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2"/>
  </bookViews>
  <sheets>
    <sheet name="QN" sheetId="1" r:id="rId1"/>
    <sheet name="QG" sheetId="4" r:id="rId2"/>
    <sheet name="MG" sheetId="5" r:id="rId3"/>
    <sheet name="XM_EMN" sheetId="2" r:id="rId4"/>
    <sheet name="XD_E" sheetId="6" r:id="rId5"/>
    <sheet name="FM" sheetId="7" r:id="rId6"/>
    <sheet name="FD" sheetId="8" r:id="rId7"/>
    <sheet name="E" sheetId="9" r:id="rId8"/>
    <sheet name="Tabelle3" sheetId="3" r:id="rId9"/>
  </sheets>
  <calcPr calcId="125725"/>
</workbook>
</file>

<file path=xl/calcChain.xml><?xml version="1.0" encoding="utf-8"?>
<calcChain xmlns="http://schemas.openxmlformats.org/spreadsheetml/2006/main">
  <c r="BX81" i="5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35"/>
  <c r="B20"/>
  <c r="B10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4"/>
  <c r="B33"/>
  <c r="B32"/>
  <c r="B31"/>
  <c r="B30"/>
  <c r="B29"/>
  <c r="B28"/>
  <c r="B27"/>
  <c r="B26"/>
  <c r="B25"/>
  <c r="B24"/>
  <c r="B23"/>
  <c r="B22"/>
  <c r="B21"/>
  <c r="B19"/>
  <c r="B18"/>
  <c r="B17"/>
  <c r="B16"/>
  <c r="B15"/>
  <c r="B14"/>
  <c r="B13"/>
  <c r="B12"/>
  <c r="B11"/>
  <c r="B9"/>
  <c r="B8"/>
  <c r="B7"/>
  <c r="M80" i="9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L81"/>
  <c r="K81"/>
  <c r="N80"/>
  <c r="L80"/>
  <c r="K80"/>
  <c r="N79"/>
  <c r="L79"/>
  <c r="K79"/>
  <c r="N78"/>
  <c r="L78"/>
  <c r="K78"/>
  <c r="N77"/>
  <c r="L77"/>
  <c r="K77"/>
  <c r="N76"/>
  <c r="L76"/>
  <c r="K76"/>
  <c r="N75"/>
  <c r="L75"/>
  <c r="K75"/>
  <c r="N74"/>
  <c r="L74"/>
  <c r="K74"/>
  <c r="N73"/>
  <c r="L73"/>
  <c r="K73"/>
  <c r="N72"/>
  <c r="L72"/>
  <c r="K72"/>
  <c r="N71"/>
  <c r="L71"/>
  <c r="K71"/>
  <c r="N70"/>
  <c r="L70"/>
  <c r="K70"/>
  <c r="N69"/>
  <c r="L69"/>
  <c r="K69"/>
  <c r="N68"/>
  <c r="L68"/>
  <c r="K68"/>
  <c r="N67"/>
  <c r="L67"/>
  <c r="K67"/>
  <c r="N66"/>
  <c r="L66"/>
  <c r="K66"/>
  <c r="N65"/>
  <c r="L65"/>
  <c r="K65"/>
  <c r="N64"/>
  <c r="L64"/>
  <c r="K64"/>
  <c r="N63"/>
  <c r="L63"/>
  <c r="K63"/>
  <c r="N62"/>
  <c r="L62"/>
  <c r="K62"/>
  <c r="N61"/>
  <c r="L61"/>
  <c r="K61"/>
  <c r="N60"/>
  <c r="L60"/>
  <c r="K60"/>
  <c r="N59"/>
  <c r="L59"/>
  <c r="K59"/>
  <c r="N58"/>
  <c r="L58"/>
  <c r="K58"/>
  <c r="N57"/>
  <c r="L57"/>
  <c r="K57"/>
  <c r="N56"/>
  <c r="L56"/>
  <c r="K56"/>
  <c r="N55"/>
  <c r="L55"/>
  <c r="K55"/>
  <c r="N54"/>
  <c r="L54"/>
  <c r="K54"/>
  <c r="N53"/>
  <c r="L53"/>
  <c r="K53"/>
  <c r="N52"/>
  <c r="L52"/>
  <c r="K52"/>
  <c r="N51"/>
  <c r="L51"/>
  <c r="K51"/>
  <c r="N50"/>
  <c r="L50"/>
  <c r="K50"/>
  <c r="N49"/>
  <c r="L49"/>
  <c r="K49"/>
  <c r="N48"/>
  <c r="L48"/>
  <c r="K48"/>
  <c r="N47"/>
  <c r="L47"/>
  <c r="K47"/>
  <c r="N46"/>
  <c r="L46"/>
  <c r="K46"/>
  <c r="N45"/>
  <c r="L45"/>
  <c r="K45"/>
  <c r="N44"/>
  <c r="L44"/>
  <c r="K44"/>
  <c r="N43"/>
  <c r="L43"/>
  <c r="K43"/>
  <c r="N42"/>
  <c r="L42"/>
  <c r="K42"/>
  <c r="N41"/>
  <c r="L41"/>
  <c r="K41"/>
  <c r="N40"/>
  <c r="L40"/>
  <c r="K40"/>
  <c r="N39"/>
  <c r="L39"/>
  <c r="K39"/>
  <c r="N38"/>
  <c r="L38"/>
  <c r="K38"/>
  <c r="N37"/>
  <c r="L37"/>
  <c r="K37"/>
  <c r="N36"/>
  <c r="L36"/>
  <c r="K36"/>
  <c r="N35"/>
  <c r="L35"/>
  <c r="K35"/>
  <c r="N34"/>
  <c r="L34"/>
  <c r="K34"/>
  <c r="N33"/>
  <c r="L33"/>
  <c r="K33"/>
  <c r="N32"/>
  <c r="L32"/>
  <c r="K32"/>
  <c r="N31"/>
  <c r="L31"/>
  <c r="K31"/>
  <c r="N30"/>
  <c r="L30"/>
  <c r="K30"/>
  <c r="N29"/>
  <c r="L29"/>
  <c r="K29"/>
  <c r="N28"/>
  <c r="L28"/>
  <c r="K28"/>
  <c r="N27"/>
  <c r="L27"/>
  <c r="K27"/>
  <c r="N26"/>
  <c r="L26"/>
  <c r="K26"/>
  <c r="N25"/>
  <c r="L25"/>
  <c r="K25"/>
  <c r="N24"/>
  <c r="L24"/>
  <c r="K24"/>
  <c r="N23"/>
  <c r="L23"/>
  <c r="K23"/>
  <c r="N22"/>
  <c r="L22"/>
  <c r="K22"/>
  <c r="N21"/>
  <c r="L21"/>
  <c r="K21"/>
  <c r="N20"/>
  <c r="L20"/>
  <c r="K20"/>
  <c r="N19"/>
  <c r="L19"/>
  <c r="K19"/>
  <c r="N18"/>
  <c r="L18"/>
  <c r="K18"/>
  <c r="N17"/>
  <c r="L17"/>
  <c r="K17"/>
  <c r="N16"/>
  <c r="L16"/>
  <c r="K16"/>
  <c r="N15"/>
  <c r="L15"/>
  <c r="K15"/>
  <c r="N14"/>
  <c r="L14"/>
  <c r="K14"/>
  <c r="N13"/>
  <c r="L13"/>
  <c r="K13"/>
  <c r="N12"/>
  <c r="L12"/>
  <c r="K12"/>
  <c r="N11"/>
  <c r="L11"/>
  <c r="K11"/>
  <c r="N10"/>
  <c r="L10"/>
  <c r="K10"/>
  <c r="N9"/>
  <c r="L9"/>
  <c r="K9"/>
  <c r="N8"/>
  <c r="L8"/>
  <c r="K8"/>
  <c r="N7"/>
  <c r="L7"/>
  <c r="K7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81"/>
  <c r="D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7"/>
  <c r="B81"/>
  <c r="E80"/>
  <c r="B80"/>
  <c r="E79"/>
  <c r="B79"/>
  <c r="E78"/>
  <c r="B78"/>
  <c r="E77"/>
  <c r="B77"/>
  <c r="E76"/>
  <c r="B76"/>
  <c r="E75"/>
  <c r="B75"/>
  <c r="E74"/>
  <c r="B74"/>
  <c r="E73"/>
  <c r="B73"/>
  <c r="E72"/>
  <c r="B72"/>
  <c r="E71"/>
  <c r="B71"/>
  <c r="E70"/>
  <c r="B70"/>
  <c r="E69"/>
  <c r="B69"/>
  <c r="E68"/>
  <c r="B68"/>
  <c r="E67"/>
  <c r="B67"/>
  <c r="E66"/>
  <c r="B66"/>
  <c r="E65"/>
  <c r="B65"/>
  <c r="E64"/>
  <c r="B64"/>
  <c r="E63"/>
  <c r="B63"/>
  <c r="E62"/>
  <c r="B62"/>
  <c r="E61"/>
  <c r="B61"/>
  <c r="E60"/>
  <c r="B60"/>
  <c r="E59"/>
  <c r="B59"/>
  <c r="E58"/>
  <c r="B58"/>
  <c r="E57"/>
  <c r="B57"/>
  <c r="E56"/>
  <c r="B56"/>
  <c r="E55"/>
  <c r="B55"/>
  <c r="E54"/>
  <c r="B54"/>
  <c r="E53"/>
  <c r="B53"/>
  <c r="E52"/>
  <c r="B52"/>
  <c r="E51"/>
  <c r="B51"/>
  <c r="E50"/>
  <c r="B50"/>
  <c r="E49"/>
  <c r="B49"/>
  <c r="E48"/>
  <c r="B48"/>
  <c r="E47"/>
  <c r="B47"/>
  <c r="E46"/>
  <c r="B46"/>
  <c r="E45"/>
  <c r="B45"/>
  <c r="E44"/>
  <c r="B44"/>
  <c r="E43"/>
  <c r="B43"/>
  <c r="E42"/>
  <c r="B42"/>
  <c r="E41"/>
  <c r="B41"/>
  <c r="E40"/>
  <c r="B40"/>
  <c r="E39"/>
  <c r="B39"/>
  <c r="E38"/>
  <c r="B38"/>
  <c r="E37"/>
  <c r="B37"/>
  <c r="E36"/>
  <c r="B36"/>
  <c r="E35"/>
  <c r="B35"/>
  <c r="E34"/>
  <c r="B34"/>
  <c r="E33"/>
  <c r="B33"/>
  <c r="E32"/>
  <c r="B32"/>
  <c r="E31"/>
  <c r="B31"/>
  <c r="E30"/>
  <c r="B30"/>
  <c r="E29"/>
  <c r="B29"/>
  <c r="E28"/>
  <c r="B28"/>
  <c r="E27"/>
  <c r="B27"/>
  <c r="E26"/>
  <c r="B26"/>
  <c r="E25"/>
  <c r="B25"/>
  <c r="E24"/>
  <c r="B24"/>
  <c r="E23"/>
  <c r="B23"/>
  <c r="E22"/>
  <c r="B22"/>
  <c r="E21"/>
  <c r="B21"/>
  <c r="E20"/>
  <c r="B20"/>
  <c r="E19"/>
  <c r="B19"/>
  <c r="E18"/>
  <c r="B18"/>
  <c r="E17"/>
  <c r="B17"/>
  <c r="E16"/>
  <c r="B16"/>
  <c r="E15"/>
  <c r="B15"/>
  <c r="E14"/>
  <c r="B14"/>
  <c r="E13"/>
  <c r="B13"/>
  <c r="E12"/>
  <c r="B12"/>
  <c r="E11"/>
  <c r="B11"/>
  <c r="E10"/>
  <c r="B10"/>
  <c r="E9"/>
  <c r="B9"/>
  <c r="E8"/>
  <c r="B8"/>
  <c r="E7"/>
  <c r="B7"/>
  <c r="DM81" i="8"/>
  <c r="DB81"/>
  <c r="CC81"/>
  <c r="CN81"/>
  <c r="CN82"/>
  <c r="BZ94"/>
  <c r="BZ93"/>
  <c r="BZ92"/>
  <c r="BZ91"/>
  <c r="DM82"/>
  <c r="DH81"/>
  <c r="CX81"/>
  <c r="DH80"/>
  <c r="CX80"/>
  <c r="DH79"/>
  <c r="CX79"/>
  <c r="DH78"/>
  <c r="CX78"/>
  <c r="DH77"/>
  <c r="CX77"/>
  <c r="DH76"/>
  <c r="CX76"/>
  <c r="DH75"/>
  <c r="CX75"/>
  <c r="DH74"/>
  <c r="CX74"/>
  <c r="DH73"/>
  <c r="CX73"/>
  <c r="DH72"/>
  <c r="CX72"/>
  <c r="DH71"/>
  <c r="CX71"/>
  <c r="DH70"/>
  <c r="CX70"/>
  <c r="DH69"/>
  <c r="CX69"/>
  <c r="DH68"/>
  <c r="CX68"/>
  <c r="DH67"/>
  <c r="CX67"/>
  <c r="DH66"/>
  <c r="CX66"/>
  <c r="DH65"/>
  <c r="CX65"/>
  <c r="DH64"/>
  <c r="CX64"/>
  <c r="DH63"/>
  <c r="CX63"/>
  <c r="DH62"/>
  <c r="CX62"/>
  <c r="DH61"/>
  <c r="CX61"/>
  <c r="DH60"/>
  <c r="CX60"/>
  <c r="DH59"/>
  <c r="CX59"/>
  <c r="DH58"/>
  <c r="CX58"/>
  <c r="DH57"/>
  <c r="CX57"/>
  <c r="DH56"/>
  <c r="CX56"/>
  <c r="DH55"/>
  <c r="CX55"/>
  <c r="DH54"/>
  <c r="CX54"/>
  <c r="DH53"/>
  <c r="CX53"/>
  <c r="DH52"/>
  <c r="CX52"/>
  <c r="DH51"/>
  <c r="CX51"/>
  <c r="DH50"/>
  <c r="CX50"/>
  <c r="DH49"/>
  <c r="CX49"/>
  <c r="DH48"/>
  <c r="CX48"/>
  <c r="DH47"/>
  <c r="CX47"/>
  <c r="DH46"/>
  <c r="CX46"/>
  <c r="DH45"/>
  <c r="CX45"/>
  <c r="DH44"/>
  <c r="CX44"/>
  <c r="DH43"/>
  <c r="CX43"/>
  <c r="DH42"/>
  <c r="CX42"/>
  <c r="DH41"/>
  <c r="CX41"/>
  <c r="DH40"/>
  <c r="CX40"/>
  <c r="DH39"/>
  <c r="CX39"/>
  <c r="DH38"/>
  <c r="CX38"/>
  <c r="DH37"/>
  <c r="CX37"/>
  <c r="DH36"/>
  <c r="CX36"/>
  <c r="DH35"/>
  <c r="CX35"/>
  <c r="DH34"/>
  <c r="CX34"/>
  <c r="DH33"/>
  <c r="CX33"/>
  <c r="DH32"/>
  <c r="CX32"/>
  <c r="DH31"/>
  <c r="CX31"/>
  <c r="DH30"/>
  <c r="CX30"/>
  <c r="DH29"/>
  <c r="CX29"/>
  <c r="DH28"/>
  <c r="CX28"/>
  <c r="DH27"/>
  <c r="CX27"/>
  <c r="DH26"/>
  <c r="CX26"/>
  <c r="DH25"/>
  <c r="CX25"/>
  <c r="DH24"/>
  <c r="CX24"/>
  <c r="DH23"/>
  <c r="CX23"/>
  <c r="DH22"/>
  <c r="CX22"/>
  <c r="DH21"/>
  <c r="CX21"/>
  <c r="DH20"/>
  <c r="CX20"/>
  <c r="DH19"/>
  <c r="CX19"/>
  <c r="DH18"/>
  <c r="CX18"/>
  <c r="DH17"/>
  <c r="CX17"/>
  <c r="DH16"/>
  <c r="CX16"/>
  <c r="DH15"/>
  <c r="CX15"/>
  <c r="DH14"/>
  <c r="CX14"/>
  <c r="DH13"/>
  <c r="CX13"/>
  <c r="DH12"/>
  <c r="CX12"/>
  <c r="DH11"/>
  <c r="CX11"/>
  <c r="DH10"/>
  <c r="CX10"/>
  <c r="DH9"/>
  <c r="CX9"/>
  <c r="DH8"/>
  <c r="CX8"/>
  <c r="DH7"/>
  <c r="CX7"/>
  <c r="DL6"/>
  <c r="DL24" s="1"/>
  <c r="DK6"/>
  <c r="DJ6"/>
  <c r="DJ26" s="1"/>
  <c r="DI6"/>
  <c r="DA6"/>
  <c r="DA7" s="1"/>
  <c r="DA8" s="1"/>
  <c r="DA9" s="1"/>
  <c r="DA10" s="1"/>
  <c r="DA11" s="1"/>
  <c r="DA12" s="1"/>
  <c r="DA13" s="1"/>
  <c r="DA14" s="1"/>
  <c r="DA15" s="1"/>
  <c r="DA16" s="1"/>
  <c r="DA17" s="1"/>
  <c r="DA18" s="1"/>
  <c r="DA19" s="1"/>
  <c r="DA20" s="1"/>
  <c r="DA21" s="1"/>
  <c r="DA22" s="1"/>
  <c r="DA23" s="1"/>
  <c r="DA24" s="1"/>
  <c r="DA25" s="1"/>
  <c r="DA26" s="1"/>
  <c r="DA27" s="1"/>
  <c r="DA28" s="1"/>
  <c r="DA29" s="1"/>
  <c r="DA30" s="1"/>
  <c r="DA31" s="1"/>
  <c r="DA32" s="1"/>
  <c r="DA33" s="1"/>
  <c r="DA34" s="1"/>
  <c r="DA35" s="1"/>
  <c r="DA36" s="1"/>
  <c r="DA37" s="1"/>
  <c r="DA38" s="1"/>
  <c r="DA39" s="1"/>
  <c r="DA40" s="1"/>
  <c r="DA41" s="1"/>
  <c r="DA42" s="1"/>
  <c r="DA43" s="1"/>
  <c r="DA44" s="1"/>
  <c r="DA45" s="1"/>
  <c r="DA46" s="1"/>
  <c r="DA47" s="1"/>
  <c r="DA48" s="1"/>
  <c r="DA49" s="1"/>
  <c r="DA50" s="1"/>
  <c r="DA51" s="1"/>
  <c r="DA52" s="1"/>
  <c r="DA53" s="1"/>
  <c r="DA54" s="1"/>
  <c r="DA55" s="1"/>
  <c r="DA56" s="1"/>
  <c r="DA57" s="1"/>
  <c r="DA58" s="1"/>
  <c r="DA59" s="1"/>
  <c r="DA60" s="1"/>
  <c r="DA61" s="1"/>
  <c r="DA62" s="1"/>
  <c r="DA63" s="1"/>
  <c r="DA64" s="1"/>
  <c r="DA65" s="1"/>
  <c r="DA66" s="1"/>
  <c r="DA67" s="1"/>
  <c r="DA68" s="1"/>
  <c r="DA69" s="1"/>
  <c r="DA70" s="1"/>
  <c r="DA71" s="1"/>
  <c r="DA72" s="1"/>
  <c r="DA73" s="1"/>
  <c r="DA74" s="1"/>
  <c r="DA75" s="1"/>
  <c r="DA76" s="1"/>
  <c r="DA77" s="1"/>
  <c r="DA78" s="1"/>
  <c r="DA79" s="1"/>
  <c r="DA80" s="1"/>
  <c r="CZ6"/>
  <c r="CY6"/>
  <c r="CY24" s="1"/>
  <c r="DL5"/>
  <c r="CI81"/>
  <c r="BY81"/>
  <c r="CI80"/>
  <c r="BY80"/>
  <c r="CI79"/>
  <c r="BY79"/>
  <c r="CI78"/>
  <c r="BY78"/>
  <c r="CI77"/>
  <c r="BY77"/>
  <c r="CI76"/>
  <c r="BY76"/>
  <c r="CI75"/>
  <c r="BY75"/>
  <c r="CI74"/>
  <c r="BY74"/>
  <c r="CI73"/>
  <c r="BY73"/>
  <c r="CI72"/>
  <c r="BY72"/>
  <c r="CI71"/>
  <c r="BY71"/>
  <c r="CI70"/>
  <c r="BY70"/>
  <c r="CI69"/>
  <c r="BY69"/>
  <c r="CI68"/>
  <c r="BY68"/>
  <c r="CI67"/>
  <c r="BY67"/>
  <c r="CI66"/>
  <c r="BY66"/>
  <c r="CI65"/>
  <c r="BY65"/>
  <c r="CI64"/>
  <c r="BY64"/>
  <c r="CI63"/>
  <c r="BY63"/>
  <c r="CI62"/>
  <c r="BY62"/>
  <c r="CI61"/>
  <c r="BY61"/>
  <c r="CI60"/>
  <c r="BY60"/>
  <c r="CI59"/>
  <c r="BY59"/>
  <c r="CI58"/>
  <c r="BY58"/>
  <c r="CI57"/>
  <c r="BY57"/>
  <c r="CI56"/>
  <c r="BY56"/>
  <c r="CI55"/>
  <c r="BY55"/>
  <c r="CI54"/>
  <c r="BY54"/>
  <c r="CI53"/>
  <c r="BY53"/>
  <c r="CI52"/>
  <c r="BY52"/>
  <c r="CI51"/>
  <c r="BY51"/>
  <c r="CI50"/>
  <c r="BY50"/>
  <c r="CI49"/>
  <c r="BY49"/>
  <c r="CI48"/>
  <c r="BY48"/>
  <c r="CI47"/>
  <c r="BY47"/>
  <c r="CI46"/>
  <c r="BY46"/>
  <c r="CI45"/>
  <c r="BY45"/>
  <c r="CI44"/>
  <c r="BY44"/>
  <c r="CI43"/>
  <c r="BY43"/>
  <c r="CI42"/>
  <c r="BY42"/>
  <c r="CI41"/>
  <c r="BY41"/>
  <c r="CI40"/>
  <c r="BY40"/>
  <c r="CI39"/>
  <c r="BY39"/>
  <c r="CI38"/>
  <c r="BY38"/>
  <c r="CI37"/>
  <c r="BY37"/>
  <c r="CI36"/>
  <c r="BY36"/>
  <c r="CI35"/>
  <c r="BY35"/>
  <c r="CI34"/>
  <c r="BY34"/>
  <c r="CI33"/>
  <c r="BY33"/>
  <c r="CI32"/>
  <c r="BY32"/>
  <c r="CI31"/>
  <c r="BY31"/>
  <c r="CI30"/>
  <c r="BY30"/>
  <c r="CI29"/>
  <c r="BY29"/>
  <c r="CI28"/>
  <c r="BY28"/>
  <c r="CI27"/>
  <c r="BY27"/>
  <c r="CI26"/>
  <c r="BY26"/>
  <c r="CI25"/>
  <c r="BY25"/>
  <c r="CI24"/>
  <c r="BY24"/>
  <c r="CI23"/>
  <c r="BY23"/>
  <c r="CI22"/>
  <c r="BY22"/>
  <c r="CI21"/>
  <c r="BY21"/>
  <c r="CI20"/>
  <c r="BY20"/>
  <c r="CI19"/>
  <c r="BY19"/>
  <c r="CI18"/>
  <c r="BY18"/>
  <c r="CI17"/>
  <c r="BY17"/>
  <c r="CI16"/>
  <c r="BY16"/>
  <c r="CI15"/>
  <c r="BY15"/>
  <c r="CI14"/>
  <c r="BY14"/>
  <c r="CI13"/>
  <c r="BY13"/>
  <c r="CI12"/>
  <c r="BY12"/>
  <c r="CI11"/>
  <c r="BY11"/>
  <c r="CI10"/>
  <c r="BY10"/>
  <c r="CI9"/>
  <c r="BY9"/>
  <c r="CI8"/>
  <c r="BY8"/>
  <c r="CI7"/>
  <c r="BY7"/>
  <c r="CM6"/>
  <c r="CL6"/>
  <c r="CL22" s="1"/>
  <c r="CK6"/>
  <c r="CJ6"/>
  <c r="CJ22" s="1"/>
  <c r="CB6"/>
  <c r="CB7" s="1"/>
  <c r="CB8" s="1"/>
  <c r="CB9" s="1"/>
  <c r="CB10" s="1"/>
  <c r="CB11" s="1"/>
  <c r="CB12" s="1"/>
  <c r="CB13" s="1"/>
  <c r="CB14" s="1"/>
  <c r="CB15" s="1"/>
  <c r="CB16" s="1"/>
  <c r="CB17" s="1"/>
  <c r="CB18" s="1"/>
  <c r="CB19" s="1"/>
  <c r="CB20" s="1"/>
  <c r="CB21" s="1"/>
  <c r="CB22" s="1"/>
  <c r="CB23" s="1"/>
  <c r="CB24" s="1"/>
  <c r="CB25" s="1"/>
  <c r="CB26" s="1"/>
  <c r="CB27" s="1"/>
  <c r="CB28" s="1"/>
  <c r="CB29" s="1"/>
  <c r="CB30" s="1"/>
  <c r="CB31" s="1"/>
  <c r="CB32" s="1"/>
  <c r="CB33" s="1"/>
  <c r="CB34" s="1"/>
  <c r="CB35" s="1"/>
  <c r="CB36" s="1"/>
  <c r="CB37" s="1"/>
  <c r="CB38" s="1"/>
  <c r="CB39" s="1"/>
  <c r="CB40" s="1"/>
  <c r="CB41" s="1"/>
  <c r="CB42" s="1"/>
  <c r="CB43" s="1"/>
  <c r="CB44" s="1"/>
  <c r="CB45" s="1"/>
  <c r="CB46" s="1"/>
  <c r="CB47" s="1"/>
  <c r="CB48" s="1"/>
  <c r="CB49" s="1"/>
  <c r="CB50" s="1"/>
  <c r="CB51" s="1"/>
  <c r="CB52" s="1"/>
  <c r="CB53" s="1"/>
  <c r="CB54" s="1"/>
  <c r="CB55" s="1"/>
  <c r="CB56" s="1"/>
  <c r="CB57" s="1"/>
  <c r="CB58" s="1"/>
  <c r="CB59" s="1"/>
  <c r="CB60" s="1"/>
  <c r="CB61" s="1"/>
  <c r="CB62" s="1"/>
  <c r="CB63" s="1"/>
  <c r="CB64" s="1"/>
  <c r="CB65" s="1"/>
  <c r="CB66" s="1"/>
  <c r="CB67" s="1"/>
  <c r="CB68" s="1"/>
  <c r="CB69" s="1"/>
  <c r="CB70" s="1"/>
  <c r="CB71" s="1"/>
  <c r="CB72" s="1"/>
  <c r="CB73" s="1"/>
  <c r="CB74" s="1"/>
  <c r="CB75" s="1"/>
  <c r="CB76" s="1"/>
  <c r="CB77" s="1"/>
  <c r="CB78" s="1"/>
  <c r="CB79" s="1"/>
  <c r="CB80" s="1"/>
  <c r="CA6"/>
  <c r="CA24" s="1"/>
  <c r="BZ6"/>
  <c r="CM5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A101"/>
  <c r="AZ101"/>
  <c r="AY101"/>
  <c r="AX101"/>
  <c r="AW101"/>
  <c r="AV101"/>
  <c r="AU101"/>
  <c r="AT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Z101" s="1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A100"/>
  <c r="AZ100"/>
  <c r="AY100"/>
  <c r="AX100"/>
  <c r="AW100"/>
  <c r="AV100"/>
  <c r="AU100"/>
  <c r="AT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Z100" s="1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Z90"/>
  <c r="BO81" s="1"/>
  <c r="BZ89"/>
  <c r="BD81" s="1"/>
  <c r="BN6"/>
  <c r="BM6"/>
  <c r="BL6"/>
  <c r="BK6"/>
  <c r="AP6"/>
  <c r="AO6"/>
  <c r="AN6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A99"/>
  <c r="AZ99"/>
  <c r="AY99"/>
  <c r="AX99"/>
  <c r="AW99"/>
  <c r="AV99"/>
  <c r="AU99"/>
  <c r="BA98"/>
  <c r="AZ98"/>
  <c r="AY98"/>
  <c r="AX98"/>
  <c r="AW98"/>
  <c r="AV98"/>
  <c r="AU98"/>
  <c r="AT99"/>
  <c r="AT98"/>
  <c r="AT97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9"/>
  <c r="BZ99"/>
  <c r="BO82" s="1"/>
  <c r="BJ81"/>
  <c r="AZ81"/>
  <c r="BJ80"/>
  <c r="AZ80"/>
  <c r="BJ79"/>
  <c r="AZ79"/>
  <c r="BJ78"/>
  <c r="AZ78"/>
  <c r="BJ77"/>
  <c r="AZ77"/>
  <c r="BJ76"/>
  <c r="AZ76"/>
  <c r="BJ75"/>
  <c r="AZ75"/>
  <c r="BJ74"/>
  <c r="AZ74"/>
  <c r="BJ73"/>
  <c r="AZ73"/>
  <c r="BJ72"/>
  <c r="AZ72"/>
  <c r="BJ71"/>
  <c r="AZ71"/>
  <c r="BJ70"/>
  <c r="AZ70"/>
  <c r="BJ69"/>
  <c r="AZ69"/>
  <c r="BJ68"/>
  <c r="AZ68"/>
  <c r="BJ67"/>
  <c r="AZ67"/>
  <c r="BJ66"/>
  <c r="AZ66"/>
  <c r="BJ65"/>
  <c r="AZ65"/>
  <c r="BJ64"/>
  <c r="AZ64"/>
  <c r="BJ63"/>
  <c r="AZ63"/>
  <c r="BJ62"/>
  <c r="AZ62"/>
  <c r="BJ61"/>
  <c r="AZ61"/>
  <c r="BJ60"/>
  <c r="AZ60"/>
  <c r="BJ59"/>
  <c r="AZ59"/>
  <c r="BJ58"/>
  <c r="AZ58"/>
  <c r="BJ57"/>
  <c r="AZ57"/>
  <c r="BJ56"/>
  <c r="AZ56"/>
  <c r="BJ55"/>
  <c r="AZ55"/>
  <c r="BJ54"/>
  <c r="AZ54"/>
  <c r="BJ53"/>
  <c r="AZ53"/>
  <c r="BJ52"/>
  <c r="AZ52"/>
  <c r="BJ51"/>
  <c r="AZ51"/>
  <c r="BJ50"/>
  <c r="AZ50"/>
  <c r="BJ49"/>
  <c r="AZ49"/>
  <c r="BJ48"/>
  <c r="AZ48"/>
  <c r="BJ47"/>
  <c r="AZ47"/>
  <c r="BJ46"/>
  <c r="AZ46"/>
  <c r="BJ45"/>
  <c r="AZ45"/>
  <c r="BJ44"/>
  <c r="AZ44"/>
  <c r="BJ43"/>
  <c r="AZ43"/>
  <c r="BJ42"/>
  <c r="AZ42"/>
  <c r="BJ41"/>
  <c r="AZ41"/>
  <c r="BJ40"/>
  <c r="AZ40"/>
  <c r="BJ39"/>
  <c r="AZ39"/>
  <c r="BJ38"/>
  <c r="AZ38"/>
  <c r="BJ37"/>
  <c r="AZ37"/>
  <c r="BJ36"/>
  <c r="AZ36"/>
  <c r="BJ35"/>
  <c r="AZ35"/>
  <c r="BJ34"/>
  <c r="AZ34"/>
  <c r="BJ33"/>
  <c r="AZ33"/>
  <c r="BJ32"/>
  <c r="AZ32"/>
  <c r="BJ31"/>
  <c r="AZ31"/>
  <c r="BJ30"/>
  <c r="AZ30"/>
  <c r="BJ29"/>
  <c r="AZ29"/>
  <c r="BJ28"/>
  <c r="AZ28"/>
  <c r="BJ27"/>
  <c r="AZ27"/>
  <c r="BJ26"/>
  <c r="AZ26"/>
  <c r="BJ25"/>
  <c r="AZ25"/>
  <c r="BJ24"/>
  <c r="AZ24"/>
  <c r="BJ23"/>
  <c r="AZ23"/>
  <c r="BJ22"/>
  <c r="AZ22"/>
  <c r="BJ21"/>
  <c r="AZ21"/>
  <c r="BJ20"/>
  <c r="AZ20"/>
  <c r="BJ19"/>
  <c r="AZ19"/>
  <c r="BJ18"/>
  <c r="AZ18"/>
  <c r="BJ17"/>
  <c r="AZ17"/>
  <c r="BJ16"/>
  <c r="AZ16"/>
  <c r="BJ15"/>
  <c r="AZ15"/>
  <c r="BJ14"/>
  <c r="AZ14"/>
  <c r="BJ13"/>
  <c r="AZ13"/>
  <c r="BJ12"/>
  <c r="AZ12"/>
  <c r="BJ11"/>
  <c r="AZ11"/>
  <c r="BJ10"/>
  <c r="AZ10"/>
  <c r="BJ9"/>
  <c r="AZ9"/>
  <c r="BJ8"/>
  <c r="AZ8"/>
  <c r="BJ7"/>
  <c r="AZ7"/>
  <c r="BN77"/>
  <c r="BL79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BC44" s="1"/>
  <c r="BC45" s="1"/>
  <c r="BC46" s="1"/>
  <c r="BC47" s="1"/>
  <c r="BC48" s="1"/>
  <c r="BC49" s="1"/>
  <c r="BC50" s="1"/>
  <c r="BC51" s="1"/>
  <c r="BC52" s="1"/>
  <c r="BC53" s="1"/>
  <c r="BC54" s="1"/>
  <c r="BC55" s="1"/>
  <c r="BC56" s="1"/>
  <c r="BC57" s="1"/>
  <c r="BC58" s="1"/>
  <c r="BC59" s="1"/>
  <c r="BC60" s="1"/>
  <c r="BC61" s="1"/>
  <c r="BC62" s="1"/>
  <c r="BC63" s="1"/>
  <c r="BC64" s="1"/>
  <c r="BC65" s="1"/>
  <c r="BC66" s="1"/>
  <c r="BC67" s="1"/>
  <c r="BC68" s="1"/>
  <c r="BC69" s="1"/>
  <c r="BC70" s="1"/>
  <c r="BC71" s="1"/>
  <c r="BC72" s="1"/>
  <c r="BC73" s="1"/>
  <c r="BC74" s="1"/>
  <c r="BC75" s="1"/>
  <c r="BC76" s="1"/>
  <c r="BC77" s="1"/>
  <c r="BC78" s="1"/>
  <c r="BC79" s="1"/>
  <c r="BC80" s="1"/>
  <c r="BB6"/>
  <c r="BA6"/>
  <c r="BA81" s="1"/>
  <c r="BN5"/>
  <c r="AF8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7"/>
  <c r="AF6"/>
  <c r="AE6"/>
  <c r="AD6"/>
  <c r="AQ5"/>
  <c r="AQ6"/>
  <c r="M81" i="9" l="1"/>
  <c r="O81" s="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DL57" i="8"/>
  <c r="DL47"/>
  <c r="DL45"/>
  <c r="DL43"/>
  <c r="DL48"/>
  <c r="DL46"/>
  <c r="DL44"/>
  <c r="DL42"/>
  <c r="CZ80"/>
  <c r="CZ78"/>
  <c r="CZ76"/>
  <c r="CZ74"/>
  <c r="CZ72"/>
  <c r="CZ70"/>
  <c r="CZ68"/>
  <c r="CZ66"/>
  <c r="CZ64"/>
  <c r="CZ62"/>
  <c r="CZ60"/>
  <c r="CZ58"/>
  <c r="CZ56"/>
  <c r="CZ54"/>
  <c r="CZ52"/>
  <c r="CZ50"/>
  <c r="CZ48"/>
  <c r="CZ46"/>
  <c r="CZ44"/>
  <c r="CZ42"/>
  <c r="CZ40"/>
  <c r="CZ38"/>
  <c r="CZ36"/>
  <c r="CZ34"/>
  <c r="CZ32"/>
  <c r="CZ30"/>
  <c r="CZ28"/>
  <c r="CZ26"/>
  <c r="CZ79"/>
  <c r="CZ77"/>
  <c r="CZ75"/>
  <c r="CZ73"/>
  <c r="CZ71"/>
  <c r="CZ69"/>
  <c r="CZ67"/>
  <c r="CZ65"/>
  <c r="CZ63"/>
  <c r="CZ61"/>
  <c r="CZ59"/>
  <c r="CZ57"/>
  <c r="CZ55"/>
  <c r="CZ53"/>
  <c r="CZ51"/>
  <c r="CZ49"/>
  <c r="CZ47"/>
  <c r="CZ45"/>
  <c r="CZ43"/>
  <c r="CZ41"/>
  <c r="CZ39"/>
  <c r="CZ37"/>
  <c r="CZ35"/>
  <c r="CZ33"/>
  <c r="CZ31"/>
  <c r="CZ29"/>
  <c r="CZ27"/>
  <c r="DI80"/>
  <c r="DI78"/>
  <c r="DI76"/>
  <c r="DI74"/>
  <c r="DI72"/>
  <c r="DI70"/>
  <c r="DI68"/>
  <c r="DI66"/>
  <c r="DI64"/>
  <c r="DI62"/>
  <c r="DI60"/>
  <c r="DI58"/>
  <c r="DI56"/>
  <c r="DI54"/>
  <c r="DI52"/>
  <c r="DI50"/>
  <c r="DI48"/>
  <c r="DI46"/>
  <c r="DI44"/>
  <c r="DI42"/>
  <c r="DI40"/>
  <c r="DI38"/>
  <c r="DI36"/>
  <c r="DI34"/>
  <c r="DI32"/>
  <c r="DI30"/>
  <c r="DI28"/>
  <c r="DI26"/>
  <c r="DI24"/>
  <c r="DI81"/>
  <c r="DI79"/>
  <c r="DI77"/>
  <c r="DI75"/>
  <c r="DI73"/>
  <c r="DI71"/>
  <c r="DI69"/>
  <c r="DI67"/>
  <c r="DI65"/>
  <c r="DI63"/>
  <c r="DI61"/>
  <c r="DI59"/>
  <c r="DI57"/>
  <c r="DI55"/>
  <c r="DI53"/>
  <c r="DI51"/>
  <c r="DI49"/>
  <c r="DI47"/>
  <c r="DI45"/>
  <c r="DI43"/>
  <c r="DI41"/>
  <c r="DI39"/>
  <c r="DI37"/>
  <c r="DI35"/>
  <c r="DI33"/>
  <c r="DI31"/>
  <c r="DI29"/>
  <c r="DI27"/>
  <c r="DK80"/>
  <c r="DK78"/>
  <c r="DK76"/>
  <c r="DK74"/>
  <c r="DK72"/>
  <c r="DK70"/>
  <c r="DK68"/>
  <c r="DK66"/>
  <c r="DK64"/>
  <c r="DK62"/>
  <c r="DK60"/>
  <c r="DK58"/>
  <c r="DK56"/>
  <c r="DK54"/>
  <c r="DK52"/>
  <c r="DK50"/>
  <c r="DK48"/>
  <c r="DK46"/>
  <c r="DK44"/>
  <c r="DK42"/>
  <c r="DK40"/>
  <c r="DK38"/>
  <c r="DK36"/>
  <c r="DK34"/>
  <c r="DK32"/>
  <c r="DK30"/>
  <c r="DK28"/>
  <c r="DK26"/>
  <c r="DK24"/>
  <c r="DK79"/>
  <c r="DK77"/>
  <c r="DK75"/>
  <c r="DK73"/>
  <c r="DK71"/>
  <c r="DK69"/>
  <c r="DK67"/>
  <c r="DK65"/>
  <c r="DK63"/>
  <c r="DK61"/>
  <c r="DK59"/>
  <c r="DK57"/>
  <c r="DK55"/>
  <c r="DK53"/>
  <c r="DK51"/>
  <c r="DK49"/>
  <c r="DK47"/>
  <c r="DK45"/>
  <c r="DK43"/>
  <c r="DK41"/>
  <c r="DK39"/>
  <c r="DK37"/>
  <c r="DK35"/>
  <c r="DK33"/>
  <c r="DK31"/>
  <c r="DK29"/>
  <c r="DK27"/>
  <c r="CZ7"/>
  <c r="DI7"/>
  <c r="DK7"/>
  <c r="CY8"/>
  <c r="DJ8"/>
  <c r="DL8"/>
  <c r="CZ9"/>
  <c r="DI9"/>
  <c r="DK9"/>
  <c r="CY10"/>
  <c r="DJ10"/>
  <c r="DL10"/>
  <c r="CZ11"/>
  <c r="DI11"/>
  <c r="DK11"/>
  <c r="CY12"/>
  <c r="DJ12"/>
  <c r="DL12"/>
  <c r="CZ13"/>
  <c r="DI13"/>
  <c r="DK13"/>
  <c r="CY14"/>
  <c r="DJ14"/>
  <c r="DL14"/>
  <c r="CZ15"/>
  <c r="DI15"/>
  <c r="DK15"/>
  <c r="CY16"/>
  <c r="DJ16"/>
  <c r="DL16"/>
  <c r="CZ17"/>
  <c r="DI17"/>
  <c r="DK17"/>
  <c r="CY18"/>
  <c r="DJ18"/>
  <c r="DL18"/>
  <c r="CZ19"/>
  <c r="DI19"/>
  <c r="DK19"/>
  <c r="CY20"/>
  <c r="DJ20"/>
  <c r="DL20"/>
  <c r="CZ21"/>
  <c r="DI21"/>
  <c r="DK21"/>
  <c r="CY22"/>
  <c r="DJ22"/>
  <c r="DL22"/>
  <c r="CZ23"/>
  <c r="DI23"/>
  <c r="DK23"/>
  <c r="CZ25"/>
  <c r="DK25"/>
  <c r="CY81"/>
  <c r="CY79"/>
  <c r="DB79" s="1"/>
  <c r="CY77"/>
  <c r="DB77" s="1"/>
  <c r="CY75"/>
  <c r="DB75" s="1"/>
  <c r="CY73"/>
  <c r="DB73" s="1"/>
  <c r="CY71"/>
  <c r="DB71" s="1"/>
  <c r="CY69"/>
  <c r="DB69" s="1"/>
  <c r="CY67"/>
  <c r="DB67" s="1"/>
  <c r="CY65"/>
  <c r="DB65" s="1"/>
  <c r="CY63"/>
  <c r="DB63" s="1"/>
  <c r="CY61"/>
  <c r="DB61" s="1"/>
  <c r="CY59"/>
  <c r="DB59" s="1"/>
  <c r="CY57"/>
  <c r="DB57" s="1"/>
  <c r="CY55"/>
  <c r="DB55" s="1"/>
  <c r="CY53"/>
  <c r="DB53" s="1"/>
  <c r="CY51"/>
  <c r="DB51" s="1"/>
  <c r="CY49"/>
  <c r="DB49" s="1"/>
  <c r="CY47"/>
  <c r="DB47" s="1"/>
  <c r="CY45"/>
  <c r="DB45" s="1"/>
  <c r="CY43"/>
  <c r="DB43" s="1"/>
  <c r="CY41"/>
  <c r="DB41" s="1"/>
  <c r="CY39"/>
  <c r="DB39" s="1"/>
  <c r="CY37"/>
  <c r="DB37" s="1"/>
  <c r="CY35"/>
  <c r="DB35" s="1"/>
  <c r="CY33"/>
  <c r="DB33" s="1"/>
  <c r="CY31"/>
  <c r="DB31" s="1"/>
  <c r="CY29"/>
  <c r="DB29" s="1"/>
  <c r="CY27"/>
  <c r="DB27" s="1"/>
  <c r="CY25"/>
  <c r="DB25" s="1"/>
  <c r="CY80"/>
  <c r="DB80" s="1"/>
  <c r="CY78"/>
  <c r="DB78" s="1"/>
  <c r="CY76"/>
  <c r="DB76" s="1"/>
  <c r="CY74"/>
  <c r="DB74" s="1"/>
  <c r="CY72"/>
  <c r="DB72" s="1"/>
  <c r="CY70"/>
  <c r="DB70" s="1"/>
  <c r="CY68"/>
  <c r="DB68" s="1"/>
  <c r="CY66"/>
  <c r="DB66" s="1"/>
  <c r="CY64"/>
  <c r="DB64" s="1"/>
  <c r="CY62"/>
  <c r="DB62" s="1"/>
  <c r="CY60"/>
  <c r="DB60" s="1"/>
  <c r="CY58"/>
  <c r="DB58" s="1"/>
  <c r="CY56"/>
  <c r="DB56" s="1"/>
  <c r="CY54"/>
  <c r="DB54" s="1"/>
  <c r="CY52"/>
  <c r="DB52" s="1"/>
  <c r="CY50"/>
  <c r="DB50" s="1"/>
  <c r="CY48"/>
  <c r="DB48" s="1"/>
  <c r="CY46"/>
  <c r="DB46" s="1"/>
  <c r="CY44"/>
  <c r="DB44" s="1"/>
  <c r="CY42"/>
  <c r="DB42" s="1"/>
  <c r="CY40"/>
  <c r="DB40" s="1"/>
  <c r="CY38"/>
  <c r="DB38" s="1"/>
  <c r="CY36"/>
  <c r="DB36" s="1"/>
  <c r="CY34"/>
  <c r="DB34" s="1"/>
  <c r="CY32"/>
  <c r="DB32" s="1"/>
  <c r="CY30"/>
  <c r="DB30" s="1"/>
  <c r="CY28"/>
  <c r="DB28" s="1"/>
  <c r="DJ79"/>
  <c r="DJ77"/>
  <c r="DJ75"/>
  <c r="DJ73"/>
  <c r="DJ71"/>
  <c r="DJ69"/>
  <c r="DJ67"/>
  <c r="DJ65"/>
  <c r="DJ63"/>
  <c r="DJ61"/>
  <c r="DJ59"/>
  <c r="DJ57"/>
  <c r="DJ55"/>
  <c r="DJ53"/>
  <c r="DJ51"/>
  <c r="DJ49"/>
  <c r="DJ47"/>
  <c r="DJ45"/>
  <c r="DJ43"/>
  <c r="DJ41"/>
  <c r="DJ39"/>
  <c r="DJ37"/>
  <c r="DJ35"/>
  <c r="DJ33"/>
  <c r="DJ31"/>
  <c r="DJ29"/>
  <c r="DJ27"/>
  <c r="DJ25"/>
  <c r="DJ80"/>
  <c r="DJ78"/>
  <c r="DJ76"/>
  <c r="DJ74"/>
  <c r="DJ72"/>
  <c r="DJ70"/>
  <c r="DJ68"/>
  <c r="DJ66"/>
  <c r="DJ64"/>
  <c r="DJ62"/>
  <c r="DJ60"/>
  <c r="DJ58"/>
  <c r="DJ56"/>
  <c r="DJ54"/>
  <c r="DJ52"/>
  <c r="DJ50"/>
  <c r="DJ48"/>
  <c r="DJ46"/>
  <c r="DJ44"/>
  <c r="DJ42"/>
  <c r="DJ40"/>
  <c r="DJ38"/>
  <c r="DJ36"/>
  <c r="DJ34"/>
  <c r="DJ32"/>
  <c r="DJ30"/>
  <c r="DJ28"/>
  <c r="DL79"/>
  <c r="DL77"/>
  <c r="DL75"/>
  <c r="DL73"/>
  <c r="DL71"/>
  <c r="DL69"/>
  <c r="DL67"/>
  <c r="DL65"/>
  <c r="DL63"/>
  <c r="DL61"/>
  <c r="DL59"/>
  <c r="DL55"/>
  <c r="DL53"/>
  <c r="DL51"/>
  <c r="DL49"/>
  <c r="DL41"/>
  <c r="DL39"/>
  <c r="DL37"/>
  <c r="DL35"/>
  <c r="DL33"/>
  <c r="DL31"/>
  <c r="DL29"/>
  <c r="DL27"/>
  <c r="DL25"/>
  <c r="DL80"/>
  <c r="DL78"/>
  <c r="DL76"/>
  <c r="DL74"/>
  <c r="DL72"/>
  <c r="DL70"/>
  <c r="DL68"/>
  <c r="DL66"/>
  <c r="DL64"/>
  <c r="DL62"/>
  <c r="DL60"/>
  <c r="DL58"/>
  <c r="DL56"/>
  <c r="DL54"/>
  <c r="DL52"/>
  <c r="DL50"/>
  <c r="DL40"/>
  <c r="DL38"/>
  <c r="DL36"/>
  <c r="DL34"/>
  <c r="DL32"/>
  <c r="DL30"/>
  <c r="DL28"/>
  <c r="CY7"/>
  <c r="DB7" s="1"/>
  <c r="DJ7"/>
  <c r="DL7"/>
  <c r="CZ8"/>
  <c r="DI8"/>
  <c r="DM8" s="1"/>
  <c r="DK8"/>
  <c r="CY9"/>
  <c r="DB9" s="1"/>
  <c r="DJ9"/>
  <c r="DL9"/>
  <c r="CZ10"/>
  <c r="DI10"/>
  <c r="DM10" s="1"/>
  <c r="DK10"/>
  <c r="CY11"/>
  <c r="DB11" s="1"/>
  <c r="DJ11"/>
  <c r="DL11"/>
  <c r="CZ12"/>
  <c r="DI12"/>
  <c r="DM12" s="1"/>
  <c r="DK12"/>
  <c r="CY13"/>
  <c r="DB13" s="1"/>
  <c r="DJ13"/>
  <c r="DL13"/>
  <c r="CZ14"/>
  <c r="DI14"/>
  <c r="DM14" s="1"/>
  <c r="DK14"/>
  <c r="CY15"/>
  <c r="DB15" s="1"/>
  <c r="DJ15"/>
  <c r="DL15"/>
  <c r="CZ16"/>
  <c r="DI16"/>
  <c r="DM16" s="1"/>
  <c r="DK16"/>
  <c r="CY17"/>
  <c r="DB17" s="1"/>
  <c r="DJ17"/>
  <c r="DL17"/>
  <c r="CZ18"/>
  <c r="DI18"/>
  <c r="DM18" s="1"/>
  <c r="DK18"/>
  <c r="CY19"/>
  <c r="DB19" s="1"/>
  <c r="DJ19"/>
  <c r="DL19"/>
  <c r="CZ20"/>
  <c r="DI20"/>
  <c r="DM20" s="1"/>
  <c r="DK20"/>
  <c r="CY21"/>
  <c r="DB21" s="1"/>
  <c r="DJ21"/>
  <c r="DL21"/>
  <c r="CZ22"/>
  <c r="DI22"/>
  <c r="DM22" s="1"/>
  <c r="DK22"/>
  <c r="CY23"/>
  <c r="DB23" s="1"/>
  <c r="DJ23"/>
  <c r="DL23"/>
  <c r="CZ24"/>
  <c r="DB24" s="1"/>
  <c r="DJ24"/>
  <c r="DM24" s="1"/>
  <c r="DI25"/>
  <c r="DM25" s="1"/>
  <c r="CY26"/>
  <c r="DB26" s="1"/>
  <c r="DL26"/>
  <c r="DM26" s="1"/>
  <c r="DM28"/>
  <c r="DM30"/>
  <c r="DM32"/>
  <c r="DM34"/>
  <c r="DM36"/>
  <c r="DM38"/>
  <c r="DM40"/>
  <c r="DM42"/>
  <c r="DM44"/>
  <c r="DM46"/>
  <c r="DM48"/>
  <c r="DM50"/>
  <c r="DM52"/>
  <c r="DM54"/>
  <c r="DM56"/>
  <c r="DM58"/>
  <c r="DM60"/>
  <c r="DM62"/>
  <c r="DM64"/>
  <c r="DM66"/>
  <c r="DM68"/>
  <c r="DM70"/>
  <c r="DM72"/>
  <c r="DM74"/>
  <c r="DM76"/>
  <c r="DM78"/>
  <c r="DM80"/>
  <c r="BZ81"/>
  <c r="BZ79"/>
  <c r="BZ77"/>
  <c r="BZ75"/>
  <c r="BZ73"/>
  <c r="BZ71"/>
  <c r="BZ69"/>
  <c r="BZ67"/>
  <c r="BZ65"/>
  <c r="BZ63"/>
  <c r="BZ61"/>
  <c r="BZ59"/>
  <c r="BZ57"/>
  <c r="BZ55"/>
  <c r="BZ53"/>
  <c r="BZ51"/>
  <c r="BZ49"/>
  <c r="BZ47"/>
  <c r="BZ45"/>
  <c r="BZ43"/>
  <c r="BZ41"/>
  <c r="BZ39"/>
  <c r="BZ37"/>
  <c r="BZ35"/>
  <c r="BZ33"/>
  <c r="BZ31"/>
  <c r="BZ29"/>
  <c r="BZ27"/>
  <c r="BZ25"/>
  <c r="BZ80"/>
  <c r="BZ78"/>
  <c r="BZ76"/>
  <c r="BZ74"/>
  <c r="BZ72"/>
  <c r="BZ70"/>
  <c r="BZ68"/>
  <c r="BZ66"/>
  <c r="BZ64"/>
  <c r="BZ62"/>
  <c r="BZ60"/>
  <c r="BZ58"/>
  <c r="BZ56"/>
  <c r="BZ54"/>
  <c r="BZ52"/>
  <c r="BZ50"/>
  <c r="BZ48"/>
  <c r="BZ46"/>
  <c r="BZ44"/>
  <c r="BZ42"/>
  <c r="BZ40"/>
  <c r="BZ38"/>
  <c r="BZ36"/>
  <c r="BZ34"/>
  <c r="BZ32"/>
  <c r="BZ30"/>
  <c r="BZ28"/>
  <c r="BZ26"/>
  <c r="CK79"/>
  <c r="CK77"/>
  <c r="CK75"/>
  <c r="CK73"/>
  <c r="CK71"/>
  <c r="CK69"/>
  <c r="CK67"/>
  <c r="CK65"/>
  <c r="CK63"/>
  <c r="CK61"/>
  <c r="CK59"/>
  <c r="CK57"/>
  <c r="CK55"/>
  <c r="CK53"/>
  <c r="CK51"/>
  <c r="CK49"/>
  <c r="CK47"/>
  <c r="CK45"/>
  <c r="CK43"/>
  <c r="CK41"/>
  <c r="CK39"/>
  <c r="CK37"/>
  <c r="CK35"/>
  <c r="CK33"/>
  <c r="CK31"/>
  <c r="CK29"/>
  <c r="CK27"/>
  <c r="CK25"/>
  <c r="CK80"/>
  <c r="CK78"/>
  <c r="CK76"/>
  <c r="CK74"/>
  <c r="CK72"/>
  <c r="CK70"/>
  <c r="CK68"/>
  <c r="CK66"/>
  <c r="CK64"/>
  <c r="CK62"/>
  <c r="CK60"/>
  <c r="CK58"/>
  <c r="CK56"/>
  <c r="CK54"/>
  <c r="CK52"/>
  <c r="CK50"/>
  <c r="CK48"/>
  <c r="CK46"/>
  <c r="CK44"/>
  <c r="CK42"/>
  <c r="CK40"/>
  <c r="CK38"/>
  <c r="CK36"/>
  <c r="CK34"/>
  <c r="CK32"/>
  <c r="CK30"/>
  <c r="CK28"/>
  <c r="CK26"/>
  <c r="CM79"/>
  <c r="CM77"/>
  <c r="CM75"/>
  <c r="CM73"/>
  <c r="CM71"/>
  <c r="CM69"/>
  <c r="CM67"/>
  <c r="CM65"/>
  <c r="CM63"/>
  <c r="CM61"/>
  <c r="CM59"/>
  <c r="CM55"/>
  <c r="CM53"/>
  <c r="CM51"/>
  <c r="CM49"/>
  <c r="CM41"/>
  <c r="CM39"/>
  <c r="CM37"/>
  <c r="CM35"/>
  <c r="CM33"/>
  <c r="CM31"/>
  <c r="CM29"/>
  <c r="CM27"/>
  <c r="CM25"/>
  <c r="CM80"/>
  <c r="CM78"/>
  <c r="CM76"/>
  <c r="CM74"/>
  <c r="CM72"/>
  <c r="CM70"/>
  <c r="CM68"/>
  <c r="CM66"/>
  <c r="CM64"/>
  <c r="CM62"/>
  <c r="CM60"/>
  <c r="CM58"/>
  <c r="CM56"/>
  <c r="CM54"/>
  <c r="CM52"/>
  <c r="CM50"/>
  <c r="CM40"/>
  <c r="CM38"/>
  <c r="CM36"/>
  <c r="CM34"/>
  <c r="CM32"/>
  <c r="CM30"/>
  <c r="CM28"/>
  <c r="CM26"/>
  <c r="BZ7"/>
  <c r="CK7"/>
  <c r="CM7"/>
  <c r="CA8"/>
  <c r="CJ8"/>
  <c r="CL8"/>
  <c r="BZ9"/>
  <c r="CK9"/>
  <c r="CM9"/>
  <c r="CA10"/>
  <c r="CJ10"/>
  <c r="CL10"/>
  <c r="BZ11"/>
  <c r="CK11"/>
  <c r="CM11"/>
  <c r="CA12"/>
  <c r="CJ12"/>
  <c r="CL12"/>
  <c r="BZ13"/>
  <c r="CK13"/>
  <c r="CM13"/>
  <c r="CA14"/>
  <c r="CJ14"/>
  <c r="CL14"/>
  <c r="BZ15"/>
  <c r="CK15"/>
  <c r="CM15"/>
  <c r="CA16"/>
  <c r="CJ16"/>
  <c r="CL16"/>
  <c r="BZ17"/>
  <c r="CK17"/>
  <c r="CM17"/>
  <c r="CA18"/>
  <c r="CJ18"/>
  <c r="CL18"/>
  <c r="BZ19"/>
  <c r="CK19"/>
  <c r="CM19"/>
  <c r="CA20"/>
  <c r="CJ20"/>
  <c r="CL20"/>
  <c r="BZ21"/>
  <c r="CK21"/>
  <c r="CM21"/>
  <c r="CA22"/>
  <c r="BZ23"/>
  <c r="CK23"/>
  <c r="CM23"/>
  <c r="CK24"/>
  <c r="CM57"/>
  <c r="CM47"/>
  <c r="CM45"/>
  <c r="CM43"/>
  <c r="CM48"/>
  <c r="CM46"/>
  <c r="CM44"/>
  <c r="CM42"/>
  <c r="CA80"/>
  <c r="CC80" s="1"/>
  <c r="CA78"/>
  <c r="CC78" s="1"/>
  <c r="CA76"/>
  <c r="CC76" s="1"/>
  <c r="CA74"/>
  <c r="CC74" s="1"/>
  <c r="CA72"/>
  <c r="CC72" s="1"/>
  <c r="CA70"/>
  <c r="CC70" s="1"/>
  <c r="CA68"/>
  <c r="CC68" s="1"/>
  <c r="CA66"/>
  <c r="CC66" s="1"/>
  <c r="CA64"/>
  <c r="CC64" s="1"/>
  <c r="CA62"/>
  <c r="CC62" s="1"/>
  <c r="CA60"/>
  <c r="CC60" s="1"/>
  <c r="CA58"/>
  <c r="CC58" s="1"/>
  <c r="CA56"/>
  <c r="CC56" s="1"/>
  <c r="CA54"/>
  <c r="CC54" s="1"/>
  <c r="CA52"/>
  <c r="CC52" s="1"/>
  <c r="CA50"/>
  <c r="CC50" s="1"/>
  <c r="CA48"/>
  <c r="CC48" s="1"/>
  <c r="CA46"/>
  <c r="CC46" s="1"/>
  <c r="CA44"/>
  <c r="CC44" s="1"/>
  <c r="CA42"/>
  <c r="CC42" s="1"/>
  <c r="CA40"/>
  <c r="CC40" s="1"/>
  <c r="CA38"/>
  <c r="CC38" s="1"/>
  <c r="CA36"/>
  <c r="CC36" s="1"/>
  <c r="CA34"/>
  <c r="CC34" s="1"/>
  <c r="CA32"/>
  <c r="CC32" s="1"/>
  <c r="CA30"/>
  <c r="CC30" s="1"/>
  <c r="CA28"/>
  <c r="CC28" s="1"/>
  <c r="CA26"/>
  <c r="CC26" s="1"/>
  <c r="CA79"/>
  <c r="CC79" s="1"/>
  <c r="CA77"/>
  <c r="CC77" s="1"/>
  <c r="CA75"/>
  <c r="CC75" s="1"/>
  <c r="CA73"/>
  <c r="CC73" s="1"/>
  <c r="CA71"/>
  <c r="CC71" s="1"/>
  <c r="CA69"/>
  <c r="CC69" s="1"/>
  <c r="CA67"/>
  <c r="CC67" s="1"/>
  <c r="CA65"/>
  <c r="CC65" s="1"/>
  <c r="CA63"/>
  <c r="CC63" s="1"/>
  <c r="CA61"/>
  <c r="CC61" s="1"/>
  <c r="CA59"/>
  <c r="CC59" s="1"/>
  <c r="CA57"/>
  <c r="CC57" s="1"/>
  <c r="CA55"/>
  <c r="CC55" s="1"/>
  <c r="CA53"/>
  <c r="CC53" s="1"/>
  <c r="CA51"/>
  <c r="CC51" s="1"/>
  <c r="CA49"/>
  <c r="CC49" s="1"/>
  <c r="CA47"/>
  <c r="CC47" s="1"/>
  <c r="CA45"/>
  <c r="CC45" s="1"/>
  <c r="CA43"/>
  <c r="CC43" s="1"/>
  <c r="CA41"/>
  <c r="CC41" s="1"/>
  <c r="CA39"/>
  <c r="CC39" s="1"/>
  <c r="CA37"/>
  <c r="CC37" s="1"/>
  <c r="CA35"/>
  <c r="CC35" s="1"/>
  <c r="CA33"/>
  <c r="CC33" s="1"/>
  <c r="CA31"/>
  <c r="CC31" s="1"/>
  <c r="CA29"/>
  <c r="CC29" s="1"/>
  <c r="CA27"/>
  <c r="CC27" s="1"/>
  <c r="CA25"/>
  <c r="CC25" s="1"/>
  <c r="CJ80"/>
  <c r="CJ78"/>
  <c r="CN78" s="1"/>
  <c r="CJ76"/>
  <c r="CJ74"/>
  <c r="CN74" s="1"/>
  <c r="CJ72"/>
  <c r="CJ70"/>
  <c r="CN70" s="1"/>
  <c r="CJ68"/>
  <c r="CJ66"/>
  <c r="CN66" s="1"/>
  <c r="CJ64"/>
  <c r="CJ62"/>
  <c r="CN62" s="1"/>
  <c r="CJ60"/>
  <c r="CJ58"/>
  <c r="CN58" s="1"/>
  <c r="CJ56"/>
  <c r="CJ54"/>
  <c r="CN54" s="1"/>
  <c r="CJ52"/>
  <c r="CJ50"/>
  <c r="CJ48"/>
  <c r="CJ46"/>
  <c r="CJ44"/>
  <c r="CJ42"/>
  <c r="CN42" s="1"/>
  <c r="CJ40"/>
  <c r="CJ38"/>
  <c r="CJ36"/>
  <c r="CJ34"/>
  <c r="CN34" s="1"/>
  <c r="CJ32"/>
  <c r="CJ30"/>
  <c r="CJ28"/>
  <c r="CJ26"/>
  <c r="CN26" s="1"/>
  <c r="CJ24"/>
  <c r="CJ81"/>
  <c r="CJ79"/>
  <c r="CJ77"/>
  <c r="CJ75"/>
  <c r="CJ73"/>
  <c r="CJ71"/>
  <c r="CJ69"/>
  <c r="CJ67"/>
  <c r="CJ65"/>
  <c r="CJ63"/>
  <c r="CJ61"/>
  <c r="CJ59"/>
  <c r="CJ57"/>
  <c r="CJ55"/>
  <c r="CJ53"/>
  <c r="CJ51"/>
  <c r="CJ49"/>
  <c r="CJ47"/>
  <c r="CJ45"/>
  <c r="CJ43"/>
  <c r="CJ41"/>
  <c r="CJ39"/>
  <c r="CJ37"/>
  <c r="CJ35"/>
  <c r="CJ33"/>
  <c r="CJ31"/>
  <c r="CJ29"/>
  <c r="CJ27"/>
  <c r="CJ25"/>
  <c r="CL80"/>
  <c r="CL78"/>
  <c r="CL76"/>
  <c r="CL74"/>
  <c r="CL72"/>
  <c r="CL70"/>
  <c r="CL68"/>
  <c r="CL66"/>
  <c r="CL64"/>
  <c r="CL62"/>
  <c r="CL60"/>
  <c r="CL58"/>
  <c r="CL56"/>
  <c r="CL54"/>
  <c r="CL52"/>
  <c r="CL50"/>
  <c r="CL48"/>
  <c r="CL46"/>
  <c r="CL44"/>
  <c r="CL42"/>
  <c r="CL40"/>
  <c r="CL38"/>
  <c r="CL36"/>
  <c r="CL34"/>
  <c r="CL32"/>
  <c r="CL30"/>
  <c r="CL28"/>
  <c r="CL26"/>
  <c r="CL24"/>
  <c r="CL79"/>
  <c r="CL77"/>
  <c r="CL75"/>
  <c r="CL73"/>
  <c r="CL71"/>
  <c r="CL69"/>
  <c r="CL67"/>
  <c r="CL65"/>
  <c r="CL63"/>
  <c r="CL61"/>
  <c r="CL59"/>
  <c r="CL57"/>
  <c r="CL55"/>
  <c r="CL53"/>
  <c r="CL51"/>
  <c r="CN51" s="1"/>
  <c r="CL49"/>
  <c r="CL47"/>
  <c r="CL45"/>
  <c r="CL43"/>
  <c r="CL41"/>
  <c r="CL39"/>
  <c r="CN39" s="1"/>
  <c r="CL37"/>
  <c r="CL35"/>
  <c r="CL33"/>
  <c r="CL31"/>
  <c r="CN31" s="1"/>
  <c r="CL29"/>
  <c r="CL27"/>
  <c r="CL25"/>
  <c r="CA7"/>
  <c r="CJ7"/>
  <c r="CL7"/>
  <c r="BZ8"/>
  <c r="CC8" s="1"/>
  <c r="CK8"/>
  <c r="CM8"/>
  <c r="CA9"/>
  <c r="CJ9"/>
  <c r="CL9"/>
  <c r="BZ10"/>
  <c r="CC10" s="1"/>
  <c r="CK10"/>
  <c r="CM10"/>
  <c r="CA11"/>
  <c r="CJ11"/>
  <c r="CL11"/>
  <c r="BZ12"/>
  <c r="CC12" s="1"/>
  <c r="CK12"/>
  <c r="CM12"/>
  <c r="CA13"/>
  <c r="CJ13"/>
  <c r="CL13"/>
  <c r="BZ14"/>
  <c r="CC14" s="1"/>
  <c r="CK14"/>
  <c r="CM14"/>
  <c r="CA15"/>
  <c r="CJ15"/>
  <c r="CL15"/>
  <c r="BZ16"/>
  <c r="CC16" s="1"/>
  <c r="CK16"/>
  <c r="CM16"/>
  <c r="CA17"/>
  <c r="CJ17"/>
  <c r="CL17"/>
  <c r="BZ18"/>
  <c r="CC18" s="1"/>
  <c r="CK18"/>
  <c r="CM18"/>
  <c r="CA19"/>
  <c r="CJ19"/>
  <c r="CL19"/>
  <c r="BZ20"/>
  <c r="CC20" s="1"/>
  <c r="CK20"/>
  <c r="CM20"/>
  <c r="CA21"/>
  <c r="CJ21"/>
  <c r="CL21"/>
  <c r="BZ22"/>
  <c r="CC22" s="1"/>
  <c r="CK22"/>
  <c r="CN22" s="1"/>
  <c r="CM22"/>
  <c r="CA23"/>
  <c r="CJ23"/>
  <c r="CL23"/>
  <c r="BZ24"/>
  <c r="CC24" s="1"/>
  <c r="CM24"/>
  <c r="CN24" s="1"/>
  <c r="CN27"/>
  <c r="CN28"/>
  <c r="CN30"/>
  <c r="CN32"/>
  <c r="CN35"/>
  <c r="CN36"/>
  <c r="CN38"/>
  <c r="CN40"/>
  <c r="CN43"/>
  <c r="CN44"/>
  <c r="CN46"/>
  <c r="CN48"/>
  <c r="CN50"/>
  <c r="CN52"/>
  <c r="CN56"/>
  <c r="CN60"/>
  <c r="CN64"/>
  <c r="CN68"/>
  <c r="CN72"/>
  <c r="CN76"/>
  <c r="CN80"/>
  <c r="BN48"/>
  <c r="BN46"/>
  <c r="BN44"/>
  <c r="BN42"/>
  <c r="BB79"/>
  <c r="BB77"/>
  <c r="BB75"/>
  <c r="BB73"/>
  <c r="BB71"/>
  <c r="BB69"/>
  <c r="BB67"/>
  <c r="BB65"/>
  <c r="BB63"/>
  <c r="BB61"/>
  <c r="BB59"/>
  <c r="BB57"/>
  <c r="BB55"/>
  <c r="BB53"/>
  <c r="BB51"/>
  <c r="BB49"/>
  <c r="BB47"/>
  <c r="BB45"/>
  <c r="BB43"/>
  <c r="BB41"/>
  <c r="BB39"/>
  <c r="BB37"/>
  <c r="BB35"/>
  <c r="BB33"/>
  <c r="BB31"/>
  <c r="BB29"/>
  <c r="BB27"/>
  <c r="BB25"/>
  <c r="BK81"/>
  <c r="BK79"/>
  <c r="BK77"/>
  <c r="BK75"/>
  <c r="BK73"/>
  <c r="BK71"/>
  <c r="BK69"/>
  <c r="BK67"/>
  <c r="BK65"/>
  <c r="BK63"/>
  <c r="BK61"/>
  <c r="BK59"/>
  <c r="BK57"/>
  <c r="BK55"/>
  <c r="BK53"/>
  <c r="BK51"/>
  <c r="BK49"/>
  <c r="BK47"/>
  <c r="BK45"/>
  <c r="BK43"/>
  <c r="BK41"/>
  <c r="BK39"/>
  <c r="BK37"/>
  <c r="BK35"/>
  <c r="BK33"/>
  <c r="BK31"/>
  <c r="BK29"/>
  <c r="BK27"/>
  <c r="BK25"/>
  <c r="BM79"/>
  <c r="BM77"/>
  <c r="BM75"/>
  <c r="BM73"/>
  <c r="BM71"/>
  <c r="BM69"/>
  <c r="BM67"/>
  <c r="BM65"/>
  <c r="BM63"/>
  <c r="BM61"/>
  <c r="BM59"/>
  <c r="BM57"/>
  <c r="BM55"/>
  <c r="BM53"/>
  <c r="BM51"/>
  <c r="BM49"/>
  <c r="BM47"/>
  <c r="BM45"/>
  <c r="BM43"/>
  <c r="BM41"/>
  <c r="BM39"/>
  <c r="BM37"/>
  <c r="BM35"/>
  <c r="BM33"/>
  <c r="BM31"/>
  <c r="BM29"/>
  <c r="BM27"/>
  <c r="BM25"/>
  <c r="BB7"/>
  <c r="BK7"/>
  <c r="BM7"/>
  <c r="BA8"/>
  <c r="BD8" s="1"/>
  <c r="BL8"/>
  <c r="BN8"/>
  <c r="BB9"/>
  <c r="BK9"/>
  <c r="BM9"/>
  <c r="BA10"/>
  <c r="BD10" s="1"/>
  <c r="BL10"/>
  <c r="BN10"/>
  <c r="BB11"/>
  <c r="BK11"/>
  <c r="BM11"/>
  <c r="BA12"/>
  <c r="BD12" s="1"/>
  <c r="BL12"/>
  <c r="BN12"/>
  <c r="BB13"/>
  <c r="BK13"/>
  <c r="BM13"/>
  <c r="BA14"/>
  <c r="BD14" s="1"/>
  <c r="BL14"/>
  <c r="BN14"/>
  <c r="BB15"/>
  <c r="BK15"/>
  <c r="BM15"/>
  <c r="BA16"/>
  <c r="BD16" s="1"/>
  <c r="BL16"/>
  <c r="BN16"/>
  <c r="BB17"/>
  <c r="BK17"/>
  <c r="BM17"/>
  <c r="BA18"/>
  <c r="BD18" s="1"/>
  <c r="BL18"/>
  <c r="BN18"/>
  <c r="BB19"/>
  <c r="BK19"/>
  <c r="BM19"/>
  <c r="BA20"/>
  <c r="BD20" s="1"/>
  <c r="BL20"/>
  <c r="BN20"/>
  <c r="BB21"/>
  <c r="BK21"/>
  <c r="BM21"/>
  <c r="BA22"/>
  <c r="BD22" s="1"/>
  <c r="BL22"/>
  <c r="BN22"/>
  <c r="BB23"/>
  <c r="BK23"/>
  <c r="BM23"/>
  <c r="BA24"/>
  <c r="BD24" s="1"/>
  <c r="BK24"/>
  <c r="BA25"/>
  <c r="BD25" s="1"/>
  <c r="BN25"/>
  <c r="BB26"/>
  <c r="BM26"/>
  <c r="BL27"/>
  <c r="BK28"/>
  <c r="BA29"/>
  <c r="BN29"/>
  <c r="BB30"/>
  <c r="BM30"/>
  <c r="BL31"/>
  <c r="BK32"/>
  <c r="BA33"/>
  <c r="BD33" s="1"/>
  <c r="BN33"/>
  <c r="BB34"/>
  <c r="BM34"/>
  <c r="BL35"/>
  <c r="BK36"/>
  <c r="BA37"/>
  <c r="BN37"/>
  <c r="BB38"/>
  <c r="BM38"/>
  <c r="BL39"/>
  <c r="BK40"/>
  <c r="BA41"/>
  <c r="BD41" s="1"/>
  <c r="BN41"/>
  <c r="BB42"/>
  <c r="BM42"/>
  <c r="BL43"/>
  <c r="BK44"/>
  <c r="BA45"/>
  <c r="BD45" s="1"/>
  <c r="BN45"/>
  <c r="BB46"/>
  <c r="BM46"/>
  <c r="BL47"/>
  <c r="BK48"/>
  <c r="BA49"/>
  <c r="BD49" s="1"/>
  <c r="BN49"/>
  <c r="BB50"/>
  <c r="BM50"/>
  <c r="BL51"/>
  <c r="BK52"/>
  <c r="BA53"/>
  <c r="BD53" s="1"/>
  <c r="BN53"/>
  <c r="BB54"/>
  <c r="BM54"/>
  <c r="BL55"/>
  <c r="BK56"/>
  <c r="BA57"/>
  <c r="BD57" s="1"/>
  <c r="BN57"/>
  <c r="BB58"/>
  <c r="BM58"/>
  <c r="BL59"/>
  <c r="BK60"/>
  <c r="BA61"/>
  <c r="BD61" s="1"/>
  <c r="BN61"/>
  <c r="BB62"/>
  <c r="BM62"/>
  <c r="BL63"/>
  <c r="BK64"/>
  <c r="BA65"/>
  <c r="BD65" s="1"/>
  <c r="BN65"/>
  <c r="BB66"/>
  <c r="BM66"/>
  <c r="BL67"/>
  <c r="BK68"/>
  <c r="BA69"/>
  <c r="BD69" s="1"/>
  <c r="BN69"/>
  <c r="BB70"/>
  <c r="BM70"/>
  <c r="BL71"/>
  <c r="BK72"/>
  <c r="BA73"/>
  <c r="BD73" s="1"/>
  <c r="BN73"/>
  <c r="BB74"/>
  <c r="BM74"/>
  <c r="BL75"/>
  <c r="BK76"/>
  <c r="BA77"/>
  <c r="BD77" s="1"/>
  <c r="BB78"/>
  <c r="BM78"/>
  <c r="BK80"/>
  <c r="BA80"/>
  <c r="BD80" s="1"/>
  <c r="BA78"/>
  <c r="BD78" s="1"/>
  <c r="BA76"/>
  <c r="BD76" s="1"/>
  <c r="BA74"/>
  <c r="BA72"/>
  <c r="BD72" s="1"/>
  <c r="BA70"/>
  <c r="BA68"/>
  <c r="BD68" s="1"/>
  <c r="BA66"/>
  <c r="BA64"/>
  <c r="BD64" s="1"/>
  <c r="BA62"/>
  <c r="BA60"/>
  <c r="BD60" s="1"/>
  <c r="BA58"/>
  <c r="BA56"/>
  <c r="BD56" s="1"/>
  <c r="BA54"/>
  <c r="BA52"/>
  <c r="BD52" s="1"/>
  <c r="BA50"/>
  <c r="BA48"/>
  <c r="BD48" s="1"/>
  <c r="BA46"/>
  <c r="BA44"/>
  <c r="BD44" s="1"/>
  <c r="BA42"/>
  <c r="BA40"/>
  <c r="BD40" s="1"/>
  <c r="BA38"/>
  <c r="BA36"/>
  <c r="BA34"/>
  <c r="BA32"/>
  <c r="BD32" s="1"/>
  <c r="BA30"/>
  <c r="BA28"/>
  <c r="BA26"/>
  <c r="BL80"/>
  <c r="BL78"/>
  <c r="BL76"/>
  <c r="BL74"/>
  <c r="BL72"/>
  <c r="BL70"/>
  <c r="BL68"/>
  <c r="BL66"/>
  <c r="BL64"/>
  <c r="BL62"/>
  <c r="BL60"/>
  <c r="BL58"/>
  <c r="BL56"/>
  <c r="BL54"/>
  <c r="BL52"/>
  <c r="BL50"/>
  <c r="BL48"/>
  <c r="BL46"/>
  <c r="BL44"/>
  <c r="BL42"/>
  <c r="BL40"/>
  <c r="BL38"/>
  <c r="BL36"/>
  <c r="BL34"/>
  <c r="BL32"/>
  <c r="BL30"/>
  <c r="BL28"/>
  <c r="BL26"/>
  <c r="BL24"/>
  <c r="BN80"/>
  <c r="BN78"/>
  <c r="BN76"/>
  <c r="BN74"/>
  <c r="BN72"/>
  <c r="BN70"/>
  <c r="BN68"/>
  <c r="BN66"/>
  <c r="BN64"/>
  <c r="BN62"/>
  <c r="BN60"/>
  <c r="BN58"/>
  <c r="BN56"/>
  <c r="BN54"/>
  <c r="BN52"/>
  <c r="BN50"/>
  <c r="BN40"/>
  <c r="BN38"/>
  <c r="BN36"/>
  <c r="BN34"/>
  <c r="BN32"/>
  <c r="BN30"/>
  <c r="BN28"/>
  <c r="BN26"/>
  <c r="BN24"/>
  <c r="BA7"/>
  <c r="BD7" s="1"/>
  <c r="BL7"/>
  <c r="BN7"/>
  <c r="BB8"/>
  <c r="BK8"/>
  <c r="BM8"/>
  <c r="BA9"/>
  <c r="BD9" s="1"/>
  <c r="BL9"/>
  <c r="BN9"/>
  <c r="BB10"/>
  <c r="BK10"/>
  <c r="BM10"/>
  <c r="BA11"/>
  <c r="BD11" s="1"/>
  <c r="BL11"/>
  <c r="BN11"/>
  <c r="BB12"/>
  <c r="BK12"/>
  <c r="BM12"/>
  <c r="BA13"/>
  <c r="BD13" s="1"/>
  <c r="BL13"/>
  <c r="BN13"/>
  <c r="BB14"/>
  <c r="BK14"/>
  <c r="BM14"/>
  <c r="BA15"/>
  <c r="BD15" s="1"/>
  <c r="BL15"/>
  <c r="BN15"/>
  <c r="BB16"/>
  <c r="BK16"/>
  <c r="BM16"/>
  <c r="BA17"/>
  <c r="BD17" s="1"/>
  <c r="BL17"/>
  <c r="BN17"/>
  <c r="BB18"/>
  <c r="BK18"/>
  <c r="BM18"/>
  <c r="BA19"/>
  <c r="BD19" s="1"/>
  <c r="BL19"/>
  <c r="BN19"/>
  <c r="BB20"/>
  <c r="BK20"/>
  <c r="BM20"/>
  <c r="BA21"/>
  <c r="BD21" s="1"/>
  <c r="BL21"/>
  <c r="BN21"/>
  <c r="BB22"/>
  <c r="BK22"/>
  <c r="BM22"/>
  <c r="BA23"/>
  <c r="BD23" s="1"/>
  <c r="BL23"/>
  <c r="BN23"/>
  <c r="BB24"/>
  <c r="BM24"/>
  <c r="BL25"/>
  <c r="BO25" s="1"/>
  <c r="BK26"/>
  <c r="BO26" s="1"/>
  <c r="BA27"/>
  <c r="BD27" s="1"/>
  <c r="BN27"/>
  <c r="BO27" s="1"/>
  <c r="BB28"/>
  <c r="BM28"/>
  <c r="BD29"/>
  <c r="BL29"/>
  <c r="BO29" s="1"/>
  <c r="BK30"/>
  <c r="BO30" s="1"/>
  <c r="BA31"/>
  <c r="BN31"/>
  <c r="BO31" s="1"/>
  <c r="BB32"/>
  <c r="BM32"/>
  <c r="BL33"/>
  <c r="BO33" s="1"/>
  <c r="BK34"/>
  <c r="BO34" s="1"/>
  <c r="BA35"/>
  <c r="BD35" s="1"/>
  <c r="BN35"/>
  <c r="BO35" s="1"/>
  <c r="BB36"/>
  <c r="BM36"/>
  <c r="BD37"/>
  <c r="BL37"/>
  <c r="BO37" s="1"/>
  <c r="BK38"/>
  <c r="BO38" s="1"/>
  <c r="BA39"/>
  <c r="BN39"/>
  <c r="BO39" s="1"/>
  <c r="BB40"/>
  <c r="BM40"/>
  <c r="BL41"/>
  <c r="BO41" s="1"/>
  <c r="BK42"/>
  <c r="BO42" s="1"/>
  <c r="BA43"/>
  <c r="BD43" s="1"/>
  <c r="BO43"/>
  <c r="BN43"/>
  <c r="BB44"/>
  <c r="BM44"/>
  <c r="BL45"/>
  <c r="BO45" s="1"/>
  <c r="BK46"/>
  <c r="BO46" s="1"/>
  <c r="BA47"/>
  <c r="BD47" s="1"/>
  <c r="BN47"/>
  <c r="BO47" s="1"/>
  <c r="BB48"/>
  <c r="BM48"/>
  <c r="BL49"/>
  <c r="BO49" s="1"/>
  <c r="BK50"/>
  <c r="BO50" s="1"/>
  <c r="BA51"/>
  <c r="BD51" s="1"/>
  <c r="BO51"/>
  <c r="BN51"/>
  <c r="BB52"/>
  <c r="BM52"/>
  <c r="BL53"/>
  <c r="BO53" s="1"/>
  <c r="BK54"/>
  <c r="BO54" s="1"/>
  <c r="BA55"/>
  <c r="BD55" s="1"/>
  <c r="BN55"/>
  <c r="BO55" s="1"/>
  <c r="BB56"/>
  <c r="BM56"/>
  <c r="BL57"/>
  <c r="BO57" s="1"/>
  <c r="BK58"/>
  <c r="BO58" s="1"/>
  <c r="BA59"/>
  <c r="BD59" s="1"/>
  <c r="BN59"/>
  <c r="BO59" s="1"/>
  <c r="BB60"/>
  <c r="BM60"/>
  <c r="BL61"/>
  <c r="BO61" s="1"/>
  <c r="BK62"/>
  <c r="BO62" s="1"/>
  <c r="BA63"/>
  <c r="BD63" s="1"/>
  <c r="BN63"/>
  <c r="BO63" s="1"/>
  <c r="BB64"/>
  <c r="BM64"/>
  <c r="BL65"/>
  <c r="BO65" s="1"/>
  <c r="BK66"/>
  <c r="BO66" s="1"/>
  <c r="BA67"/>
  <c r="BD67" s="1"/>
  <c r="BO67"/>
  <c r="BN67"/>
  <c r="BB68"/>
  <c r="BM68"/>
  <c r="BL69"/>
  <c r="BO69" s="1"/>
  <c r="BK70"/>
  <c r="BO70" s="1"/>
  <c r="BA71"/>
  <c r="BD71" s="1"/>
  <c r="BN71"/>
  <c r="BO71" s="1"/>
  <c r="BB72"/>
  <c r="BM72"/>
  <c r="BL73"/>
  <c r="BO73" s="1"/>
  <c r="BK74"/>
  <c r="BO74" s="1"/>
  <c r="BA75"/>
  <c r="BD75" s="1"/>
  <c r="BN75"/>
  <c r="BO75" s="1"/>
  <c r="BB76"/>
  <c r="BM76"/>
  <c r="BL77"/>
  <c r="BO77" s="1"/>
  <c r="BK78"/>
  <c r="BO78" s="1"/>
  <c r="BA79"/>
  <c r="BD79" s="1"/>
  <c r="BN79"/>
  <c r="BO79" s="1"/>
  <c r="BB80"/>
  <c r="BM80"/>
  <c r="B88"/>
  <c r="B87"/>
  <c r="BZ98"/>
  <c r="AR82" s="1"/>
  <c r="C98"/>
  <c r="C97"/>
  <c r="DB22" l="1"/>
  <c r="DB20"/>
  <c r="DB18"/>
  <c r="DB16"/>
  <c r="DB14"/>
  <c r="DB12"/>
  <c r="DB10"/>
  <c r="DB8"/>
  <c r="CN23"/>
  <c r="CN21"/>
  <c r="CN19"/>
  <c r="CN17"/>
  <c r="CN15"/>
  <c r="CN13"/>
  <c r="CN11"/>
  <c r="CN9"/>
  <c r="CN7"/>
  <c r="CN25"/>
  <c r="CN29"/>
  <c r="CN33"/>
  <c r="CN37"/>
  <c r="CN41"/>
  <c r="CN45"/>
  <c r="CC23"/>
  <c r="CC21"/>
  <c r="CC19"/>
  <c r="CC17"/>
  <c r="CC15"/>
  <c r="CC13"/>
  <c r="CC11"/>
  <c r="CC9"/>
  <c r="CC7"/>
  <c r="DM23"/>
  <c r="DM21"/>
  <c r="DM19"/>
  <c r="DM17"/>
  <c r="DM15"/>
  <c r="DM13"/>
  <c r="DM11"/>
  <c r="DM9"/>
  <c r="DM7"/>
  <c r="DM27"/>
  <c r="DM31"/>
  <c r="DM35"/>
  <c r="DM39"/>
  <c r="DM43"/>
  <c r="DM47"/>
  <c r="DM51"/>
  <c r="DM55"/>
  <c r="DM59"/>
  <c r="DM63"/>
  <c r="DM67"/>
  <c r="DM71"/>
  <c r="DM75"/>
  <c r="DM79"/>
  <c r="DM29"/>
  <c r="DM33"/>
  <c r="DM37"/>
  <c r="DM41"/>
  <c r="DM45"/>
  <c r="DM49"/>
  <c r="DM53"/>
  <c r="DM57"/>
  <c r="DM61"/>
  <c r="DM65"/>
  <c r="DM69"/>
  <c r="DM73"/>
  <c r="DM77"/>
  <c r="CN49"/>
  <c r="CN53"/>
  <c r="CN57"/>
  <c r="CN61"/>
  <c r="CN65"/>
  <c r="CN69"/>
  <c r="CN73"/>
  <c r="CN77"/>
  <c r="CN47"/>
  <c r="CN55"/>
  <c r="CN59"/>
  <c r="CN63"/>
  <c r="CN67"/>
  <c r="CN71"/>
  <c r="CN75"/>
  <c r="CN79"/>
  <c r="CN20"/>
  <c r="CN18"/>
  <c r="CN16"/>
  <c r="CN14"/>
  <c r="CN12"/>
  <c r="CN10"/>
  <c r="CN8"/>
  <c r="BO22"/>
  <c r="BO20"/>
  <c r="BO18"/>
  <c r="BO16"/>
  <c r="BO14"/>
  <c r="BO12"/>
  <c r="BO10"/>
  <c r="BO8"/>
  <c r="BO23"/>
  <c r="BO21"/>
  <c r="BO19"/>
  <c r="BO17"/>
  <c r="BO15"/>
  <c r="BO13"/>
  <c r="BO11"/>
  <c r="BO9"/>
  <c r="BO7"/>
  <c r="BD28"/>
  <c r="BD36"/>
  <c r="BD39"/>
  <c r="BD31"/>
  <c r="BD26"/>
  <c r="BD30"/>
  <c r="BD34"/>
  <c r="BD38"/>
  <c r="BD42"/>
  <c r="BD46"/>
  <c r="BD50"/>
  <c r="BD54"/>
  <c r="BD58"/>
  <c r="BD62"/>
  <c r="BD66"/>
  <c r="BD70"/>
  <c r="BD74"/>
  <c r="BO80"/>
  <c r="BO76"/>
  <c r="BO72"/>
  <c r="BO68"/>
  <c r="BO64"/>
  <c r="BO60"/>
  <c r="BO56"/>
  <c r="BO52"/>
  <c r="BO48"/>
  <c r="BO44"/>
  <c r="BO40"/>
  <c r="BO36"/>
  <c r="BO32"/>
  <c r="BO28"/>
  <c r="BO24"/>
  <c r="AN81" l="1"/>
  <c r="AM81"/>
  <c r="AQ80"/>
  <c r="AP80"/>
  <c r="AO80"/>
  <c r="AN80"/>
  <c r="AM80"/>
  <c r="AQ79"/>
  <c r="AP79"/>
  <c r="AO79"/>
  <c r="AN79"/>
  <c r="AM79"/>
  <c r="AQ78"/>
  <c r="AP78"/>
  <c r="AO78"/>
  <c r="AN78"/>
  <c r="AM78"/>
  <c r="AQ77"/>
  <c r="AP77"/>
  <c r="AO77"/>
  <c r="AN77"/>
  <c r="AM77"/>
  <c r="AQ76"/>
  <c r="AP76"/>
  <c r="AO76"/>
  <c r="AN76"/>
  <c r="AM76"/>
  <c r="AQ75"/>
  <c r="AP75"/>
  <c r="AO75"/>
  <c r="AN75"/>
  <c r="AM75"/>
  <c r="AQ74"/>
  <c r="AP74"/>
  <c r="AO74"/>
  <c r="AN74"/>
  <c r="AM74"/>
  <c r="AQ73"/>
  <c r="AP73"/>
  <c r="AO73"/>
  <c r="AN73"/>
  <c r="AM73"/>
  <c r="AQ72"/>
  <c r="AP72"/>
  <c r="AO72"/>
  <c r="AN72"/>
  <c r="AM72"/>
  <c r="AQ71"/>
  <c r="AP71"/>
  <c r="AO71"/>
  <c r="AN71"/>
  <c r="AM71"/>
  <c r="AQ70"/>
  <c r="AP70"/>
  <c r="AO70"/>
  <c r="AN70"/>
  <c r="AM70"/>
  <c r="AQ69"/>
  <c r="AP69"/>
  <c r="AO69"/>
  <c r="AN69"/>
  <c r="AM69"/>
  <c r="AQ68"/>
  <c r="AP68"/>
  <c r="AO68"/>
  <c r="AN68"/>
  <c r="AM68"/>
  <c r="AQ67"/>
  <c r="AP67"/>
  <c r="AO67"/>
  <c r="AN67"/>
  <c r="AM67"/>
  <c r="AQ66"/>
  <c r="AP66"/>
  <c r="AO66"/>
  <c r="AN66"/>
  <c r="AM66"/>
  <c r="AQ65"/>
  <c r="AP65"/>
  <c r="AO65"/>
  <c r="AN65"/>
  <c r="AM65"/>
  <c r="AQ64"/>
  <c r="AP64"/>
  <c r="AO64"/>
  <c r="AN64"/>
  <c r="AM64"/>
  <c r="AQ63"/>
  <c r="AP63"/>
  <c r="AO63"/>
  <c r="AN63"/>
  <c r="AM63"/>
  <c r="AQ62"/>
  <c r="AP62"/>
  <c r="AO62"/>
  <c r="AN62"/>
  <c r="AM62"/>
  <c r="AQ61"/>
  <c r="AP61"/>
  <c r="AO61"/>
  <c r="AN61"/>
  <c r="AM61"/>
  <c r="AQ60"/>
  <c r="AP60"/>
  <c r="AO60"/>
  <c r="AN60"/>
  <c r="AM60"/>
  <c r="AQ59"/>
  <c r="AP59"/>
  <c r="AO59"/>
  <c r="AN59"/>
  <c r="AM59"/>
  <c r="AQ58"/>
  <c r="AP58"/>
  <c r="AO58"/>
  <c r="AN58"/>
  <c r="AM58"/>
  <c r="AQ57"/>
  <c r="AP57"/>
  <c r="AO57"/>
  <c r="AN57"/>
  <c r="AM57"/>
  <c r="AQ56"/>
  <c r="AP56"/>
  <c r="AO56"/>
  <c r="AN56"/>
  <c r="AM56"/>
  <c r="AQ55"/>
  <c r="AP55"/>
  <c r="AO55"/>
  <c r="AN55"/>
  <c r="AM55"/>
  <c r="AQ54"/>
  <c r="AP54"/>
  <c r="AO54"/>
  <c r="AN54"/>
  <c r="AM54"/>
  <c r="AQ53"/>
  <c r="AP53"/>
  <c r="AO53"/>
  <c r="AN53"/>
  <c r="AM53"/>
  <c r="AQ52"/>
  <c r="AP52"/>
  <c r="AO52"/>
  <c r="AN52"/>
  <c r="AM52"/>
  <c r="AQ51"/>
  <c r="AP51"/>
  <c r="AO51"/>
  <c r="AN51"/>
  <c r="AM51"/>
  <c r="AQ50"/>
  <c r="AP50"/>
  <c r="AO50"/>
  <c r="AN50"/>
  <c r="AM50"/>
  <c r="AQ49"/>
  <c r="AP49"/>
  <c r="AO49"/>
  <c r="AN49"/>
  <c r="AM49"/>
  <c r="AQ48"/>
  <c r="AP48"/>
  <c r="AO48"/>
  <c r="AN48"/>
  <c r="AM48"/>
  <c r="AQ47"/>
  <c r="AP47"/>
  <c r="AO47"/>
  <c r="AN47"/>
  <c r="AM47"/>
  <c r="AQ46"/>
  <c r="AP46"/>
  <c r="AO46"/>
  <c r="AN46"/>
  <c r="AM46"/>
  <c r="AQ45"/>
  <c r="AP45"/>
  <c r="AO45"/>
  <c r="AN45"/>
  <c r="AM45"/>
  <c r="AQ44"/>
  <c r="AP44"/>
  <c r="AO44"/>
  <c r="AN44"/>
  <c r="AM44"/>
  <c r="AQ43"/>
  <c r="AP43"/>
  <c r="AO43"/>
  <c r="AN43"/>
  <c r="AM43"/>
  <c r="AQ42"/>
  <c r="AP42"/>
  <c r="AO42"/>
  <c r="AN42"/>
  <c r="AM42"/>
  <c r="AQ41"/>
  <c r="AP41"/>
  <c r="AO41"/>
  <c r="AN41"/>
  <c r="AM41"/>
  <c r="AQ40"/>
  <c r="AP40"/>
  <c r="AO40"/>
  <c r="AN40"/>
  <c r="AM40"/>
  <c r="AQ39"/>
  <c r="AP39"/>
  <c r="AO39"/>
  <c r="AN39"/>
  <c r="AM39"/>
  <c r="AQ38"/>
  <c r="AP38"/>
  <c r="AO38"/>
  <c r="AN38"/>
  <c r="AM38"/>
  <c r="AQ37"/>
  <c r="AP37"/>
  <c r="AO37"/>
  <c r="AN37"/>
  <c r="AM37"/>
  <c r="AQ36"/>
  <c r="AP36"/>
  <c r="AO36"/>
  <c r="AN36"/>
  <c r="AM36"/>
  <c r="AQ35"/>
  <c r="AP35"/>
  <c r="AO35"/>
  <c r="AN35"/>
  <c r="AM35"/>
  <c r="AQ34"/>
  <c r="AP34"/>
  <c r="AO34"/>
  <c r="AN34"/>
  <c r="AM34"/>
  <c r="AQ33"/>
  <c r="AP33"/>
  <c r="AO33"/>
  <c r="AN33"/>
  <c r="AM33"/>
  <c r="AQ32"/>
  <c r="AP32"/>
  <c r="AO32"/>
  <c r="AN32"/>
  <c r="AM32"/>
  <c r="AQ31"/>
  <c r="AP31"/>
  <c r="AO31"/>
  <c r="AN31"/>
  <c r="AM31"/>
  <c r="AQ30"/>
  <c r="AP30"/>
  <c r="AO30"/>
  <c r="AN30"/>
  <c r="AM30"/>
  <c r="AQ29"/>
  <c r="AP29"/>
  <c r="AO29"/>
  <c r="AN29"/>
  <c r="AM29"/>
  <c r="AQ28"/>
  <c r="AP28"/>
  <c r="AO28"/>
  <c r="AN28"/>
  <c r="AM28"/>
  <c r="AQ27"/>
  <c r="AP27"/>
  <c r="AO27"/>
  <c r="AN27"/>
  <c r="AM27"/>
  <c r="AQ26"/>
  <c r="AP26"/>
  <c r="AO26"/>
  <c r="AN26"/>
  <c r="AM26"/>
  <c r="AQ25"/>
  <c r="AP25"/>
  <c r="AO25"/>
  <c r="AN25"/>
  <c r="AM25"/>
  <c r="AQ24"/>
  <c r="AP24"/>
  <c r="AO24"/>
  <c r="AN24"/>
  <c r="AM24"/>
  <c r="AQ23"/>
  <c r="AP23"/>
  <c r="AO23"/>
  <c r="AN23"/>
  <c r="AM23"/>
  <c r="AQ22"/>
  <c r="AP22"/>
  <c r="AO22"/>
  <c r="AN22"/>
  <c r="AM22"/>
  <c r="AQ21"/>
  <c r="AP21"/>
  <c r="AO21"/>
  <c r="AN21"/>
  <c r="AM21"/>
  <c r="AQ20"/>
  <c r="AP20"/>
  <c r="AO20"/>
  <c r="AN20"/>
  <c r="AM20"/>
  <c r="AQ19"/>
  <c r="AP19"/>
  <c r="AO19"/>
  <c r="AN19"/>
  <c r="AM19"/>
  <c r="AQ18"/>
  <c r="AP18"/>
  <c r="AO18"/>
  <c r="AN18"/>
  <c r="AM18"/>
  <c r="AQ17"/>
  <c r="AP17"/>
  <c r="AO17"/>
  <c r="AN17"/>
  <c r="AM17"/>
  <c r="AQ16"/>
  <c r="AP16"/>
  <c r="AO16"/>
  <c r="AN16"/>
  <c r="AM16"/>
  <c r="AQ15"/>
  <c r="AP15"/>
  <c r="AO15"/>
  <c r="AN15"/>
  <c r="AM15"/>
  <c r="AQ14"/>
  <c r="AP14"/>
  <c r="AO14"/>
  <c r="AN14"/>
  <c r="AM14"/>
  <c r="AQ13"/>
  <c r="AP13"/>
  <c r="AO13"/>
  <c r="AN13"/>
  <c r="AM13"/>
  <c r="AQ12"/>
  <c r="AP12"/>
  <c r="AO12"/>
  <c r="AN12"/>
  <c r="AM12"/>
  <c r="AQ11"/>
  <c r="AP11"/>
  <c r="AO11"/>
  <c r="AN11"/>
  <c r="AM11"/>
  <c r="AQ10"/>
  <c r="AP10"/>
  <c r="AO10"/>
  <c r="AN10"/>
  <c r="AM10"/>
  <c r="AQ9"/>
  <c r="AP9"/>
  <c r="AO9"/>
  <c r="AN9"/>
  <c r="AM9"/>
  <c r="AQ8"/>
  <c r="AP8"/>
  <c r="AO8"/>
  <c r="AN8"/>
  <c r="AM8"/>
  <c r="AQ7"/>
  <c r="AP7"/>
  <c r="AO7"/>
  <c r="AN7"/>
  <c r="AM7"/>
  <c r="AH84"/>
  <c r="AH85"/>
  <c r="AH86"/>
  <c r="AH87"/>
  <c r="AH88"/>
  <c r="AH89"/>
  <c r="AH90"/>
  <c r="AD81"/>
  <c r="AC81"/>
  <c r="AE80"/>
  <c r="AD80"/>
  <c r="AC80"/>
  <c r="AG80" s="1"/>
  <c r="AE79"/>
  <c r="AD79"/>
  <c r="AC79"/>
  <c r="AE78"/>
  <c r="AD78"/>
  <c r="AC78"/>
  <c r="AG78" s="1"/>
  <c r="AE77"/>
  <c r="AD77"/>
  <c r="AC77"/>
  <c r="AE76"/>
  <c r="AD76"/>
  <c r="AC76"/>
  <c r="AG76" s="1"/>
  <c r="AE75"/>
  <c r="AD75"/>
  <c r="AC75"/>
  <c r="AE74"/>
  <c r="AD74"/>
  <c r="AC74"/>
  <c r="AG74" s="1"/>
  <c r="AE73"/>
  <c r="AD73"/>
  <c r="AC73"/>
  <c r="AE72"/>
  <c r="AD72"/>
  <c r="AC72"/>
  <c r="AG72" s="1"/>
  <c r="AE71"/>
  <c r="AD71"/>
  <c r="AC71"/>
  <c r="AE70"/>
  <c r="AD70"/>
  <c r="AC70"/>
  <c r="AG70" s="1"/>
  <c r="AE69"/>
  <c r="AD69"/>
  <c r="AC69"/>
  <c r="AE68"/>
  <c r="AD68"/>
  <c r="AC68"/>
  <c r="AG68" s="1"/>
  <c r="AE67"/>
  <c r="AD67"/>
  <c r="AC67"/>
  <c r="AE66"/>
  <c r="AD66"/>
  <c r="AC66"/>
  <c r="AG66" s="1"/>
  <c r="AE65"/>
  <c r="AD65"/>
  <c r="AC65"/>
  <c r="AE64"/>
  <c r="AD64"/>
  <c r="AC64"/>
  <c r="AG64" s="1"/>
  <c r="AE63"/>
  <c r="AD63"/>
  <c r="AC63"/>
  <c r="AE62"/>
  <c r="AD62"/>
  <c r="AC62"/>
  <c r="AG62" s="1"/>
  <c r="AE61"/>
  <c r="AD61"/>
  <c r="AC61"/>
  <c r="AE60"/>
  <c r="AD60"/>
  <c r="AC60"/>
  <c r="AG60" s="1"/>
  <c r="AE59"/>
  <c r="AD59"/>
  <c r="AC59"/>
  <c r="AE58"/>
  <c r="AD58"/>
  <c r="AC58"/>
  <c r="AG58" s="1"/>
  <c r="AE57"/>
  <c r="AD57"/>
  <c r="AC57"/>
  <c r="AE56"/>
  <c r="AD56"/>
  <c r="AC56"/>
  <c r="AG56" s="1"/>
  <c r="AE55"/>
  <c r="AD55"/>
  <c r="AC55"/>
  <c r="AE54"/>
  <c r="AD54"/>
  <c r="AC54"/>
  <c r="AG54" s="1"/>
  <c r="AE53"/>
  <c r="AD53"/>
  <c r="AC53"/>
  <c r="AE52"/>
  <c r="AD52"/>
  <c r="AC52"/>
  <c r="AG52" s="1"/>
  <c r="AE51"/>
  <c r="AD51"/>
  <c r="AC51"/>
  <c r="AE50"/>
  <c r="AD50"/>
  <c r="AC50"/>
  <c r="AG50" s="1"/>
  <c r="AE49"/>
  <c r="AD49"/>
  <c r="AC49"/>
  <c r="AE48"/>
  <c r="AD48"/>
  <c r="AC48"/>
  <c r="AG48" s="1"/>
  <c r="AE47"/>
  <c r="AD47"/>
  <c r="AC47"/>
  <c r="AE46"/>
  <c r="AD46"/>
  <c r="AC46"/>
  <c r="AG46" s="1"/>
  <c r="AE45"/>
  <c r="AD45"/>
  <c r="AC45"/>
  <c r="AE44"/>
  <c r="AD44"/>
  <c r="AC44"/>
  <c r="AG44" s="1"/>
  <c r="AE43"/>
  <c r="AD43"/>
  <c r="AC43"/>
  <c r="AE42"/>
  <c r="AD42"/>
  <c r="AC42"/>
  <c r="AG42" s="1"/>
  <c r="AE41"/>
  <c r="AD41"/>
  <c r="AC41"/>
  <c r="AE40"/>
  <c r="AD40"/>
  <c r="AC40"/>
  <c r="AG40" s="1"/>
  <c r="AE39"/>
  <c r="AD39"/>
  <c r="AC39"/>
  <c r="AE38"/>
  <c r="AD38"/>
  <c r="AC38"/>
  <c r="AG38" s="1"/>
  <c r="AE37"/>
  <c r="AD37"/>
  <c r="AC37"/>
  <c r="AE36"/>
  <c r="AD36"/>
  <c r="AC36"/>
  <c r="AG36" s="1"/>
  <c r="AE35"/>
  <c r="AD35"/>
  <c r="AC35"/>
  <c r="AE34"/>
  <c r="AD34"/>
  <c r="AC34"/>
  <c r="AG34" s="1"/>
  <c r="AE33"/>
  <c r="AD33"/>
  <c r="AC33"/>
  <c r="AE32"/>
  <c r="AD32"/>
  <c r="AC32"/>
  <c r="AG32" s="1"/>
  <c r="AE31"/>
  <c r="AD31"/>
  <c r="AC31"/>
  <c r="AE30"/>
  <c r="AD30"/>
  <c r="AC30"/>
  <c r="AG30" s="1"/>
  <c r="AE29"/>
  <c r="AD29"/>
  <c r="AC29"/>
  <c r="AE28"/>
  <c r="AD28"/>
  <c r="AC28"/>
  <c r="AG28" s="1"/>
  <c r="AE27"/>
  <c r="AD27"/>
  <c r="AC27"/>
  <c r="AE26"/>
  <c r="AD26"/>
  <c r="AC26"/>
  <c r="AG26" s="1"/>
  <c r="AE25"/>
  <c r="AD25"/>
  <c r="AC25"/>
  <c r="AE24"/>
  <c r="AD24"/>
  <c r="AC24"/>
  <c r="AG24" s="1"/>
  <c r="AE23"/>
  <c r="AD23"/>
  <c r="AC23"/>
  <c r="AE22"/>
  <c r="AD22"/>
  <c r="AC22"/>
  <c r="AG22" s="1"/>
  <c r="AE21"/>
  <c r="AD21"/>
  <c r="AC21"/>
  <c r="AE20"/>
  <c r="AD20"/>
  <c r="AC20"/>
  <c r="AE19"/>
  <c r="AD19"/>
  <c r="AC19"/>
  <c r="AE18"/>
  <c r="AD18"/>
  <c r="AC18"/>
  <c r="AG18" s="1"/>
  <c r="AE17"/>
  <c r="AD17"/>
  <c r="AC17"/>
  <c r="AE16"/>
  <c r="AD16"/>
  <c r="AC16"/>
  <c r="AG16" s="1"/>
  <c r="AE15"/>
  <c r="AD15"/>
  <c r="AC15"/>
  <c r="AE14"/>
  <c r="AD14"/>
  <c r="AC14"/>
  <c r="AG14" s="1"/>
  <c r="AE13"/>
  <c r="AD13"/>
  <c r="AC13"/>
  <c r="AE12"/>
  <c r="AD12"/>
  <c r="AC12"/>
  <c r="AG12" s="1"/>
  <c r="AE11"/>
  <c r="AD11"/>
  <c r="AC11"/>
  <c r="AE10"/>
  <c r="AD10"/>
  <c r="AC10"/>
  <c r="AG10" s="1"/>
  <c r="AE9"/>
  <c r="AD9"/>
  <c r="AC9"/>
  <c r="AE8"/>
  <c r="AD8"/>
  <c r="AC8"/>
  <c r="AE7"/>
  <c r="AD7"/>
  <c r="AC7"/>
  <c r="BX10" i="4"/>
  <c r="BX20"/>
  <c r="BX35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X80"/>
  <c r="BX79"/>
  <c r="BX78"/>
  <c r="BX77"/>
  <c r="BX76"/>
  <c r="BX75"/>
  <c r="BX74"/>
  <c r="BX73"/>
  <c r="BX72"/>
  <c r="BX71"/>
  <c r="BX70"/>
  <c r="BX69"/>
  <c r="BX68"/>
  <c r="BX67"/>
  <c r="BX66"/>
  <c r="BX65"/>
  <c r="BX64"/>
  <c r="BX63"/>
  <c r="BX62"/>
  <c r="BX61"/>
  <c r="BX60"/>
  <c r="BX59"/>
  <c r="BX58"/>
  <c r="BX57"/>
  <c r="BX56"/>
  <c r="BX55"/>
  <c r="BX54"/>
  <c r="BX53"/>
  <c r="BX52"/>
  <c r="BX51"/>
  <c r="BX50"/>
  <c r="BX49"/>
  <c r="BX48"/>
  <c r="BX47"/>
  <c r="BX46"/>
  <c r="BX45"/>
  <c r="BX44"/>
  <c r="BX43"/>
  <c r="BX42"/>
  <c r="BX41"/>
  <c r="BX40"/>
  <c r="BX39"/>
  <c r="BX38"/>
  <c r="BX37"/>
  <c r="BX36"/>
  <c r="BX34"/>
  <c r="BX33"/>
  <c r="BX32"/>
  <c r="BX31"/>
  <c r="BX30"/>
  <c r="BX29"/>
  <c r="BX28"/>
  <c r="BX27"/>
  <c r="BX26"/>
  <c r="BX25"/>
  <c r="BX24"/>
  <c r="BX23"/>
  <c r="BX22"/>
  <c r="BX21"/>
  <c r="BX19"/>
  <c r="BX18"/>
  <c r="BX17"/>
  <c r="BX16"/>
  <c r="BX15"/>
  <c r="BX14"/>
  <c r="BX13"/>
  <c r="BX12"/>
  <c r="BX11"/>
  <c r="BX9"/>
  <c r="BX8"/>
  <c r="BX7"/>
  <c r="G5" i="3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F5"/>
  <c r="E5"/>
  <c r="D5"/>
  <c r="BY97" i="8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A97"/>
  <c r="AZ97"/>
  <c r="AY97"/>
  <c r="AX97"/>
  <c r="AW97"/>
  <c r="AV97"/>
  <c r="AU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BZ97" s="1"/>
  <c r="V56"/>
  <c r="V57"/>
  <c r="V43"/>
  <c r="V44"/>
  <c r="V45"/>
  <c r="V46"/>
  <c r="V47"/>
  <c r="V48"/>
  <c r="X43"/>
  <c r="X44"/>
  <c r="X45"/>
  <c r="X46"/>
  <c r="X47"/>
  <c r="X48"/>
  <c r="X57"/>
  <c r="W57"/>
  <c r="W43"/>
  <c r="W44"/>
  <c r="W45"/>
  <c r="W46"/>
  <c r="W47"/>
  <c r="W48"/>
  <c r="W42"/>
  <c r="V42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AG20" l="1"/>
  <c r="AR8"/>
  <c r="AR10"/>
  <c r="AR14"/>
  <c r="AR16"/>
  <c r="AR18"/>
  <c r="AR20"/>
  <c r="AR22"/>
  <c r="AR24"/>
  <c r="AR26"/>
  <c r="AR28"/>
  <c r="AR30"/>
  <c r="AR32"/>
  <c r="AR34"/>
  <c r="AR36"/>
  <c r="AR38"/>
  <c r="AR40"/>
  <c r="AR42"/>
  <c r="AR44"/>
  <c r="AR46"/>
  <c r="AR48"/>
  <c r="AR50"/>
  <c r="AR52"/>
  <c r="AR54"/>
  <c r="AR56"/>
  <c r="AR58"/>
  <c r="AR60"/>
  <c r="AR62"/>
  <c r="AR64"/>
  <c r="AR66"/>
  <c r="AR68"/>
  <c r="AR70"/>
  <c r="AR72"/>
  <c r="AR74"/>
  <c r="AR76"/>
  <c r="AR78"/>
  <c r="AR80"/>
  <c r="AR12"/>
  <c r="AR7"/>
  <c r="AR9"/>
  <c r="AR11"/>
  <c r="AR13"/>
  <c r="AR15"/>
  <c r="AR17"/>
  <c r="AR19"/>
  <c r="AR21"/>
  <c r="AR23"/>
  <c r="AR25"/>
  <c r="AR27"/>
  <c r="AR29"/>
  <c r="AR31"/>
  <c r="AR33"/>
  <c r="AR35"/>
  <c r="AR37"/>
  <c r="AR39"/>
  <c r="AR41"/>
  <c r="AR43"/>
  <c r="AR45"/>
  <c r="AR47"/>
  <c r="AR49"/>
  <c r="AR51"/>
  <c r="AR53"/>
  <c r="AR55"/>
  <c r="AR57"/>
  <c r="AR59"/>
  <c r="AR61"/>
  <c r="AR63"/>
  <c r="AR65"/>
  <c r="AR67"/>
  <c r="AR69"/>
  <c r="AR71"/>
  <c r="AR73"/>
  <c r="AR75"/>
  <c r="AR77"/>
  <c r="AR79"/>
  <c r="AG8"/>
  <c r="AG7"/>
  <c r="AG9"/>
  <c r="AG11"/>
  <c r="AG13"/>
  <c r="AG15"/>
  <c r="AG17"/>
  <c r="AG19"/>
  <c r="AG21"/>
  <c r="AG23"/>
  <c r="AG25"/>
  <c r="AG27"/>
  <c r="AG29"/>
  <c r="AG31"/>
  <c r="AG33"/>
  <c r="AG35"/>
  <c r="AG37"/>
  <c r="AG39"/>
  <c r="AG41"/>
  <c r="AG43"/>
  <c r="AG45"/>
  <c r="AG47"/>
  <c r="AG49"/>
  <c r="AG51"/>
  <c r="AG53"/>
  <c r="AG55"/>
  <c r="AG57"/>
  <c r="AG59"/>
  <c r="AG61"/>
  <c r="AG63"/>
  <c r="AG65"/>
  <c r="AG67"/>
  <c r="AG69"/>
  <c r="AG71"/>
  <c r="AG73"/>
  <c r="AG75"/>
  <c r="AG77"/>
  <c r="AG79"/>
  <c r="X42"/>
  <c r="B86" l="1"/>
  <c r="B85"/>
  <c r="X80"/>
  <c r="X79"/>
  <c r="X78"/>
  <c r="X77"/>
  <c r="X76"/>
  <c r="X75"/>
  <c r="X74"/>
  <c r="X73"/>
  <c r="X72"/>
  <c r="X7"/>
  <c r="W38"/>
  <c r="W39"/>
  <c r="W40"/>
  <c r="W41"/>
  <c r="W49"/>
  <c r="W50"/>
  <c r="W51"/>
  <c r="W52"/>
  <c r="W53"/>
  <c r="W54"/>
  <c r="W55"/>
  <c r="W56"/>
  <c r="X56" s="1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7"/>
  <c r="V80"/>
  <c r="V79"/>
  <c r="V78"/>
  <c r="V77"/>
  <c r="V76"/>
  <c r="V75"/>
  <c r="V74"/>
  <c r="V73"/>
  <c r="V72"/>
  <c r="V71"/>
  <c r="X71" s="1"/>
  <c r="V70"/>
  <c r="X70" s="1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5"/>
  <c r="X55" s="1"/>
  <c r="V54"/>
  <c r="X54" s="1"/>
  <c r="V53"/>
  <c r="X53" s="1"/>
  <c r="V52"/>
  <c r="X52" s="1"/>
  <c r="V51"/>
  <c r="X51" s="1"/>
  <c r="V50"/>
  <c r="X50" s="1"/>
  <c r="V49"/>
  <c r="X49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X84"/>
  <c r="Y84"/>
  <c r="Z84"/>
  <c r="AA84"/>
  <c r="AB84"/>
  <c r="AC84"/>
  <c r="AD84"/>
  <c r="AE84"/>
  <c r="AF84"/>
  <c r="AG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F81" s="1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G90"/>
  <c r="AF90"/>
  <c r="AE90"/>
  <c r="AD90"/>
  <c r="AC90"/>
  <c r="AB90"/>
  <c r="AA90"/>
  <c r="Z90"/>
  <c r="Y90"/>
  <c r="X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G89"/>
  <c r="AF89"/>
  <c r="AE89"/>
  <c r="AD89"/>
  <c r="AC89"/>
  <c r="AB89"/>
  <c r="AA89"/>
  <c r="Z89"/>
  <c r="Y89"/>
  <c r="X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G88"/>
  <c r="AF88"/>
  <c r="AE88"/>
  <c r="AD88"/>
  <c r="AC88"/>
  <c r="AB88"/>
  <c r="AA88"/>
  <c r="Z88"/>
  <c r="Y88"/>
  <c r="X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Z88" s="1"/>
  <c r="AR81" s="1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G87"/>
  <c r="AF87"/>
  <c r="AE87"/>
  <c r="AD87"/>
  <c r="AC87"/>
  <c r="AB87"/>
  <c r="AA87"/>
  <c r="Z87"/>
  <c r="Y87"/>
  <c r="X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Z87" s="1"/>
  <c r="AG81" s="1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G86"/>
  <c r="AF86"/>
  <c r="AE86"/>
  <c r="AD86"/>
  <c r="AC86"/>
  <c r="AB86"/>
  <c r="AA86"/>
  <c r="Z86"/>
  <c r="Y86"/>
  <c r="X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G85"/>
  <c r="AF85"/>
  <c r="AE85"/>
  <c r="AD85"/>
  <c r="AC85"/>
  <c r="AB85"/>
  <c r="AA85"/>
  <c r="Z85"/>
  <c r="Y85"/>
  <c r="X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T81"/>
  <c r="S81"/>
  <c r="L81"/>
  <c r="K81"/>
  <c r="C81"/>
  <c r="B81"/>
  <c r="U80"/>
  <c r="T80"/>
  <c r="S80"/>
  <c r="M80"/>
  <c r="L80"/>
  <c r="K80"/>
  <c r="O80" s="1"/>
  <c r="E80"/>
  <c r="D80"/>
  <c r="C80"/>
  <c r="B80"/>
  <c r="U79"/>
  <c r="T79"/>
  <c r="S79"/>
  <c r="M79"/>
  <c r="L79"/>
  <c r="K79"/>
  <c r="E79"/>
  <c r="D79"/>
  <c r="C79"/>
  <c r="B79"/>
  <c r="U78"/>
  <c r="T78"/>
  <c r="S78"/>
  <c r="M78"/>
  <c r="L78"/>
  <c r="K78"/>
  <c r="O78" s="1"/>
  <c r="E78"/>
  <c r="D78"/>
  <c r="C78"/>
  <c r="B78"/>
  <c r="U77"/>
  <c r="T77"/>
  <c r="S77"/>
  <c r="M77"/>
  <c r="L77"/>
  <c r="K77"/>
  <c r="E77"/>
  <c r="D77"/>
  <c r="C77"/>
  <c r="B77"/>
  <c r="U76"/>
  <c r="T76"/>
  <c r="S76"/>
  <c r="M76"/>
  <c r="L76"/>
  <c r="K76"/>
  <c r="O76" s="1"/>
  <c r="E76"/>
  <c r="D76"/>
  <c r="C76"/>
  <c r="B76"/>
  <c r="U75"/>
  <c r="T75"/>
  <c r="S75"/>
  <c r="M75"/>
  <c r="L75"/>
  <c r="K75"/>
  <c r="E75"/>
  <c r="D75"/>
  <c r="C75"/>
  <c r="B75"/>
  <c r="U74"/>
  <c r="T74"/>
  <c r="S74"/>
  <c r="M74"/>
  <c r="L74"/>
  <c r="K74"/>
  <c r="O74" s="1"/>
  <c r="E74"/>
  <c r="D74"/>
  <c r="C74"/>
  <c r="B74"/>
  <c r="U73"/>
  <c r="T73"/>
  <c r="S73"/>
  <c r="M73"/>
  <c r="L73"/>
  <c r="K73"/>
  <c r="E73"/>
  <c r="D73"/>
  <c r="C73"/>
  <c r="B73"/>
  <c r="U72"/>
  <c r="T72"/>
  <c r="S72"/>
  <c r="M72"/>
  <c r="L72"/>
  <c r="K72"/>
  <c r="O72" s="1"/>
  <c r="E72"/>
  <c r="D72"/>
  <c r="C72"/>
  <c r="B72"/>
  <c r="U71"/>
  <c r="T71"/>
  <c r="S71"/>
  <c r="M71"/>
  <c r="L71"/>
  <c r="K71"/>
  <c r="E71"/>
  <c r="D71"/>
  <c r="C71"/>
  <c r="B71"/>
  <c r="U70"/>
  <c r="T70"/>
  <c r="S70"/>
  <c r="M70"/>
  <c r="L70"/>
  <c r="K70"/>
  <c r="O70" s="1"/>
  <c r="E70"/>
  <c r="D70"/>
  <c r="C70"/>
  <c r="B70"/>
  <c r="U69"/>
  <c r="T69"/>
  <c r="S69"/>
  <c r="M69"/>
  <c r="L69"/>
  <c r="K69"/>
  <c r="E69"/>
  <c r="D69"/>
  <c r="C69"/>
  <c r="B69"/>
  <c r="U68"/>
  <c r="T68"/>
  <c r="S68"/>
  <c r="M68"/>
  <c r="L68"/>
  <c r="K68"/>
  <c r="O68" s="1"/>
  <c r="E68"/>
  <c r="D68"/>
  <c r="C68"/>
  <c r="B68"/>
  <c r="U67"/>
  <c r="T67"/>
  <c r="S67"/>
  <c r="M67"/>
  <c r="L67"/>
  <c r="K67"/>
  <c r="E67"/>
  <c r="D67"/>
  <c r="C67"/>
  <c r="B67"/>
  <c r="U66"/>
  <c r="T66"/>
  <c r="S66"/>
  <c r="M66"/>
  <c r="L66"/>
  <c r="K66"/>
  <c r="O66" s="1"/>
  <c r="E66"/>
  <c r="D66"/>
  <c r="C66"/>
  <c r="B66"/>
  <c r="U65"/>
  <c r="T65"/>
  <c r="S65"/>
  <c r="M65"/>
  <c r="L65"/>
  <c r="K65"/>
  <c r="E65"/>
  <c r="D65"/>
  <c r="C65"/>
  <c r="B65"/>
  <c r="U64"/>
  <c r="T64"/>
  <c r="S64"/>
  <c r="M64"/>
  <c r="L64"/>
  <c r="K64"/>
  <c r="O64" s="1"/>
  <c r="E64"/>
  <c r="D64"/>
  <c r="C64"/>
  <c r="B64"/>
  <c r="U63"/>
  <c r="T63"/>
  <c r="S63"/>
  <c r="M63"/>
  <c r="L63"/>
  <c r="K63"/>
  <c r="E63"/>
  <c r="D63"/>
  <c r="C63"/>
  <c r="B63"/>
  <c r="U62"/>
  <c r="T62"/>
  <c r="S62"/>
  <c r="M62"/>
  <c r="L62"/>
  <c r="K62"/>
  <c r="O62" s="1"/>
  <c r="E62"/>
  <c r="D62"/>
  <c r="C62"/>
  <c r="B62"/>
  <c r="U61"/>
  <c r="T61"/>
  <c r="S61"/>
  <c r="M61"/>
  <c r="L61"/>
  <c r="K61"/>
  <c r="E61"/>
  <c r="D61"/>
  <c r="C61"/>
  <c r="B61"/>
  <c r="U60"/>
  <c r="T60"/>
  <c r="S60"/>
  <c r="M60"/>
  <c r="L60"/>
  <c r="K60"/>
  <c r="E60"/>
  <c r="D60"/>
  <c r="C60"/>
  <c r="B60"/>
  <c r="U59"/>
  <c r="T59"/>
  <c r="S59"/>
  <c r="M59"/>
  <c r="L59"/>
  <c r="K59"/>
  <c r="E59"/>
  <c r="D59"/>
  <c r="C59"/>
  <c r="B59"/>
  <c r="U58"/>
  <c r="T58"/>
  <c r="S58"/>
  <c r="M58"/>
  <c r="L58"/>
  <c r="K58"/>
  <c r="E58"/>
  <c r="D58"/>
  <c r="C58"/>
  <c r="B58"/>
  <c r="U57"/>
  <c r="T57"/>
  <c r="S57"/>
  <c r="M57"/>
  <c r="L57"/>
  <c r="K57"/>
  <c r="E57"/>
  <c r="D57"/>
  <c r="C57"/>
  <c r="B57"/>
  <c r="U56"/>
  <c r="T56"/>
  <c r="S56"/>
  <c r="M56"/>
  <c r="L56"/>
  <c r="K56"/>
  <c r="E56"/>
  <c r="D56"/>
  <c r="C56"/>
  <c r="B56"/>
  <c r="U55"/>
  <c r="T55"/>
  <c r="S55"/>
  <c r="M55"/>
  <c r="L55"/>
  <c r="K55"/>
  <c r="E55"/>
  <c r="D55"/>
  <c r="C55"/>
  <c r="B55"/>
  <c r="U54"/>
  <c r="T54"/>
  <c r="S54"/>
  <c r="M54"/>
  <c r="L54"/>
  <c r="K54"/>
  <c r="E54"/>
  <c r="D54"/>
  <c r="C54"/>
  <c r="B54"/>
  <c r="U53"/>
  <c r="T53"/>
  <c r="S53"/>
  <c r="M53"/>
  <c r="L53"/>
  <c r="K53"/>
  <c r="E53"/>
  <c r="D53"/>
  <c r="C53"/>
  <c r="B53"/>
  <c r="U52"/>
  <c r="T52"/>
  <c r="S52"/>
  <c r="M52"/>
  <c r="L52"/>
  <c r="K52"/>
  <c r="E52"/>
  <c r="D52"/>
  <c r="C52"/>
  <c r="B52"/>
  <c r="U51"/>
  <c r="T51"/>
  <c r="S51"/>
  <c r="M51"/>
  <c r="L51"/>
  <c r="K51"/>
  <c r="E51"/>
  <c r="D51"/>
  <c r="C51"/>
  <c r="B51"/>
  <c r="U50"/>
  <c r="T50"/>
  <c r="S50"/>
  <c r="M50"/>
  <c r="L50"/>
  <c r="K50"/>
  <c r="E50"/>
  <c r="D50"/>
  <c r="C50"/>
  <c r="B50"/>
  <c r="U49"/>
  <c r="T49"/>
  <c r="S49"/>
  <c r="M49"/>
  <c r="L49"/>
  <c r="K49"/>
  <c r="E49"/>
  <c r="D49"/>
  <c r="C49"/>
  <c r="B49"/>
  <c r="U48"/>
  <c r="T48"/>
  <c r="S48"/>
  <c r="M48"/>
  <c r="L48"/>
  <c r="K48"/>
  <c r="E48"/>
  <c r="D48"/>
  <c r="C48"/>
  <c r="B48"/>
  <c r="U47"/>
  <c r="T47"/>
  <c r="S47"/>
  <c r="M47"/>
  <c r="L47"/>
  <c r="K47"/>
  <c r="E47"/>
  <c r="D47"/>
  <c r="C47"/>
  <c r="B47"/>
  <c r="U46"/>
  <c r="T46"/>
  <c r="S46"/>
  <c r="M46"/>
  <c r="L46"/>
  <c r="K46"/>
  <c r="E46"/>
  <c r="D46"/>
  <c r="C46"/>
  <c r="B46"/>
  <c r="U45"/>
  <c r="T45"/>
  <c r="S45"/>
  <c r="M45"/>
  <c r="L45"/>
  <c r="K45"/>
  <c r="E45"/>
  <c r="D45"/>
  <c r="C45"/>
  <c r="B45"/>
  <c r="U44"/>
  <c r="T44"/>
  <c r="S44"/>
  <c r="M44"/>
  <c r="L44"/>
  <c r="K44"/>
  <c r="E44"/>
  <c r="D44"/>
  <c r="C44"/>
  <c r="B44"/>
  <c r="U43"/>
  <c r="T43"/>
  <c r="S43"/>
  <c r="M43"/>
  <c r="L43"/>
  <c r="K43"/>
  <c r="E43"/>
  <c r="D43"/>
  <c r="C43"/>
  <c r="B43"/>
  <c r="U42"/>
  <c r="T42"/>
  <c r="S42"/>
  <c r="M42"/>
  <c r="L42"/>
  <c r="K42"/>
  <c r="E42"/>
  <c r="D42"/>
  <c r="C42"/>
  <c r="B42"/>
  <c r="U41"/>
  <c r="T41"/>
  <c r="S41"/>
  <c r="M41"/>
  <c r="L41"/>
  <c r="K41"/>
  <c r="E41"/>
  <c r="D41"/>
  <c r="C41"/>
  <c r="B41"/>
  <c r="U40"/>
  <c r="T40"/>
  <c r="S40"/>
  <c r="M40"/>
  <c r="L40"/>
  <c r="K40"/>
  <c r="O40" s="1"/>
  <c r="E40"/>
  <c r="D40"/>
  <c r="C40"/>
  <c r="B40"/>
  <c r="U39"/>
  <c r="T39"/>
  <c r="S39"/>
  <c r="M39"/>
  <c r="L39"/>
  <c r="K39"/>
  <c r="E39"/>
  <c r="D39"/>
  <c r="C39"/>
  <c r="B39"/>
  <c r="U38"/>
  <c r="T38"/>
  <c r="S38"/>
  <c r="M38"/>
  <c r="L38"/>
  <c r="K38"/>
  <c r="O38" s="1"/>
  <c r="E38"/>
  <c r="D38"/>
  <c r="C38"/>
  <c r="B38"/>
  <c r="U37"/>
  <c r="T37"/>
  <c r="S37"/>
  <c r="M37"/>
  <c r="L37"/>
  <c r="K37"/>
  <c r="E37"/>
  <c r="D37"/>
  <c r="C37"/>
  <c r="B37"/>
  <c r="U36"/>
  <c r="T36"/>
  <c r="S36"/>
  <c r="M36"/>
  <c r="L36"/>
  <c r="K36"/>
  <c r="O36" s="1"/>
  <c r="E36"/>
  <c r="D36"/>
  <c r="C36"/>
  <c r="B36"/>
  <c r="U35"/>
  <c r="T35"/>
  <c r="S35"/>
  <c r="M35"/>
  <c r="L35"/>
  <c r="K35"/>
  <c r="E35"/>
  <c r="D35"/>
  <c r="C35"/>
  <c r="B35"/>
  <c r="U34"/>
  <c r="T34"/>
  <c r="S34"/>
  <c r="M34"/>
  <c r="L34"/>
  <c r="K34"/>
  <c r="O34" s="1"/>
  <c r="E34"/>
  <c r="D34"/>
  <c r="C34"/>
  <c r="B34"/>
  <c r="U33"/>
  <c r="T33"/>
  <c r="S33"/>
  <c r="M33"/>
  <c r="L33"/>
  <c r="K33"/>
  <c r="E33"/>
  <c r="D33"/>
  <c r="C33"/>
  <c r="B33"/>
  <c r="U32"/>
  <c r="T32"/>
  <c r="S32"/>
  <c r="M32"/>
  <c r="L32"/>
  <c r="K32"/>
  <c r="O32" s="1"/>
  <c r="E32"/>
  <c r="D32"/>
  <c r="C32"/>
  <c r="B32"/>
  <c r="U31"/>
  <c r="T31"/>
  <c r="S31"/>
  <c r="M31"/>
  <c r="L31"/>
  <c r="K31"/>
  <c r="E31"/>
  <c r="D31"/>
  <c r="C31"/>
  <c r="B31"/>
  <c r="U30"/>
  <c r="T30"/>
  <c r="S30"/>
  <c r="M30"/>
  <c r="L30"/>
  <c r="K30"/>
  <c r="O30" s="1"/>
  <c r="E30"/>
  <c r="D30"/>
  <c r="C30"/>
  <c r="B30"/>
  <c r="U29"/>
  <c r="T29"/>
  <c r="S29"/>
  <c r="M29"/>
  <c r="L29"/>
  <c r="K29"/>
  <c r="E29"/>
  <c r="D29"/>
  <c r="C29"/>
  <c r="B29"/>
  <c r="U28"/>
  <c r="T28"/>
  <c r="S28"/>
  <c r="M28"/>
  <c r="L28"/>
  <c r="K28"/>
  <c r="O28" s="1"/>
  <c r="E28"/>
  <c r="D28"/>
  <c r="C28"/>
  <c r="B28"/>
  <c r="U27"/>
  <c r="T27"/>
  <c r="S27"/>
  <c r="M27"/>
  <c r="L27"/>
  <c r="K27"/>
  <c r="E27"/>
  <c r="D27"/>
  <c r="C27"/>
  <c r="B27"/>
  <c r="U26"/>
  <c r="T26"/>
  <c r="S26"/>
  <c r="M26"/>
  <c r="L26"/>
  <c r="K26"/>
  <c r="O26" s="1"/>
  <c r="E26"/>
  <c r="D26"/>
  <c r="C26"/>
  <c r="B26"/>
  <c r="U25"/>
  <c r="T25"/>
  <c r="S25"/>
  <c r="M25"/>
  <c r="L25"/>
  <c r="K25"/>
  <c r="E25"/>
  <c r="D25"/>
  <c r="C25"/>
  <c r="B25"/>
  <c r="U24"/>
  <c r="T24"/>
  <c r="S24"/>
  <c r="M24"/>
  <c r="L24"/>
  <c r="K24"/>
  <c r="O24" s="1"/>
  <c r="E24"/>
  <c r="D24"/>
  <c r="C24"/>
  <c r="B24"/>
  <c r="U23"/>
  <c r="T23"/>
  <c r="S23"/>
  <c r="M23"/>
  <c r="L23"/>
  <c r="K23"/>
  <c r="E23"/>
  <c r="D23"/>
  <c r="C23"/>
  <c r="B23"/>
  <c r="U22"/>
  <c r="T22"/>
  <c r="S22"/>
  <c r="M22"/>
  <c r="L22"/>
  <c r="K22"/>
  <c r="O22" s="1"/>
  <c r="E22"/>
  <c r="D22"/>
  <c r="C22"/>
  <c r="B22"/>
  <c r="U21"/>
  <c r="T21"/>
  <c r="S21"/>
  <c r="M21"/>
  <c r="L21"/>
  <c r="K21"/>
  <c r="E21"/>
  <c r="D21"/>
  <c r="C21"/>
  <c r="B21"/>
  <c r="U20"/>
  <c r="T20"/>
  <c r="S20"/>
  <c r="M20"/>
  <c r="L20"/>
  <c r="K20"/>
  <c r="O20" s="1"/>
  <c r="E20"/>
  <c r="D20"/>
  <c r="C20"/>
  <c r="B20"/>
  <c r="U19"/>
  <c r="T19"/>
  <c r="S19"/>
  <c r="M19"/>
  <c r="L19"/>
  <c r="K19"/>
  <c r="E19"/>
  <c r="D19"/>
  <c r="C19"/>
  <c r="B19"/>
  <c r="U18"/>
  <c r="T18"/>
  <c r="S18"/>
  <c r="M18"/>
  <c r="L18"/>
  <c r="K18"/>
  <c r="O18" s="1"/>
  <c r="E18"/>
  <c r="D18"/>
  <c r="C18"/>
  <c r="B18"/>
  <c r="U17"/>
  <c r="T17"/>
  <c r="S17"/>
  <c r="M17"/>
  <c r="L17"/>
  <c r="K17"/>
  <c r="E17"/>
  <c r="D17"/>
  <c r="C17"/>
  <c r="B17"/>
  <c r="U16"/>
  <c r="T16"/>
  <c r="S16"/>
  <c r="M16"/>
  <c r="L16"/>
  <c r="K16"/>
  <c r="O16" s="1"/>
  <c r="E16"/>
  <c r="D16"/>
  <c r="C16"/>
  <c r="B16"/>
  <c r="U15"/>
  <c r="T15"/>
  <c r="S15"/>
  <c r="M15"/>
  <c r="L15"/>
  <c r="K15"/>
  <c r="E15"/>
  <c r="D15"/>
  <c r="C15"/>
  <c r="B15"/>
  <c r="U14"/>
  <c r="T14"/>
  <c r="S14"/>
  <c r="M14"/>
  <c r="L14"/>
  <c r="K14"/>
  <c r="O14" s="1"/>
  <c r="E14"/>
  <c r="D14"/>
  <c r="C14"/>
  <c r="B14"/>
  <c r="U13"/>
  <c r="T13"/>
  <c r="S13"/>
  <c r="M13"/>
  <c r="L13"/>
  <c r="K13"/>
  <c r="E13"/>
  <c r="D13"/>
  <c r="C13"/>
  <c r="B13"/>
  <c r="U12"/>
  <c r="T12"/>
  <c r="S12"/>
  <c r="M12"/>
  <c r="L12"/>
  <c r="K12"/>
  <c r="E12"/>
  <c r="D12"/>
  <c r="C12"/>
  <c r="B12"/>
  <c r="U11"/>
  <c r="T11"/>
  <c r="S11"/>
  <c r="M11"/>
  <c r="L11"/>
  <c r="K11"/>
  <c r="E11"/>
  <c r="D11"/>
  <c r="C11"/>
  <c r="B11"/>
  <c r="U10"/>
  <c r="T10"/>
  <c r="S10"/>
  <c r="M10"/>
  <c r="L10"/>
  <c r="K10"/>
  <c r="E10"/>
  <c r="D10"/>
  <c r="C10"/>
  <c r="B10"/>
  <c r="U9"/>
  <c r="T9"/>
  <c r="S9"/>
  <c r="M9"/>
  <c r="L9"/>
  <c r="K9"/>
  <c r="E9"/>
  <c r="D9"/>
  <c r="C9"/>
  <c r="B9"/>
  <c r="U8"/>
  <c r="T8"/>
  <c r="S8"/>
  <c r="M8"/>
  <c r="L8"/>
  <c r="K8"/>
  <c r="E8"/>
  <c r="D8"/>
  <c r="C8"/>
  <c r="B8"/>
  <c r="U7"/>
  <c r="T7"/>
  <c r="S7"/>
  <c r="M7"/>
  <c r="L7"/>
  <c r="K7"/>
  <c r="E7"/>
  <c r="D7"/>
  <c r="C7"/>
  <c r="B7"/>
  <c r="O8" l="1"/>
  <c r="O10"/>
  <c r="O12"/>
  <c r="O7"/>
  <c r="O9"/>
  <c r="O11"/>
  <c r="O13"/>
  <c r="O15"/>
  <c r="O17"/>
  <c r="O19"/>
  <c r="O21"/>
  <c r="O23"/>
  <c r="O25"/>
  <c r="O27"/>
  <c r="O29"/>
  <c r="O31"/>
  <c r="O33"/>
  <c r="O35"/>
  <c r="O37"/>
  <c r="O39"/>
  <c r="O41"/>
  <c r="O63"/>
  <c r="O65"/>
  <c r="O67"/>
  <c r="O69"/>
  <c r="O71"/>
  <c r="O73"/>
  <c r="O75"/>
  <c r="O77"/>
  <c r="O79"/>
  <c r="BZ86"/>
  <c r="BZ85"/>
  <c r="BE81" i="7"/>
  <c r="AS81"/>
  <c r="AL81"/>
  <c r="AE81"/>
  <c r="W81"/>
  <c r="O81"/>
  <c r="BY89"/>
  <c r="BY88"/>
  <c r="BY87"/>
  <c r="BY86"/>
  <c r="BX89"/>
  <c r="BX88"/>
  <c r="BX87"/>
  <c r="BX86"/>
  <c r="BX85"/>
  <c r="BX84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9"/>
  <c r="C88"/>
  <c r="C87"/>
  <c r="C86"/>
  <c r="C85"/>
  <c r="BY85" s="1"/>
  <c r="C84"/>
  <c r="BY84" s="1"/>
  <c r="AX81"/>
  <c r="AY81"/>
  <c r="AO81"/>
  <c r="AP81"/>
  <c r="AH81"/>
  <c r="AI81"/>
  <c r="AA81"/>
  <c r="AB81"/>
  <c r="S81"/>
  <c r="T81"/>
  <c r="K81"/>
  <c r="L81"/>
  <c r="BD80"/>
  <c r="BC80"/>
  <c r="BB80"/>
  <c r="BA80"/>
  <c r="AZ80"/>
  <c r="AY80"/>
  <c r="AX80"/>
  <c r="BE80" s="1"/>
  <c r="AR80"/>
  <c r="AQ80"/>
  <c r="AP80"/>
  <c r="AO80"/>
  <c r="AS80" s="1"/>
  <c r="AK80"/>
  <c r="AJ80"/>
  <c r="AI80"/>
  <c r="AH80"/>
  <c r="AL80" s="1"/>
  <c r="AD80"/>
  <c r="AC80"/>
  <c r="AB80"/>
  <c r="AA80"/>
  <c r="AE80" s="1"/>
  <c r="V80"/>
  <c r="U80"/>
  <c r="T80"/>
  <c r="S80"/>
  <c r="W80" s="1"/>
  <c r="N80"/>
  <c r="M80"/>
  <c r="L80"/>
  <c r="K80"/>
  <c r="O80" s="1"/>
  <c r="BD79"/>
  <c r="BC79"/>
  <c r="BB79"/>
  <c r="BA79"/>
  <c r="AZ79"/>
  <c r="AY79"/>
  <c r="AX79"/>
  <c r="BE79" s="1"/>
  <c r="AR79"/>
  <c r="AQ79"/>
  <c r="AP79"/>
  <c r="AO79"/>
  <c r="AS79" s="1"/>
  <c r="AK79"/>
  <c r="AJ79"/>
  <c r="AI79"/>
  <c r="AH79"/>
  <c r="AL79" s="1"/>
  <c r="AD79"/>
  <c r="AC79"/>
  <c r="AB79"/>
  <c r="AA79"/>
  <c r="AE79" s="1"/>
  <c r="V79"/>
  <c r="U79"/>
  <c r="T79"/>
  <c r="S79"/>
  <c r="W79" s="1"/>
  <c r="N79"/>
  <c r="M79"/>
  <c r="L79"/>
  <c r="K79"/>
  <c r="O79" s="1"/>
  <c r="BD78"/>
  <c r="BC78"/>
  <c r="BB78"/>
  <c r="BA78"/>
  <c r="AZ78"/>
  <c r="AY78"/>
  <c r="AX78"/>
  <c r="BE78" s="1"/>
  <c r="AR78"/>
  <c r="AQ78"/>
  <c r="AP78"/>
  <c r="AO78"/>
  <c r="AS78" s="1"/>
  <c r="AK78"/>
  <c r="AJ78"/>
  <c r="AI78"/>
  <c r="AH78"/>
  <c r="AL78" s="1"/>
  <c r="AD78"/>
  <c r="AC78"/>
  <c r="AB78"/>
  <c r="AA78"/>
  <c r="AE78" s="1"/>
  <c r="V78"/>
  <c r="U78"/>
  <c r="T78"/>
  <c r="S78"/>
  <c r="W78" s="1"/>
  <c r="N78"/>
  <c r="M78"/>
  <c r="L78"/>
  <c r="K78"/>
  <c r="O78" s="1"/>
  <c r="BD77"/>
  <c r="BC77"/>
  <c r="BB77"/>
  <c r="BA77"/>
  <c r="AZ77"/>
  <c r="AY77"/>
  <c r="AX77"/>
  <c r="BE77" s="1"/>
  <c r="AR77"/>
  <c r="AQ77"/>
  <c r="AP77"/>
  <c r="AO77"/>
  <c r="AS77" s="1"/>
  <c r="AK77"/>
  <c r="AJ77"/>
  <c r="AI77"/>
  <c r="AH77"/>
  <c r="AL77" s="1"/>
  <c r="AD77"/>
  <c r="AC77"/>
  <c r="AB77"/>
  <c r="AA77"/>
  <c r="AE77" s="1"/>
  <c r="V77"/>
  <c r="U77"/>
  <c r="T77"/>
  <c r="S77"/>
  <c r="W77" s="1"/>
  <c r="N77"/>
  <c r="M77"/>
  <c r="L77"/>
  <c r="K77"/>
  <c r="O77" s="1"/>
  <c r="BD76"/>
  <c r="BC76"/>
  <c r="BB76"/>
  <c r="BA76"/>
  <c r="AZ76"/>
  <c r="AY76"/>
  <c r="AX76"/>
  <c r="BE76" s="1"/>
  <c r="AR76"/>
  <c r="AQ76"/>
  <c r="AP76"/>
  <c r="AO76"/>
  <c r="AS76" s="1"/>
  <c r="AK76"/>
  <c r="AJ76"/>
  <c r="AI76"/>
  <c r="AH76"/>
  <c r="AL76" s="1"/>
  <c r="AD76"/>
  <c r="AC76"/>
  <c r="AB76"/>
  <c r="AA76"/>
  <c r="AE76" s="1"/>
  <c r="V76"/>
  <c r="U76"/>
  <c r="T76"/>
  <c r="S76"/>
  <c r="W76" s="1"/>
  <c r="N76"/>
  <c r="M76"/>
  <c r="L76"/>
  <c r="K76"/>
  <c r="O76" s="1"/>
  <c r="BD75"/>
  <c r="BC75"/>
  <c r="BB75"/>
  <c r="BA75"/>
  <c r="AZ75"/>
  <c r="AY75"/>
  <c r="AX75"/>
  <c r="BE75" s="1"/>
  <c r="AR75"/>
  <c r="AQ75"/>
  <c r="AP75"/>
  <c r="AO75"/>
  <c r="AS75" s="1"/>
  <c r="AK75"/>
  <c r="AJ75"/>
  <c r="AI75"/>
  <c r="AH75"/>
  <c r="AL75" s="1"/>
  <c r="AD75"/>
  <c r="AC75"/>
  <c r="AB75"/>
  <c r="AA75"/>
  <c r="AE75" s="1"/>
  <c r="V75"/>
  <c r="U75"/>
  <c r="T75"/>
  <c r="S75"/>
  <c r="W75" s="1"/>
  <c r="N75"/>
  <c r="M75"/>
  <c r="L75"/>
  <c r="K75"/>
  <c r="O75" s="1"/>
  <c r="BD74"/>
  <c r="BC74"/>
  <c r="BB74"/>
  <c r="BA74"/>
  <c r="AZ74"/>
  <c r="AY74"/>
  <c r="AX74"/>
  <c r="BE74" s="1"/>
  <c r="AR74"/>
  <c r="AQ74"/>
  <c r="AP74"/>
  <c r="AO74"/>
  <c r="AS74" s="1"/>
  <c r="AK74"/>
  <c r="AJ74"/>
  <c r="AI74"/>
  <c r="AH74"/>
  <c r="AL74" s="1"/>
  <c r="AD74"/>
  <c r="AC74"/>
  <c r="AB74"/>
  <c r="AA74"/>
  <c r="AE74" s="1"/>
  <c r="V74"/>
  <c r="U74"/>
  <c r="T74"/>
  <c r="S74"/>
  <c r="W74" s="1"/>
  <c r="N74"/>
  <c r="M74"/>
  <c r="L74"/>
  <c r="K74"/>
  <c r="O74" s="1"/>
  <c r="BD73"/>
  <c r="BC73"/>
  <c r="BB73"/>
  <c r="BA73"/>
  <c r="AZ73"/>
  <c r="AY73"/>
  <c r="AX73"/>
  <c r="BE73" s="1"/>
  <c r="AR73"/>
  <c r="AQ73"/>
  <c r="AP73"/>
  <c r="AO73"/>
  <c r="AS73" s="1"/>
  <c r="AK73"/>
  <c r="AJ73"/>
  <c r="AI73"/>
  <c r="AH73"/>
  <c r="AL73" s="1"/>
  <c r="AD73"/>
  <c r="AC73"/>
  <c r="AB73"/>
  <c r="AA73"/>
  <c r="AE73" s="1"/>
  <c r="V73"/>
  <c r="U73"/>
  <c r="T73"/>
  <c r="S73"/>
  <c r="W73" s="1"/>
  <c r="N73"/>
  <c r="M73"/>
  <c r="L73"/>
  <c r="K73"/>
  <c r="O73" s="1"/>
  <c r="BD72"/>
  <c r="BC72"/>
  <c r="BB72"/>
  <c r="BA72"/>
  <c r="AZ72"/>
  <c r="AY72"/>
  <c r="AX72"/>
  <c r="BE72" s="1"/>
  <c r="AR72"/>
  <c r="AQ72"/>
  <c r="AP72"/>
  <c r="AO72"/>
  <c r="AS72" s="1"/>
  <c r="AK72"/>
  <c r="AJ72"/>
  <c r="AI72"/>
  <c r="AH72"/>
  <c r="AL72" s="1"/>
  <c r="AD72"/>
  <c r="AC72"/>
  <c r="AB72"/>
  <c r="AA72"/>
  <c r="AE72" s="1"/>
  <c r="V72"/>
  <c r="U72"/>
  <c r="T72"/>
  <c r="S72"/>
  <c r="W72" s="1"/>
  <c r="N72"/>
  <c r="M72"/>
  <c r="L72"/>
  <c r="K72"/>
  <c r="O72" s="1"/>
  <c r="BD71"/>
  <c r="BC71"/>
  <c r="BB71"/>
  <c r="BA71"/>
  <c r="AZ71"/>
  <c r="AY71"/>
  <c r="AX71"/>
  <c r="BE71" s="1"/>
  <c r="AR71"/>
  <c r="AQ71"/>
  <c r="AP71"/>
  <c r="AO71"/>
  <c r="AS71" s="1"/>
  <c r="AK71"/>
  <c r="AJ71"/>
  <c r="AI71"/>
  <c r="AH71"/>
  <c r="AL71" s="1"/>
  <c r="AD71"/>
  <c r="AC71"/>
  <c r="AB71"/>
  <c r="AA71"/>
  <c r="AE71" s="1"/>
  <c r="V71"/>
  <c r="U71"/>
  <c r="T71"/>
  <c r="S71"/>
  <c r="W71" s="1"/>
  <c r="N71"/>
  <c r="M71"/>
  <c r="L71"/>
  <c r="K71"/>
  <c r="O71" s="1"/>
  <c r="BD70"/>
  <c r="BC70"/>
  <c r="BB70"/>
  <c r="BA70"/>
  <c r="AZ70"/>
  <c r="AY70"/>
  <c r="AX70"/>
  <c r="BE70" s="1"/>
  <c r="AR70"/>
  <c r="AQ70"/>
  <c r="AP70"/>
  <c r="AO70"/>
  <c r="AS70" s="1"/>
  <c r="AK70"/>
  <c r="AJ70"/>
  <c r="AI70"/>
  <c r="AH70"/>
  <c r="AL70" s="1"/>
  <c r="AD70"/>
  <c r="AC70"/>
  <c r="AB70"/>
  <c r="AA70"/>
  <c r="AE70" s="1"/>
  <c r="V70"/>
  <c r="U70"/>
  <c r="T70"/>
  <c r="S70"/>
  <c r="W70" s="1"/>
  <c r="N70"/>
  <c r="M70"/>
  <c r="L70"/>
  <c r="K70"/>
  <c r="O70" s="1"/>
  <c r="BD69"/>
  <c r="BC69"/>
  <c r="BB69"/>
  <c r="BA69"/>
  <c r="AZ69"/>
  <c r="AY69"/>
  <c r="AX69"/>
  <c r="BE69" s="1"/>
  <c r="AR69"/>
  <c r="AQ69"/>
  <c r="AP69"/>
  <c r="AO69"/>
  <c r="AS69" s="1"/>
  <c r="AK69"/>
  <c r="AJ69"/>
  <c r="AI69"/>
  <c r="AH69"/>
  <c r="AL69" s="1"/>
  <c r="AD69"/>
  <c r="AC69"/>
  <c r="AB69"/>
  <c r="AA69"/>
  <c r="AE69" s="1"/>
  <c r="V69"/>
  <c r="U69"/>
  <c r="T69"/>
  <c r="S69"/>
  <c r="W69" s="1"/>
  <c r="N69"/>
  <c r="M69"/>
  <c r="L69"/>
  <c r="K69"/>
  <c r="O69" s="1"/>
  <c r="BD68"/>
  <c r="BC68"/>
  <c r="BB68"/>
  <c r="BA68"/>
  <c r="AZ68"/>
  <c r="AY68"/>
  <c r="AX68"/>
  <c r="BE68" s="1"/>
  <c r="AR68"/>
  <c r="AQ68"/>
  <c r="AP68"/>
  <c r="AO68"/>
  <c r="AS68" s="1"/>
  <c r="AK68"/>
  <c r="AJ68"/>
  <c r="AI68"/>
  <c r="AH68"/>
  <c r="AL68" s="1"/>
  <c r="AD68"/>
  <c r="AC68"/>
  <c r="AB68"/>
  <c r="AA68"/>
  <c r="AE68" s="1"/>
  <c r="V68"/>
  <c r="U68"/>
  <c r="T68"/>
  <c r="S68"/>
  <c r="W68" s="1"/>
  <c r="N68"/>
  <c r="M68"/>
  <c r="L68"/>
  <c r="K68"/>
  <c r="O68" s="1"/>
  <c r="BD67"/>
  <c r="BC67"/>
  <c r="BB67"/>
  <c r="BA67"/>
  <c r="AZ67"/>
  <c r="AY67"/>
  <c r="AX67"/>
  <c r="BE67" s="1"/>
  <c r="AR67"/>
  <c r="AQ67"/>
  <c r="AP67"/>
  <c r="AO67"/>
  <c r="AS67" s="1"/>
  <c r="AK67"/>
  <c r="AJ67"/>
  <c r="AI67"/>
  <c r="AH67"/>
  <c r="AL67" s="1"/>
  <c r="AD67"/>
  <c r="AC67"/>
  <c r="AB67"/>
  <c r="AA67"/>
  <c r="AE67" s="1"/>
  <c r="V67"/>
  <c r="U67"/>
  <c r="T67"/>
  <c r="S67"/>
  <c r="W67" s="1"/>
  <c r="N67"/>
  <c r="M67"/>
  <c r="L67"/>
  <c r="K67"/>
  <c r="O67" s="1"/>
  <c r="BD66"/>
  <c r="BC66"/>
  <c r="BB66"/>
  <c r="BA66"/>
  <c r="AZ66"/>
  <c r="AY66"/>
  <c r="AX66"/>
  <c r="BE66" s="1"/>
  <c r="AR66"/>
  <c r="AQ66"/>
  <c r="AP66"/>
  <c r="AO66"/>
  <c r="AS66" s="1"/>
  <c r="AK66"/>
  <c r="AJ66"/>
  <c r="AI66"/>
  <c r="AH66"/>
  <c r="AL66" s="1"/>
  <c r="AD66"/>
  <c r="AC66"/>
  <c r="AB66"/>
  <c r="AA66"/>
  <c r="AE66" s="1"/>
  <c r="V66"/>
  <c r="U66"/>
  <c r="T66"/>
  <c r="S66"/>
  <c r="W66" s="1"/>
  <c r="N66"/>
  <c r="M66"/>
  <c r="L66"/>
  <c r="K66"/>
  <c r="O66" s="1"/>
  <c r="BD65"/>
  <c r="BC65"/>
  <c r="BB65"/>
  <c r="BA65"/>
  <c r="AZ65"/>
  <c r="AY65"/>
  <c r="AX65"/>
  <c r="BE65" s="1"/>
  <c r="AR65"/>
  <c r="AQ65"/>
  <c r="AP65"/>
  <c r="AO65"/>
  <c r="AS65" s="1"/>
  <c r="AK65"/>
  <c r="AJ65"/>
  <c r="AI65"/>
  <c r="AH65"/>
  <c r="AL65" s="1"/>
  <c r="AD65"/>
  <c r="AC65"/>
  <c r="AB65"/>
  <c r="AA65"/>
  <c r="AE65" s="1"/>
  <c r="V65"/>
  <c r="U65"/>
  <c r="T65"/>
  <c r="S65"/>
  <c r="W65" s="1"/>
  <c r="N65"/>
  <c r="M65"/>
  <c r="L65"/>
  <c r="K65"/>
  <c r="O65" s="1"/>
  <c r="BD64"/>
  <c r="BC64"/>
  <c r="BB64"/>
  <c r="BA64"/>
  <c r="AZ64"/>
  <c r="AY64"/>
  <c r="AX64"/>
  <c r="BE64" s="1"/>
  <c r="AR64"/>
  <c r="AQ64"/>
  <c r="AP64"/>
  <c r="AO64"/>
  <c r="AS64" s="1"/>
  <c r="AK64"/>
  <c r="AJ64"/>
  <c r="AI64"/>
  <c r="AH64"/>
  <c r="AL64" s="1"/>
  <c r="AD64"/>
  <c r="AC64"/>
  <c r="AB64"/>
  <c r="AA64"/>
  <c r="AE64" s="1"/>
  <c r="V64"/>
  <c r="U64"/>
  <c r="T64"/>
  <c r="S64"/>
  <c r="W64" s="1"/>
  <c r="N64"/>
  <c r="M64"/>
  <c r="L64"/>
  <c r="K64"/>
  <c r="O64" s="1"/>
  <c r="BD63"/>
  <c r="BC63"/>
  <c r="BB63"/>
  <c r="BA63"/>
  <c r="AZ63"/>
  <c r="AY63"/>
  <c r="AX63"/>
  <c r="BE63" s="1"/>
  <c r="AR63"/>
  <c r="AQ63"/>
  <c r="AP63"/>
  <c r="AO63"/>
  <c r="AS63" s="1"/>
  <c r="AK63"/>
  <c r="AJ63"/>
  <c r="AI63"/>
  <c r="AH63"/>
  <c r="AL63" s="1"/>
  <c r="AD63"/>
  <c r="AC63"/>
  <c r="AB63"/>
  <c r="AA63"/>
  <c r="AE63" s="1"/>
  <c r="V63"/>
  <c r="U63"/>
  <c r="T63"/>
  <c r="S63"/>
  <c r="W63" s="1"/>
  <c r="N63"/>
  <c r="M63"/>
  <c r="L63"/>
  <c r="K63"/>
  <c r="O63" s="1"/>
  <c r="BD62"/>
  <c r="BC62"/>
  <c r="BB62"/>
  <c r="BA62"/>
  <c r="AZ62"/>
  <c r="AY62"/>
  <c r="AX62"/>
  <c r="BE62" s="1"/>
  <c r="AR62"/>
  <c r="AQ62"/>
  <c r="AP62"/>
  <c r="AO62"/>
  <c r="AS62" s="1"/>
  <c r="AK62"/>
  <c r="AJ62"/>
  <c r="AI62"/>
  <c r="AH62"/>
  <c r="AL62" s="1"/>
  <c r="AD62"/>
  <c r="AC62"/>
  <c r="AB62"/>
  <c r="AA62"/>
  <c r="AE62" s="1"/>
  <c r="V62"/>
  <c r="U62"/>
  <c r="T62"/>
  <c r="S62"/>
  <c r="W62" s="1"/>
  <c r="N62"/>
  <c r="M62"/>
  <c r="L62"/>
  <c r="K62"/>
  <c r="O62" s="1"/>
  <c r="BD61"/>
  <c r="BC61"/>
  <c r="BB61"/>
  <c r="BA61"/>
  <c r="AZ61"/>
  <c r="AY61"/>
  <c r="AX61"/>
  <c r="BE61" s="1"/>
  <c r="AR61"/>
  <c r="AQ61"/>
  <c r="AP61"/>
  <c r="AO61"/>
  <c r="AS61" s="1"/>
  <c r="AK61"/>
  <c r="AJ61"/>
  <c r="AI61"/>
  <c r="AH61"/>
  <c r="AL61" s="1"/>
  <c r="AD61"/>
  <c r="AC61"/>
  <c r="AB61"/>
  <c r="AA61"/>
  <c r="AE61" s="1"/>
  <c r="V61"/>
  <c r="U61"/>
  <c r="T61"/>
  <c r="S61"/>
  <c r="W61" s="1"/>
  <c r="N61"/>
  <c r="M61"/>
  <c r="L61"/>
  <c r="K61"/>
  <c r="O61" s="1"/>
  <c r="BD60"/>
  <c r="BC60"/>
  <c r="BB60"/>
  <c r="BA60"/>
  <c r="AZ60"/>
  <c r="AY60"/>
  <c r="AX60"/>
  <c r="BE60" s="1"/>
  <c r="AR60"/>
  <c r="AQ60"/>
  <c r="AP60"/>
  <c r="AO60"/>
  <c r="AS60" s="1"/>
  <c r="AK60"/>
  <c r="AJ60"/>
  <c r="AI60"/>
  <c r="AH60"/>
  <c r="AL60" s="1"/>
  <c r="AD60"/>
  <c r="AC60"/>
  <c r="AB60"/>
  <c r="AA60"/>
  <c r="AE60" s="1"/>
  <c r="V60"/>
  <c r="U60"/>
  <c r="T60"/>
  <c r="S60"/>
  <c r="W60" s="1"/>
  <c r="N60"/>
  <c r="M60"/>
  <c r="L60"/>
  <c r="K60"/>
  <c r="O60" s="1"/>
  <c r="BD59"/>
  <c r="BC59"/>
  <c r="BB59"/>
  <c r="BA59"/>
  <c r="AZ59"/>
  <c r="AY59"/>
  <c r="AX59"/>
  <c r="BE59" s="1"/>
  <c r="AR59"/>
  <c r="AQ59"/>
  <c r="AP59"/>
  <c r="AO59"/>
  <c r="AS59" s="1"/>
  <c r="AK59"/>
  <c r="AJ59"/>
  <c r="AI59"/>
  <c r="AH59"/>
  <c r="AL59" s="1"/>
  <c r="AD59"/>
  <c r="AC59"/>
  <c r="AB59"/>
  <c r="AA59"/>
  <c r="AE59" s="1"/>
  <c r="V59"/>
  <c r="U59"/>
  <c r="T59"/>
  <c r="S59"/>
  <c r="W59" s="1"/>
  <c r="N59"/>
  <c r="M59"/>
  <c r="L59"/>
  <c r="K59"/>
  <c r="O59" s="1"/>
  <c r="BD58"/>
  <c r="BC58"/>
  <c r="BB58"/>
  <c r="BA58"/>
  <c r="AZ58"/>
  <c r="AY58"/>
  <c r="AX58"/>
  <c r="BE58" s="1"/>
  <c r="AR58"/>
  <c r="AQ58"/>
  <c r="AP58"/>
  <c r="AO58"/>
  <c r="AS58" s="1"/>
  <c r="AK58"/>
  <c r="AJ58"/>
  <c r="AI58"/>
  <c r="AH58"/>
  <c r="AL58" s="1"/>
  <c r="AD58"/>
  <c r="AC58"/>
  <c r="AB58"/>
  <c r="AA58"/>
  <c r="AE58" s="1"/>
  <c r="V58"/>
  <c r="U58"/>
  <c r="T58"/>
  <c r="S58"/>
  <c r="W58" s="1"/>
  <c r="N58"/>
  <c r="M58"/>
  <c r="L58"/>
  <c r="K58"/>
  <c r="O58" s="1"/>
  <c r="BD57"/>
  <c r="BC57"/>
  <c r="BB57"/>
  <c r="BA57"/>
  <c r="AZ57"/>
  <c r="AY57"/>
  <c r="AX57"/>
  <c r="BE57" s="1"/>
  <c r="AR57"/>
  <c r="AQ57"/>
  <c r="AP57"/>
  <c r="AO57"/>
  <c r="AS57" s="1"/>
  <c r="AK57"/>
  <c r="AJ57"/>
  <c r="AI57"/>
  <c r="AH57"/>
  <c r="AL57" s="1"/>
  <c r="AD57"/>
  <c r="AC57"/>
  <c r="AB57"/>
  <c r="AA57"/>
  <c r="AE57" s="1"/>
  <c r="V57"/>
  <c r="U57"/>
  <c r="T57"/>
  <c r="S57"/>
  <c r="W57" s="1"/>
  <c r="N57"/>
  <c r="M57"/>
  <c r="L57"/>
  <c r="K57"/>
  <c r="O57" s="1"/>
  <c r="BD56"/>
  <c r="BC56"/>
  <c r="BB56"/>
  <c r="BA56"/>
  <c r="AZ56"/>
  <c r="AY56"/>
  <c r="AX56"/>
  <c r="BE56" s="1"/>
  <c r="AR56"/>
  <c r="AQ56"/>
  <c r="AP56"/>
  <c r="AO56"/>
  <c r="AS56" s="1"/>
  <c r="AK56"/>
  <c r="AJ56"/>
  <c r="AI56"/>
  <c r="AH56"/>
  <c r="AL56" s="1"/>
  <c r="AD56"/>
  <c r="AC56"/>
  <c r="AB56"/>
  <c r="AA56"/>
  <c r="AE56" s="1"/>
  <c r="V56"/>
  <c r="U56"/>
  <c r="T56"/>
  <c r="S56"/>
  <c r="W56" s="1"/>
  <c r="N56"/>
  <c r="M56"/>
  <c r="L56"/>
  <c r="K56"/>
  <c r="O56" s="1"/>
  <c r="BD55"/>
  <c r="BC55"/>
  <c r="BB55"/>
  <c r="BA55"/>
  <c r="AZ55"/>
  <c r="AY55"/>
  <c r="AX55"/>
  <c r="BE55" s="1"/>
  <c r="AR55"/>
  <c r="AQ55"/>
  <c r="AP55"/>
  <c r="AO55"/>
  <c r="AS55" s="1"/>
  <c r="AK55"/>
  <c r="AJ55"/>
  <c r="AI55"/>
  <c r="AH55"/>
  <c r="AL55" s="1"/>
  <c r="AD55"/>
  <c r="AC55"/>
  <c r="AB55"/>
  <c r="AA55"/>
  <c r="AE55" s="1"/>
  <c r="V55"/>
  <c r="U55"/>
  <c r="T55"/>
  <c r="S55"/>
  <c r="W55" s="1"/>
  <c r="N55"/>
  <c r="M55"/>
  <c r="L55"/>
  <c r="K55"/>
  <c r="O55" s="1"/>
  <c r="BD54"/>
  <c r="BC54"/>
  <c r="BB54"/>
  <c r="BA54"/>
  <c r="AZ54"/>
  <c r="AY54"/>
  <c r="AX54"/>
  <c r="BE54" s="1"/>
  <c r="AR54"/>
  <c r="AQ54"/>
  <c r="AP54"/>
  <c r="AO54"/>
  <c r="AS54" s="1"/>
  <c r="AK54"/>
  <c r="AJ54"/>
  <c r="AI54"/>
  <c r="AH54"/>
  <c r="AL54" s="1"/>
  <c r="AD54"/>
  <c r="AC54"/>
  <c r="AB54"/>
  <c r="AA54"/>
  <c r="AE54" s="1"/>
  <c r="V54"/>
  <c r="U54"/>
  <c r="T54"/>
  <c r="S54"/>
  <c r="W54" s="1"/>
  <c r="N54"/>
  <c r="M54"/>
  <c r="L54"/>
  <c r="K54"/>
  <c r="O54" s="1"/>
  <c r="BD53"/>
  <c r="BC53"/>
  <c r="BB53"/>
  <c r="BA53"/>
  <c r="AZ53"/>
  <c r="AY53"/>
  <c r="AX53"/>
  <c r="BE53" s="1"/>
  <c r="AR53"/>
  <c r="AQ53"/>
  <c r="AP53"/>
  <c r="AO53"/>
  <c r="AS53" s="1"/>
  <c r="AK53"/>
  <c r="AJ53"/>
  <c r="AI53"/>
  <c r="AH53"/>
  <c r="AL53" s="1"/>
  <c r="AD53"/>
  <c r="AC53"/>
  <c r="AB53"/>
  <c r="AA53"/>
  <c r="AE53" s="1"/>
  <c r="V53"/>
  <c r="U53"/>
  <c r="T53"/>
  <c r="S53"/>
  <c r="W53" s="1"/>
  <c r="N53"/>
  <c r="M53"/>
  <c r="L53"/>
  <c r="K53"/>
  <c r="O53" s="1"/>
  <c r="BD52"/>
  <c r="BC52"/>
  <c r="BB52"/>
  <c r="BA52"/>
  <c r="AZ52"/>
  <c r="AY52"/>
  <c r="AX52"/>
  <c r="BE52" s="1"/>
  <c r="AR52"/>
  <c r="AQ52"/>
  <c r="AP52"/>
  <c r="AO52"/>
  <c r="AS52" s="1"/>
  <c r="AK52"/>
  <c r="AJ52"/>
  <c r="AI52"/>
  <c r="AH52"/>
  <c r="AL52" s="1"/>
  <c r="AD52"/>
  <c r="AC52"/>
  <c r="AB52"/>
  <c r="AA52"/>
  <c r="AE52" s="1"/>
  <c r="V52"/>
  <c r="U52"/>
  <c r="T52"/>
  <c r="S52"/>
  <c r="W52" s="1"/>
  <c r="N52"/>
  <c r="M52"/>
  <c r="L52"/>
  <c r="K52"/>
  <c r="O52" s="1"/>
  <c r="BD51"/>
  <c r="BC51"/>
  <c r="BB51"/>
  <c r="BA51"/>
  <c r="AZ51"/>
  <c r="AY51"/>
  <c r="AX51"/>
  <c r="BE51" s="1"/>
  <c r="AR51"/>
  <c r="AQ51"/>
  <c r="AP51"/>
  <c r="AO51"/>
  <c r="AS51" s="1"/>
  <c r="AK51"/>
  <c r="AJ51"/>
  <c r="AI51"/>
  <c r="AH51"/>
  <c r="AL51" s="1"/>
  <c r="AD51"/>
  <c r="AC51"/>
  <c r="AB51"/>
  <c r="AA51"/>
  <c r="AE51" s="1"/>
  <c r="V51"/>
  <c r="U51"/>
  <c r="T51"/>
  <c r="S51"/>
  <c r="W51" s="1"/>
  <c r="N51"/>
  <c r="M51"/>
  <c r="L51"/>
  <c r="K51"/>
  <c r="O51" s="1"/>
  <c r="BD50"/>
  <c r="BC50"/>
  <c r="BB50"/>
  <c r="BA50"/>
  <c r="AZ50"/>
  <c r="AY50"/>
  <c r="AX50"/>
  <c r="BE50" s="1"/>
  <c r="AR50"/>
  <c r="AQ50"/>
  <c r="AP50"/>
  <c r="AO50"/>
  <c r="AS50" s="1"/>
  <c r="AK50"/>
  <c r="AJ50"/>
  <c r="AI50"/>
  <c r="AH50"/>
  <c r="AL50" s="1"/>
  <c r="AD50"/>
  <c r="AC50"/>
  <c r="AB50"/>
  <c r="AA50"/>
  <c r="AE50" s="1"/>
  <c r="V50"/>
  <c r="U50"/>
  <c r="T50"/>
  <c r="S50"/>
  <c r="W50" s="1"/>
  <c r="N50"/>
  <c r="M50"/>
  <c r="L50"/>
  <c r="K50"/>
  <c r="O50" s="1"/>
  <c r="BD49"/>
  <c r="BC49"/>
  <c r="BB49"/>
  <c r="BA49"/>
  <c r="AZ49"/>
  <c r="AY49"/>
  <c r="AX49"/>
  <c r="BE49" s="1"/>
  <c r="AR49"/>
  <c r="AQ49"/>
  <c r="AP49"/>
  <c r="AO49"/>
  <c r="AS49" s="1"/>
  <c r="AK49"/>
  <c r="AJ49"/>
  <c r="AI49"/>
  <c r="AH49"/>
  <c r="AL49" s="1"/>
  <c r="AD49"/>
  <c r="AC49"/>
  <c r="AB49"/>
  <c r="AA49"/>
  <c r="AE49" s="1"/>
  <c r="V49"/>
  <c r="U49"/>
  <c r="T49"/>
  <c r="S49"/>
  <c r="W49" s="1"/>
  <c r="N49"/>
  <c r="M49"/>
  <c r="L49"/>
  <c r="K49"/>
  <c r="O49" s="1"/>
  <c r="BD48"/>
  <c r="BC48"/>
  <c r="BB48"/>
  <c r="BA48"/>
  <c r="AZ48"/>
  <c r="AY48"/>
  <c r="AX48"/>
  <c r="BE48" s="1"/>
  <c r="AR48"/>
  <c r="AQ48"/>
  <c r="AP48"/>
  <c r="AO48"/>
  <c r="AS48" s="1"/>
  <c r="AK48"/>
  <c r="AJ48"/>
  <c r="AI48"/>
  <c r="AH48"/>
  <c r="AL48" s="1"/>
  <c r="AD48"/>
  <c r="AC48"/>
  <c r="AB48"/>
  <c r="AA48"/>
  <c r="AE48" s="1"/>
  <c r="V48"/>
  <c r="U48"/>
  <c r="T48"/>
  <c r="S48"/>
  <c r="W48" s="1"/>
  <c r="N48"/>
  <c r="M48"/>
  <c r="L48"/>
  <c r="K48"/>
  <c r="O48" s="1"/>
  <c r="BD47"/>
  <c r="BC47"/>
  <c r="BB47"/>
  <c r="BA47"/>
  <c r="AZ47"/>
  <c r="AY47"/>
  <c r="AX47"/>
  <c r="BE47" s="1"/>
  <c r="AR47"/>
  <c r="AQ47"/>
  <c r="AP47"/>
  <c r="AO47"/>
  <c r="AS47" s="1"/>
  <c r="AK47"/>
  <c r="AJ47"/>
  <c r="AI47"/>
  <c r="AH47"/>
  <c r="AL47" s="1"/>
  <c r="AD47"/>
  <c r="AC47"/>
  <c r="AB47"/>
  <c r="AA47"/>
  <c r="AE47" s="1"/>
  <c r="V47"/>
  <c r="U47"/>
  <c r="T47"/>
  <c r="S47"/>
  <c r="W47" s="1"/>
  <c r="N47"/>
  <c r="M47"/>
  <c r="L47"/>
  <c r="K47"/>
  <c r="O47" s="1"/>
  <c r="BD46"/>
  <c r="BC46"/>
  <c r="BB46"/>
  <c r="BA46"/>
  <c r="AZ46"/>
  <c r="AY46"/>
  <c r="AX46"/>
  <c r="BE46" s="1"/>
  <c r="AR46"/>
  <c r="AQ46"/>
  <c r="AP46"/>
  <c r="AO46"/>
  <c r="AS46" s="1"/>
  <c r="AK46"/>
  <c r="AJ46"/>
  <c r="AI46"/>
  <c r="AH46"/>
  <c r="AL46" s="1"/>
  <c r="AD46"/>
  <c r="AC46"/>
  <c r="AB46"/>
  <c r="AA46"/>
  <c r="AE46" s="1"/>
  <c r="V46"/>
  <c r="U46"/>
  <c r="T46"/>
  <c r="S46"/>
  <c r="W46" s="1"/>
  <c r="N46"/>
  <c r="M46"/>
  <c r="L46"/>
  <c r="K46"/>
  <c r="O46" s="1"/>
  <c r="BD45"/>
  <c r="BC45"/>
  <c r="BB45"/>
  <c r="BA45"/>
  <c r="AZ45"/>
  <c r="AY45"/>
  <c r="BE45" s="1"/>
  <c r="AX45"/>
  <c r="AR45"/>
  <c r="AQ45"/>
  <c r="AP45"/>
  <c r="AO45"/>
  <c r="AS45" s="1"/>
  <c r="AK45"/>
  <c r="AJ45"/>
  <c r="AI45"/>
  <c r="AH45"/>
  <c r="AL45" s="1"/>
  <c r="AD45"/>
  <c r="AC45"/>
  <c r="AB45"/>
  <c r="AA45"/>
  <c r="AE45" s="1"/>
  <c r="V45"/>
  <c r="U45"/>
  <c r="T45"/>
  <c r="S45"/>
  <c r="W45" s="1"/>
  <c r="N45"/>
  <c r="M45"/>
  <c r="L45"/>
  <c r="K45"/>
  <c r="O45" s="1"/>
  <c r="BD44"/>
  <c r="BC44"/>
  <c r="BB44"/>
  <c r="BA44"/>
  <c r="AZ44"/>
  <c r="AY44"/>
  <c r="AX44"/>
  <c r="BE44" s="1"/>
  <c r="AR44"/>
  <c r="AQ44"/>
  <c r="AP44"/>
  <c r="AO44"/>
  <c r="AS44" s="1"/>
  <c r="AK44"/>
  <c r="AJ44"/>
  <c r="AI44"/>
  <c r="AH44"/>
  <c r="AL44" s="1"/>
  <c r="AD44"/>
  <c r="AC44"/>
  <c r="AB44"/>
  <c r="AA44"/>
  <c r="AE44" s="1"/>
  <c r="V44"/>
  <c r="U44"/>
  <c r="T44"/>
  <c r="S44"/>
  <c r="W44" s="1"/>
  <c r="N44"/>
  <c r="M44"/>
  <c r="L44"/>
  <c r="K44"/>
  <c r="O44" s="1"/>
  <c r="BD43"/>
  <c r="BC43"/>
  <c r="BB43"/>
  <c r="BA43"/>
  <c r="AZ43"/>
  <c r="AY43"/>
  <c r="BE43" s="1"/>
  <c r="AX43"/>
  <c r="AR43"/>
  <c r="AQ43"/>
  <c r="AP43"/>
  <c r="AO43"/>
  <c r="AS43" s="1"/>
  <c r="AK43"/>
  <c r="AJ43"/>
  <c r="AI43"/>
  <c r="AH43"/>
  <c r="AL43" s="1"/>
  <c r="AD43"/>
  <c r="AC43"/>
  <c r="AB43"/>
  <c r="AA43"/>
  <c r="AE43" s="1"/>
  <c r="V43"/>
  <c r="U43"/>
  <c r="T43"/>
  <c r="S43"/>
  <c r="W43" s="1"/>
  <c r="N43"/>
  <c r="M43"/>
  <c r="L43"/>
  <c r="K43"/>
  <c r="O43" s="1"/>
  <c r="BD42"/>
  <c r="BC42"/>
  <c r="BB42"/>
  <c r="BA42"/>
  <c r="AZ42"/>
  <c r="AY42"/>
  <c r="AX42"/>
  <c r="BE42" s="1"/>
  <c r="AR42"/>
  <c r="AQ42"/>
  <c r="AP42"/>
  <c r="AO42"/>
  <c r="AS42" s="1"/>
  <c r="AK42"/>
  <c r="AJ42"/>
  <c r="AI42"/>
  <c r="AH42"/>
  <c r="AL42" s="1"/>
  <c r="AD42"/>
  <c r="AC42"/>
  <c r="AB42"/>
  <c r="AA42"/>
  <c r="AE42" s="1"/>
  <c r="V42"/>
  <c r="U42"/>
  <c r="T42"/>
  <c r="S42"/>
  <c r="W42" s="1"/>
  <c r="N42"/>
  <c r="M42"/>
  <c r="L42"/>
  <c r="K42"/>
  <c r="O42" s="1"/>
  <c r="BD41"/>
  <c r="BC41"/>
  <c r="BB41"/>
  <c r="BA41"/>
  <c r="AZ41"/>
  <c r="AY41"/>
  <c r="BE41" s="1"/>
  <c r="AX41"/>
  <c r="AR41"/>
  <c r="AQ41"/>
  <c r="AP41"/>
  <c r="AO41"/>
  <c r="AS41" s="1"/>
  <c r="AK41"/>
  <c r="AJ41"/>
  <c r="AI41"/>
  <c r="AH41"/>
  <c r="AL41" s="1"/>
  <c r="AD41"/>
  <c r="AC41"/>
  <c r="AB41"/>
  <c r="AA41"/>
  <c r="AE41" s="1"/>
  <c r="V41"/>
  <c r="U41"/>
  <c r="T41"/>
  <c r="S41"/>
  <c r="W41" s="1"/>
  <c r="N41"/>
  <c r="M41"/>
  <c r="L41"/>
  <c r="K41"/>
  <c r="O41" s="1"/>
  <c r="BD40"/>
  <c r="BC40"/>
  <c r="BB40"/>
  <c r="BA40"/>
  <c r="AZ40"/>
  <c r="AY40"/>
  <c r="AX40"/>
  <c r="BE40" s="1"/>
  <c r="AR40"/>
  <c r="AQ40"/>
  <c r="AP40"/>
  <c r="AO40"/>
  <c r="AS40" s="1"/>
  <c r="AK40"/>
  <c r="AJ40"/>
  <c r="AI40"/>
  <c r="AH40"/>
  <c r="AL40" s="1"/>
  <c r="AD40"/>
  <c r="AC40"/>
  <c r="AB40"/>
  <c r="AA40"/>
  <c r="AE40" s="1"/>
  <c r="V40"/>
  <c r="U40"/>
  <c r="T40"/>
  <c r="S40"/>
  <c r="W40" s="1"/>
  <c r="N40"/>
  <c r="M40"/>
  <c r="L40"/>
  <c r="K40"/>
  <c r="O40" s="1"/>
  <c r="BD39"/>
  <c r="BC39"/>
  <c r="BB39"/>
  <c r="BA39"/>
  <c r="AZ39"/>
  <c r="AY39"/>
  <c r="BE39" s="1"/>
  <c r="AX39"/>
  <c r="AR39"/>
  <c r="AQ39"/>
  <c r="AP39"/>
  <c r="AO39"/>
  <c r="AS39" s="1"/>
  <c r="AK39"/>
  <c r="AJ39"/>
  <c r="AI39"/>
  <c r="AH39"/>
  <c r="AL39" s="1"/>
  <c r="AD39"/>
  <c r="AC39"/>
  <c r="AB39"/>
  <c r="AA39"/>
  <c r="AE39" s="1"/>
  <c r="V39"/>
  <c r="U39"/>
  <c r="T39"/>
  <c r="S39"/>
  <c r="W39" s="1"/>
  <c r="N39"/>
  <c r="M39"/>
  <c r="L39"/>
  <c r="K39"/>
  <c r="O39" s="1"/>
  <c r="BD38"/>
  <c r="BC38"/>
  <c r="BB38"/>
  <c r="BA38"/>
  <c r="AZ38"/>
  <c r="AY38"/>
  <c r="AX38"/>
  <c r="BE38" s="1"/>
  <c r="AR38"/>
  <c r="AQ38"/>
  <c r="AP38"/>
  <c r="AO38"/>
  <c r="AS38" s="1"/>
  <c r="AK38"/>
  <c r="AJ38"/>
  <c r="AI38"/>
  <c r="AH38"/>
  <c r="AL38" s="1"/>
  <c r="AD38"/>
  <c r="AC38"/>
  <c r="AB38"/>
  <c r="AA38"/>
  <c r="AE38" s="1"/>
  <c r="V38"/>
  <c r="U38"/>
  <c r="T38"/>
  <c r="S38"/>
  <c r="W38" s="1"/>
  <c r="N38"/>
  <c r="M38"/>
  <c r="L38"/>
  <c r="K38"/>
  <c r="O38" s="1"/>
  <c r="BD37"/>
  <c r="BC37"/>
  <c r="BB37"/>
  <c r="BA37"/>
  <c r="AZ37"/>
  <c r="AY37"/>
  <c r="BE37" s="1"/>
  <c r="AX37"/>
  <c r="AR37"/>
  <c r="AQ37"/>
  <c r="AP37"/>
  <c r="AO37"/>
  <c r="AS37" s="1"/>
  <c r="AK37"/>
  <c r="AJ37"/>
  <c r="AI37"/>
  <c r="AH37"/>
  <c r="AL37" s="1"/>
  <c r="AD37"/>
  <c r="AC37"/>
  <c r="AB37"/>
  <c r="AA37"/>
  <c r="AE37" s="1"/>
  <c r="V37"/>
  <c r="U37"/>
  <c r="T37"/>
  <c r="S37"/>
  <c r="W37" s="1"/>
  <c r="N37"/>
  <c r="M37"/>
  <c r="L37"/>
  <c r="K37"/>
  <c r="O37" s="1"/>
  <c r="BD36"/>
  <c r="BC36"/>
  <c r="BB36"/>
  <c r="BA36"/>
  <c r="AZ36"/>
  <c r="AY36"/>
  <c r="AX36"/>
  <c r="BE36" s="1"/>
  <c r="AR36"/>
  <c r="AQ36"/>
  <c r="AP36"/>
  <c r="AO36"/>
  <c r="AS36" s="1"/>
  <c r="AK36"/>
  <c r="AJ36"/>
  <c r="AI36"/>
  <c r="AH36"/>
  <c r="AL36" s="1"/>
  <c r="AD36"/>
  <c r="AC36"/>
  <c r="AB36"/>
  <c r="AA36"/>
  <c r="AE36" s="1"/>
  <c r="V36"/>
  <c r="U36"/>
  <c r="T36"/>
  <c r="S36"/>
  <c r="W36" s="1"/>
  <c r="N36"/>
  <c r="M36"/>
  <c r="L36"/>
  <c r="K36"/>
  <c r="O36" s="1"/>
  <c r="BD35"/>
  <c r="BC35"/>
  <c r="BB35"/>
  <c r="BA35"/>
  <c r="AZ35"/>
  <c r="AY35"/>
  <c r="BE35" s="1"/>
  <c r="AX35"/>
  <c r="AR35"/>
  <c r="AQ35"/>
  <c r="AP35"/>
  <c r="AO35"/>
  <c r="AS35" s="1"/>
  <c r="AK35"/>
  <c r="AJ35"/>
  <c r="AI35"/>
  <c r="AH35"/>
  <c r="AL35" s="1"/>
  <c r="AD35"/>
  <c r="AC35"/>
  <c r="AB35"/>
  <c r="AA35"/>
  <c r="AE35" s="1"/>
  <c r="V35"/>
  <c r="U35"/>
  <c r="T35"/>
  <c r="S35"/>
  <c r="W35" s="1"/>
  <c r="N35"/>
  <c r="M35"/>
  <c r="L35"/>
  <c r="K35"/>
  <c r="O35" s="1"/>
  <c r="BD34"/>
  <c r="BC34"/>
  <c r="BB34"/>
  <c r="BA34"/>
  <c r="AZ34"/>
  <c r="AY34"/>
  <c r="AX34"/>
  <c r="BE34" s="1"/>
  <c r="AR34"/>
  <c r="AQ34"/>
  <c r="AP34"/>
  <c r="AO34"/>
  <c r="AS34" s="1"/>
  <c r="AK34"/>
  <c r="AJ34"/>
  <c r="AI34"/>
  <c r="AH34"/>
  <c r="AL34" s="1"/>
  <c r="AD34"/>
  <c r="AC34"/>
  <c r="AB34"/>
  <c r="AA34"/>
  <c r="AE34" s="1"/>
  <c r="V34"/>
  <c r="U34"/>
  <c r="T34"/>
  <c r="S34"/>
  <c r="W34" s="1"/>
  <c r="N34"/>
  <c r="M34"/>
  <c r="L34"/>
  <c r="K34"/>
  <c r="O34" s="1"/>
  <c r="BD33"/>
  <c r="BC33"/>
  <c r="BB33"/>
  <c r="BA33"/>
  <c r="AZ33"/>
  <c r="AY33"/>
  <c r="BE33" s="1"/>
  <c r="AX33"/>
  <c r="AR33"/>
  <c r="AQ33"/>
  <c r="AP33"/>
  <c r="AO33"/>
  <c r="AS33" s="1"/>
  <c r="AK33"/>
  <c r="AJ33"/>
  <c r="AI33"/>
  <c r="AH33"/>
  <c r="AL33" s="1"/>
  <c r="AD33"/>
  <c r="AC33"/>
  <c r="AB33"/>
  <c r="AA33"/>
  <c r="AE33" s="1"/>
  <c r="V33"/>
  <c r="U33"/>
  <c r="T33"/>
  <c r="S33"/>
  <c r="W33" s="1"/>
  <c r="N33"/>
  <c r="M33"/>
  <c r="L33"/>
  <c r="K33"/>
  <c r="O33" s="1"/>
  <c r="BD32"/>
  <c r="BC32"/>
  <c r="BB32"/>
  <c r="BA32"/>
  <c r="AZ32"/>
  <c r="AY32"/>
  <c r="AX32"/>
  <c r="BE32" s="1"/>
  <c r="AR32"/>
  <c r="AQ32"/>
  <c r="AP32"/>
  <c r="AO32"/>
  <c r="AS32" s="1"/>
  <c r="AK32"/>
  <c r="AJ32"/>
  <c r="AI32"/>
  <c r="AH32"/>
  <c r="AL32" s="1"/>
  <c r="AD32"/>
  <c r="AC32"/>
  <c r="AB32"/>
  <c r="AA32"/>
  <c r="AE32" s="1"/>
  <c r="V32"/>
  <c r="U32"/>
  <c r="T32"/>
  <c r="S32"/>
  <c r="W32" s="1"/>
  <c r="N32"/>
  <c r="M32"/>
  <c r="L32"/>
  <c r="K32"/>
  <c r="O32" s="1"/>
  <c r="BD31"/>
  <c r="BC31"/>
  <c r="BB31"/>
  <c r="BA31"/>
  <c r="AZ31"/>
  <c r="AY31"/>
  <c r="BE31" s="1"/>
  <c r="AX31"/>
  <c r="AR31"/>
  <c r="AQ31"/>
  <c r="AP31"/>
  <c r="AO31"/>
  <c r="AS31" s="1"/>
  <c r="AK31"/>
  <c r="AJ31"/>
  <c r="AI31"/>
  <c r="AH31"/>
  <c r="AL31" s="1"/>
  <c r="AD31"/>
  <c r="AC31"/>
  <c r="AB31"/>
  <c r="AA31"/>
  <c r="AE31" s="1"/>
  <c r="V31"/>
  <c r="U31"/>
  <c r="T31"/>
  <c r="S31"/>
  <c r="W31" s="1"/>
  <c r="N31"/>
  <c r="M31"/>
  <c r="L31"/>
  <c r="K31"/>
  <c r="O31" s="1"/>
  <c r="BD30"/>
  <c r="BC30"/>
  <c r="BB30"/>
  <c r="BA30"/>
  <c r="AZ30"/>
  <c r="AY30"/>
  <c r="AX30"/>
  <c r="BE30" s="1"/>
  <c r="AR30"/>
  <c r="AQ30"/>
  <c r="AP30"/>
  <c r="AO30"/>
  <c r="AS30" s="1"/>
  <c r="AK30"/>
  <c r="AJ30"/>
  <c r="AI30"/>
  <c r="AH30"/>
  <c r="AL30" s="1"/>
  <c r="AD30"/>
  <c r="AC30"/>
  <c r="AB30"/>
  <c r="AA30"/>
  <c r="AE30" s="1"/>
  <c r="V30"/>
  <c r="U30"/>
  <c r="T30"/>
  <c r="S30"/>
  <c r="W30" s="1"/>
  <c r="N30"/>
  <c r="M30"/>
  <c r="L30"/>
  <c r="K30"/>
  <c r="O30" s="1"/>
  <c r="BD29"/>
  <c r="BC29"/>
  <c r="BB29"/>
  <c r="BA29"/>
  <c r="AZ29"/>
  <c r="AY29"/>
  <c r="BE29" s="1"/>
  <c r="AX29"/>
  <c r="AR29"/>
  <c r="AQ29"/>
  <c r="AP29"/>
  <c r="AO29"/>
  <c r="AS29" s="1"/>
  <c r="AK29"/>
  <c r="AJ29"/>
  <c r="AI29"/>
  <c r="AH29"/>
  <c r="AL29" s="1"/>
  <c r="AD29"/>
  <c r="AC29"/>
  <c r="AB29"/>
  <c r="AA29"/>
  <c r="AE29" s="1"/>
  <c r="V29"/>
  <c r="U29"/>
  <c r="T29"/>
  <c r="S29"/>
  <c r="W29" s="1"/>
  <c r="N29"/>
  <c r="M29"/>
  <c r="L29"/>
  <c r="K29"/>
  <c r="O29" s="1"/>
  <c r="BD28"/>
  <c r="BC28"/>
  <c r="BB28"/>
  <c r="BA28"/>
  <c r="AZ28"/>
  <c r="AY28"/>
  <c r="AX28"/>
  <c r="BE28" s="1"/>
  <c r="AR28"/>
  <c r="AQ28"/>
  <c r="AP28"/>
  <c r="AO28"/>
  <c r="AS28" s="1"/>
  <c r="AK28"/>
  <c r="AJ28"/>
  <c r="AI28"/>
  <c r="AH28"/>
  <c r="AL28" s="1"/>
  <c r="AD28"/>
  <c r="AC28"/>
  <c r="AB28"/>
  <c r="AA28"/>
  <c r="AE28" s="1"/>
  <c r="V28"/>
  <c r="U28"/>
  <c r="T28"/>
  <c r="S28"/>
  <c r="W28" s="1"/>
  <c r="N28"/>
  <c r="M28"/>
  <c r="L28"/>
  <c r="K28"/>
  <c r="O28" s="1"/>
  <c r="BD27"/>
  <c r="BC27"/>
  <c r="BB27"/>
  <c r="BA27"/>
  <c r="AZ27"/>
  <c r="AY27"/>
  <c r="BE27" s="1"/>
  <c r="AX27"/>
  <c r="AR27"/>
  <c r="AQ27"/>
  <c r="AP27"/>
  <c r="AO27"/>
  <c r="AS27" s="1"/>
  <c r="AK27"/>
  <c r="AJ27"/>
  <c r="AI27"/>
  <c r="AH27"/>
  <c r="AL27" s="1"/>
  <c r="AD27"/>
  <c r="AC27"/>
  <c r="AB27"/>
  <c r="AA27"/>
  <c r="AE27" s="1"/>
  <c r="V27"/>
  <c r="U27"/>
  <c r="T27"/>
  <c r="S27"/>
  <c r="W27" s="1"/>
  <c r="N27"/>
  <c r="M27"/>
  <c r="L27"/>
  <c r="K27"/>
  <c r="O27" s="1"/>
  <c r="BD26"/>
  <c r="BC26"/>
  <c r="BB26"/>
  <c r="BA26"/>
  <c r="AZ26"/>
  <c r="AY26"/>
  <c r="AX26"/>
  <c r="BE26" s="1"/>
  <c r="AR26"/>
  <c r="AQ26"/>
  <c r="AP26"/>
  <c r="AO26"/>
  <c r="AS26" s="1"/>
  <c r="AK26"/>
  <c r="AJ26"/>
  <c r="AI26"/>
  <c r="AH26"/>
  <c r="AL26" s="1"/>
  <c r="AD26"/>
  <c r="AC26"/>
  <c r="AB26"/>
  <c r="AA26"/>
  <c r="AE26" s="1"/>
  <c r="V26"/>
  <c r="U26"/>
  <c r="T26"/>
  <c r="S26"/>
  <c r="W26" s="1"/>
  <c r="N26"/>
  <c r="M26"/>
  <c r="L26"/>
  <c r="K26"/>
  <c r="O26" s="1"/>
  <c r="BD25"/>
  <c r="BC25"/>
  <c r="BB25"/>
  <c r="BA25"/>
  <c r="AZ25"/>
  <c r="AY25"/>
  <c r="BE25" s="1"/>
  <c r="AX25"/>
  <c r="AR25"/>
  <c r="AQ25"/>
  <c r="AP25"/>
  <c r="AO25"/>
  <c r="AS25" s="1"/>
  <c r="AK25"/>
  <c r="AJ25"/>
  <c r="AI25"/>
  <c r="AH25"/>
  <c r="AL25" s="1"/>
  <c r="AD25"/>
  <c r="AC25"/>
  <c r="AB25"/>
  <c r="AA25"/>
  <c r="AE25" s="1"/>
  <c r="V25"/>
  <c r="U25"/>
  <c r="T25"/>
  <c r="S25"/>
  <c r="W25" s="1"/>
  <c r="N25"/>
  <c r="M25"/>
  <c r="L25"/>
  <c r="K25"/>
  <c r="O25" s="1"/>
  <c r="BD24"/>
  <c r="BC24"/>
  <c r="BB24"/>
  <c r="BA24"/>
  <c r="AZ24"/>
  <c r="AY24"/>
  <c r="AX24"/>
  <c r="BE24" s="1"/>
  <c r="AR24"/>
  <c r="AQ24"/>
  <c r="AP24"/>
  <c r="AO24"/>
  <c r="AS24" s="1"/>
  <c r="AK24"/>
  <c r="AJ24"/>
  <c r="AI24"/>
  <c r="AH24"/>
  <c r="AL24" s="1"/>
  <c r="AD24"/>
  <c r="AC24"/>
  <c r="AB24"/>
  <c r="AA24"/>
  <c r="AE24" s="1"/>
  <c r="V24"/>
  <c r="U24"/>
  <c r="T24"/>
  <c r="S24"/>
  <c r="W24" s="1"/>
  <c r="N24"/>
  <c r="M24"/>
  <c r="L24"/>
  <c r="K24"/>
  <c r="O24" s="1"/>
  <c r="BD23"/>
  <c r="BC23"/>
  <c r="BB23"/>
  <c r="BA23"/>
  <c r="AZ23"/>
  <c r="AY23"/>
  <c r="BE23" s="1"/>
  <c r="AX23"/>
  <c r="AR23"/>
  <c r="AQ23"/>
  <c r="AP23"/>
  <c r="AO23"/>
  <c r="AS23" s="1"/>
  <c r="AK23"/>
  <c r="AJ23"/>
  <c r="AI23"/>
  <c r="AH23"/>
  <c r="AL23" s="1"/>
  <c r="AD23"/>
  <c r="AC23"/>
  <c r="AB23"/>
  <c r="AA23"/>
  <c r="AE23" s="1"/>
  <c r="V23"/>
  <c r="U23"/>
  <c r="T23"/>
  <c r="S23"/>
  <c r="W23" s="1"/>
  <c r="N23"/>
  <c r="M23"/>
  <c r="L23"/>
  <c r="K23"/>
  <c r="O23" s="1"/>
  <c r="BD22"/>
  <c r="BC22"/>
  <c r="BB22"/>
  <c r="BA22"/>
  <c r="AZ22"/>
  <c r="AY22"/>
  <c r="AX22"/>
  <c r="BE22" s="1"/>
  <c r="AR22"/>
  <c r="AQ22"/>
  <c r="AP22"/>
  <c r="AO22"/>
  <c r="AS22" s="1"/>
  <c r="AK22"/>
  <c r="AJ22"/>
  <c r="AI22"/>
  <c r="AH22"/>
  <c r="AL22" s="1"/>
  <c r="AD22"/>
  <c r="AC22"/>
  <c r="AB22"/>
  <c r="AA22"/>
  <c r="AE22" s="1"/>
  <c r="V22"/>
  <c r="U22"/>
  <c r="T22"/>
  <c r="S22"/>
  <c r="W22" s="1"/>
  <c r="N22"/>
  <c r="M22"/>
  <c r="L22"/>
  <c r="K22"/>
  <c r="O22" s="1"/>
  <c r="BD21"/>
  <c r="BC21"/>
  <c r="BB21"/>
  <c r="BA21"/>
  <c r="AZ21"/>
  <c r="AY21"/>
  <c r="BE21" s="1"/>
  <c r="AX21"/>
  <c r="AR21"/>
  <c r="AQ21"/>
  <c r="AP21"/>
  <c r="AO21"/>
  <c r="AS21" s="1"/>
  <c r="AK21"/>
  <c r="AJ21"/>
  <c r="AI21"/>
  <c r="AH21"/>
  <c r="AL21" s="1"/>
  <c r="AD21"/>
  <c r="AC21"/>
  <c r="AB21"/>
  <c r="AA21"/>
  <c r="AE21" s="1"/>
  <c r="V21"/>
  <c r="U21"/>
  <c r="T21"/>
  <c r="S21"/>
  <c r="W21" s="1"/>
  <c r="N21"/>
  <c r="M21"/>
  <c r="L21"/>
  <c r="K21"/>
  <c r="O21" s="1"/>
  <c r="BD20"/>
  <c r="BC20"/>
  <c r="BB20"/>
  <c r="BA20"/>
  <c r="AZ20"/>
  <c r="AY20"/>
  <c r="AX20"/>
  <c r="BE20" s="1"/>
  <c r="AR20"/>
  <c r="AQ20"/>
  <c r="AP20"/>
  <c r="AO20"/>
  <c r="AS20" s="1"/>
  <c r="AK20"/>
  <c r="AJ20"/>
  <c r="AI20"/>
  <c r="AH20"/>
  <c r="AL20" s="1"/>
  <c r="AD20"/>
  <c r="AC20"/>
  <c r="AB20"/>
  <c r="AA20"/>
  <c r="AE20" s="1"/>
  <c r="V20"/>
  <c r="U20"/>
  <c r="T20"/>
  <c r="S20"/>
  <c r="W20" s="1"/>
  <c r="N20"/>
  <c r="M20"/>
  <c r="L20"/>
  <c r="K20"/>
  <c r="O20" s="1"/>
  <c r="BD19"/>
  <c r="BC19"/>
  <c r="BB19"/>
  <c r="BA19"/>
  <c r="AZ19"/>
  <c r="AY19"/>
  <c r="BE19" s="1"/>
  <c r="AX19"/>
  <c r="AR19"/>
  <c r="AQ19"/>
  <c r="AP19"/>
  <c r="AO19"/>
  <c r="AS19" s="1"/>
  <c r="AK19"/>
  <c r="AJ19"/>
  <c r="AI19"/>
  <c r="AH19"/>
  <c r="AL19" s="1"/>
  <c r="AD19"/>
  <c r="AC19"/>
  <c r="AB19"/>
  <c r="AA19"/>
  <c r="AE19" s="1"/>
  <c r="V19"/>
  <c r="U19"/>
  <c r="T19"/>
  <c r="S19"/>
  <c r="W19" s="1"/>
  <c r="N19"/>
  <c r="M19"/>
  <c r="L19"/>
  <c r="K19"/>
  <c r="O19" s="1"/>
  <c r="BD18"/>
  <c r="BC18"/>
  <c r="BB18"/>
  <c r="BA18"/>
  <c r="AZ18"/>
  <c r="AY18"/>
  <c r="AX18"/>
  <c r="BE18" s="1"/>
  <c r="AR18"/>
  <c r="AQ18"/>
  <c r="AP18"/>
  <c r="AO18"/>
  <c r="AS18" s="1"/>
  <c r="AK18"/>
  <c r="AJ18"/>
  <c r="AI18"/>
  <c r="AH18"/>
  <c r="AL18" s="1"/>
  <c r="AD18"/>
  <c r="AC18"/>
  <c r="AB18"/>
  <c r="AA18"/>
  <c r="AE18" s="1"/>
  <c r="V18"/>
  <c r="U18"/>
  <c r="T18"/>
  <c r="S18"/>
  <c r="W18" s="1"/>
  <c r="N18"/>
  <c r="M18"/>
  <c r="L18"/>
  <c r="K18"/>
  <c r="O18" s="1"/>
  <c r="BD17"/>
  <c r="BC17"/>
  <c r="BB17"/>
  <c r="BA17"/>
  <c r="AZ17"/>
  <c r="AY17"/>
  <c r="BE17" s="1"/>
  <c r="AX17"/>
  <c r="AR17"/>
  <c r="AQ17"/>
  <c r="AP17"/>
  <c r="AO17"/>
  <c r="AS17" s="1"/>
  <c r="AK17"/>
  <c r="AJ17"/>
  <c r="AI17"/>
  <c r="AH17"/>
  <c r="AL17" s="1"/>
  <c r="AD17"/>
  <c r="AC17"/>
  <c r="AB17"/>
  <c r="AA17"/>
  <c r="AE17" s="1"/>
  <c r="V17"/>
  <c r="U17"/>
  <c r="T17"/>
  <c r="S17"/>
  <c r="W17" s="1"/>
  <c r="N17"/>
  <c r="M17"/>
  <c r="L17"/>
  <c r="K17"/>
  <c r="O17" s="1"/>
  <c r="BD16"/>
  <c r="BC16"/>
  <c r="BB16"/>
  <c r="BA16"/>
  <c r="AZ16"/>
  <c r="AY16"/>
  <c r="AX16"/>
  <c r="BE16" s="1"/>
  <c r="AR16"/>
  <c r="AQ16"/>
  <c r="AP16"/>
  <c r="AO16"/>
  <c r="AS16" s="1"/>
  <c r="AK16"/>
  <c r="AJ16"/>
  <c r="AI16"/>
  <c r="AH16"/>
  <c r="AL16" s="1"/>
  <c r="AD16"/>
  <c r="AC16"/>
  <c r="AB16"/>
  <c r="AA16"/>
  <c r="AE16" s="1"/>
  <c r="V16"/>
  <c r="U16"/>
  <c r="T16"/>
  <c r="S16"/>
  <c r="W16" s="1"/>
  <c r="N16"/>
  <c r="M16"/>
  <c r="L16"/>
  <c r="K16"/>
  <c r="O16" s="1"/>
  <c r="BD15"/>
  <c r="BC15"/>
  <c r="BB15"/>
  <c r="BA15"/>
  <c r="AZ15"/>
  <c r="AY15"/>
  <c r="BE15" s="1"/>
  <c r="AX15"/>
  <c r="AR15"/>
  <c r="AQ15"/>
  <c r="AP15"/>
  <c r="AO15"/>
  <c r="AS15" s="1"/>
  <c r="AK15"/>
  <c r="AJ15"/>
  <c r="AI15"/>
  <c r="AH15"/>
  <c r="AL15" s="1"/>
  <c r="AD15"/>
  <c r="AC15"/>
  <c r="AB15"/>
  <c r="AA15"/>
  <c r="AE15" s="1"/>
  <c r="V15"/>
  <c r="U15"/>
  <c r="T15"/>
  <c r="S15"/>
  <c r="W15" s="1"/>
  <c r="N15"/>
  <c r="M15"/>
  <c r="L15"/>
  <c r="K15"/>
  <c r="O15" s="1"/>
  <c r="BD14"/>
  <c r="BC14"/>
  <c r="BB14"/>
  <c r="BA14"/>
  <c r="AZ14"/>
  <c r="AY14"/>
  <c r="AX14"/>
  <c r="BE14" s="1"/>
  <c r="AR14"/>
  <c r="AQ14"/>
  <c r="AP14"/>
  <c r="AO14"/>
  <c r="AS14" s="1"/>
  <c r="AK14"/>
  <c r="AJ14"/>
  <c r="AI14"/>
  <c r="AH14"/>
  <c r="AL14" s="1"/>
  <c r="AD14"/>
  <c r="AC14"/>
  <c r="AB14"/>
  <c r="AA14"/>
  <c r="AE14" s="1"/>
  <c r="V14"/>
  <c r="U14"/>
  <c r="T14"/>
  <c r="S14"/>
  <c r="W14" s="1"/>
  <c r="N14"/>
  <c r="M14"/>
  <c r="L14"/>
  <c r="K14"/>
  <c r="O14" s="1"/>
  <c r="BD13"/>
  <c r="BC13"/>
  <c r="BB13"/>
  <c r="BA13"/>
  <c r="AZ13"/>
  <c r="AY13"/>
  <c r="BE13" s="1"/>
  <c r="AX13"/>
  <c r="AR13"/>
  <c r="AQ13"/>
  <c r="AP13"/>
  <c r="AO13"/>
  <c r="AS13" s="1"/>
  <c r="AK13"/>
  <c r="AJ13"/>
  <c r="AI13"/>
  <c r="AH13"/>
  <c r="AL13" s="1"/>
  <c r="AD13"/>
  <c r="AC13"/>
  <c r="AB13"/>
  <c r="AA13"/>
  <c r="AE13" s="1"/>
  <c r="V13"/>
  <c r="U13"/>
  <c r="T13"/>
  <c r="S13"/>
  <c r="W13" s="1"/>
  <c r="N13"/>
  <c r="M13"/>
  <c r="L13"/>
  <c r="K13"/>
  <c r="O13" s="1"/>
  <c r="BD12"/>
  <c r="BC12"/>
  <c r="BB12"/>
  <c r="BA12"/>
  <c r="AZ12"/>
  <c r="AY12"/>
  <c r="AX12"/>
  <c r="BE12" s="1"/>
  <c r="AR12"/>
  <c r="AQ12"/>
  <c r="AP12"/>
  <c r="AO12"/>
  <c r="AS12" s="1"/>
  <c r="AK12"/>
  <c r="AJ12"/>
  <c r="AI12"/>
  <c r="AH12"/>
  <c r="AL12" s="1"/>
  <c r="AD12"/>
  <c r="AC12"/>
  <c r="AB12"/>
  <c r="AA12"/>
  <c r="AE12" s="1"/>
  <c r="V12"/>
  <c r="U12"/>
  <c r="T12"/>
  <c r="S12"/>
  <c r="W12" s="1"/>
  <c r="N12"/>
  <c r="M12"/>
  <c r="L12"/>
  <c r="K12"/>
  <c r="O12" s="1"/>
  <c r="BD11"/>
  <c r="BC11"/>
  <c r="BB11"/>
  <c r="BA11"/>
  <c r="AZ11"/>
  <c r="AY11"/>
  <c r="BE11" s="1"/>
  <c r="AX11"/>
  <c r="AR11"/>
  <c r="AQ11"/>
  <c r="AP11"/>
  <c r="AO11"/>
  <c r="AS11" s="1"/>
  <c r="AK11"/>
  <c r="AJ11"/>
  <c r="AI11"/>
  <c r="AH11"/>
  <c r="AL11" s="1"/>
  <c r="AD11"/>
  <c r="AC11"/>
  <c r="AB11"/>
  <c r="AA11"/>
  <c r="AE11" s="1"/>
  <c r="V11"/>
  <c r="U11"/>
  <c r="T11"/>
  <c r="S11"/>
  <c r="W11" s="1"/>
  <c r="N11"/>
  <c r="M11"/>
  <c r="L11"/>
  <c r="K11"/>
  <c r="O11" s="1"/>
  <c r="BD10"/>
  <c r="BC10"/>
  <c r="BB10"/>
  <c r="BA10"/>
  <c r="AZ10"/>
  <c r="AY10"/>
  <c r="AX10"/>
  <c r="BE10" s="1"/>
  <c r="AR10"/>
  <c r="AQ10"/>
  <c r="AP10"/>
  <c r="AO10"/>
  <c r="AS10" s="1"/>
  <c r="AK10"/>
  <c r="AJ10"/>
  <c r="AI10"/>
  <c r="AH10"/>
  <c r="AL10" s="1"/>
  <c r="AD10"/>
  <c r="AC10"/>
  <c r="AB10"/>
  <c r="AA10"/>
  <c r="AE10" s="1"/>
  <c r="V10"/>
  <c r="U10"/>
  <c r="T10"/>
  <c r="S10"/>
  <c r="W10" s="1"/>
  <c r="N10"/>
  <c r="M10"/>
  <c r="L10"/>
  <c r="K10"/>
  <c r="O10" s="1"/>
  <c r="BD9"/>
  <c r="BC9"/>
  <c r="BB9"/>
  <c r="BA9"/>
  <c r="AZ9"/>
  <c r="AY9"/>
  <c r="BE9" s="1"/>
  <c r="AX9"/>
  <c r="AR9"/>
  <c r="AQ9"/>
  <c r="AP9"/>
  <c r="AO9"/>
  <c r="AS9" s="1"/>
  <c r="AK9"/>
  <c r="AJ9"/>
  <c r="AI9"/>
  <c r="AH9"/>
  <c r="AL9" s="1"/>
  <c r="AD9"/>
  <c r="AC9"/>
  <c r="AB9"/>
  <c r="AA9"/>
  <c r="AE9" s="1"/>
  <c r="V9"/>
  <c r="U9"/>
  <c r="T9"/>
  <c r="S9"/>
  <c r="W9" s="1"/>
  <c r="N9"/>
  <c r="M9"/>
  <c r="L9"/>
  <c r="K9"/>
  <c r="O9" s="1"/>
  <c r="BD8"/>
  <c r="BC8"/>
  <c r="BB8"/>
  <c r="BA8"/>
  <c r="AZ8"/>
  <c r="AY8"/>
  <c r="AX8"/>
  <c r="BE8" s="1"/>
  <c r="AR8"/>
  <c r="AQ8"/>
  <c r="AP8"/>
  <c r="AO8"/>
  <c r="AS8" s="1"/>
  <c r="AK8"/>
  <c r="AJ8"/>
  <c r="AI8"/>
  <c r="AH8"/>
  <c r="AL8" s="1"/>
  <c r="AD8"/>
  <c r="AC8"/>
  <c r="AB8"/>
  <c r="AA8"/>
  <c r="AE8" s="1"/>
  <c r="V8"/>
  <c r="U8"/>
  <c r="T8"/>
  <c r="S8"/>
  <c r="W8" s="1"/>
  <c r="N8"/>
  <c r="M8"/>
  <c r="L8"/>
  <c r="K8"/>
  <c r="O8" s="1"/>
  <c r="BE7"/>
  <c r="BD7"/>
  <c r="BC7"/>
  <c r="BB7"/>
  <c r="BA7"/>
  <c r="AZ7"/>
  <c r="AY7"/>
  <c r="AX7"/>
  <c r="AR7"/>
  <c r="AQ7"/>
  <c r="AP7"/>
  <c r="AO7"/>
  <c r="AK7"/>
  <c r="AJ7"/>
  <c r="AI7"/>
  <c r="AH7"/>
  <c r="AD7"/>
  <c r="AC7"/>
  <c r="AB7"/>
  <c r="AA7"/>
  <c r="V7"/>
  <c r="U7"/>
  <c r="T7"/>
  <c r="S7"/>
  <c r="M7"/>
  <c r="N7"/>
  <c r="L7"/>
  <c r="O7" s="1"/>
  <c r="K7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C81"/>
  <c r="B81"/>
  <c r="E80"/>
  <c r="C80"/>
  <c r="B80"/>
  <c r="E79"/>
  <c r="C79"/>
  <c r="B79"/>
  <c r="E78"/>
  <c r="C78"/>
  <c r="B78"/>
  <c r="E77"/>
  <c r="C77"/>
  <c r="B77"/>
  <c r="E76"/>
  <c r="C76"/>
  <c r="B76"/>
  <c r="E75"/>
  <c r="C75"/>
  <c r="B75"/>
  <c r="E74"/>
  <c r="C74"/>
  <c r="B74"/>
  <c r="E73"/>
  <c r="C73"/>
  <c r="B73"/>
  <c r="E72"/>
  <c r="C72"/>
  <c r="B72"/>
  <c r="E71"/>
  <c r="C71"/>
  <c r="B71"/>
  <c r="E70"/>
  <c r="C70"/>
  <c r="B70"/>
  <c r="E69"/>
  <c r="C69"/>
  <c r="B69"/>
  <c r="E68"/>
  <c r="C68"/>
  <c r="B68"/>
  <c r="E67"/>
  <c r="C67"/>
  <c r="B67"/>
  <c r="E66"/>
  <c r="C66"/>
  <c r="B66"/>
  <c r="E65"/>
  <c r="C65"/>
  <c r="B65"/>
  <c r="E64"/>
  <c r="C64"/>
  <c r="B64"/>
  <c r="E63"/>
  <c r="C63"/>
  <c r="B63"/>
  <c r="E62"/>
  <c r="C62"/>
  <c r="B62"/>
  <c r="E61"/>
  <c r="C61"/>
  <c r="B61"/>
  <c r="E60"/>
  <c r="C60"/>
  <c r="B60"/>
  <c r="E59"/>
  <c r="C59"/>
  <c r="B59"/>
  <c r="E58"/>
  <c r="C58"/>
  <c r="B58"/>
  <c r="E57"/>
  <c r="C57"/>
  <c r="B57"/>
  <c r="E56"/>
  <c r="C56"/>
  <c r="B56"/>
  <c r="E55"/>
  <c r="C55"/>
  <c r="B55"/>
  <c r="E54"/>
  <c r="C54"/>
  <c r="B54"/>
  <c r="E53"/>
  <c r="C53"/>
  <c r="B53"/>
  <c r="E52"/>
  <c r="C52"/>
  <c r="B52"/>
  <c r="E51"/>
  <c r="C51"/>
  <c r="B51"/>
  <c r="E50"/>
  <c r="C50"/>
  <c r="B50"/>
  <c r="E49"/>
  <c r="C49"/>
  <c r="B49"/>
  <c r="E48"/>
  <c r="C48"/>
  <c r="B48"/>
  <c r="E47"/>
  <c r="C47"/>
  <c r="B47"/>
  <c r="E46"/>
  <c r="C46"/>
  <c r="B46"/>
  <c r="E45"/>
  <c r="C45"/>
  <c r="B45"/>
  <c r="E44"/>
  <c r="C44"/>
  <c r="B44"/>
  <c r="E43"/>
  <c r="C43"/>
  <c r="B43"/>
  <c r="E42"/>
  <c r="C42"/>
  <c r="B42"/>
  <c r="E41"/>
  <c r="C41"/>
  <c r="B41"/>
  <c r="E40"/>
  <c r="C40"/>
  <c r="B40"/>
  <c r="E39"/>
  <c r="C39"/>
  <c r="B39"/>
  <c r="E38"/>
  <c r="C38"/>
  <c r="B38"/>
  <c r="E37"/>
  <c r="C37"/>
  <c r="B37"/>
  <c r="E36"/>
  <c r="C36"/>
  <c r="B36"/>
  <c r="E35"/>
  <c r="C35"/>
  <c r="B35"/>
  <c r="E34"/>
  <c r="C34"/>
  <c r="B34"/>
  <c r="E33"/>
  <c r="C33"/>
  <c r="B33"/>
  <c r="E32"/>
  <c r="C32"/>
  <c r="B32"/>
  <c r="E31"/>
  <c r="C31"/>
  <c r="B31"/>
  <c r="E30"/>
  <c r="C30"/>
  <c r="B30"/>
  <c r="E29"/>
  <c r="C29"/>
  <c r="B29"/>
  <c r="E28"/>
  <c r="C28"/>
  <c r="B28"/>
  <c r="E27"/>
  <c r="C27"/>
  <c r="B27"/>
  <c r="E26"/>
  <c r="C26"/>
  <c r="B26"/>
  <c r="E25"/>
  <c r="C25"/>
  <c r="B25"/>
  <c r="E24"/>
  <c r="C24"/>
  <c r="B24"/>
  <c r="E23"/>
  <c r="C23"/>
  <c r="B23"/>
  <c r="E22"/>
  <c r="C22"/>
  <c r="B22"/>
  <c r="E21"/>
  <c r="C21"/>
  <c r="B21"/>
  <c r="E20"/>
  <c r="C20"/>
  <c r="B20"/>
  <c r="E19"/>
  <c r="C19"/>
  <c r="B19"/>
  <c r="E18"/>
  <c r="C18"/>
  <c r="B18"/>
  <c r="E17"/>
  <c r="C17"/>
  <c r="B17"/>
  <c r="E16"/>
  <c r="C16"/>
  <c r="B16"/>
  <c r="E15"/>
  <c r="C15"/>
  <c r="B15"/>
  <c r="E14"/>
  <c r="C14"/>
  <c r="B14"/>
  <c r="E13"/>
  <c r="C13"/>
  <c r="B13"/>
  <c r="E12"/>
  <c r="C12"/>
  <c r="B12"/>
  <c r="E11"/>
  <c r="C11"/>
  <c r="B11"/>
  <c r="E10"/>
  <c r="C10"/>
  <c r="B10"/>
  <c r="E9"/>
  <c r="C9"/>
  <c r="B9"/>
  <c r="E8"/>
  <c r="C8"/>
  <c r="B8"/>
  <c r="E7"/>
  <c r="C7"/>
  <c r="B7"/>
  <c r="BX83" i="6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C81"/>
  <c r="B81"/>
  <c r="BY83" s="1"/>
  <c r="F81" s="1"/>
  <c r="E80"/>
  <c r="D80"/>
  <c r="C80"/>
  <c r="B80"/>
  <c r="E79"/>
  <c r="D79"/>
  <c r="C79"/>
  <c r="B79"/>
  <c r="F79" s="1"/>
  <c r="E78"/>
  <c r="D78"/>
  <c r="C78"/>
  <c r="B78"/>
  <c r="E77"/>
  <c r="D77"/>
  <c r="C77"/>
  <c r="B77"/>
  <c r="F77" s="1"/>
  <c r="E76"/>
  <c r="D76"/>
  <c r="C76"/>
  <c r="B76"/>
  <c r="E75"/>
  <c r="D75"/>
  <c r="C75"/>
  <c r="B75"/>
  <c r="F75" s="1"/>
  <c r="E74"/>
  <c r="D74"/>
  <c r="C74"/>
  <c r="B74"/>
  <c r="E73"/>
  <c r="D73"/>
  <c r="C73"/>
  <c r="B73"/>
  <c r="F73" s="1"/>
  <c r="E72"/>
  <c r="D72"/>
  <c r="C72"/>
  <c r="B72"/>
  <c r="E71"/>
  <c r="D71"/>
  <c r="C71"/>
  <c r="B71"/>
  <c r="F71" s="1"/>
  <c r="E70"/>
  <c r="D70"/>
  <c r="C70"/>
  <c r="B70"/>
  <c r="E69"/>
  <c r="D69"/>
  <c r="C69"/>
  <c r="B69"/>
  <c r="F69" s="1"/>
  <c r="E68"/>
  <c r="D68"/>
  <c r="C68"/>
  <c r="B68"/>
  <c r="E67"/>
  <c r="D67"/>
  <c r="C67"/>
  <c r="B67"/>
  <c r="F67" s="1"/>
  <c r="E66"/>
  <c r="D66"/>
  <c r="C66"/>
  <c r="B66"/>
  <c r="E65"/>
  <c r="D65"/>
  <c r="C65"/>
  <c r="B65"/>
  <c r="F65" s="1"/>
  <c r="E64"/>
  <c r="D64"/>
  <c r="C64"/>
  <c r="B64"/>
  <c r="E63"/>
  <c r="D63"/>
  <c r="C63"/>
  <c r="B63"/>
  <c r="F63" s="1"/>
  <c r="E62"/>
  <c r="D62"/>
  <c r="C62"/>
  <c r="B62"/>
  <c r="E61"/>
  <c r="D61"/>
  <c r="C61"/>
  <c r="B61"/>
  <c r="F61" s="1"/>
  <c r="E60"/>
  <c r="D60"/>
  <c r="C60"/>
  <c r="B60"/>
  <c r="E59"/>
  <c r="D59"/>
  <c r="C59"/>
  <c r="B59"/>
  <c r="F59" s="1"/>
  <c r="E58"/>
  <c r="D58"/>
  <c r="C58"/>
  <c r="B58"/>
  <c r="E57"/>
  <c r="D57"/>
  <c r="C57"/>
  <c r="B57"/>
  <c r="F57" s="1"/>
  <c r="E56"/>
  <c r="D56"/>
  <c r="C56"/>
  <c r="B56"/>
  <c r="E55"/>
  <c r="D55"/>
  <c r="C55"/>
  <c r="B55"/>
  <c r="F55" s="1"/>
  <c r="E54"/>
  <c r="D54"/>
  <c r="C54"/>
  <c r="B54"/>
  <c r="E53"/>
  <c r="D53"/>
  <c r="C53"/>
  <c r="B53"/>
  <c r="F53" s="1"/>
  <c r="E52"/>
  <c r="D52"/>
  <c r="C52"/>
  <c r="B52"/>
  <c r="E51"/>
  <c r="D51"/>
  <c r="C51"/>
  <c r="B51"/>
  <c r="F51" s="1"/>
  <c r="E50"/>
  <c r="D50"/>
  <c r="C50"/>
  <c r="B50"/>
  <c r="E49"/>
  <c r="D49"/>
  <c r="C49"/>
  <c r="B49"/>
  <c r="F49" s="1"/>
  <c r="E48"/>
  <c r="D48"/>
  <c r="C48"/>
  <c r="B48"/>
  <c r="E47"/>
  <c r="D47"/>
  <c r="C47"/>
  <c r="B47"/>
  <c r="F47" s="1"/>
  <c r="E46"/>
  <c r="D46"/>
  <c r="C46"/>
  <c r="B46"/>
  <c r="E45"/>
  <c r="D45"/>
  <c r="C45"/>
  <c r="B45"/>
  <c r="F45" s="1"/>
  <c r="E44"/>
  <c r="D44"/>
  <c r="C44"/>
  <c r="B44"/>
  <c r="E43"/>
  <c r="D43"/>
  <c r="C43"/>
  <c r="B43"/>
  <c r="F43" s="1"/>
  <c r="E42"/>
  <c r="D42"/>
  <c r="C42"/>
  <c r="B42"/>
  <c r="E41"/>
  <c r="D41"/>
  <c r="C41"/>
  <c r="B41"/>
  <c r="F41" s="1"/>
  <c r="E40"/>
  <c r="D40"/>
  <c r="C40"/>
  <c r="B40"/>
  <c r="E39"/>
  <c r="D39"/>
  <c r="C39"/>
  <c r="B39"/>
  <c r="F39" s="1"/>
  <c r="E38"/>
  <c r="D38"/>
  <c r="C38"/>
  <c r="B38"/>
  <c r="E37"/>
  <c r="D37"/>
  <c r="C37"/>
  <c r="B37"/>
  <c r="F37" s="1"/>
  <c r="E36"/>
  <c r="D36"/>
  <c r="C36"/>
  <c r="B36"/>
  <c r="E35"/>
  <c r="D35"/>
  <c r="C35"/>
  <c r="B35"/>
  <c r="F35" s="1"/>
  <c r="E34"/>
  <c r="D34"/>
  <c r="C34"/>
  <c r="B34"/>
  <c r="E33"/>
  <c r="D33"/>
  <c r="C33"/>
  <c r="B33"/>
  <c r="F33" s="1"/>
  <c r="E32"/>
  <c r="D32"/>
  <c r="C32"/>
  <c r="B32"/>
  <c r="E31"/>
  <c r="D31"/>
  <c r="C31"/>
  <c r="B31"/>
  <c r="F31" s="1"/>
  <c r="E30"/>
  <c r="D30"/>
  <c r="C30"/>
  <c r="B30"/>
  <c r="E29"/>
  <c r="D29"/>
  <c r="C29"/>
  <c r="B29"/>
  <c r="F29" s="1"/>
  <c r="E28"/>
  <c r="D28"/>
  <c r="C28"/>
  <c r="B28"/>
  <c r="E27"/>
  <c r="D27"/>
  <c r="C27"/>
  <c r="B27"/>
  <c r="F27" s="1"/>
  <c r="E26"/>
  <c r="D26"/>
  <c r="C26"/>
  <c r="B26"/>
  <c r="E25"/>
  <c r="D25"/>
  <c r="C25"/>
  <c r="B25"/>
  <c r="F25" s="1"/>
  <c r="E24"/>
  <c r="D24"/>
  <c r="C24"/>
  <c r="B24"/>
  <c r="E23"/>
  <c r="D23"/>
  <c r="C23"/>
  <c r="B23"/>
  <c r="F23" s="1"/>
  <c r="E22"/>
  <c r="D22"/>
  <c r="C22"/>
  <c r="B22"/>
  <c r="E21"/>
  <c r="D21"/>
  <c r="C21"/>
  <c r="B21"/>
  <c r="E20"/>
  <c r="D20"/>
  <c r="C20"/>
  <c r="B20"/>
  <c r="E19"/>
  <c r="D19"/>
  <c r="C19"/>
  <c r="B19"/>
  <c r="F19" s="1"/>
  <c r="E18"/>
  <c r="D18"/>
  <c r="C18"/>
  <c r="B18"/>
  <c r="E17"/>
  <c r="D17"/>
  <c r="C17"/>
  <c r="B17"/>
  <c r="F17" s="1"/>
  <c r="E16"/>
  <c r="D16"/>
  <c r="C16"/>
  <c r="B16"/>
  <c r="E15"/>
  <c r="D15"/>
  <c r="C15"/>
  <c r="B15"/>
  <c r="F15" s="1"/>
  <c r="E14"/>
  <c r="D14"/>
  <c r="C14"/>
  <c r="B14"/>
  <c r="E13"/>
  <c r="D13"/>
  <c r="C13"/>
  <c r="B13"/>
  <c r="F13" s="1"/>
  <c r="E12"/>
  <c r="D12"/>
  <c r="C12"/>
  <c r="B12"/>
  <c r="E11"/>
  <c r="D11"/>
  <c r="C11"/>
  <c r="B11"/>
  <c r="F11" s="1"/>
  <c r="E10"/>
  <c r="D10"/>
  <c r="C10"/>
  <c r="B10"/>
  <c r="E9"/>
  <c r="D9"/>
  <c r="C9"/>
  <c r="B9"/>
  <c r="F9" s="1"/>
  <c r="E8"/>
  <c r="D8"/>
  <c r="C8"/>
  <c r="B8"/>
  <c r="E7"/>
  <c r="D7"/>
  <c r="C7"/>
  <c r="B7"/>
  <c r="F7" s="1"/>
  <c r="BZ80" i="5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X81" i="8" l="1"/>
  <c r="O81"/>
  <c r="AS7" i="7"/>
  <c r="AL7"/>
  <c r="AE7"/>
  <c r="W7"/>
  <c r="F21" i="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R81" i="2" l="1"/>
  <c r="BX84"/>
  <c r="BY84"/>
  <c r="BY83"/>
  <c r="F81" s="1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J81"/>
  <c r="K81"/>
  <c r="J8"/>
  <c r="K8"/>
  <c r="L8"/>
  <c r="O8"/>
  <c r="P8"/>
  <c r="R8"/>
  <c r="J9"/>
  <c r="K9"/>
  <c r="L9"/>
  <c r="O9"/>
  <c r="P9"/>
  <c r="R9"/>
  <c r="J10"/>
  <c r="K10"/>
  <c r="L10"/>
  <c r="O10"/>
  <c r="P10"/>
  <c r="R10"/>
  <c r="J11"/>
  <c r="K11"/>
  <c r="L11"/>
  <c r="O11"/>
  <c r="P11"/>
  <c r="R11"/>
  <c r="J12"/>
  <c r="K12"/>
  <c r="L12"/>
  <c r="O12"/>
  <c r="P12"/>
  <c r="R12"/>
  <c r="J13"/>
  <c r="K13"/>
  <c r="L13"/>
  <c r="O13"/>
  <c r="P13"/>
  <c r="R13"/>
  <c r="J14"/>
  <c r="K14"/>
  <c r="L14"/>
  <c r="O14"/>
  <c r="P14"/>
  <c r="R14"/>
  <c r="J15"/>
  <c r="K15"/>
  <c r="L15"/>
  <c r="O15"/>
  <c r="P15"/>
  <c r="R15"/>
  <c r="J16"/>
  <c r="K16"/>
  <c r="L16"/>
  <c r="O16"/>
  <c r="P16"/>
  <c r="R16"/>
  <c r="J17"/>
  <c r="K17"/>
  <c r="L17"/>
  <c r="O17"/>
  <c r="P17"/>
  <c r="R17"/>
  <c r="J18"/>
  <c r="K18"/>
  <c r="L18"/>
  <c r="O18"/>
  <c r="P18"/>
  <c r="R18"/>
  <c r="J19"/>
  <c r="K19"/>
  <c r="L19"/>
  <c r="O19"/>
  <c r="P19"/>
  <c r="R19"/>
  <c r="J20"/>
  <c r="K20"/>
  <c r="L20"/>
  <c r="O20"/>
  <c r="P20"/>
  <c r="R20"/>
  <c r="J21"/>
  <c r="K21"/>
  <c r="L21"/>
  <c r="O21"/>
  <c r="P21"/>
  <c r="R21"/>
  <c r="J22"/>
  <c r="K22"/>
  <c r="L22"/>
  <c r="O22"/>
  <c r="P22"/>
  <c r="R22"/>
  <c r="J23"/>
  <c r="K23"/>
  <c r="L23"/>
  <c r="O23"/>
  <c r="P23"/>
  <c r="R23"/>
  <c r="J24"/>
  <c r="K24"/>
  <c r="L24"/>
  <c r="O24"/>
  <c r="P24"/>
  <c r="R24"/>
  <c r="J25"/>
  <c r="K25"/>
  <c r="L25"/>
  <c r="O25"/>
  <c r="P25"/>
  <c r="R25"/>
  <c r="J26"/>
  <c r="K26"/>
  <c r="L26"/>
  <c r="O26"/>
  <c r="P26"/>
  <c r="R26"/>
  <c r="J27"/>
  <c r="K27"/>
  <c r="L27"/>
  <c r="O27"/>
  <c r="P27"/>
  <c r="R27"/>
  <c r="J28"/>
  <c r="K28"/>
  <c r="L28"/>
  <c r="O28"/>
  <c r="P28"/>
  <c r="R28"/>
  <c r="J29"/>
  <c r="K29"/>
  <c r="L29"/>
  <c r="O29"/>
  <c r="P29"/>
  <c r="R29"/>
  <c r="J30"/>
  <c r="K30"/>
  <c r="L30"/>
  <c r="O30"/>
  <c r="P30"/>
  <c r="R30"/>
  <c r="J31"/>
  <c r="K31"/>
  <c r="L31"/>
  <c r="O31"/>
  <c r="P31"/>
  <c r="R31"/>
  <c r="J32"/>
  <c r="K32"/>
  <c r="R32" s="1"/>
  <c r="L32"/>
  <c r="O32"/>
  <c r="P32"/>
  <c r="J33"/>
  <c r="K33"/>
  <c r="L33"/>
  <c r="O33"/>
  <c r="P33"/>
  <c r="R33"/>
  <c r="J34"/>
  <c r="K34"/>
  <c r="L34"/>
  <c r="O34"/>
  <c r="P34"/>
  <c r="R34"/>
  <c r="J35"/>
  <c r="K35"/>
  <c r="L35"/>
  <c r="O35"/>
  <c r="P35"/>
  <c r="R35"/>
  <c r="J36"/>
  <c r="K36"/>
  <c r="L36"/>
  <c r="O36"/>
  <c r="P36"/>
  <c r="R36"/>
  <c r="J37"/>
  <c r="K37"/>
  <c r="L37"/>
  <c r="O37"/>
  <c r="P37"/>
  <c r="R37"/>
  <c r="J38"/>
  <c r="K38"/>
  <c r="L38"/>
  <c r="O38"/>
  <c r="R38" s="1"/>
  <c r="P38"/>
  <c r="J39"/>
  <c r="K39"/>
  <c r="L39"/>
  <c r="O39"/>
  <c r="P39"/>
  <c r="R39"/>
  <c r="J40"/>
  <c r="K40"/>
  <c r="L40"/>
  <c r="O40"/>
  <c r="R40" s="1"/>
  <c r="P40"/>
  <c r="J41"/>
  <c r="K41"/>
  <c r="L41"/>
  <c r="O41"/>
  <c r="P41"/>
  <c r="R41"/>
  <c r="J42"/>
  <c r="K42"/>
  <c r="L42"/>
  <c r="O42"/>
  <c r="P42"/>
  <c r="R42"/>
  <c r="J43"/>
  <c r="K43"/>
  <c r="L43"/>
  <c r="O43"/>
  <c r="P43"/>
  <c r="R43"/>
  <c r="J44"/>
  <c r="K44"/>
  <c r="L44"/>
  <c r="O44"/>
  <c r="R44" s="1"/>
  <c r="P44"/>
  <c r="J45"/>
  <c r="K45"/>
  <c r="L45"/>
  <c r="O45"/>
  <c r="P45"/>
  <c r="R45"/>
  <c r="J46"/>
  <c r="K46"/>
  <c r="L46"/>
  <c r="O46"/>
  <c r="R46" s="1"/>
  <c r="P46"/>
  <c r="J47"/>
  <c r="K47"/>
  <c r="L47"/>
  <c r="O47"/>
  <c r="P47"/>
  <c r="R47"/>
  <c r="J48"/>
  <c r="K48"/>
  <c r="L48"/>
  <c r="O48"/>
  <c r="P48"/>
  <c r="R48"/>
  <c r="J49"/>
  <c r="K49"/>
  <c r="L49"/>
  <c r="O49"/>
  <c r="R49" s="1"/>
  <c r="P49"/>
  <c r="J50"/>
  <c r="K50"/>
  <c r="L50"/>
  <c r="O50"/>
  <c r="P50"/>
  <c r="R50"/>
  <c r="J51"/>
  <c r="K51"/>
  <c r="L51"/>
  <c r="O51"/>
  <c r="P51"/>
  <c r="R51"/>
  <c r="J52"/>
  <c r="K52"/>
  <c r="L52"/>
  <c r="O52"/>
  <c r="R52" s="1"/>
  <c r="P52"/>
  <c r="J53"/>
  <c r="K53"/>
  <c r="L53"/>
  <c r="O53"/>
  <c r="P53"/>
  <c r="R53"/>
  <c r="J54"/>
  <c r="K54"/>
  <c r="L54"/>
  <c r="O54"/>
  <c r="R54" s="1"/>
  <c r="P54"/>
  <c r="J55"/>
  <c r="K55"/>
  <c r="L55"/>
  <c r="O55"/>
  <c r="P55"/>
  <c r="R55"/>
  <c r="J56"/>
  <c r="K56"/>
  <c r="L56"/>
  <c r="O56"/>
  <c r="R56" s="1"/>
  <c r="P56"/>
  <c r="J57"/>
  <c r="K57"/>
  <c r="R57" s="1"/>
  <c r="L57"/>
  <c r="O57"/>
  <c r="P57"/>
  <c r="J58"/>
  <c r="K58"/>
  <c r="L58"/>
  <c r="O58"/>
  <c r="P58"/>
  <c r="R58"/>
  <c r="J59"/>
  <c r="K59"/>
  <c r="L59"/>
  <c r="O59"/>
  <c r="P59"/>
  <c r="R59"/>
  <c r="J60"/>
  <c r="K60"/>
  <c r="L60"/>
  <c r="O60"/>
  <c r="R60" s="1"/>
  <c r="P60"/>
  <c r="J61"/>
  <c r="K61"/>
  <c r="L61"/>
  <c r="O61"/>
  <c r="P61"/>
  <c r="R61"/>
  <c r="J62"/>
  <c r="K62"/>
  <c r="L62"/>
  <c r="O62"/>
  <c r="P62"/>
  <c r="R62"/>
  <c r="J63"/>
  <c r="K63"/>
  <c r="L63"/>
  <c r="O63"/>
  <c r="P63"/>
  <c r="R63"/>
  <c r="J64"/>
  <c r="K64"/>
  <c r="L64"/>
  <c r="O64"/>
  <c r="P64"/>
  <c r="R64"/>
  <c r="J65"/>
  <c r="K65"/>
  <c r="L65"/>
  <c r="O65"/>
  <c r="R65" s="1"/>
  <c r="P65"/>
  <c r="J66"/>
  <c r="K66"/>
  <c r="L66"/>
  <c r="O66"/>
  <c r="P66"/>
  <c r="R66"/>
  <c r="J67"/>
  <c r="K67"/>
  <c r="L67"/>
  <c r="O67"/>
  <c r="P67"/>
  <c r="R67"/>
  <c r="J68"/>
  <c r="K68"/>
  <c r="L68"/>
  <c r="O68"/>
  <c r="P68"/>
  <c r="R68"/>
  <c r="J69"/>
  <c r="K69"/>
  <c r="L69"/>
  <c r="O69"/>
  <c r="R69" s="1"/>
  <c r="P69"/>
  <c r="J70"/>
  <c r="K70"/>
  <c r="L70"/>
  <c r="O70"/>
  <c r="P70"/>
  <c r="R70"/>
  <c r="J71"/>
  <c r="K71"/>
  <c r="L71"/>
  <c r="O71"/>
  <c r="P71"/>
  <c r="R71"/>
  <c r="J72"/>
  <c r="K72"/>
  <c r="L72"/>
  <c r="O72"/>
  <c r="P72"/>
  <c r="R72"/>
  <c r="J73"/>
  <c r="K73"/>
  <c r="L73"/>
  <c r="O73"/>
  <c r="P73"/>
  <c r="R73"/>
  <c r="J74"/>
  <c r="K74"/>
  <c r="L74"/>
  <c r="O74"/>
  <c r="R74" s="1"/>
  <c r="P74"/>
  <c r="J75"/>
  <c r="K75"/>
  <c r="L75"/>
  <c r="O75"/>
  <c r="P75"/>
  <c r="R75"/>
  <c r="J76"/>
  <c r="K76"/>
  <c r="L76"/>
  <c r="O76"/>
  <c r="P76"/>
  <c r="R76"/>
  <c r="J77"/>
  <c r="K77"/>
  <c r="L77"/>
  <c r="O77"/>
  <c r="R77" s="1"/>
  <c r="P77"/>
  <c r="J78"/>
  <c r="K78"/>
  <c r="L78"/>
  <c r="O78"/>
  <c r="P78"/>
  <c r="R78"/>
  <c r="J79"/>
  <c r="K79"/>
  <c r="L79"/>
  <c r="O79"/>
  <c r="P79"/>
  <c r="R79"/>
  <c r="J80"/>
  <c r="K80"/>
  <c r="L80"/>
  <c r="O80"/>
  <c r="P80"/>
  <c r="R80"/>
  <c r="R7"/>
  <c r="P7"/>
  <c r="O7"/>
  <c r="L7"/>
  <c r="K7"/>
  <c r="J7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C81"/>
  <c r="B81"/>
  <c r="B42"/>
  <c r="C42"/>
  <c r="D42"/>
  <c r="E42"/>
  <c r="F42"/>
  <c r="B43"/>
  <c r="C43"/>
  <c r="F43" s="1"/>
  <c r="D43"/>
  <c r="E43"/>
  <c r="B44"/>
  <c r="C44"/>
  <c r="D44"/>
  <c r="E44"/>
  <c r="F44"/>
  <c r="B45"/>
  <c r="C45"/>
  <c r="F45" s="1"/>
  <c r="D45"/>
  <c r="E45"/>
  <c r="B46"/>
  <c r="C46"/>
  <c r="D46"/>
  <c r="E46"/>
  <c r="F46"/>
  <c r="B47"/>
  <c r="C47"/>
  <c r="F47" s="1"/>
  <c r="D47"/>
  <c r="E47"/>
  <c r="B48"/>
  <c r="C48"/>
  <c r="D48"/>
  <c r="E48"/>
  <c r="F48"/>
  <c r="B49"/>
  <c r="C49"/>
  <c r="F49" s="1"/>
  <c r="D49"/>
  <c r="E49"/>
  <c r="B50"/>
  <c r="C50"/>
  <c r="D50"/>
  <c r="E50"/>
  <c r="F50"/>
  <c r="B51"/>
  <c r="C51"/>
  <c r="F51" s="1"/>
  <c r="D51"/>
  <c r="E51"/>
  <c r="B52"/>
  <c r="C52"/>
  <c r="D52"/>
  <c r="E52"/>
  <c r="F52"/>
  <c r="B53"/>
  <c r="C53"/>
  <c r="F53" s="1"/>
  <c r="D53"/>
  <c r="E53"/>
  <c r="B54"/>
  <c r="C54"/>
  <c r="D54"/>
  <c r="E54"/>
  <c r="F54"/>
  <c r="B55"/>
  <c r="C55"/>
  <c r="F55" s="1"/>
  <c r="D55"/>
  <c r="E55"/>
  <c r="B56"/>
  <c r="C56"/>
  <c r="D56"/>
  <c r="E56"/>
  <c r="F56"/>
  <c r="B57"/>
  <c r="C57"/>
  <c r="F57" s="1"/>
  <c r="D57"/>
  <c r="E57"/>
  <c r="B58"/>
  <c r="C58"/>
  <c r="D58"/>
  <c r="E58"/>
  <c r="F58"/>
  <c r="B59"/>
  <c r="C59"/>
  <c r="F59" s="1"/>
  <c r="D59"/>
  <c r="E59"/>
  <c r="B60"/>
  <c r="C60"/>
  <c r="D60"/>
  <c r="E60"/>
  <c r="F60"/>
  <c r="B61"/>
  <c r="C61"/>
  <c r="F61" s="1"/>
  <c r="D61"/>
  <c r="E61"/>
  <c r="B62"/>
  <c r="C62"/>
  <c r="D62"/>
  <c r="E62"/>
  <c r="F62"/>
  <c r="B63"/>
  <c r="C63"/>
  <c r="F63" s="1"/>
  <c r="D63"/>
  <c r="E63"/>
  <c r="B64"/>
  <c r="C64"/>
  <c r="D64"/>
  <c r="E64"/>
  <c r="F64"/>
  <c r="B65"/>
  <c r="C65"/>
  <c r="F65" s="1"/>
  <c r="D65"/>
  <c r="E65"/>
  <c r="B66"/>
  <c r="C66"/>
  <c r="D66"/>
  <c r="E66"/>
  <c r="F66"/>
  <c r="B67"/>
  <c r="C67"/>
  <c r="F67" s="1"/>
  <c r="D67"/>
  <c r="E67"/>
  <c r="B68"/>
  <c r="C68"/>
  <c r="D68"/>
  <c r="E68"/>
  <c r="F68"/>
  <c r="B69"/>
  <c r="C69"/>
  <c r="F69" s="1"/>
  <c r="D69"/>
  <c r="E69"/>
  <c r="B70"/>
  <c r="C70"/>
  <c r="D70"/>
  <c r="E70"/>
  <c r="F70"/>
  <c r="B71"/>
  <c r="C71"/>
  <c r="F71" s="1"/>
  <c r="D71"/>
  <c r="E71"/>
  <c r="B72"/>
  <c r="C72"/>
  <c r="D72"/>
  <c r="E72"/>
  <c r="F72"/>
  <c r="B73"/>
  <c r="C73"/>
  <c r="F73" s="1"/>
  <c r="D73"/>
  <c r="E73"/>
  <c r="B74"/>
  <c r="C74"/>
  <c r="D74"/>
  <c r="E74"/>
  <c r="F74"/>
  <c r="B75"/>
  <c r="C75"/>
  <c r="F75" s="1"/>
  <c r="D75"/>
  <c r="E75"/>
  <c r="B76"/>
  <c r="C76"/>
  <c r="D76"/>
  <c r="E76"/>
  <c r="F76"/>
  <c r="B77"/>
  <c r="C77"/>
  <c r="F77" s="1"/>
  <c r="D77"/>
  <c r="E77"/>
  <c r="B78"/>
  <c r="C78"/>
  <c r="D78"/>
  <c r="E78"/>
  <c r="F78"/>
  <c r="B79"/>
  <c r="C79"/>
  <c r="F79" s="1"/>
  <c r="D79"/>
  <c r="E79"/>
  <c r="B80"/>
  <c r="C80"/>
  <c r="D80"/>
  <c r="E80"/>
  <c r="F80"/>
  <c r="B8"/>
  <c r="C8"/>
  <c r="D8"/>
  <c r="E8"/>
  <c r="F8"/>
  <c r="B9"/>
  <c r="C9"/>
  <c r="F9" s="1"/>
  <c r="D9"/>
  <c r="E9"/>
  <c r="B10"/>
  <c r="C10"/>
  <c r="D10"/>
  <c r="E10"/>
  <c r="F10"/>
  <c r="B11"/>
  <c r="C11"/>
  <c r="F11" s="1"/>
  <c r="D11"/>
  <c r="E11"/>
  <c r="B12"/>
  <c r="C12"/>
  <c r="D12"/>
  <c r="E12"/>
  <c r="F12"/>
  <c r="B13"/>
  <c r="C13"/>
  <c r="F13" s="1"/>
  <c r="D13"/>
  <c r="E13"/>
  <c r="B14"/>
  <c r="C14"/>
  <c r="D14"/>
  <c r="E14"/>
  <c r="F14"/>
  <c r="B15"/>
  <c r="C15"/>
  <c r="F15" s="1"/>
  <c r="D15"/>
  <c r="E15"/>
  <c r="B16"/>
  <c r="C16"/>
  <c r="D16"/>
  <c r="E16"/>
  <c r="F16"/>
  <c r="B17"/>
  <c r="C17"/>
  <c r="F17" s="1"/>
  <c r="D17"/>
  <c r="E17"/>
  <c r="B18"/>
  <c r="C18"/>
  <c r="D18"/>
  <c r="E18"/>
  <c r="F18"/>
  <c r="B19"/>
  <c r="C19"/>
  <c r="F19" s="1"/>
  <c r="D19"/>
  <c r="E19"/>
  <c r="B20"/>
  <c r="C20"/>
  <c r="D20"/>
  <c r="E20"/>
  <c r="F20"/>
  <c r="B21"/>
  <c r="C21"/>
  <c r="F21" s="1"/>
  <c r="D21"/>
  <c r="E21"/>
  <c r="B22"/>
  <c r="C22"/>
  <c r="D22"/>
  <c r="E22"/>
  <c r="F22"/>
  <c r="B23"/>
  <c r="C23"/>
  <c r="F23" s="1"/>
  <c r="D23"/>
  <c r="E23"/>
  <c r="B24"/>
  <c r="C24"/>
  <c r="D24"/>
  <c r="E24"/>
  <c r="F24"/>
  <c r="B25"/>
  <c r="C25"/>
  <c r="F25" s="1"/>
  <c r="D25"/>
  <c r="E25"/>
  <c r="B26"/>
  <c r="C26"/>
  <c r="D26"/>
  <c r="E26"/>
  <c r="F26"/>
  <c r="B27"/>
  <c r="C27"/>
  <c r="F27" s="1"/>
  <c r="D27"/>
  <c r="E27"/>
  <c r="B28"/>
  <c r="C28"/>
  <c r="D28"/>
  <c r="E28"/>
  <c r="F28"/>
  <c r="B29"/>
  <c r="C29"/>
  <c r="F29" s="1"/>
  <c r="D29"/>
  <c r="E29"/>
  <c r="B30"/>
  <c r="C30"/>
  <c r="D30"/>
  <c r="E30"/>
  <c r="F30"/>
  <c r="B31"/>
  <c r="C31"/>
  <c r="F31" s="1"/>
  <c r="D31"/>
  <c r="E31"/>
  <c r="B32"/>
  <c r="C32"/>
  <c r="D32"/>
  <c r="E32"/>
  <c r="F32"/>
  <c r="B33"/>
  <c r="C33"/>
  <c r="F33" s="1"/>
  <c r="D33"/>
  <c r="E33"/>
  <c r="B34"/>
  <c r="C34"/>
  <c r="D34"/>
  <c r="E34"/>
  <c r="F34"/>
  <c r="B35"/>
  <c r="C35"/>
  <c r="F35" s="1"/>
  <c r="D35"/>
  <c r="E35"/>
  <c r="B36"/>
  <c r="C36"/>
  <c r="D36"/>
  <c r="E36"/>
  <c r="F36"/>
  <c r="B37"/>
  <c r="C37"/>
  <c r="F37" s="1"/>
  <c r="D37"/>
  <c r="E37"/>
  <c r="B38"/>
  <c r="C38"/>
  <c r="D38"/>
  <c r="E38"/>
  <c r="F38"/>
  <c r="B39"/>
  <c r="C39"/>
  <c r="F39" s="1"/>
  <c r="D39"/>
  <c r="E39"/>
  <c r="B40"/>
  <c r="C40"/>
  <c r="D40"/>
  <c r="E40"/>
  <c r="F40"/>
  <c r="B41"/>
  <c r="C41"/>
  <c r="F41" s="1"/>
  <c r="D41"/>
  <c r="E41"/>
  <c r="F7"/>
  <c r="C7"/>
  <c r="D7"/>
  <c r="E7"/>
  <c r="B7"/>
  <c r="BX80" i="5"/>
  <c r="BX79"/>
  <c r="BX78"/>
  <c r="BX77"/>
  <c r="BX76"/>
  <c r="BX75"/>
  <c r="BX74"/>
  <c r="BX73"/>
  <c r="BX72"/>
  <c r="BX71"/>
  <c r="BX70"/>
  <c r="BX69"/>
  <c r="BX68"/>
  <c r="BX67"/>
  <c r="BX66"/>
  <c r="BX65"/>
  <c r="BX64"/>
  <c r="BX63"/>
  <c r="BX62"/>
  <c r="BX61"/>
  <c r="BX60"/>
  <c r="BX59"/>
  <c r="BX58"/>
  <c r="BX57"/>
  <c r="BX56"/>
  <c r="BX55"/>
  <c r="BX54"/>
  <c r="BX53"/>
  <c r="BX52"/>
  <c r="BX51"/>
  <c r="BX50"/>
  <c r="BX49"/>
  <c r="BX48"/>
  <c r="BX47"/>
  <c r="BX46"/>
  <c r="BX45"/>
  <c r="BX44"/>
  <c r="BX43"/>
  <c r="BX42"/>
  <c r="BX41"/>
  <c r="BX40"/>
  <c r="BX39"/>
  <c r="BX38"/>
  <c r="BX37"/>
  <c r="BX36"/>
  <c r="BX35"/>
  <c r="BX34"/>
  <c r="BX33"/>
  <c r="BX32"/>
  <c r="BX31"/>
  <c r="BX30"/>
  <c r="BX29"/>
  <c r="BX28"/>
  <c r="BX27"/>
  <c r="BX26"/>
  <c r="BX25"/>
  <c r="BX24"/>
  <c r="BX23"/>
  <c r="BX22"/>
  <c r="BX21"/>
  <c r="BX20"/>
  <c r="BX19"/>
  <c r="BX18"/>
  <c r="BX17"/>
  <c r="BX16"/>
  <c r="BX15"/>
  <c r="BX14"/>
  <c r="BX13"/>
  <c r="BX12"/>
  <c r="BX11"/>
  <c r="BX10"/>
  <c r="BX9"/>
  <c r="BX8"/>
  <c r="BX7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35"/>
  <c r="C20"/>
  <c r="C19"/>
  <c r="C18"/>
  <c r="C17"/>
  <c r="C16"/>
  <c r="C15"/>
  <c r="C14"/>
  <c r="C13"/>
  <c r="C12"/>
  <c r="C11"/>
  <c r="C10"/>
  <c r="C9"/>
  <c r="C8"/>
  <c r="C7"/>
  <c r="BZ81"/>
  <c r="C3"/>
  <c r="BX81" i="4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4"/>
  <c r="B33"/>
  <c r="B32"/>
  <c r="B31"/>
  <c r="B30"/>
  <c r="B29"/>
  <c r="B28"/>
  <c r="B27"/>
  <c r="B26"/>
  <c r="B25"/>
  <c r="B24"/>
  <c r="B23"/>
  <c r="B22"/>
  <c r="B21"/>
  <c r="B19"/>
  <c r="B18"/>
  <c r="B17"/>
  <c r="B16"/>
  <c r="B15"/>
  <c r="B14"/>
  <c r="B13"/>
  <c r="B12"/>
  <c r="B11"/>
  <c r="B9"/>
  <c r="B8"/>
  <c r="B7"/>
  <c r="BZ81"/>
  <c r="C3"/>
  <c r="B81" i="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</calcChain>
</file>

<file path=xl/sharedStrings.xml><?xml version="1.0" encoding="utf-8"?>
<sst xmlns="http://schemas.openxmlformats.org/spreadsheetml/2006/main" count="1456" uniqueCount="145">
  <si>
    <t>@IDENTITY q01  = d01_01  * qg01  + d01_02  * qg02  + d01_05  * qg05  + d01_10  * qg10  + d01_11  * qg11  + d01_12  * qg12  + d01_13  * qg13  + d01_14  * qg14  + d01_15  * qg15  + d01_16  * qg16  + d01_17  * qg17  + d01_18  * qg18  + d01_19  * qg19  + d01_</t>
  </si>
  <si>
    <t>11</t>
  </si>
  <si>
    <t>01</t>
  </si>
  <si>
    <t>02</t>
  </si>
  <si>
    <t>03</t>
  </si>
  <si>
    <t>05</t>
  </si>
  <si>
    <t>08</t>
  </si>
  <si>
    <t>10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</si>
  <si>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</si>
  <si>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</si>
  <si>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</si>
  <si>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</si>
  <si>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</si>
  <si>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</si>
  <si>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</si>
  <si>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</si>
  <si>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</si>
  <si>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</si>
  <si>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</si>
  <si>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</si>
  <si>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</si>
  <si>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</si>
  <si>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</si>
  <si>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</si>
  <si>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</si>
  <si>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</si>
  <si>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</si>
  <si>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</si>
  <si>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</si>
  <si>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</si>
  <si>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</si>
  <si>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</si>
  <si>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</si>
  <si>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</si>
  <si>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</si>
  <si>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</si>
  <si>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</si>
  <si>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</si>
  <si>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</si>
  <si>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</si>
  <si>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</si>
  <si>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</si>
  <si>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</si>
  <si>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</si>
  <si>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58</t>
  </si>
  <si>
    <t>59</t>
  </si>
  <si>
    <t>60</t>
  </si>
  <si>
    <t>61</t>
  </si>
  <si>
    <t>62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</si>
  <si>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</si>
  <si>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</si>
  <si>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</si>
  <si>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</si>
  <si>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</si>
  <si>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</si>
  <si>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</si>
  <si>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</si>
  <si>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</si>
  <si>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</si>
  <si>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77</t>
  </si>
  <si>
    <t>78</t>
  </si>
  <si>
    <t>79</t>
  </si>
  <si>
    <t>80</t>
  </si>
  <si>
    <t>84</t>
  </si>
  <si>
    <t>85</t>
  </si>
  <si>
    <t>86</t>
  </si>
  <si>
    <t>87</t>
  </si>
  <si>
    <t>90</t>
  </si>
  <si>
    <t>91</t>
  </si>
  <si>
    <t>92</t>
  </si>
  <si>
    <t>93</t>
  </si>
  <si>
    <t>94</t>
  </si>
  <si>
    <t>95</t>
  </si>
  <si>
    <t>96</t>
  </si>
  <si>
    <t>97</t>
  </si>
  <si>
    <t xml:space="preserve">@IDENTITY </t>
  </si>
  <si>
    <t>00</t>
  </si>
  <si>
    <t>@IDENTITY qg01  = sxd01_01  * sxdq01  * Q01  + sxd01_02  * sxdq02  * Q02  + sxd01_05  * sxdq05  * Q05  + sxd01_10  * sxdq10  * Q10  + sxd01_11  * sxdq11  * Q11  + sxd01_12  * sxdq12  * Q12  + sxd01_13  * sxdq13  * Q13  + sxd01_14  * sxdq14  * Q14  + sxd01</t>
  </si>
  <si>
    <t>m01  = sxm01_01  * sxmq01  * qn01  + sxm01_02  * sxmq02  * qn02  + sxm01_05  * sxmq05  * qn05  + sxm01_10  * sxmq10  * qn10  + sxm01_11  * sxmq11  * qn11  + sxm01_12  * sxmq12  * qn12  + sxm01_13  * sxmq13  * qn13  + sxm01_14  * sxmq14  * qn14  + sxm01_15  * sxmq15  * qn15  + sxm01_16  * sxmq16  * qn16  + sxm01_17  * sxmq17  * qn17  + sxm01_18  * sxmq18  * qn18  + sxm01_19  * sxmq19  * qn19  + sxm01_20  * sxmq20  * qn20  + sxm01_21  * sxmq21  * qn21  + sxm01_22  * sxmq22  * qn22  + sxm01_23  * sxmq23  * qn23  + sxm01_24  * sxmq24  * qn24  + sxm01_25  * sxmq25  * qn25  + sxm01_26  * sxmq26  * qn26  + sxm01_27  * sxmq27  * qn27  + sxm01_28  * sxmq28  * qn28  + sxm01_29  * sxmq29  * qn29  + sxm01_30  * sxmq30  * qn30  + sxm01_31  * sxmq31  * qn31  + sxm01_32  * sxmq32  * qn32  + sxm01_33  * sxmq33  * qn33  + sxm01_34  * sxmq34  * qn34  + sxm01_35  * sxmq35  * qn35  + sxm01_36  * sxmq36  * qn36  + sxm01_37  * sxmq37  * qn37  + sxm01_40  * sxmq40  * qn40  + sxm01_41  * sxmq41  * qn41  + sxm01_45  * sxmq45  * qn45  + sxm01_50  * sxmq50  * qn50  + sxm01_51  * sxmq51  * qn51  + sxm01_52  * sxmq52  * qn52  + sxm01_55  * sxmq55  * qn55  + sxm01_60  * sxmq60  * qn60  + sxm01_61  * sxmq61  * qn61  + sxm01_62  * sxmq62  * qn62  + sxm01_63  * sxmq63  * qn63  + sxm01_64  * sxmq64  * qn64  + sxm01_65  * sxmq65  * qn65  + sxm01_66  * sxmq66  * qn66  + sxm01_67  * sxmq67  * qn67  + sxm01_70  * sxmq70  * qn70  + sxm01_71  * sxmq71  * qn71  + sxm01_72  * sxmq72  * qn72  + sxm01_73  * sxmq73  * qn73  + sxm01_74  * sxmq74  * qn74  + sxm01_75  * sxmq75  * qn75  + sxm01_80  * sxmq80  * qn80  + sxm01_85  * sxmq85  * qn85  + sxm01_90  * sxmq90  * qn90  + sxm01_91  * sxmq91  * qn91  + sxm01_92  * sxmq92  * qn92  + sxm01_93  * sxmq93  * qn93  + sxm01_95  * sxmq95  * qn95  + FM01</t>
  </si>
  <si>
    <t>@IDENTITY XM01  = sxmq01  * QN01</t>
  </si>
  <si>
    <t>XM</t>
  </si>
  <si>
    <t>QN</t>
  </si>
  <si>
    <t>sxmq</t>
  </si>
  <si>
    <t>@IDENTITY EMN01  = ( sem10_01  + sem11_01  + sem23_01  + sem40_01 )  * seq01  * QN01</t>
  </si>
  <si>
    <t>@IDENTITY EMN02  = ( sem10_02  + sem11_02  + sem23_02  + sem40_02 )  * seq02  * QN02</t>
  </si>
  <si>
    <t>EMN</t>
  </si>
  <si>
    <t>SEQ</t>
  </si>
  <si>
    <t>XD</t>
  </si>
  <si>
    <t>sxdq</t>
  </si>
  <si>
    <t>F</t>
  </si>
  <si>
    <t>FD</t>
  </si>
  <si>
    <t>FM</t>
  </si>
  <si>
    <t>@IDENTITY cpm01  = cp_bp01  * mcp01</t>
  </si>
  <si>
    <t>@IDENTITY cgm01  = cg01  * mcg01</t>
  </si>
  <si>
    <t>@IDENTITY gfcfm01  = gfcf01  * mgfcf01</t>
  </si>
  <si>
    <t>@IDENTITY stm01  = st01  * mst01</t>
  </si>
  <si>
    <t>@IDENTITY expm01  = exp01  * mexp01</t>
  </si>
  <si>
    <t>@IDENTITY fm01  = cpm01  + cgm01  + gfcfm01  + stm01  + expm01  + simulfm01</t>
  </si>
  <si>
    <t>CP_bp</t>
  </si>
  <si>
    <t>mcp</t>
  </si>
  <si>
    <t>CPM</t>
  </si>
  <si>
    <t>CGM</t>
  </si>
  <si>
    <t>CG</t>
  </si>
  <si>
    <t>mcg</t>
  </si>
  <si>
    <t>gfcfm</t>
  </si>
  <si>
    <t>gfcf</t>
  </si>
  <si>
    <t>mgfcf</t>
  </si>
  <si>
    <t>stm</t>
  </si>
  <si>
    <t>st</t>
  </si>
  <si>
    <t>mst</t>
  </si>
  <si>
    <t>expm</t>
  </si>
  <si>
    <t>mexp</t>
  </si>
  <si>
    <t>cmp</t>
  </si>
  <si>
    <t>cgm</t>
  </si>
  <si>
    <t>fm</t>
  </si>
  <si>
    <t>cpm</t>
  </si>
  <si>
    <t>exp_pp</t>
  </si>
  <si>
    <t>s_exp_pp</t>
  </si>
  <si>
    <t>exp_pp00</t>
  </si>
  <si>
    <t>exp_bp</t>
  </si>
  <si>
    <t>(1- r_tls_ex</t>
  </si>
  <si>
    <t>r_ttm_ex</t>
  </si>
  <si>
    <t>@IDENTITY EXP_bp01  = EXP_pp01  * (1  - r_tls_ex01  - r_ttm_ex01 )</t>
  </si>
  <si>
    <t>@IDENTITY exp_pp01  = s_exp_pp01  * exp_pp00</t>
  </si>
  <si>
    <t>ttm_exp_positive * rn_ttm_ex</t>
  </si>
  <si>
    <t>ttm_exp_positive</t>
  </si>
  <si>
    <t>@IDENTITY cg_bp01  = s_cg_bp01  * cg_bp00</t>
  </si>
  <si>
    <t>r_ttm_cg</t>
  </si>
  <si>
    <t>ttm_cg_positive</t>
  </si>
  <si>
    <t>gfcf_pp</t>
  </si>
  <si>
    <t>gfcf_bp</t>
  </si>
  <si>
    <t>ttm_gfcf_positive</t>
  </si>
  <si>
    <t>r_ttm_gfcf</t>
  </si>
  <si>
    <t>cp_bp</t>
  </si>
  <si>
    <t>cp_pp</t>
  </si>
  <si>
    <t>st_pp</t>
  </si>
  <si>
    <t>st_bp</t>
  </si>
  <si>
    <t>ttm_st_positive</t>
  </si>
  <si>
    <t>ttm_cp_positive</t>
  </si>
  <si>
    <t>cp</t>
  </si>
  <si>
    <t>EN</t>
  </si>
  <si>
    <t>rQ</t>
  </si>
  <si>
    <t>PQ</t>
  </si>
  <si>
    <t>CG_bp</t>
  </si>
  <si>
    <t>MG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</si>
</sst>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2" fillId="2" borderId="0" xfId="0" quotePrefix="1" applyNumberFormat="1" applyFont="1" applyFill="1" applyBorder="1" applyAlignment="1" applyProtection="1"/>
    <xf numFmtId="0" fontId="0" fillId="0" borderId="0" xfId="0" quotePrefix="1"/>
    <xf numFmtId="0" fontId="3" fillId="0" borderId="0" xfId="0" applyFont="1"/>
    <xf numFmtId="0" fontId="1" fillId="0" borderId="0" xfId="0" applyFont="1"/>
    <xf numFmtId="0" fontId="3" fillId="4" borderId="0" xfId="0" applyFont="1" applyFill="1"/>
    <xf numFmtId="0" fontId="1" fillId="4" borderId="0" xfId="0" applyFont="1" applyFill="1"/>
    <xf numFmtId="0" fontId="3" fillId="5" borderId="0" xfId="0" applyFont="1" applyFill="1"/>
    <xf numFmtId="0" fontId="0" fillId="0" borderId="0" xfId="0" applyNumberFormat="1"/>
    <xf numFmtId="0" fontId="1" fillId="6" borderId="0" xfId="0" applyFont="1" applyFill="1"/>
    <xf numFmtId="0" fontId="4" fillId="0" borderId="0" xfId="0" applyFont="1"/>
    <xf numFmtId="0" fontId="5" fillId="0" borderId="0" xfId="0" applyFont="1"/>
    <xf numFmtId="0" fontId="6" fillId="6" borderId="0" xfId="0" applyFont="1" applyFill="1"/>
    <xf numFmtId="0" fontId="0" fillId="6" borderId="0" xfId="0" applyFill="1"/>
    <xf numFmtId="0" fontId="4" fillId="6" borderId="0" xfId="0" applyFont="1" applyFill="1"/>
    <xf numFmtId="0" fontId="3" fillId="6" borderId="0" xfId="0" applyFont="1" applyFill="1"/>
    <xf numFmtId="0" fontId="5" fillId="6" borderId="0" xfId="0" applyFont="1" applyFill="1"/>
    <xf numFmtId="0" fontId="4" fillId="7" borderId="0" xfId="0" applyFont="1" applyFill="1"/>
    <xf numFmtId="0" fontId="0" fillId="7" borderId="0" xfId="0" applyFill="1"/>
    <xf numFmtId="0" fontId="3" fillId="7" borderId="0" xfId="0" applyFont="1" applyFill="1"/>
    <xf numFmtId="0" fontId="1" fillId="7" borderId="0" xfId="0" applyFont="1" applyFill="1"/>
    <xf numFmtId="0" fontId="6" fillId="7" borderId="0" xfId="0" applyFont="1" applyFill="1"/>
    <xf numFmtId="0" fontId="5" fillId="7" borderId="0" xfId="0" applyFont="1" applyFill="1"/>
    <xf numFmtId="0" fontId="4" fillId="4" borderId="0" xfId="0" applyFont="1" applyFill="1"/>
    <xf numFmtId="0" fontId="0" fillId="4" borderId="0" xfId="0" applyFill="1"/>
    <xf numFmtId="0" fontId="6" fillId="4" borderId="0" xfId="0" applyFont="1" applyFill="1"/>
    <xf numFmtId="0" fontId="5" fillId="4" borderId="0" xfId="0" applyFont="1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Y81"/>
  <sheetViews>
    <sheetView topLeftCell="AY7" zoomScale="70" zoomScaleNormal="70" workbookViewId="0">
      <selection activeCell="BY81" sqref="BY7:BY81"/>
    </sheetView>
  </sheetViews>
  <sheetFormatPr baseColWidth="10" defaultRowHeight="15"/>
  <cols>
    <col min="2" max="2" width="20.140625" customWidth="1"/>
    <col min="3" max="3" width="14.140625" customWidth="1"/>
    <col min="4" max="23" width="16.140625" customWidth="1"/>
  </cols>
  <sheetData>
    <row r="5" spans="1:77">
      <c r="C5" t="s">
        <v>0</v>
      </c>
    </row>
    <row r="6" spans="1:77">
      <c r="B6" s="4" t="s">
        <v>75</v>
      </c>
      <c r="C6" s="1" t="s">
        <v>2</v>
      </c>
      <c r="D6" s="1" t="s">
        <v>3</v>
      </c>
      <c r="E6" s="1" t="s">
        <v>4</v>
      </c>
      <c r="F6" s="2" t="s">
        <v>5</v>
      </c>
      <c r="G6" s="1" t="s">
        <v>6</v>
      </c>
      <c r="H6" s="1" t="s">
        <v>7</v>
      </c>
      <c r="I6" s="3" t="s">
        <v>1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2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2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 t="s">
        <v>65</v>
      </c>
      <c r="BP6" s="1" t="s">
        <v>66</v>
      </c>
      <c r="BQ6" s="1" t="s">
        <v>67</v>
      </c>
      <c r="BR6" s="1" t="s">
        <v>68</v>
      </c>
      <c r="BS6" s="1" t="s">
        <v>69</v>
      </c>
      <c r="BT6" s="1" t="s">
        <v>70</v>
      </c>
      <c r="BU6" s="1" t="s">
        <v>71</v>
      </c>
      <c r="BV6" s="1" t="s">
        <v>72</v>
      </c>
      <c r="BW6" s="1" t="s">
        <v>73</v>
      </c>
      <c r="BX6" s="1" t="s">
        <v>74</v>
      </c>
    </row>
    <row r="7" spans="1:77">
      <c r="A7" s="1" t="s">
        <v>2</v>
      </c>
      <c r="B7" s="5" t="str">
        <f>$B$6&amp;" QN"&amp;$A7&amp;" = "</f>
        <v xml:space="preserve">@IDENTITY  QN01 = </v>
      </c>
      <c r="C7" s="5" t="str">
        <f>"d"&amp;$A7&amp;"_"&amp;C$6&amp;" * qg"&amp;C$6&amp;" + "</f>
        <v xml:space="preserve">d01_01 * qg01 + </v>
      </c>
      <c r="D7" s="5" t="str">
        <f t="shared" ref="D7:BO10" si="0">"d"&amp;$A7&amp;"_"&amp;D$6&amp;" * qg"&amp;D$6&amp;" + "</f>
        <v xml:space="preserve">d01_02 * qg02 + </v>
      </c>
      <c r="E7" s="5" t="str">
        <f t="shared" si="0"/>
        <v xml:space="preserve">d01_03 * qg03 + </v>
      </c>
      <c r="F7" s="5" t="str">
        <f t="shared" si="0"/>
        <v xml:space="preserve">d01_05 * qg05 + </v>
      </c>
      <c r="G7" s="5" t="str">
        <f t="shared" si="0"/>
        <v xml:space="preserve">d01_08 * qg08 + </v>
      </c>
      <c r="H7" s="5" t="str">
        <f t="shared" si="0"/>
        <v xml:space="preserve">d01_10 * qg10 + </v>
      </c>
      <c r="I7" s="5" t="str">
        <f t="shared" si="0"/>
        <v xml:space="preserve">d01_11 * qg11 + </v>
      </c>
      <c r="J7" s="5" t="str">
        <f t="shared" si="0"/>
        <v xml:space="preserve">d01_13 * qg13 + </v>
      </c>
      <c r="K7" s="5" t="str">
        <f t="shared" si="0"/>
        <v xml:space="preserve">d01_14 * qg14 + </v>
      </c>
      <c r="L7" s="5" t="str">
        <f t="shared" si="0"/>
        <v xml:space="preserve">d01_15 * qg15 + </v>
      </c>
      <c r="M7" s="5" t="str">
        <f t="shared" si="0"/>
        <v xml:space="preserve">d01_16 * qg16 + </v>
      </c>
      <c r="N7" s="5" t="str">
        <f t="shared" si="0"/>
        <v xml:space="preserve">d01_17 * qg17 + </v>
      </c>
      <c r="O7" s="5" t="str">
        <f t="shared" si="0"/>
        <v xml:space="preserve">d01_18 * qg18 + </v>
      </c>
      <c r="P7" s="5" t="str">
        <f t="shared" si="0"/>
        <v xml:space="preserve">d01_19 * qg19 + </v>
      </c>
      <c r="Q7" s="5" t="str">
        <f t="shared" si="0"/>
        <v xml:space="preserve">d01_20 * qg20 + </v>
      </c>
      <c r="R7" s="5" t="str">
        <f t="shared" si="0"/>
        <v xml:space="preserve">d01_21 * qg21 + </v>
      </c>
      <c r="S7" s="5" t="str">
        <f t="shared" si="0"/>
        <v xml:space="preserve">d01_22 * qg22 + </v>
      </c>
      <c r="T7" s="5" t="str">
        <f t="shared" si="0"/>
        <v xml:space="preserve">d01_23 * qg23 + </v>
      </c>
      <c r="U7" s="5" t="str">
        <f t="shared" si="0"/>
        <v xml:space="preserve">d01_24 * qg24 + </v>
      </c>
      <c r="V7" s="5" t="str">
        <f t="shared" si="0"/>
        <v xml:space="preserve">d01_25 * qg25 + </v>
      </c>
      <c r="W7" s="5" t="str">
        <f t="shared" si="0"/>
        <v xml:space="preserve">d01_26 * qg26 + </v>
      </c>
      <c r="X7" s="5" t="str">
        <f t="shared" si="0"/>
        <v xml:space="preserve">d01_27 * qg27 + </v>
      </c>
      <c r="Y7" s="5" t="str">
        <f t="shared" si="0"/>
        <v xml:space="preserve">d01_28 * qg28 + </v>
      </c>
      <c r="Z7" s="5" t="str">
        <f t="shared" si="0"/>
        <v xml:space="preserve">d01_29 * qg29 + </v>
      </c>
      <c r="AA7" s="5" t="str">
        <f t="shared" si="0"/>
        <v xml:space="preserve">d01_30 * qg30 + </v>
      </c>
      <c r="AB7" s="5" t="str">
        <f t="shared" si="0"/>
        <v xml:space="preserve">d01_31 * qg31 + </v>
      </c>
      <c r="AC7" s="5" t="str">
        <f t="shared" si="0"/>
        <v xml:space="preserve">d01_32 * qg32 + </v>
      </c>
      <c r="AD7" s="5" t="str">
        <f t="shared" si="0"/>
        <v xml:space="preserve">d01_33 * qg33 + </v>
      </c>
      <c r="AE7" s="5" t="str">
        <f t="shared" si="0"/>
        <v xml:space="preserve">d01_35 * qg35 + </v>
      </c>
      <c r="AF7" s="5" t="str">
        <f t="shared" si="0"/>
        <v xml:space="preserve">d01_36 * qg36 + </v>
      </c>
      <c r="AG7" s="5" t="str">
        <f t="shared" si="0"/>
        <v xml:space="preserve">d01_37 * qg37 + </v>
      </c>
      <c r="AH7" s="5" t="str">
        <f t="shared" si="0"/>
        <v xml:space="preserve">d01_41 * qg41 + </v>
      </c>
      <c r="AI7" s="5" t="str">
        <f t="shared" si="0"/>
        <v xml:space="preserve">d01_42 * qg42 + </v>
      </c>
      <c r="AJ7" s="5" t="str">
        <f t="shared" si="0"/>
        <v xml:space="preserve">d01_43 * qg43 + </v>
      </c>
      <c r="AK7" s="5" t="str">
        <f t="shared" si="0"/>
        <v xml:space="preserve">d01_45 * qg45 + </v>
      </c>
      <c r="AL7" s="5" t="str">
        <f t="shared" si="0"/>
        <v xml:space="preserve">d01_46 * qg46 + </v>
      </c>
      <c r="AM7" s="5" t="str">
        <f t="shared" si="0"/>
        <v xml:space="preserve">d01_47 * qg47 + </v>
      </c>
      <c r="AN7" s="5" t="str">
        <f t="shared" si="0"/>
        <v xml:space="preserve">d01_49 * qg49 + </v>
      </c>
      <c r="AO7" s="5" t="str">
        <f t="shared" si="0"/>
        <v xml:space="preserve">d01_50 * qg50 + </v>
      </c>
      <c r="AP7" s="5" t="str">
        <f t="shared" si="0"/>
        <v xml:space="preserve">d01_51 * qg51 + </v>
      </c>
      <c r="AQ7" s="5" t="str">
        <f t="shared" si="0"/>
        <v xml:space="preserve">d01_52 * qg52 + </v>
      </c>
      <c r="AR7" s="5" t="str">
        <f t="shared" si="0"/>
        <v xml:space="preserve">d01_53 * qg53 + </v>
      </c>
      <c r="AS7" s="5" t="str">
        <f t="shared" si="0"/>
        <v xml:space="preserve">d01_55 * qg55 + </v>
      </c>
      <c r="AT7" s="5" t="str">
        <f t="shared" si="0"/>
        <v xml:space="preserve">d01_58 * qg58 + </v>
      </c>
      <c r="AU7" s="5" t="str">
        <f t="shared" si="0"/>
        <v xml:space="preserve">d01_59 * qg59 + </v>
      </c>
      <c r="AV7" s="5" t="str">
        <f t="shared" si="0"/>
        <v xml:space="preserve">d01_60 * qg60 + </v>
      </c>
      <c r="AW7" s="5" t="str">
        <f t="shared" si="0"/>
        <v xml:space="preserve">d01_61 * qg61 + </v>
      </c>
      <c r="AX7" s="5" t="str">
        <f t="shared" si="0"/>
        <v xml:space="preserve">d01_62 * qg62 + </v>
      </c>
      <c r="AY7" s="5" t="str">
        <f t="shared" si="0"/>
        <v xml:space="preserve">d01_64 * qg64 + </v>
      </c>
      <c r="AZ7" s="5" t="str">
        <f t="shared" si="0"/>
        <v xml:space="preserve">d01_65 * qg65 + </v>
      </c>
      <c r="BA7" s="5" t="str">
        <f t="shared" si="0"/>
        <v xml:space="preserve">d01_66 * qg66 + </v>
      </c>
      <c r="BB7" s="5" t="str">
        <f t="shared" si="0"/>
        <v xml:space="preserve">d01_68 * qg68 + </v>
      </c>
      <c r="BC7" s="5" t="str">
        <f t="shared" si="0"/>
        <v xml:space="preserve">d01_69 * qg69 + </v>
      </c>
      <c r="BD7" s="5" t="str">
        <f t="shared" si="0"/>
        <v xml:space="preserve">d01_70 * qg70 + </v>
      </c>
      <c r="BE7" s="5" t="str">
        <f t="shared" si="0"/>
        <v xml:space="preserve">d01_71 * qg71 + </v>
      </c>
      <c r="BF7" s="5" t="str">
        <f t="shared" si="0"/>
        <v xml:space="preserve">d01_72 * qg72 + </v>
      </c>
      <c r="BG7" s="5" t="str">
        <f t="shared" si="0"/>
        <v xml:space="preserve">d01_73 * qg73 + </v>
      </c>
      <c r="BH7" s="5" t="str">
        <f t="shared" si="0"/>
        <v xml:space="preserve">d01_74 * qg74 + </v>
      </c>
      <c r="BI7" s="5" t="str">
        <f t="shared" si="0"/>
        <v xml:space="preserve">d01_77 * qg77 + </v>
      </c>
      <c r="BJ7" s="5" t="str">
        <f t="shared" si="0"/>
        <v xml:space="preserve">d01_78 * qg78 + </v>
      </c>
      <c r="BK7" s="5" t="str">
        <f t="shared" si="0"/>
        <v xml:space="preserve">d01_79 * qg79 + </v>
      </c>
      <c r="BL7" s="5" t="str">
        <f t="shared" si="0"/>
        <v xml:space="preserve">d01_80 * qg80 + </v>
      </c>
      <c r="BM7" s="5" t="str">
        <f t="shared" si="0"/>
        <v xml:space="preserve">d01_84 * qg84 + </v>
      </c>
      <c r="BN7" s="5" t="str">
        <f t="shared" si="0"/>
        <v xml:space="preserve">d01_85 * qg85 + </v>
      </c>
      <c r="BO7" s="5" t="str">
        <f t="shared" si="0"/>
        <v xml:space="preserve">d01_86 * qg86 + </v>
      </c>
      <c r="BP7" s="5" t="str">
        <f t="shared" ref="BP7:BW22" si="1">"d"&amp;$A7&amp;"_"&amp;BP$6&amp;" * qg"&amp;BP$6&amp;" + "</f>
        <v xml:space="preserve">d01_87 * qg87 + </v>
      </c>
      <c r="BQ7" s="5" t="str">
        <f t="shared" si="1"/>
        <v xml:space="preserve">d01_90 * qg90 + </v>
      </c>
      <c r="BR7" s="5" t="str">
        <f t="shared" si="1"/>
        <v xml:space="preserve">d01_91 * qg91 + </v>
      </c>
      <c r="BS7" s="5" t="str">
        <f t="shared" si="1"/>
        <v xml:space="preserve">d01_92 * qg92 + </v>
      </c>
      <c r="BT7" s="5" t="str">
        <f t="shared" si="1"/>
        <v xml:space="preserve">d01_93 * qg93 + </v>
      </c>
      <c r="BU7" s="5" t="str">
        <f t="shared" si="1"/>
        <v xml:space="preserve">d01_94 * qg94 + </v>
      </c>
      <c r="BV7" s="5" t="str">
        <f t="shared" si="1"/>
        <v xml:space="preserve">d01_95 * qg95 + </v>
      </c>
      <c r="BW7" s="5" t="str">
        <f t="shared" si="1"/>
        <v xml:space="preserve">d01_96 * qg96 + </v>
      </c>
      <c r="BX7" s="5" t="str">
        <f>"d"&amp;$A7&amp;"_"&amp;BX$6&amp;" * qg"&amp;BX$6</f>
        <v>d01_97 * qg97</v>
      </c>
      <c r="BY7" s="6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</f>
        <v>@IDENTITY  QN01 = d01_01 * qg01 + d01_02 * qg02 + d01_03 * qg03 + d01_05 * qg05 + d01_08 * qg08 + d01_10 * qg10 + d01_11 * qg11 + d01_13 * qg13 + d01_14 * qg14 + d01_15 * qg15 + d01_16 * qg16 + d01_17 * qg17 + d01_18 * qg18 + d01_19 * qg19 + d01_20 * qg20 + d01_21 * qg21 + d01_22 * qg22 + d01_23 * qg23 + d01_24 * qg24 + d01_25 * qg25 + d01_26 * qg26 + d01_27 * qg27 + d01_28 * qg28 + d01_29 * qg29 + d01_30 * qg30 + d01_31 * qg31 + d01_32 * qg32 + d01_33 * qg33 + d01_35 * qg35 + d01_36 * qg36 + d01_37 * qg37 + d01_41 * qg41 + d01_42 * qg42 + d01_43 * qg43 + d01_45 * qg45 + d01_46 * qg46 + d01_47 * qg47 + d01_49 * qg49 + d01_50 * qg50 + d01_51 * qg51 + d01_52 * qg52 + d01_53 * qg53 + d01_55 * qg55 + d01_58 * qg58 + d01_59 * qg59 + d01_60 * qg60 + d01_61 * qg61 + d01_62 * qg62 + d01_64 * qg64 + d01_65 * qg65 + d01_66 * qg66 + d01_68 * qg68 + d01_69 * qg69 + d01_70 * qg70 + d01_71 * qg71 + d01_72 * qg72 + d01_73 * qg73 + d01_74 * qg74 + d01_77 * qg77 + d01_78 * qg78 + d01_79 * qg79 + d01_80 * qg80 + d01_84 * qg84 + d01_85 * qg85 + d01_86 * qg86 + d01_87 * qg87 + d01_90 * qg90 + d01_91 * qg91 + d01_92 * qg92 + d01_93 * qg93 + d01_94 * qg94 + d01_95 * qg95 + d01_96 * qg96 + d01_97 * qg97</v>
      </c>
    </row>
    <row r="8" spans="1:77">
      <c r="A8" s="1" t="s">
        <v>3</v>
      </c>
      <c r="B8" s="5" t="str">
        <f t="shared" ref="B8:B71" si="2">$B$6&amp;" QN"&amp;$A8&amp;" = "</f>
        <v xml:space="preserve">@IDENTITY  QN02 = </v>
      </c>
      <c r="C8" s="5" t="str">
        <f t="shared" ref="C8:R30" si="3">"d"&amp;$A8&amp;"_"&amp;C$6&amp;" * qg"&amp;C$6&amp;" + "</f>
        <v xml:space="preserve">d02_01 * qg01 + </v>
      </c>
      <c r="D8" s="5" t="str">
        <f t="shared" si="0"/>
        <v xml:space="preserve">d02_02 * qg02 + </v>
      </c>
      <c r="E8" s="5" t="str">
        <f t="shared" si="0"/>
        <v xml:space="preserve">d02_03 * qg03 + </v>
      </c>
      <c r="F8" s="5" t="str">
        <f t="shared" si="0"/>
        <v xml:space="preserve">d02_05 * qg05 + </v>
      </c>
      <c r="G8" s="5" t="str">
        <f t="shared" si="0"/>
        <v xml:space="preserve">d02_08 * qg08 + </v>
      </c>
      <c r="H8" s="5" t="str">
        <f t="shared" si="0"/>
        <v xml:space="preserve">d02_10 * qg10 + </v>
      </c>
      <c r="I8" s="5" t="str">
        <f t="shared" si="0"/>
        <v xml:space="preserve">d02_11 * qg11 + </v>
      </c>
      <c r="J8" s="5" t="str">
        <f t="shared" si="0"/>
        <v xml:space="preserve">d02_13 * qg13 + </v>
      </c>
      <c r="K8" s="5" t="str">
        <f t="shared" si="0"/>
        <v xml:space="preserve">d02_14 * qg14 + </v>
      </c>
      <c r="L8" s="5" t="str">
        <f t="shared" si="0"/>
        <v xml:space="preserve">d02_15 * qg15 + </v>
      </c>
      <c r="M8" s="5" t="str">
        <f t="shared" si="0"/>
        <v xml:space="preserve">d02_16 * qg16 + </v>
      </c>
      <c r="N8" s="5" t="str">
        <f t="shared" si="0"/>
        <v xml:space="preserve">d02_17 * qg17 + </v>
      </c>
      <c r="O8" s="5" t="str">
        <f t="shared" si="0"/>
        <v xml:space="preserve">d02_18 * qg18 + </v>
      </c>
      <c r="P8" s="5" t="str">
        <f t="shared" si="0"/>
        <v xml:space="preserve">d02_19 * qg19 + </v>
      </c>
      <c r="Q8" s="5" t="str">
        <f t="shared" si="0"/>
        <v xml:space="preserve">d02_20 * qg20 + </v>
      </c>
      <c r="R8" s="5" t="str">
        <f t="shared" si="0"/>
        <v xml:space="preserve">d02_21 * qg21 + </v>
      </c>
      <c r="S8" s="5" t="str">
        <f t="shared" si="0"/>
        <v xml:space="preserve">d02_22 * qg22 + </v>
      </c>
      <c r="T8" s="5" t="str">
        <f t="shared" si="0"/>
        <v xml:space="preserve">d02_23 * qg23 + </v>
      </c>
      <c r="U8" s="5" t="str">
        <f t="shared" si="0"/>
        <v xml:space="preserve">d02_24 * qg24 + </v>
      </c>
      <c r="V8" s="5" t="str">
        <f t="shared" si="0"/>
        <v xml:space="preserve">d02_25 * qg25 + </v>
      </c>
      <c r="W8" s="5" t="str">
        <f t="shared" si="0"/>
        <v xml:space="preserve">d02_26 * qg26 + </v>
      </c>
      <c r="X8" s="5" t="str">
        <f t="shared" si="0"/>
        <v xml:space="preserve">d02_27 * qg27 + </v>
      </c>
      <c r="Y8" s="5" t="str">
        <f t="shared" si="0"/>
        <v xml:space="preserve">d02_28 * qg28 + </v>
      </c>
      <c r="Z8" s="5" t="str">
        <f t="shared" si="0"/>
        <v xml:space="preserve">d02_29 * qg29 + </v>
      </c>
      <c r="AA8" s="5" t="str">
        <f t="shared" si="0"/>
        <v xml:space="preserve">d02_30 * qg30 + </v>
      </c>
      <c r="AB8" s="5" t="str">
        <f t="shared" si="0"/>
        <v xml:space="preserve">d02_31 * qg31 + </v>
      </c>
      <c r="AC8" s="5" t="str">
        <f t="shared" si="0"/>
        <v xml:space="preserve">d02_32 * qg32 + </v>
      </c>
      <c r="AD8" s="5" t="str">
        <f t="shared" si="0"/>
        <v xml:space="preserve">d02_33 * qg33 + </v>
      </c>
      <c r="AE8" s="5" t="str">
        <f t="shared" si="0"/>
        <v xml:space="preserve">d02_35 * qg35 + </v>
      </c>
      <c r="AF8" s="5" t="str">
        <f t="shared" si="0"/>
        <v xml:space="preserve">d02_36 * qg36 + </v>
      </c>
      <c r="AG8" s="5" t="str">
        <f t="shared" si="0"/>
        <v xml:space="preserve">d02_37 * qg37 + </v>
      </c>
      <c r="AH8" s="5" t="str">
        <f t="shared" si="0"/>
        <v xml:space="preserve">d02_41 * qg41 + </v>
      </c>
      <c r="AI8" s="5" t="str">
        <f t="shared" si="0"/>
        <v xml:space="preserve">d02_42 * qg42 + </v>
      </c>
      <c r="AJ8" s="5" t="str">
        <f t="shared" si="0"/>
        <v xml:space="preserve">d02_43 * qg43 + </v>
      </c>
      <c r="AK8" s="5" t="str">
        <f t="shared" si="0"/>
        <v xml:space="preserve">d02_45 * qg45 + </v>
      </c>
      <c r="AL8" s="5" t="str">
        <f t="shared" si="0"/>
        <v xml:space="preserve">d02_46 * qg46 + </v>
      </c>
      <c r="AM8" s="5" t="str">
        <f t="shared" si="0"/>
        <v xml:space="preserve">d02_47 * qg47 + </v>
      </c>
      <c r="AN8" s="5" t="str">
        <f t="shared" si="0"/>
        <v xml:space="preserve">d02_49 * qg49 + </v>
      </c>
      <c r="AO8" s="5" t="str">
        <f t="shared" si="0"/>
        <v xml:space="preserve">d02_50 * qg50 + </v>
      </c>
      <c r="AP8" s="5" t="str">
        <f t="shared" si="0"/>
        <v xml:space="preserve">d02_51 * qg51 + </v>
      </c>
      <c r="AQ8" s="5" t="str">
        <f t="shared" si="0"/>
        <v xml:space="preserve">d02_52 * qg52 + </v>
      </c>
      <c r="AR8" s="5" t="str">
        <f t="shared" si="0"/>
        <v xml:space="preserve">d02_53 * qg53 + </v>
      </c>
      <c r="AS8" s="5" t="str">
        <f t="shared" si="0"/>
        <v xml:space="preserve">d02_55 * qg55 + </v>
      </c>
      <c r="AT8" s="5" t="str">
        <f t="shared" si="0"/>
        <v xml:space="preserve">d02_58 * qg58 + </v>
      </c>
      <c r="AU8" s="5" t="str">
        <f t="shared" si="0"/>
        <v xml:space="preserve">d02_59 * qg59 + </v>
      </c>
      <c r="AV8" s="5" t="str">
        <f t="shared" si="0"/>
        <v xml:space="preserve">d02_60 * qg60 + </v>
      </c>
      <c r="AW8" s="5" t="str">
        <f t="shared" si="0"/>
        <v xml:space="preserve">d02_61 * qg61 + </v>
      </c>
      <c r="AX8" s="5" t="str">
        <f t="shared" si="0"/>
        <v xml:space="preserve">d02_62 * qg62 + </v>
      </c>
      <c r="AY8" s="5" t="str">
        <f t="shared" si="0"/>
        <v xml:space="preserve">d02_64 * qg64 + </v>
      </c>
      <c r="AZ8" s="5" t="str">
        <f t="shared" si="0"/>
        <v xml:space="preserve">d02_65 * qg65 + </v>
      </c>
      <c r="BA8" s="5" t="str">
        <f t="shared" si="0"/>
        <v xml:space="preserve">d02_66 * qg66 + </v>
      </c>
      <c r="BB8" s="5" t="str">
        <f t="shared" si="0"/>
        <v xml:space="preserve">d02_68 * qg68 + </v>
      </c>
      <c r="BC8" s="5" t="str">
        <f t="shared" si="0"/>
        <v xml:space="preserve">d02_69 * qg69 + </v>
      </c>
      <c r="BD8" s="5" t="str">
        <f t="shared" si="0"/>
        <v xml:space="preserve">d02_70 * qg70 + </v>
      </c>
      <c r="BE8" s="5" t="str">
        <f t="shared" si="0"/>
        <v xml:space="preserve">d02_71 * qg71 + </v>
      </c>
      <c r="BF8" s="5" t="str">
        <f t="shared" si="0"/>
        <v xml:space="preserve">d02_72 * qg72 + </v>
      </c>
      <c r="BG8" s="5" t="str">
        <f t="shared" si="0"/>
        <v xml:space="preserve">d02_73 * qg73 + </v>
      </c>
      <c r="BH8" s="5" t="str">
        <f t="shared" si="0"/>
        <v xml:space="preserve">d02_74 * qg74 + </v>
      </c>
      <c r="BI8" s="5" t="str">
        <f t="shared" si="0"/>
        <v xml:space="preserve">d02_77 * qg77 + </v>
      </c>
      <c r="BJ8" s="5" t="str">
        <f t="shared" si="0"/>
        <v xml:space="preserve">d02_78 * qg78 + </v>
      </c>
      <c r="BK8" s="5" t="str">
        <f t="shared" si="0"/>
        <v xml:space="preserve">d02_79 * qg79 + </v>
      </c>
      <c r="BL8" s="5" t="str">
        <f t="shared" si="0"/>
        <v xml:space="preserve">d02_80 * qg80 + </v>
      </c>
      <c r="BM8" s="5" t="str">
        <f t="shared" si="0"/>
        <v xml:space="preserve">d02_84 * qg84 + </v>
      </c>
      <c r="BN8" s="5" t="str">
        <f t="shared" si="0"/>
        <v xml:space="preserve">d02_85 * qg85 + </v>
      </c>
      <c r="BO8" s="5" t="str">
        <f t="shared" si="0"/>
        <v xml:space="preserve">d02_86 * qg86 + </v>
      </c>
      <c r="BP8" s="5" t="str">
        <f t="shared" si="1"/>
        <v xml:space="preserve">d02_87 * qg87 + </v>
      </c>
      <c r="BQ8" s="5" t="str">
        <f t="shared" si="1"/>
        <v xml:space="preserve">d02_90 * qg90 + </v>
      </c>
      <c r="BR8" s="5" t="str">
        <f t="shared" si="1"/>
        <v xml:space="preserve">d02_91 * qg91 + </v>
      </c>
      <c r="BS8" s="5" t="str">
        <f t="shared" si="1"/>
        <v xml:space="preserve">d02_92 * qg92 + </v>
      </c>
      <c r="BT8" s="5" t="str">
        <f t="shared" si="1"/>
        <v xml:space="preserve">d02_93 * qg93 + </v>
      </c>
      <c r="BU8" s="5" t="str">
        <f t="shared" si="1"/>
        <v xml:space="preserve">d02_94 * qg94 + </v>
      </c>
      <c r="BV8" s="5" t="str">
        <f t="shared" si="1"/>
        <v xml:space="preserve">d02_95 * qg95 + </v>
      </c>
      <c r="BW8" s="5" t="str">
        <f t="shared" si="1"/>
        <v xml:space="preserve">d02_96 * qg96 + </v>
      </c>
      <c r="BX8" s="5" t="str">
        <f t="shared" ref="BX8:BX71" si="4">"d"&amp;$A8&amp;"_"&amp;BX$6&amp;" * qg"&amp;BX$6</f>
        <v>d02_97 * qg97</v>
      </c>
      <c r="BY8" s="6" t="str">
        <f t="shared" ref="BY8:BY71" si="5">B8&amp;C8&amp;D8&amp;E8&amp;F8&amp;G8&amp;H8&amp;I8&amp;J8&amp;K8&amp;L8&amp;M8&amp;N8&amp;O8&amp;P8&amp;Q8&amp;R8&amp;S8&amp;T8&amp;U8&amp;V8&amp;W8&amp;X8&amp;Y8&amp;Z8&amp;AA8&amp;AB8&amp;AC8&amp;AD8&amp;AE8&amp;AF8&amp;AG8&amp;AH8&amp;AI8&amp;AJ8&amp;AK8&amp;AL8&amp;AM8&amp;AN8&amp;AO8&amp;AP8&amp;AQ8&amp;AR8&amp;AS8&amp;AT8&amp;AU8&amp;AV8&amp;AW8&amp;AX8&amp;AY8&amp;AZ8&amp;BA8&amp;BB8&amp;BC8&amp;BD8&amp;BE8&amp;BF8&amp;BG8&amp;BH8&amp;BI8&amp;BJ8&amp;BK8&amp;BL8&amp;BM8&amp;BN8&amp;BO8&amp;BP8&amp;BQ8&amp;BR8&amp;BS8&amp;BT8&amp;BU8&amp;BV8&amp;BW8&amp;BX8</f>
        <v>@IDENTITY  QN02 = d02_01 * qg01 + d02_02 * qg02 + d02_03 * qg03 + d02_05 * qg05 + d02_08 * qg08 + d02_10 * qg10 + d02_11 * qg11 + d02_13 * qg13 + d02_14 * qg14 + d02_15 * qg15 + d02_16 * qg16 + d02_17 * qg17 + d02_18 * qg18 + d02_19 * qg19 + d02_20 * qg20 + d02_21 * qg21 + d02_22 * qg22 + d02_23 * qg23 + d02_24 * qg24 + d02_25 * qg25 + d02_26 * qg26 + d02_27 * qg27 + d02_28 * qg28 + d02_29 * qg29 + d02_30 * qg30 + d02_31 * qg31 + d02_32 * qg32 + d02_33 * qg33 + d02_35 * qg35 + d02_36 * qg36 + d02_37 * qg37 + d02_41 * qg41 + d02_42 * qg42 + d02_43 * qg43 + d02_45 * qg45 + d02_46 * qg46 + d02_47 * qg47 + d02_49 * qg49 + d02_50 * qg50 + d02_51 * qg51 + d02_52 * qg52 + d02_53 * qg53 + d02_55 * qg55 + d02_58 * qg58 + d02_59 * qg59 + d02_60 * qg60 + d02_61 * qg61 + d02_62 * qg62 + d02_64 * qg64 + d02_65 * qg65 + d02_66 * qg66 + d02_68 * qg68 + d02_69 * qg69 + d02_70 * qg70 + d02_71 * qg71 + d02_72 * qg72 + d02_73 * qg73 + d02_74 * qg74 + d02_77 * qg77 + d02_78 * qg78 + d02_79 * qg79 + d02_80 * qg80 + d02_84 * qg84 + d02_85 * qg85 + d02_86 * qg86 + d02_87 * qg87 + d02_90 * qg90 + d02_91 * qg91 + d02_92 * qg92 + d02_93 * qg93 + d02_94 * qg94 + d02_95 * qg95 + d02_96 * qg96 + d02_97 * qg97</v>
      </c>
    </row>
    <row r="9" spans="1:77">
      <c r="A9" s="1" t="s">
        <v>4</v>
      </c>
      <c r="B9" s="5" t="str">
        <f t="shared" si="2"/>
        <v xml:space="preserve">@IDENTITY  QN03 = </v>
      </c>
      <c r="C9" s="5" t="str">
        <f t="shared" si="3"/>
        <v xml:space="preserve">d03_01 * qg01 + </v>
      </c>
      <c r="D9" s="5" t="str">
        <f t="shared" si="0"/>
        <v xml:space="preserve">d03_02 * qg02 + </v>
      </c>
      <c r="E9" s="5" t="str">
        <f t="shared" si="0"/>
        <v xml:space="preserve">d03_03 * qg03 + </v>
      </c>
      <c r="F9" s="5" t="str">
        <f t="shared" si="0"/>
        <v xml:space="preserve">d03_05 * qg05 + </v>
      </c>
      <c r="G9" s="5" t="str">
        <f t="shared" si="0"/>
        <v xml:space="preserve">d03_08 * qg08 + </v>
      </c>
      <c r="H9" s="5" t="str">
        <f t="shared" si="0"/>
        <v xml:space="preserve">d03_10 * qg10 + </v>
      </c>
      <c r="I9" s="5" t="str">
        <f t="shared" si="0"/>
        <v xml:space="preserve">d03_11 * qg11 + </v>
      </c>
      <c r="J9" s="5" t="str">
        <f t="shared" si="0"/>
        <v xml:space="preserve">d03_13 * qg13 + </v>
      </c>
      <c r="K9" s="5" t="str">
        <f t="shared" si="0"/>
        <v xml:space="preserve">d03_14 * qg14 + </v>
      </c>
      <c r="L9" s="5" t="str">
        <f t="shared" si="0"/>
        <v xml:space="preserve">d03_15 * qg15 + </v>
      </c>
      <c r="M9" s="5" t="str">
        <f t="shared" si="0"/>
        <v xml:space="preserve">d03_16 * qg16 + </v>
      </c>
      <c r="N9" s="5" t="str">
        <f t="shared" si="0"/>
        <v xml:space="preserve">d03_17 * qg17 + </v>
      </c>
      <c r="O9" s="5" t="str">
        <f t="shared" si="0"/>
        <v xml:space="preserve">d03_18 * qg18 + </v>
      </c>
      <c r="P9" s="5" t="str">
        <f t="shared" si="0"/>
        <v xml:space="preserve">d03_19 * qg19 + </v>
      </c>
      <c r="Q9" s="5" t="str">
        <f t="shared" si="0"/>
        <v xml:space="preserve">d03_20 * qg20 + </v>
      </c>
      <c r="R9" s="5" t="str">
        <f t="shared" si="0"/>
        <v xml:space="preserve">d03_21 * qg21 + </v>
      </c>
      <c r="S9" s="5" t="str">
        <f t="shared" si="0"/>
        <v xml:space="preserve">d03_22 * qg22 + </v>
      </c>
      <c r="T9" s="5" t="str">
        <f t="shared" si="0"/>
        <v xml:space="preserve">d03_23 * qg23 + </v>
      </c>
      <c r="U9" s="5" t="str">
        <f t="shared" si="0"/>
        <v xml:space="preserve">d03_24 * qg24 + </v>
      </c>
      <c r="V9" s="5" t="str">
        <f t="shared" si="0"/>
        <v xml:space="preserve">d03_25 * qg25 + </v>
      </c>
      <c r="W9" s="5" t="str">
        <f t="shared" si="0"/>
        <v xml:space="preserve">d03_26 * qg26 + </v>
      </c>
      <c r="X9" s="5" t="str">
        <f t="shared" si="0"/>
        <v xml:space="preserve">d03_27 * qg27 + </v>
      </c>
      <c r="Y9" s="5" t="str">
        <f t="shared" si="0"/>
        <v xml:space="preserve">d03_28 * qg28 + </v>
      </c>
      <c r="Z9" s="5" t="str">
        <f t="shared" si="0"/>
        <v xml:space="preserve">d03_29 * qg29 + </v>
      </c>
      <c r="AA9" s="5" t="str">
        <f t="shared" si="0"/>
        <v xml:space="preserve">d03_30 * qg30 + </v>
      </c>
      <c r="AB9" s="5" t="str">
        <f t="shared" si="0"/>
        <v xml:space="preserve">d03_31 * qg31 + </v>
      </c>
      <c r="AC9" s="5" t="str">
        <f t="shared" si="0"/>
        <v xml:space="preserve">d03_32 * qg32 + </v>
      </c>
      <c r="AD9" s="5" t="str">
        <f t="shared" si="0"/>
        <v xml:space="preserve">d03_33 * qg33 + </v>
      </c>
      <c r="AE9" s="5" t="str">
        <f t="shared" si="0"/>
        <v xml:space="preserve">d03_35 * qg35 + </v>
      </c>
      <c r="AF9" s="5" t="str">
        <f t="shared" si="0"/>
        <v xml:space="preserve">d03_36 * qg36 + </v>
      </c>
      <c r="AG9" s="5" t="str">
        <f t="shared" si="0"/>
        <v xml:space="preserve">d03_37 * qg37 + </v>
      </c>
      <c r="AH9" s="5" t="str">
        <f t="shared" si="0"/>
        <v xml:space="preserve">d03_41 * qg41 + </v>
      </c>
      <c r="AI9" s="5" t="str">
        <f t="shared" si="0"/>
        <v xml:space="preserve">d03_42 * qg42 + </v>
      </c>
      <c r="AJ9" s="5" t="str">
        <f t="shared" si="0"/>
        <v xml:space="preserve">d03_43 * qg43 + </v>
      </c>
      <c r="AK9" s="5" t="str">
        <f t="shared" si="0"/>
        <v xml:space="preserve">d03_45 * qg45 + </v>
      </c>
      <c r="AL9" s="5" t="str">
        <f t="shared" si="0"/>
        <v xml:space="preserve">d03_46 * qg46 + </v>
      </c>
      <c r="AM9" s="5" t="str">
        <f t="shared" si="0"/>
        <v xml:space="preserve">d03_47 * qg47 + </v>
      </c>
      <c r="AN9" s="5" t="str">
        <f t="shared" si="0"/>
        <v xml:space="preserve">d03_49 * qg49 + </v>
      </c>
      <c r="AO9" s="5" t="str">
        <f t="shared" si="0"/>
        <v xml:space="preserve">d03_50 * qg50 + </v>
      </c>
      <c r="AP9" s="5" t="str">
        <f t="shared" si="0"/>
        <v xml:space="preserve">d03_51 * qg51 + </v>
      </c>
      <c r="AQ9" s="5" t="str">
        <f t="shared" si="0"/>
        <v xml:space="preserve">d03_52 * qg52 + </v>
      </c>
      <c r="AR9" s="5" t="str">
        <f t="shared" si="0"/>
        <v xml:space="preserve">d03_53 * qg53 + </v>
      </c>
      <c r="AS9" s="5" t="str">
        <f t="shared" si="0"/>
        <v xml:space="preserve">d03_55 * qg55 + </v>
      </c>
      <c r="AT9" s="5" t="str">
        <f t="shared" si="0"/>
        <v xml:space="preserve">d03_58 * qg58 + </v>
      </c>
      <c r="AU9" s="5" t="str">
        <f t="shared" si="0"/>
        <v xml:space="preserve">d03_59 * qg59 + </v>
      </c>
      <c r="AV9" s="5" t="str">
        <f t="shared" si="0"/>
        <v xml:space="preserve">d03_60 * qg60 + </v>
      </c>
      <c r="AW9" s="5" t="str">
        <f t="shared" si="0"/>
        <v xml:space="preserve">d03_61 * qg61 + </v>
      </c>
      <c r="AX9" s="5" t="str">
        <f t="shared" si="0"/>
        <v xml:space="preserve">d03_62 * qg62 + </v>
      </c>
      <c r="AY9" s="5" t="str">
        <f t="shared" si="0"/>
        <v xml:space="preserve">d03_64 * qg64 + </v>
      </c>
      <c r="AZ9" s="5" t="str">
        <f t="shared" si="0"/>
        <v xml:space="preserve">d03_65 * qg65 + </v>
      </c>
      <c r="BA9" s="5" t="str">
        <f t="shared" si="0"/>
        <v xml:space="preserve">d03_66 * qg66 + </v>
      </c>
      <c r="BB9" s="5" t="str">
        <f t="shared" si="0"/>
        <v xml:space="preserve">d03_68 * qg68 + </v>
      </c>
      <c r="BC9" s="5" t="str">
        <f t="shared" si="0"/>
        <v xml:space="preserve">d03_69 * qg69 + </v>
      </c>
      <c r="BD9" s="5" t="str">
        <f t="shared" si="0"/>
        <v xml:space="preserve">d03_70 * qg70 + </v>
      </c>
      <c r="BE9" s="5" t="str">
        <f t="shared" si="0"/>
        <v xml:space="preserve">d03_71 * qg71 + </v>
      </c>
      <c r="BF9" s="5" t="str">
        <f t="shared" si="0"/>
        <v xml:space="preserve">d03_72 * qg72 + </v>
      </c>
      <c r="BG9" s="5" t="str">
        <f t="shared" si="0"/>
        <v xml:space="preserve">d03_73 * qg73 + </v>
      </c>
      <c r="BH9" s="5" t="str">
        <f t="shared" si="0"/>
        <v xml:space="preserve">d03_74 * qg74 + </v>
      </c>
      <c r="BI9" s="5" t="str">
        <f t="shared" si="0"/>
        <v xml:space="preserve">d03_77 * qg77 + </v>
      </c>
      <c r="BJ9" s="5" t="str">
        <f t="shared" si="0"/>
        <v xml:space="preserve">d03_78 * qg78 + </v>
      </c>
      <c r="BK9" s="5" t="str">
        <f t="shared" si="0"/>
        <v xml:space="preserve">d03_79 * qg79 + </v>
      </c>
      <c r="BL9" s="5" t="str">
        <f t="shared" si="0"/>
        <v xml:space="preserve">d03_80 * qg80 + </v>
      </c>
      <c r="BM9" s="5" t="str">
        <f t="shared" si="0"/>
        <v xml:space="preserve">d03_84 * qg84 + </v>
      </c>
      <c r="BN9" s="5" t="str">
        <f t="shared" si="0"/>
        <v xml:space="preserve">d03_85 * qg85 + </v>
      </c>
      <c r="BO9" s="5" t="str">
        <f t="shared" si="0"/>
        <v xml:space="preserve">d03_86 * qg86 + </v>
      </c>
      <c r="BP9" s="5" t="str">
        <f t="shared" si="1"/>
        <v xml:space="preserve">d03_87 * qg87 + </v>
      </c>
      <c r="BQ9" s="5" t="str">
        <f t="shared" si="1"/>
        <v xml:space="preserve">d03_90 * qg90 + </v>
      </c>
      <c r="BR9" s="5" t="str">
        <f t="shared" si="1"/>
        <v xml:space="preserve">d03_91 * qg91 + </v>
      </c>
      <c r="BS9" s="5" t="str">
        <f t="shared" si="1"/>
        <v xml:space="preserve">d03_92 * qg92 + </v>
      </c>
      <c r="BT9" s="5" t="str">
        <f t="shared" si="1"/>
        <v xml:space="preserve">d03_93 * qg93 + </v>
      </c>
      <c r="BU9" s="5" t="str">
        <f t="shared" si="1"/>
        <v xml:space="preserve">d03_94 * qg94 + </v>
      </c>
      <c r="BV9" s="5" t="str">
        <f t="shared" si="1"/>
        <v xml:space="preserve">d03_95 * qg95 + </v>
      </c>
      <c r="BW9" s="5" t="str">
        <f t="shared" si="1"/>
        <v xml:space="preserve">d03_96 * qg96 + </v>
      </c>
      <c r="BX9" s="5" t="str">
        <f t="shared" si="4"/>
        <v>d03_97 * qg97</v>
      </c>
      <c r="BY9" s="6" t="str">
        <f t="shared" si="5"/>
        <v>@IDENTITY  QN03 = d03_01 * qg01 + d03_02 * qg02 + d03_03 * qg03 + d03_05 * qg05 + d03_08 * qg08 + d03_10 * qg10 + d03_11 * qg11 + d03_13 * qg13 + d03_14 * qg14 + d03_15 * qg15 + d03_16 * qg16 + d03_17 * qg17 + d03_18 * qg18 + d03_19 * qg19 + d03_20 * qg20 + d03_21 * qg21 + d03_22 * qg22 + d03_23 * qg23 + d03_24 * qg24 + d03_25 * qg25 + d03_26 * qg26 + d03_27 * qg27 + d03_28 * qg28 + d03_29 * qg29 + d03_30 * qg30 + d03_31 * qg31 + d03_32 * qg32 + d03_33 * qg33 + d03_35 * qg35 + d03_36 * qg36 + d03_37 * qg37 + d03_41 * qg41 + d03_42 * qg42 + d03_43 * qg43 + d03_45 * qg45 + d03_46 * qg46 + d03_47 * qg47 + d03_49 * qg49 + d03_50 * qg50 + d03_51 * qg51 + d03_52 * qg52 + d03_53 * qg53 + d03_55 * qg55 + d03_58 * qg58 + d03_59 * qg59 + d03_60 * qg60 + d03_61 * qg61 + d03_62 * qg62 + d03_64 * qg64 + d03_65 * qg65 + d03_66 * qg66 + d03_68 * qg68 + d03_69 * qg69 + d03_70 * qg70 + d03_71 * qg71 + d03_72 * qg72 + d03_73 * qg73 + d03_74 * qg74 + d03_77 * qg77 + d03_78 * qg78 + d03_79 * qg79 + d03_80 * qg80 + d03_84 * qg84 + d03_85 * qg85 + d03_86 * qg86 + d03_87 * qg87 + d03_90 * qg90 + d03_91 * qg91 + d03_92 * qg92 + d03_93 * qg93 + d03_94 * qg94 + d03_95 * qg95 + d03_96 * qg96 + d03_97 * qg97</v>
      </c>
    </row>
    <row r="10" spans="1:77">
      <c r="A10" s="2" t="s">
        <v>5</v>
      </c>
      <c r="B10" s="5" t="str">
        <f t="shared" si="2"/>
        <v xml:space="preserve">@IDENTITY  QN05 = </v>
      </c>
      <c r="C10" s="5" t="str">
        <f t="shared" si="3"/>
        <v xml:space="preserve">d05_01 * qg01 + </v>
      </c>
      <c r="D10" s="5" t="str">
        <f t="shared" si="0"/>
        <v xml:space="preserve">d05_02 * qg02 + </v>
      </c>
      <c r="E10" s="5" t="str">
        <f t="shared" si="0"/>
        <v xml:space="preserve">d05_03 * qg03 + </v>
      </c>
      <c r="F10" s="5" t="str">
        <f t="shared" si="0"/>
        <v xml:space="preserve">d05_05 * qg05 + </v>
      </c>
      <c r="G10" s="5" t="str">
        <f t="shared" si="0"/>
        <v xml:space="preserve">d05_08 * qg08 + </v>
      </c>
      <c r="H10" s="5" t="str">
        <f t="shared" si="0"/>
        <v xml:space="preserve">d05_10 * qg10 + </v>
      </c>
      <c r="I10" s="5" t="str">
        <f t="shared" si="0"/>
        <v xml:space="preserve">d05_11 * qg11 + </v>
      </c>
      <c r="J10" s="5" t="str">
        <f t="shared" si="0"/>
        <v xml:space="preserve">d05_13 * qg13 + </v>
      </c>
      <c r="K10" s="5" t="str">
        <f t="shared" si="0"/>
        <v xml:space="preserve">d05_14 * qg14 + </v>
      </c>
      <c r="L10" s="5" t="str">
        <f t="shared" si="0"/>
        <v xml:space="preserve">d05_15 * qg15 + </v>
      </c>
      <c r="M10" s="5" t="str">
        <f t="shared" si="0"/>
        <v xml:space="preserve">d05_16 * qg16 + </v>
      </c>
      <c r="N10" s="5" t="str">
        <f t="shared" si="0"/>
        <v xml:space="preserve">d05_17 * qg17 + </v>
      </c>
      <c r="O10" s="5" t="str">
        <f t="shared" si="0"/>
        <v xml:space="preserve">d05_18 * qg18 + </v>
      </c>
      <c r="P10" s="5" t="str">
        <f t="shared" si="0"/>
        <v xml:space="preserve">d05_19 * qg19 + </v>
      </c>
      <c r="Q10" s="5" t="str">
        <f t="shared" si="0"/>
        <v xml:space="preserve">d05_20 * qg20 + </v>
      </c>
      <c r="R10" s="5" t="str">
        <f t="shared" si="0"/>
        <v xml:space="preserve">d05_21 * qg21 + </v>
      </c>
      <c r="S10" s="5" t="str">
        <f t="shared" si="0"/>
        <v xml:space="preserve">d05_22 * qg22 + </v>
      </c>
      <c r="T10" s="5" t="str">
        <f t="shared" si="0"/>
        <v xml:space="preserve">d05_23 * qg23 + </v>
      </c>
      <c r="U10" s="5" t="str">
        <f t="shared" si="0"/>
        <v xml:space="preserve">d05_24 * qg24 + </v>
      </c>
      <c r="V10" s="5" t="str">
        <f t="shared" si="0"/>
        <v xml:space="preserve">d05_25 * qg25 + </v>
      </c>
      <c r="W10" s="5" t="str">
        <f t="shared" si="0"/>
        <v xml:space="preserve">d05_26 * qg26 + </v>
      </c>
      <c r="X10" s="5" t="str">
        <f t="shared" si="0"/>
        <v xml:space="preserve">d05_27 * qg27 + </v>
      </c>
      <c r="Y10" s="5" t="str">
        <f t="shared" si="0"/>
        <v xml:space="preserve">d05_28 * qg28 + </v>
      </c>
      <c r="Z10" s="5" t="str">
        <f t="shared" si="0"/>
        <v xml:space="preserve">d05_29 * qg29 + </v>
      </c>
      <c r="AA10" s="5" t="str">
        <f t="shared" si="0"/>
        <v xml:space="preserve">d05_30 * qg30 + </v>
      </c>
      <c r="AB10" s="5" t="str">
        <f t="shared" si="0"/>
        <v xml:space="preserve">d05_31 * qg31 + </v>
      </c>
      <c r="AC10" s="5" t="str">
        <f t="shared" si="0"/>
        <v xml:space="preserve">d05_32 * qg32 + </v>
      </c>
      <c r="AD10" s="5" t="str">
        <f t="shared" si="0"/>
        <v xml:space="preserve">d05_33 * qg33 + </v>
      </c>
      <c r="AE10" s="5" t="str">
        <f t="shared" si="0"/>
        <v xml:space="preserve">d05_35 * qg35 + </v>
      </c>
      <c r="AF10" s="5" t="str">
        <f t="shared" si="0"/>
        <v xml:space="preserve">d05_36 * qg36 + </v>
      </c>
      <c r="AG10" s="5" t="str">
        <f t="shared" si="0"/>
        <v xml:space="preserve">d05_37 * qg37 + </v>
      </c>
      <c r="AH10" s="5" t="str">
        <f t="shared" si="0"/>
        <v xml:space="preserve">d05_41 * qg41 + </v>
      </c>
      <c r="AI10" s="5" t="str">
        <f t="shared" si="0"/>
        <v xml:space="preserve">d05_42 * qg42 + </v>
      </c>
      <c r="AJ10" s="5" t="str">
        <f t="shared" si="0"/>
        <v xml:space="preserve">d05_43 * qg43 + </v>
      </c>
      <c r="AK10" s="5" t="str">
        <f t="shared" si="0"/>
        <v xml:space="preserve">d05_45 * qg45 + </v>
      </c>
      <c r="AL10" s="5" t="str">
        <f t="shared" si="0"/>
        <v xml:space="preserve">d05_46 * qg46 + </v>
      </c>
      <c r="AM10" s="5" t="str">
        <f t="shared" si="0"/>
        <v xml:space="preserve">d05_47 * qg47 + </v>
      </c>
      <c r="AN10" s="5" t="str">
        <f t="shared" si="0"/>
        <v xml:space="preserve">d05_49 * qg49 + </v>
      </c>
      <c r="AO10" s="5" t="str">
        <f t="shared" si="0"/>
        <v xml:space="preserve">d05_50 * qg50 + </v>
      </c>
      <c r="AP10" s="5" t="str">
        <f t="shared" si="0"/>
        <v xml:space="preserve">d05_51 * qg51 + </v>
      </c>
      <c r="AQ10" s="5" t="str">
        <f t="shared" si="0"/>
        <v xml:space="preserve">d05_52 * qg52 + </v>
      </c>
      <c r="AR10" s="5" t="str">
        <f t="shared" si="0"/>
        <v xml:space="preserve">d05_53 * qg53 + </v>
      </c>
      <c r="AS10" s="5" t="str">
        <f t="shared" si="0"/>
        <v xml:space="preserve">d05_55 * qg55 + </v>
      </c>
      <c r="AT10" s="5" t="str">
        <f t="shared" si="0"/>
        <v xml:space="preserve">d05_58 * qg58 + </v>
      </c>
      <c r="AU10" s="5" t="str">
        <f t="shared" si="0"/>
        <v xml:space="preserve">d05_59 * qg59 + </v>
      </c>
      <c r="AV10" s="5" t="str">
        <f t="shared" si="0"/>
        <v xml:space="preserve">d05_60 * qg60 + </v>
      </c>
      <c r="AW10" s="5" t="str">
        <f t="shared" si="0"/>
        <v xml:space="preserve">d05_61 * qg61 + </v>
      </c>
      <c r="AX10" s="5" t="str">
        <f t="shared" si="0"/>
        <v xml:space="preserve">d05_62 * qg62 + </v>
      </c>
      <c r="AY10" s="5" t="str">
        <f t="shared" si="0"/>
        <v xml:space="preserve">d05_64 * qg64 + </v>
      </c>
      <c r="AZ10" s="5" t="str">
        <f t="shared" si="0"/>
        <v xml:space="preserve">d05_65 * qg65 + </v>
      </c>
      <c r="BA10" s="5" t="str">
        <f t="shared" si="0"/>
        <v xml:space="preserve">d05_66 * qg66 + </v>
      </c>
      <c r="BB10" s="5" t="str">
        <f t="shared" si="0"/>
        <v xml:space="preserve">d05_68 * qg68 + </v>
      </c>
      <c r="BC10" s="5" t="str">
        <f t="shared" si="0"/>
        <v xml:space="preserve">d05_69 * qg69 + </v>
      </c>
      <c r="BD10" s="5" t="str">
        <f t="shared" si="0"/>
        <v xml:space="preserve">d05_70 * qg70 + </v>
      </c>
      <c r="BE10" s="5" t="str">
        <f t="shared" si="0"/>
        <v xml:space="preserve">d05_71 * qg71 + </v>
      </c>
      <c r="BF10" s="5" t="str">
        <f t="shared" si="0"/>
        <v xml:space="preserve">d05_72 * qg72 + </v>
      </c>
      <c r="BG10" s="5" t="str">
        <f t="shared" si="0"/>
        <v xml:space="preserve">d05_73 * qg73 + </v>
      </c>
      <c r="BH10" s="5" t="str">
        <f t="shared" si="0"/>
        <v xml:space="preserve">d05_74 * qg74 + </v>
      </c>
      <c r="BI10" s="5" t="str">
        <f t="shared" si="0"/>
        <v xml:space="preserve">d05_77 * qg77 + </v>
      </c>
      <c r="BJ10" s="5" t="str">
        <f t="shared" si="0"/>
        <v xml:space="preserve">d05_78 * qg78 + </v>
      </c>
      <c r="BK10" s="5" t="str">
        <f t="shared" si="0"/>
        <v xml:space="preserve">d05_79 * qg79 + </v>
      </c>
      <c r="BL10" s="5" t="str">
        <f t="shared" si="0"/>
        <v xml:space="preserve">d05_80 * qg80 + </v>
      </c>
      <c r="BM10" s="5" t="str">
        <f t="shared" si="0"/>
        <v xml:space="preserve">d05_84 * qg84 + </v>
      </c>
      <c r="BN10" s="5" t="str">
        <f t="shared" si="0"/>
        <v xml:space="preserve">d05_85 * qg85 + </v>
      </c>
      <c r="BO10" s="5" t="str">
        <f t="shared" ref="D10:BO14" si="6">"d"&amp;$A10&amp;"_"&amp;BO$6&amp;" * qg"&amp;BO$6&amp;" + "</f>
        <v xml:space="preserve">d05_86 * qg86 + </v>
      </c>
      <c r="BP10" s="5" t="str">
        <f t="shared" si="1"/>
        <v xml:space="preserve">d05_87 * qg87 + </v>
      </c>
      <c r="BQ10" s="5" t="str">
        <f t="shared" si="1"/>
        <v xml:space="preserve">d05_90 * qg90 + </v>
      </c>
      <c r="BR10" s="5" t="str">
        <f t="shared" si="1"/>
        <v xml:space="preserve">d05_91 * qg91 + </v>
      </c>
      <c r="BS10" s="5" t="str">
        <f t="shared" si="1"/>
        <v xml:space="preserve">d05_92 * qg92 + </v>
      </c>
      <c r="BT10" s="5" t="str">
        <f t="shared" si="1"/>
        <v xml:space="preserve">d05_93 * qg93 + </v>
      </c>
      <c r="BU10" s="5" t="str">
        <f t="shared" si="1"/>
        <v xml:space="preserve">d05_94 * qg94 + </v>
      </c>
      <c r="BV10" s="5" t="str">
        <f t="shared" si="1"/>
        <v xml:space="preserve">d05_95 * qg95 + </v>
      </c>
      <c r="BW10" s="5" t="str">
        <f t="shared" si="1"/>
        <v xml:space="preserve">d05_96 * qg96 + </v>
      </c>
      <c r="BX10" s="5" t="str">
        <f t="shared" si="4"/>
        <v>d05_97 * qg97</v>
      </c>
      <c r="BY10" s="6" t="str">
        <f t="shared" si="5"/>
        <v>@IDENTITY  QN05 = d05_01 * qg01 + d05_02 * qg02 + d05_03 * qg03 + d05_05 * qg05 + d05_08 * qg08 + d05_10 * qg10 + d05_11 * qg11 + d05_13 * qg13 + d05_14 * qg14 + d05_15 * qg15 + d05_16 * qg16 + d05_17 * qg17 + d05_18 * qg18 + d05_19 * qg19 + d05_20 * qg20 + d05_21 * qg21 + d05_22 * qg22 + d05_23 * qg23 + d05_24 * qg24 + d05_25 * qg25 + d05_26 * qg26 + d05_27 * qg27 + d05_28 * qg28 + d05_29 * qg29 + d05_30 * qg30 + d05_31 * qg31 + d05_32 * qg32 + d05_33 * qg33 + d05_35 * qg35 + d05_36 * qg36 + d05_37 * qg37 + d05_41 * qg41 + d05_42 * qg42 + d05_43 * qg43 + d05_45 * qg45 + d05_46 * qg46 + d05_47 * qg47 + d05_49 * qg49 + d05_50 * qg50 + d05_51 * qg51 + d05_52 * qg52 + d05_53 * qg53 + d05_55 * qg55 + d05_58 * qg58 + d05_59 * qg59 + d05_60 * qg60 + d05_61 * qg61 + d05_62 * qg62 + d05_64 * qg64 + d05_65 * qg65 + d05_66 * qg66 + d05_68 * qg68 + d05_69 * qg69 + d05_70 * qg70 + d05_71 * qg71 + d05_72 * qg72 + d05_73 * qg73 + d05_74 * qg74 + d05_77 * qg77 + d05_78 * qg78 + d05_79 * qg79 + d05_80 * qg80 + d05_84 * qg84 + d05_85 * qg85 + d05_86 * qg86 + d05_87 * qg87 + d05_90 * qg90 + d05_91 * qg91 + d05_92 * qg92 + d05_93 * qg93 + d05_94 * qg94 + d05_95 * qg95 + d05_96 * qg96 + d05_97 * qg97</v>
      </c>
    </row>
    <row r="11" spans="1:77">
      <c r="A11" s="1" t="s">
        <v>6</v>
      </c>
      <c r="B11" s="5" t="str">
        <f t="shared" si="2"/>
        <v xml:space="preserve">@IDENTITY  QN08 = </v>
      </c>
      <c r="C11" s="5" t="str">
        <f t="shared" si="3"/>
        <v xml:space="preserve">d08_01 * qg01 + </v>
      </c>
      <c r="D11" s="5" t="str">
        <f t="shared" si="6"/>
        <v xml:space="preserve">d08_02 * qg02 + </v>
      </c>
      <c r="E11" s="5" t="str">
        <f t="shared" si="6"/>
        <v xml:space="preserve">d08_03 * qg03 + </v>
      </c>
      <c r="F11" s="5" t="str">
        <f t="shared" si="6"/>
        <v xml:space="preserve">d08_05 * qg05 + </v>
      </c>
      <c r="G11" s="5" t="str">
        <f t="shared" si="6"/>
        <v xml:space="preserve">d08_08 * qg08 + </v>
      </c>
      <c r="H11" s="5" t="str">
        <f t="shared" si="6"/>
        <v xml:space="preserve">d08_10 * qg10 + </v>
      </c>
      <c r="I11" s="5" t="str">
        <f t="shared" si="6"/>
        <v xml:space="preserve">d08_11 * qg11 + </v>
      </c>
      <c r="J11" s="5" t="str">
        <f t="shared" si="6"/>
        <v xml:space="preserve">d08_13 * qg13 + </v>
      </c>
      <c r="K11" s="5" t="str">
        <f t="shared" si="6"/>
        <v xml:space="preserve">d08_14 * qg14 + </v>
      </c>
      <c r="L11" s="5" t="str">
        <f t="shared" si="6"/>
        <v xml:space="preserve">d08_15 * qg15 + </v>
      </c>
      <c r="M11" s="5" t="str">
        <f t="shared" si="6"/>
        <v xml:space="preserve">d08_16 * qg16 + </v>
      </c>
      <c r="N11" s="5" t="str">
        <f t="shared" si="6"/>
        <v xml:space="preserve">d08_17 * qg17 + </v>
      </c>
      <c r="O11" s="5" t="str">
        <f t="shared" si="6"/>
        <v xml:space="preserve">d08_18 * qg18 + </v>
      </c>
      <c r="P11" s="5" t="str">
        <f t="shared" si="6"/>
        <v xml:space="preserve">d08_19 * qg19 + </v>
      </c>
      <c r="Q11" s="5" t="str">
        <f t="shared" si="6"/>
        <v xml:space="preserve">d08_20 * qg20 + </v>
      </c>
      <c r="R11" s="5" t="str">
        <f t="shared" si="6"/>
        <v xml:space="preserve">d08_21 * qg21 + </v>
      </c>
      <c r="S11" s="5" t="str">
        <f t="shared" si="6"/>
        <v xml:space="preserve">d08_22 * qg22 + </v>
      </c>
      <c r="T11" s="5" t="str">
        <f t="shared" si="6"/>
        <v xml:space="preserve">d08_23 * qg23 + </v>
      </c>
      <c r="U11" s="5" t="str">
        <f t="shared" si="6"/>
        <v xml:space="preserve">d08_24 * qg24 + </v>
      </c>
      <c r="V11" s="5" t="str">
        <f t="shared" si="6"/>
        <v xml:space="preserve">d08_25 * qg25 + </v>
      </c>
      <c r="W11" s="5" t="str">
        <f t="shared" si="6"/>
        <v xml:space="preserve">d08_26 * qg26 + </v>
      </c>
      <c r="X11" s="5" t="str">
        <f t="shared" si="6"/>
        <v xml:space="preserve">d08_27 * qg27 + </v>
      </c>
      <c r="Y11" s="5" t="str">
        <f t="shared" si="6"/>
        <v xml:space="preserve">d08_28 * qg28 + </v>
      </c>
      <c r="Z11" s="5" t="str">
        <f t="shared" si="6"/>
        <v xml:space="preserve">d08_29 * qg29 + </v>
      </c>
      <c r="AA11" s="5" t="str">
        <f t="shared" si="6"/>
        <v xml:space="preserve">d08_30 * qg30 + </v>
      </c>
      <c r="AB11" s="5" t="str">
        <f t="shared" si="6"/>
        <v xml:space="preserve">d08_31 * qg31 + </v>
      </c>
      <c r="AC11" s="5" t="str">
        <f t="shared" si="6"/>
        <v xml:space="preserve">d08_32 * qg32 + </v>
      </c>
      <c r="AD11" s="5" t="str">
        <f t="shared" si="6"/>
        <v xml:space="preserve">d08_33 * qg33 + </v>
      </c>
      <c r="AE11" s="5" t="str">
        <f t="shared" si="6"/>
        <v xml:space="preserve">d08_35 * qg35 + </v>
      </c>
      <c r="AF11" s="5" t="str">
        <f t="shared" si="6"/>
        <v xml:space="preserve">d08_36 * qg36 + </v>
      </c>
      <c r="AG11" s="5" t="str">
        <f t="shared" si="6"/>
        <v xml:space="preserve">d08_37 * qg37 + </v>
      </c>
      <c r="AH11" s="5" t="str">
        <f t="shared" si="6"/>
        <v xml:space="preserve">d08_41 * qg41 + </v>
      </c>
      <c r="AI11" s="5" t="str">
        <f t="shared" si="6"/>
        <v xml:space="preserve">d08_42 * qg42 + </v>
      </c>
      <c r="AJ11" s="5" t="str">
        <f t="shared" si="6"/>
        <v xml:space="preserve">d08_43 * qg43 + </v>
      </c>
      <c r="AK11" s="5" t="str">
        <f t="shared" si="6"/>
        <v xml:space="preserve">d08_45 * qg45 + </v>
      </c>
      <c r="AL11" s="5" t="str">
        <f t="shared" si="6"/>
        <v xml:space="preserve">d08_46 * qg46 + </v>
      </c>
      <c r="AM11" s="5" t="str">
        <f t="shared" si="6"/>
        <v xml:space="preserve">d08_47 * qg47 + </v>
      </c>
      <c r="AN11" s="5" t="str">
        <f t="shared" si="6"/>
        <v xml:space="preserve">d08_49 * qg49 + </v>
      </c>
      <c r="AO11" s="5" t="str">
        <f t="shared" si="6"/>
        <v xml:space="preserve">d08_50 * qg50 + </v>
      </c>
      <c r="AP11" s="5" t="str">
        <f t="shared" si="6"/>
        <v xml:space="preserve">d08_51 * qg51 + </v>
      </c>
      <c r="AQ11" s="5" t="str">
        <f t="shared" si="6"/>
        <v xml:space="preserve">d08_52 * qg52 + </v>
      </c>
      <c r="AR11" s="5" t="str">
        <f t="shared" si="6"/>
        <v xml:space="preserve">d08_53 * qg53 + </v>
      </c>
      <c r="AS11" s="5" t="str">
        <f t="shared" si="6"/>
        <v xml:space="preserve">d08_55 * qg55 + </v>
      </c>
      <c r="AT11" s="5" t="str">
        <f t="shared" si="6"/>
        <v xml:space="preserve">d08_58 * qg58 + </v>
      </c>
      <c r="AU11" s="5" t="str">
        <f t="shared" si="6"/>
        <v xml:space="preserve">d08_59 * qg59 + </v>
      </c>
      <c r="AV11" s="5" t="str">
        <f t="shared" si="6"/>
        <v xml:space="preserve">d08_60 * qg60 + </v>
      </c>
      <c r="AW11" s="5" t="str">
        <f t="shared" si="6"/>
        <v xml:space="preserve">d08_61 * qg61 + </v>
      </c>
      <c r="AX11" s="5" t="str">
        <f t="shared" si="6"/>
        <v xml:space="preserve">d08_62 * qg62 + </v>
      </c>
      <c r="AY11" s="5" t="str">
        <f t="shared" si="6"/>
        <v xml:space="preserve">d08_64 * qg64 + </v>
      </c>
      <c r="AZ11" s="5" t="str">
        <f t="shared" si="6"/>
        <v xml:space="preserve">d08_65 * qg65 + </v>
      </c>
      <c r="BA11" s="5" t="str">
        <f t="shared" si="6"/>
        <v xml:space="preserve">d08_66 * qg66 + </v>
      </c>
      <c r="BB11" s="5" t="str">
        <f t="shared" si="6"/>
        <v xml:space="preserve">d08_68 * qg68 + </v>
      </c>
      <c r="BC11" s="5" t="str">
        <f t="shared" si="6"/>
        <v xml:space="preserve">d08_69 * qg69 + </v>
      </c>
      <c r="BD11" s="5" t="str">
        <f t="shared" si="6"/>
        <v xml:space="preserve">d08_70 * qg70 + </v>
      </c>
      <c r="BE11" s="5" t="str">
        <f t="shared" si="6"/>
        <v xml:space="preserve">d08_71 * qg71 + </v>
      </c>
      <c r="BF11" s="5" t="str">
        <f t="shared" si="6"/>
        <v xml:space="preserve">d08_72 * qg72 + </v>
      </c>
      <c r="BG11" s="5" t="str">
        <f t="shared" si="6"/>
        <v xml:space="preserve">d08_73 * qg73 + </v>
      </c>
      <c r="BH11" s="5" t="str">
        <f t="shared" si="6"/>
        <v xml:space="preserve">d08_74 * qg74 + </v>
      </c>
      <c r="BI11" s="5" t="str">
        <f t="shared" si="6"/>
        <v xml:space="preserve">d08_77 * qg77 + </v>
      </c>
      <c r="BJ11" s="5" t="str">
        <f t="shared" si="6"/>
        <v xml:space="preserve">d08_78 * qg78 + </v>
      </c>
      <c r="BK11" s="5" t="str">
        <f t="shared" si="6"/>
        <v xml:space="preserve">d08_79 * qg79 + </v>
      </c>
      <c r="BL11" s="5" t="str">
        <f t="shared" si="6"/>
        <v xml:space="preserve">d08_80 * qg80 + </v>
      </c>
      <c r="BM11" s="5" t="str">
        <f t="shared" si="6"/>
        <v xml:space="preserve">d08_84 * qg84 + </v>
      </c>
      <c r="BN11" s="5" t="str">
        <f t="shared" si="6"/>
        <v xml:space="preserve">d08_85 * qg85 + </v>
      </c>
      <c r="BO11" s="5" t="str">
        <f t="shared" si="6"/>
        <v xml:space="preserve">d08_86 * qg86 + </v>
      </c>
      <c r="BP11" s="5" t="str">
        <f t="shared" si="1"/>
        <v xml:space="preserve">d08_87 * qg87 + </v>
      </c>
      <c r="BQ11" s="5" t="str">
        <f t="shared" si="1"/>
        <v xml:space="preserve">d08_90 * qg90 + </v>
      </c>
      <c r="BR11" s="5" t="str">
        <f t="shared" si="1"/>
        <v xml:space="preserve">d08_91 * qg91 + </v>
      </c>
      <c r="BS11" s="5" t="str">
        <f t="shared" si="1"/>
        <v xml:space="preserve">d08_92 * qg92 + </v>
      </c>
      <c r="BT11" s="5" t="str">
        <f t="shared" si="1"/>
        <v xml:space="preserve">d08_93 * qg93 + </v>
      </c>
      <c r="BU11" s="5" t="str">
        <f t="shared" si="1"/>
        <v xml:space="preserve">d08_94 * qg94 + </v>
      </c>
      <c r="BV11" s="5" t="str">
        <f t="shared" si="1"/>
        <v xml:space="preserve">d08_95 * qg95 + </v>
      </c>
      <c r="BW11" s="5" t="str">
        <f t="shared" si="1"/>
        <v xml:space="preserve">d08_96 * qg96 + </v>
      </c>
      <c r="BX11" s="5" t="str">
        <f t="shared" si="4"/>
        <v>d08_97 * qg97</v>
      </c>
      <c r="BY11" s="6" t="str">
        <f t="shared" si="5"/>
        <v>@IDENTITY  QN08 = d08_01 * qg01 + d08_02 * qg02 + d08_03 * qg03 + d08_05 * qg05 + d08_08 * qg08 + d08_10 * qg10 + d08_11 * qg11 + d08_13 * qg13 + d08_14 * qg14 + d08_15 * qg15 + d08_16 * qg16 + d08_17 * qg17 + d08_18 * qg18 + d08_19 * qg19 + d08_20 * qg20 + d08_21 * qg21 + d08_22 * qg22 + d08_23 * qg23 + d08_24 * qg24 + d08_25 * qg25 + d08_26 * qg26 + d08_27 * qg27 + d08_28 * qg28 + d08_29 * qg29 + d08_30 * qg30 + d08_31 * qg31 + d08_32 * qg32 + d08_33 * qg33 + d08_35 * qg35 + d08_36 * qg36 + d08_37 * qg37 + d08_41 * qg41 + d08_42 * qg42 + d08_43 * qg43 + d08_45 * qg45 + d08_46 * qg46 + d08_47 * qg47 + d08_49 * qg49 + d08_50 * qg50 + d08_51 * qg51 + d08_52 * qg52 + d08_53 * qg53 + d08_55 * qg55 + d08_58 * qg58 + d08_59 * qg59 + d08_60 * qg60 + d08_61 * qg61 + d08_62 * qg62 + d08_64 * qg64 + d08_65 * qg65 + d08_66 * qg66 + d08_68 * qg68 + d08_69 * qg69 + d08_70 * qg70 + d08_71 * qg71 + d08_72 * qg72 + d08_73 * qg73 + d08_74 * qg74 + d08_77 * qg77 + d08_78 * qg78 + d08_79 * qg79 + d08_80 * qg80 + d08_84 * qg84 + d08_85 * qg85 + d08_86 * qg86 + d08_87 * qg87 + d08_90 * qg90 + d08_91 * qg91 + d08_92 * qg92 + d08_93 * qg93 + d08_94 * qg94 + d08_95 * qg95 + d08_96 * qg96 + d08_97 * qg97</v>
      </c>
    </row>
    <row r="12" spans="1:77">
      <c r="A12" s="1" t="s">
        <v>7</v>
      </c>
      <c r="B12" s="5" t="str">
        <f t="shared" si="2"/>
        <v xml:space="preserve">@IDENTITY  QN10 = </v>
      </c>
      <c r="C12" s="5" t="str">
        <f t="shared" si="3"/>
        <v xml:space="preserve">d10_01 * qg01 + </v>
      </c>
      <c r="D12" s="5" t="str">
        <f t="shared" si="6"/>
        <v xml:space="preserve">d10_02 * qg02 + </v>
      </c>
      <c r="E12" s="5" t="str">
        <f t="shared" si="6"/>
        <v xml:space="preserve">d10_03 * qg03 + </v>
      </c>
      <c r="F12" s="5" t="str">
        <f t="shared" si="6"/>
        <v xml:space="preserve">d10_05 * qg05 + </v>
      </c>
      <c r="G12" s="5" t="str">
        <f t="shared" si="6"/>
        <v xml:space="preserve">d10_08 * qg08 + </v>
      </c>
      <c r="H12" s="5" t="str">
        <f t="shared" si="6"/>
        <v xml:space="preserve">d10_10 * qg10 + </v>
      </c>
      <c r="I12" s="5" t="str">
        <f t="shared" si="6"/>
        <v xml:space="preserve">d10_11 * qg11 + </v>
      </c>
      <c r="J12" s="5" t="str">
        <f t="shared" si="6"/>
        <v xml:space="preserve">d10_13 * qg13 + </v>
      </c>
      <c r="K12" s="5" t="str">
        <f t="shared" si="6"/>
        <v xml:space="preserve">d10_14 * qg14 + </v>
      </c>
      <c r="L12" s="5" t="str">
        <f t="shared" si="6"/>
        <v xml:space="preserve">d10_15 * qg15 + </v>
      </c>
      <c r="M12" s="5" t="str">
        <f t="shared" si="6"/>
        <v xml:space="preserve">d10_16 * qg16 + </v>
      </c>
      <c r="N12" s="5" t="str">
        <f t="shared" si="6"/>
        <v xml:space="preserve">d10_17 * qg17 + </v>
      </c>
      <c r="O12" s="5" t="str">
        <f t="shared" si="6"/>
        <v xml:space="preserve">d10_18 * qg18 + </v>
      </c>
      <c r="P12" s="5" t="str">
        <f t="shared" si="6"/>
        <v xml:space="preserve">d10_19 * qg19 + </v>
      </c>
      <c r="Q12" s="5" t="str">
        <f t="shared" si="6"/>
        <v xml:space="preserve">d10_20 * qg20 + </v>
      </c>
      <c r="R12" s="5" t="str">
        <f t="shared" si="6"/>
        <v xml:space="preserve">d10_21 * qg21 + </v>
      </c>
      <c r="S12" s="5" t="str">
        <f t="shared" si="6"/>
        <v xml:space="preserve">d10_22 * qg22 + </v>
      </c>
      <c r="T12" s="5" t="str">
        <f t="shared" si="6"/>
        <v xml:space="preserve">d10_23 * qg23 + </v>
      </c>
      <c r="U12" s="5" t="str">
        <f t="shared" si="6"/>
        <v xml:space="preserve">d10_24 * qg24 + </v>
      </c>
      <c r="V12" s="5" t="str">
        <f t="shared" si="6"/>
        <v xml:space="preserve">d10_25 * qg25 + </v>
      </c>
      <c r="W12" s="5" t="str">
        <f t="shared" si="6"/>
        <v xml:space="preserve">d10_26 * qg26 + </v>
      </c>
      <c r="X12" s="5" t="str">
        <f t="shared" si="6"/>
        <v xml:space="preserve">d10_27 * qg27 + </v>
      </c>
      <c r="Y12" s="5" t="str">
        <f t="shared" si="6"/>
        <v xml:space="preserve">d10_28 * qg28 + </v>
      </c>
      <c r="Z12" s="5" t="str">
        <f t="shared" si="6"/>
        <v xml:space="preserve">d10_29 * qg29 + </v>
      </c>
      <c r="AA12" s="5" t="str">
        <f t="shared" si="6"/>
        <v xml:space="preserve">d10_30 * qg30 + </v>
      </c>
      <c r="AB12" s="5" t="str">
        <f t="shared" si="6"/>
        <v xml:space="preserve">d10_31 * qg31 + </v>
      </c>
      <c r="AC12" s="5" t="str">
        <f t="shared" si="6"/>
        <v xml:space="preserve">d10_32 * qg32 + </v>
      </c>
      <c r="AD12" s="5" t="str">
        <f t="shared" si="6"/>
        <v xml:space="preserve">d10_33 * qg33 + </v>
      </c>
      <c r="AE12" s="5" t="str">
        <f t="shared" si="6"/>
        <v xml:space="preserve">d10_35 * qg35 + </v>
      </c>
      <c r="AF12" s="5" t="str">
        <f t="shared" si="6"/>
        <v xml:space="preserve">d10_36 * qg36 + </v>
      </c>
      <c r="AG12" s="5" t="str">
        <f t="shared" si="6"/>
        <v xml:space="preserve">d10_37 * qg37 + </v>
      </c>
      <c r="AH12" s="5" t="str">
        <f t="shared" si="6"/>
        <v xml:space="preserve">d10_41 * qg41 + </v>
      </c>
      <c r="AI12" s="5" t="str">
        <f t="shared" si="6"/>
        <v xml:space="preserve">d10_42 * qg42 + </v>
      </c>
      <c r="AJ12" s="5" t="str">
        <f t="shared" si="6"/>
        <v xml:space="preserve">d10_43 * qg43 + </v>
      </c>
      <c r="AK12" s="5" t="str">
        <f t="shared" si="6"/>
        <v xml:space="preserve">d10_45 * qg45 + </v>
      </c>
      <c r="AL12" s="5" t="str">
        <f t="shared" si="6"/>
        <v xml:space="preserve">d10_46 * qg46 + </v>
      </c>
      <c r="AM12" s="5" t="str">
        <f t="shared" si="6"/>
        <v xml:space="preserve">d10_47 * qg47 + </v>
      </c>
      <c r="AN12" s="5" t="str">
        <f t="shared" si="6"/>
        <v xml:space="preserve">d10_49 * qg49 + </v>
      </c>
      <c r="AO12" s="5" t="str">
        <f t="shared" si="6"/>
        <v xml:space="preserve">d10_50 * qg50 + </v>
      </c>
      <c r="AP12" s="5" t="str">
        <f t="shared" si="6"/>
        <v xml:space="preserve">d10_51 * qg51 + </v>
      </c>
      <c r="AQ12" s="5" t="str">
        <f t="shared" si="6"/>
        <v xml:space="preserve">d10_52 * qg52 + </v>
      </c>
      <c r="AR12" s="5" t="str">
        <f t="shared" si="6"/>
        <v xml:space="preserve">d10_53 * qg53 + </v>
      </c>
      <c r="AS12" s="5" t="str">
        <f t="shared" si="6"/>
        <v xml:space="preserve">d10_55 * qg55 + </v>
      </c>
      <c r="AT12" s="5" t="str">
        <f t="shared" si="6"/>
        <v xml:space="preserve">d10_58 * qg58 + </v>
      </c>
      <c r="AU12" s="5" t="str">
        <f t="shared" si="6"/>
        <v xml:space="preserve">d10_59 * qg59 + </v>
      </c>
      <c r="AV12" s="5" t="str">
        <f t="shared" si="6"/>
        <v xml:space="preserve">d10_60 * qg60 + </v>
      </c>
      <c r="AW12" s="5" t="str">
        <f t="shared" si="6"/>
        <v xml:space="preserve">d10_61 * qg61 + </v>
      </c>
      <c r="AX12" s="5" t="str">
        <f t="shared" si="6"/>
        <v xml:space="preserve">d10_62 * qg62 + </v>
      </c>
      <c r="AY12" s="5" t="str">
        <f t="shared" si="6"/>
        <v xml:space="preserve">d10_64 * qg64 + </v>
      </c>
      <c r="AZ12" s="5" t="str">
        <f t="shared" si="6"/>
        <v xml:space="preserve">d10_65 * qg65 + </v>
      </c>
      <c r="BA12" s="5" t="str">
        <f t="shared" si="6"/>
        <v xml:space="preserve">d10_66 * qg66 + </v>
      </c>
      <c r="BB12" s="5" t="str">
        <f t="shared" si="6"/>
        <v xml:space="preserve">d10_68 * qg68 + </v>
      </c>
      <c r="BC12" s="5" t="str">
        <f t="shared" si="6"/>
        <v xml:space="preserve">d10_69 * qg69 + </v>
      </c>
      <c r="BD12" s="5" t="str">
        <f t="shared" si="6"/>
        <v xml:space="preserve">d10_70 * qg70 + </v>
      </c>
      <c r="BE12" s="5" t="str">
        <f t="shared" si="6"/>
        <v xml:space="preserve">d10_71 * qg71 + </v>
      </c>
      <c r="BF12" s="5" t="str">
        <f t="shared" si="6"/>
        <v xml:space="preserve">d10_72 * qg72 + </v>
      </c>
      <c r="BG12" s="5" t="str">
        <f t="shared" si="6"/>
        <v xml:space="preserve">d10_73 * qg73 + </v>
      </c>
      <c r="BH12" s="5" t="str">
        <f t="shared" si="6"/>
        <v xml:space="preserve">d10_74 * qg74 + </v>
      </c>
      <c r="BI12" s="5" t="str">
        <f t="shared" si="6"/>
        <v xml:space="preserve">d10_77 * qg77 + </v>
      </c>
      <c r="BJ12" s="5" t="str">
        <f t="shared" si="6"/>
        <v xml:space="preserve">d10_78 * qg78 + </v>
      </c>
      <c r="BK12" s="5" t="str">
        <f t="shared" si="6"/>
        <v xml:space="preserve">d10_79 * qg79 + </v>
      </c>
      <c r="BL12" s="5" t="str">
        <f t="shared" si="6"/>
        <v xml:space="preserve">d10_80 * qg80 + </v>
      </c>
      <c r="BM12" s="5" t="str">
        <f t="shared" si="6"/>
        <v xml:space="preserve">d10_84 * qg84 + </v>
      </c>
      <c r="BN12" s="5" t="str">
        <f t="shared" si="6"/>
        <v xml:space="preserve">d10_85 * qg85 + </v>
      </c>
      <c r="BO12" s="5" t="str">
        <f t="shared" si="6"/>
        <v xml:space="preserve">d10_86 * qg86 + </v>
      </c>
      <c r="BP12" s="5" t="str">
        <f t="shared" si="1"/>
        <v xml:space="preserve">d10_87 * qg87 + </v>
      </c>
      <c r="BQ12" s="5" t="str">
        <f t="shared" si="1"/>
        <v xml:space="preserve">d10_90 * qg90 + </v>
      </c>
      <c r="BR12" s="5" t="str">
        <f t="shared" si="1"/>
        <v xml:space="preserve">d10_91 * qg91 + </v>
      </c>
      <c r="BS12" s="5" t="str">
        <f t="shared" si="1"/>
        <v xml:space="preserve">d10_92 * qg92 + </v>
      </c>
      <c r="BT12" s="5" t="str">
        <f t="shared" si="1"/>
        <v xml:space="preserve">d10_93 * qg93 + </v>
      </c>
      <c r="BU12" s="5" t="str">
        <f t="shared" si="1"/>
        <v xml:space="preserve">d10_94 * qg94 + </v>
      </c>
      <c r="BV12" s="5" t="str">
        <f t="shared" si="1"/>
        <v xml:space="preserve">d10_95 * qg95 + </v>
      </c>
      <c r="BW12" s="5" t="str">
        <f t="shared" si="1"/>
        <v xml:space="preserve">d10_96 * qg96 + </v>
      </c>
      <c r="BX12" s="5" t="str">
        <f t="shared" si="4"/>
        <v>d10_97 * qg97</v>
      </c>
      <c r="BY12" s="6" t="str">
        <f t="shared" si="5"/>
        <v>@IDENTITY  QN10 = d10_01 * qg01 + d10_02 * qg02 + d10_03 * qg03 + d10_05 * qg05 + d10_08 * qg08 + d10_10 * qg10 + d10_11 * qg11 + d10_13 * qg13 + d10_14 * qg14 + d10_15 * qg15 + d10_16 * qg16 + d10_17 * qg17 + d10_18 * qg18 + d10_19 * qg19 + d10_20 * qg20 + d10_21 * qg21 + d10_22 * qg22 + d10_23 * qg23 + d10_24 * qg24 + d10_25 * qg25 + d10_26 * qg26 + d10_27 * qg27 + d10_28 * qg28 + d10_29 * qg29 + d10_30 * qg30 + d10_31 * qg31 + d10_32 * qg32 + d10_33 * qg33 + d10_35 * qg35 + d10_36 * qg36 + d10_37 * qg37 + d10_41 * qg41 + d10_42 * qg42 + d10_43 * qg43 + d10_45 * qg45 + d10_46 * qg46 + d10_47 * qg47 + d10_49 * qg49 + d10_50 * qg50 + d10_51 * qg51 + d10_52 * qg52 + d10_53 * qg53 + d10_55 * qg55 + d10_58 * qg58 + d10_59 * qg59 + d10_60 * qg60 + d10_61 * qg61 + d10_62 * qg62 + d10_64 * qg64 + d10_65 * qg65 + d10_66 * qg66 + d10_68 * qg68 + d10_69 * qg69 + d10_70 * qg70 + d10_71 * qg71 + d10_72 * qg72 + d10_73 * qg73 + d10_74 * qg74 + d10_77 * qg77 + d10_78 * qg78 + d10_79 * qg79 + d10_80 * qg80 + d10_84 * qg84 + d10_85 * qg85 + d10_86 * qg86 + d10_87 * qg87 + d10_90 * qg90 + d10_91 * qg91 + d10_92 * qg92 + d10_93 * qg93 + d10_94 * qg94 + d10_95 * qg95 + d10_96 * qg96 + d10_97 * qg97</v>
      </c>
    </row>
    <row r="13" spans="1:77">
      <c r="A13" s="3" t="s">
        <v>1</v>
      </c>
      <c r="B13" s="5" t="str">
        <f t="shared" si="2"/>
        <v xml:space="preserve">@IDENTITY  QN11 = </v>
      </c>
      <c r="C13" s="5" t="str">
        <f t="shared" si="3"/>
        <v xml:space="preserve">d11_01 * qg01 + </v>
      </c>
      <c r="D13" s="5" t="str">
        <f t="shared" si="6"/>
        <v xml:space="preserve">d11_02 * qg02 + </v>
      </c>
      <c r="E13" s="5" t="str">
        <f t="shared" si="6"/>
        <v xml:space="preserve">d11_03 * qg03 + </v>
      </c>
      <c r="F13" s="5" t="str">
        <f t="shared" si="6"/>
        <v xml:space="preserve">d11_05 * qg05 + </v>
      </c>
      <c r="G13" s="5" t="str">
        <f t="shared" si="6"/>
        <v xml:space="preserve">d11_08 * qg08 + </v>
      </c>
      <c r="H13" s="5" t="str">
        <f t="shared" si="6"/>
        <v xml:space="preserve">d11_10 * qg10 + </v>
      </c>
      <c r="I13" s="5" t="str">
        <f t="shared" si="6"/>
        <v xml:space="preserve">d11_11 * qg11 + </v>
      </c>
      <c r="J13" s="5" t="str">
        <f t="shared" si="6"/>
        <v xml:space="preserve">d11_13 * qg13 + </v>
      </c>
      <c r="K13" s="5" t="str">
        <f t="shared" si="6"/>
        <v xml:space="preserve">d11_14 * qg14 + </v>
      </c>
      <c r="L13" s="5" t="str">
        <f t="shared" si="6"/>
        <v xml:space="preserve">d11_15 * qg15 + </v>
      </c>
      <c r="M13" s="5" t="str">
        <f t="shared" si="6"/>
        <v xml:space="preserve">d11_16 * qg16 + </v>
      </c>
      <c r="N13" s="5" t="str">
        <f t="shared" si="6"/>
        <v xml:space="preserve">d11_17 * qg17 + </v>
      </c>
      <c r="O13" s="5" t="str">
        <f t="shared" si="6"/>
        <v xml:space="preserve">d11_18 * qg18 + </v>
      </c>
      <c r="P13" s="5" t="str">
        <f t="shared" si="6"/>
        <v xml:space="preserve">d11_19 * qg19 + </v>
      </c>
      <c r="Q13" s="5" t="str">
        <f t="shared" si="6"/>
        <v xml:space="preserve">d11_20 * qg20 + </v>
      </c>
      <c r="R13" s="5" t="str">
        <f t="shared" si="6"/>
        <v xml:space="preserve">d11_21 * qg21 + </v>
      </c>
      <c r="S13" s="5" t="str">
        <f t="shared" si="6"/>
        <v xml:space="preserve">d11_22 * qg22 + </v>
      </c>
      <c r="T13" s="5" t="str">
        <f t="shared" si="6"/>
        <v xml:space="preserve">d11_23 * qg23 + </v>
      </c>
      <c r="U13" s="5" t="str">
        <f t="shared" si="6"/>
        <v xml:space="preserve">d11_24 * qg24 + </v>
      </c>
      <c r="V13" s="5" t="str">
        <f t="shared" si="6"/>
        <v xml:space="preserve">d11_25 * qg25 + </v>
      </c>
      <c r="W13" s="5" t="str">
        <f t="shared" si="6"/>
        <v xml:space="preserve">d11_26 * qg26 + </v>
      </c>
      <c r="X13" s="5" t="str">
        <f t="shared" si="6"/>
        <v xml:space="preserve">d11_27 * qg27 + </v>
      </c>
      <c r="Y13" s="5" t="str">
        <f t="shared" si="6"/>
        <v xml:space="preserve">d11_28 * qg28 + </v>
      </c>
      <c r="Z13" s="5" t="str">
        <f t="shared" si="6"/>
        <v xml:space="preserve">d11_29 * qg29 + </v>
      </c>
      <c r="AA13" s="5" t="str">
        <f t="shared" si="6"/>
        <v xml:space="preserve">d11_30 * qg30 + </v>
      </c>
      <c r="AB13" s="5" t="str">
        <f t="shared" si="6"/>
        <v xml:space="preserve">d11_31 * qg31 + </v>
      </c>
      <c r="AC13" s="5" t="str">
        <f t="shared" si="6"/>
        <v xml:space="preserve">d11_32 * qg32 + </v>
      </c>
      <c r="AD13" s="5" t="str">
        <f t="shared" si="6"/>
        <v xml:space="preserve">d11_33 * qg33 + </v>
      </c>
      <c r="AE13" s="5" t="str">
        <f t="shared" si="6"/>
        <v xml:space="preserve">d11_35 * qg35 + </v>
      </c>
      <c r="AF13" s="5" t="str">
        <f t="shared" si="6"/>
        <v xml:space="preserve">d11_36 * qg36 + </v>
      </c>
      <c r="AG13" s="5" t="str">
        <f t="shared" si="6"/>
        <v xml:space="preserve">d11_37 * qg37 + </v>
      </c>
      <c r="AH13" s="5" t="str">
        <f t="shared" si="6"/>
        <v xml:space="preserve">d11_41 * qg41 + </v>
      </c>
      <c r="AI13" s="5" t="str">
        <f t="shared" si="6"/>
        <v xml:space="preserve">d11_42 * qg42 + </v>
      </c>
      <c r="AJ13" s="5" t="str">
        <f t="shared" si="6"/>
        <v xml:space="preserve">d11_43 * qg43 + </v>
      </c>
      <c r="AK13" s="5" t="str">
        <f t="shared" si="6"/>
        <v xml:space="preserve">d11_45 * qg45 + </v>
      </c>
      <c r="AL13" s="5" t="str">
        <f t="shared" si="6"/>
        <v xml:space="preserve">d11_46 * qg46 + </v>
      </c>
      <c r="AM13" s="5" t="str">
        <f t="shared" si="6"/>
        <v xml:space="preserve">d11_47 * qg47 + </v>
      </c>
      <c r="AN13" s="5" t="str">
        <f t="shared" si="6"/>
        <v xml:space="preserve">d11_49 * qg49 + </v>
      </c>
      <c r="AO13" s="5" t="str">
        <f t="shared" si="6"/>
        <v xml:space="preserve">d11_50 * qg50 + </v>
      </c>
      <c r="AP13" s="5" t="str">
        <f t="shared" si="6"/>
        <v xml:space="preserve">d11_51 * qg51 + </v>
      </c>
      <c r="AQ13" s="5" t="str">
        <f t="shared" si="6"/>
        <v xml:space="preserve">d11_52 * qg52 + </v>
      </c>
      <c r="AR13" s="5" t="str">
        <f t="shared" si="6"/>
        <v xml:space="preserve">d11_53 * qg53 + </v>
      </c>
      <c r="AS13" s="5" t="str">
        <f t="shared" si="6"/>
        <v xml:space="preserve">d11_55 * qg55 + </v>
      </c>
      <c r="AT13" s="5" t="str">
        <f t="shared" si="6"/>
        <v xml:space="preserve">d11_58 * qg58 + </v>
      </c>
      <c r="AU13" s="5" t="str">
        <f t="shared" si="6"/>
        <v xml:space="preserve">d11_59 * qg59 + </v>
      </c>
      <c r="AV13" s="5" t="str">
        <f t="shared" si="6"/>
        <v xml:space="preserve">d11_60 * qg60 + </v>
      </c>
      <c r="AW13" s="5" t="str">
        <f t="shared" si="6"/>
        <v xml:space="preserve">d11_61 * qg61 + </v>
      </c>
      <c r="AX13" s="5" t="str">
        <f t="shared" si="6"/>
        <v xml:space="preserve">d11_62 * qg62 + </v>
      </c>
      <c r="AY13" s="5" t="str">
        <f t="shared" si="6"/>
        <v xml:space="preserve">d11_64 * qg64 + </v>
      </c>
      <c r="AZ13" s="5" t="str">
        <f t="shared" si="6"/>
        <v xml:space="preserve">d11_65 * qg65 + </v>
      </c>
      <c r="BA13" s="5" t="str">
        <f t="shared" si="6"/>
        <v xml:space="preserve">d11_66 * qg66 + </v>
      </c>
      <c r="BB13" s="5" t="str">
        <f t="shared" si="6"/>
        <v xml:space="preserve">d11_68 * qg68 + </v>
      </c>
      <c r="BC13" s="5" t="str">
        <f t="shared" si="6"/>
        <v xml:space="preserve">d11_69 * qg69 + </v>
      </c>
      <c r="BD13" s="5" t="str">
        <f t="shared" si="6"/>
        <v xml:space="preserve">d11_70 * qg70 + </v>
      </c>
      <c r="BE13" s="5" t="str">
        <f t="shared" si="6"/>
        <v xml:space="preserve">d11_71 * qg71 + </v>
      </c>
      <c r="BF13" s="5" t="str">
        <f t="shared" si="6"/>
        <v xml:space="preserve">d11_72 * qg72 + </v>
      </c>
      <c r="BG13" s="5" t="str">
        <f t="shared" si="6"/>
        <v xml:space="preserve">d11_73 * qg73 + </v>
      </c>
      <c r="BH13" s="5" t="str">
        <f t="shared" si="6"/>
        <v xml:space="preserve">d11_74 * qg74 + </v>
      </c>
      <c r="BI13" s="5" t="str">
        <f t="shared" si="6"/>
        <v xml:space="preserve">d11_77 * qg77 + </v>
      </c>
      <c r="BJ13" s="5" t="str">
        <f t="shared" si="6"/>
        <v xml:space="preserve">d11_78 * qg78 + </v>
      </c>
      <c r="BK13" s="5" t="str">
        <f t="shared" si="6"/>
        <v xml:space="preserve">d11_79 * qg79 + </v>
      </c>
      <c r="BL13" s="5" t="str">
        <f t="shared" si="6"/>
        <v xml:space="preserve">d11_80 * qg80 + </v>
      </c>
      <c r="BM13" s="5" t="str">
        <f t="shared" si="6"/>
        <v xml:space="preserve">d11_84 * qg84 + </v>
      </c>
      <c r="BN13" s="5" t="str">
        <f t="shared" si="6"/>
        <v xml:space="preserve">d11_85 * qg85 + </v>
      </c>
      <c r="BO13" s="5" t="str">
        <f t="shared" si="6"/>
        <v xml:space="preserve">d11_86 * qg86 + </v>
      </c>
      <c r="BP13" s="5" t="str">
        <f t="shared" si="1"/>
        <v xml:space="preserve">d11_87 * qg87 + </v>
      </c>
      <c r="BQ13" s="5" t="str">
        <f t="shared" si="1"/>
        <v xml:space="preserve">d11_90 * qg90 + </v>
      </c>
      <c r="BR13" s="5" t="str">
        <f t="shared" si="1"/>
        <v xml:space="preserve">d11_91 * qg91 + </v>
      </c>
      <c r="BS13" s="5" t="str">
        <f t="shared" si="1"/>
        <v xml:space="preserve">d11_92 * qg92 + </v>
      </c>
      <c r="BT13" s="5" t="str">
        <f t="shared" si="1"/>
        <v xml:space="preserve">d11_93 * qg93 + </v>
      </c>
      <c r="BU13" s="5" t="str">
        <f t="shared" si="1"/>
        <v xml:space="preserve">d11_94 * qg94 + </v>
      </c>
      <c r="BV13" s="5" t="str">
        <f t="shared" si="1"/>
        <v xml:space="preserve">d11_95 * qg95 + </v>
      </c>
      <c r="BW13" s="5" t="str">
        <f t="shared" si="1"/>
        <v xml:space="preserve">d11_96 * qg96 + </v>
      </c>
      <c r="BX13" s="5" t="str">
        <f t="shared" si="4"/>
        <v>d11_97 * qg97</v>
      </c>
      <c r="BY13" s="6" t="str">
        <f t="shared" si="5"/>
        <v>@IDENTITY  QN11 = d11_01 * qg01 + d11_02 * qg02 + d11_03 * qg03 + d11_05 * qg05 + d11_08 * qg08 + d11_10 * qg10 + d11_11 * qg11 + d11_13 * qg13 + d11_14 * qg14 + d11_15 * qg15 + d11_16 * qg16 + d11_17 * qg17 + d11_18 * qg18 + d11_19 * qg19 + d11_20 * qg20 + d11_21 * qg21 + d11_22 * qg22 + d11_23 * qg23 + d11_24 * qg24 + d11_25 * qg25 + d11_26 * qg26 + d11_27 * qg27 + d11_28 * qg28 + d11_29 * qg29 + d11_30 * qg30 + d11_31 * qg31 + d11_32 * qg32 + d11_33 * qg33 + d11_35 * qg35 + d11_36 * qg36 + d11_37 * qg37 + d11_41 * qg41 + d11_42 * qg42 + d11_43 * qg43 + d11_45 * qg45 + d11_46 * qg46 + d11_47 * qg47 + d11_49 * qg49 + d11_50 * qg50 + d11_51 * qg51 + d11_52 * qg52 + d11_53 * qg53 + d11_55 * qg55 + d11_58 * qg58 + d11_59 * qg59 + d11_60 * qg60 + d11_61 * qg61 + d11_62 * qg62 + d11_64 * qg64 + d11_65 * qg65 + d11_66 * qg66 + d11_68 * qg68 + d11_69 * qg69 + d11_70 * qg70 + d11_71 * qg71 + d11_72 * qg72 + d11_73 * qg73 + d11_74 * qg74 + d11_77 * qg77 + d11_78 * qg78 + d11_79 * qg79 + d11_80 * qg80 + d11_84 * qg84 + d11_85 * qg85 + d11_86 * qg86 + d11_87 * qg87 + d11_90 * qg90 + d11_91 * qg91 + d11_92 * qg92 + d11_93 * qg93 + d11_94 * qg94 + d11_95 * qg95 + d11_96 * qg96 + d11_97 * qg97</v>
      </c>
    </row>
    <row r="14" spans="1:77">
      <c r="A14" s="1" t="s">
        <v>8</v>
      </c>
      <c r="B14" s="5" t="str">
        <f t="shared" si="2"/>
        <v xml:space="preserve">@IDENTITY  QN13 = </v>
      </c>
      <c r="C14" s="5" t="str">
        <f t="shared" si="3"/>
        <v xml:space="preserve">d13_01 * qg01 + </v>
      </c>
      <c r="D14" s="5" t="str">
        <f t="shared" si="6"/>
        <v xml:space="preserve">d13_02 * qg02 + </v>
      </c>
      <c r="E14" s="5" t="str">
        <f t="shared" si="6"/>
        <v xml:space="preserve">d13_03 * qg03 + </v>
      </c>
      <c r="F14" s="5" t="str">
        <f t="shared" si="6"/>
        <v xml:space="preserve">d13_05 * qg05 + </v>
      </c>
      <c r="G14" s="5" t="str">
        <f t="shared" si="6"/>
        <v xml:space="preserve">d13_08 * qg08 + </v>
      </c>
      <c r="H14" s="5" t="str">
        <f t="shared" si="6"/>
        <v xml:space="preserve">d13_10 * qg10 + </v>
      </c>
      <c r="I14" s="5" t="str">
        <f t="shared" si="6"/>
        <v xml:space="preserve">d13_11 * qg11 + </v>
      </c>
      <c r="J14" s="5" t="str">
        <f t="shared" si="6"/>
        <v xml:space="preserve">d13_13 * qg13 + </v>
      </c>
      <c r="K14" s="5" t="str">
        <f t="shared" si="6"/>
        <v xml:space="preserve">d13_14 * qg14 + </v>
      </c>
      <c r="L14" s="5" t="str">
        <f t="shared" si="6"/>
        <v xml:space="preserve">d13_15 * qg15 + </v>
      </c>
      <c r="M14" s="5" t="str">
        <f t="shared" si="6"/>
        <v xml:space="preserve">d13_16 * qg16 + </v>
      </c>
      <c r="N14" s="5" t="str">
        <f t="shared" si="6"/>
        <v xml:space="preserve">d13_17 * qg17 + </v>
      </c>
      <c r="O14" s="5" t="str">
        <f t="shared" si="6"/>
        <v xml:space="preserve">d13_18 * qg18 + </v>
      </c>
      <c r="P14" s="5" t="str">
        <f t="shared" si="6"/>
        <v xml:space="preserve">d13_19 * qg19 + </v>
      </c>
      <c r="Q14" s="5" t="str">
        <f t="shared" si="6"/>
        <v xml:space="preserve">d13_20 * qg20 + </v>
      </c>
      <c r="R14" s="5" t="str">
        <f t="shared" si="6"/>
        <v xml:space="preserve">d13_21 * qg21 + </v>
      </c>
      <c r="S14" s="5" t="str">
        <f t="shared" si="6"/>
        <v xml:space="preserve">d13_22 * qg22 + </v>
      </c>
      <c r="T14" s="5" t="str">
        <f t="shared" si="6"/>
        <v xml:space="preserve">d13_23 * qg23 + </v>
      </c>
      <c r="U14" s="5" t="str">
        <f t="shared" si="6"/>
        <v xml:space="preserve">d13_24 * qg24 + </v>
      </c>
      <c r="V14" s="5" t="str">
        <f t="shared" si="6"/>
        <v xml:space="preserve">d13_25 * qg25 + </v>
      </c>
      <c r="W14" s="5" t="str">
        <f t="shared" si="6"/>
        <v xml:space="preserve">d13_26 * qg26 + </v>
      </c>
      <c r="X14" s="5" t="str">
        <f t="shared" si="6"/>
        <v xml:space="preserve">d13_27 * qg27 + </v>
      </c>
      <c r="Y14" s="5" t="str">
        <f t="shared" si="6"/>
        <v xml:space="preserve">d13_28 * qg28 + </v>
      </c>
      <c r="Z14" s="5" t="str">
        <f t="shared" si="6"/>
        <v xml:space="preserve">d13_29 * qg29 + </v>
      </c>
      <c r="AA14" s="5" t="str">
        <f t="shared" si="6"/>
        <v xml:space="preserve">d13_30 * qg30 + </v>
      </c>
      <c r="AB14" s="5" t="str">
        <f t="shared" si="6"/>
        <v xml:space="preserve">d13_31 * qg31 + </v>
      </c>
      <c r="AC14" s="5" t="str">
        <f t="shared" si="6"/>
        <v xml:space="preserve">d13_32 * qg32 + </v>
      </c>
      <c r="AD14" s="5" t="str">
        <f t="shared" si="6"/>
        <v xml:space="preserve">d13_33 * qg33 + </v>
      </c>
      <c r="AE14" s="5" t="str">
        <f t="shared" si="6"/>
        <v xml:space="preserve">d13_35 * qg35 + </v>
      </c>
      <c r="AF14" s="5" t="str">
        <f t="shared" si="6"/>
        <v xml:space="preserve">d13_36 * qg36 + </v>
      </c>
      <c r="AG14" s="5" t="str">
        <f t="shared" si="6"/>
        <v xml:space="preserve">d13_37 * qg37 + </v>
      </c>
      <c r="AH14" s="5" t="str">
        <f t="shared" si="6"/>
        <v xml:space="preserve">d13_41 * qg41 + </v>
      </c>
      <c r="AI14" s="5" t="str">
        <f t="shared" si="6"/>
        <v xml:space="preserve">d13_42 * qg42 + </v>
      </c>
      <c r="AJ14" s="5" t="str">
        <f t="shared" si="6"/>
        <v xml:space="preserve">d13_43 * qg43 + </v>
      </c>
      <c r="AK14" s="5" t="str">
        <f t="shared" si="6"/>
        <v xml:space="preserve">d13_45 * qg45 + </v>
      </c>
      <c r="AL14" s="5" t="str">
        <f t="shared" si="6"/>
        <v xml:space="preserve">d13_46 * qg46 + </v>
      </c>
      <c r="AM14" s="5" t="str">
        <f t="shared" si="6"/>
        <v xml:space="preserve">d13_47 * qg47 + </v>
      </c>
      <c r="AN14" s="5" t="str">
        <f t="shared" si="6"/>
        <v xml:space="preserve">d13_49 * qg49 + </v>
      </c>
      <c r="AO14" s="5" t="str">
        <f t="shared" si="6"/>
        <v xml:space="preserve">d13_50 * qg50 + </v>
      </c>
      <c r="AP14" s="5" t="str">
        <f t="shared" si="6"/>
        <v xml:space="preserve">d13_51 * qg51 + </v>
      </c>
      <c r="AQ14" s="5" t="str">
        <f t="shared" si="6"/>
        <v xml:space="preserve">d13_52 * qg52 + </v>
      </c>
      <c r="AR14" s="5" t="str">
        <f t="shared" si="6"/>
        <v xml:space="preserve">d13_53 * qg53 + </v>
      </c>
      <c r="AS14" s="5" t="str">
        <f t="shared" si="6"/>
        <v xml:space="preserve">d13_55 * qg55 + </v>
      </c>
      <c r="AT14" s="5" t="str">
        <f t="shared" si="6"/>
        <v xml:space="preserve">d13_58 * qg58 + </v>
      </c>
      <c r="AU14" s="5" t="str">
        <f t="shared" si="6"/>
        <v xml:space="preserve">d13_59 * qg59 + </v>
      </c>
      <c r="AV14" s="5" t="str">
        <f t="shared" si="6"/>
        <v xml:space="preserve">d13_60 * qg60 + </v>
      </c>
      <c r="AW14" s="5" t="str">
        <f t="shared" si="6"/>
        <v xml:space="preserve">d13_61 * qg61 + </v>
      </c>
      <c r="AX14" s="5" t="str">
        <f t="shared" si="6"/>
        <v xml:space="preserve">d13_62 * qg62 + </v>
      </c>
      <c r="AY14" s="5" t="str">
        <f t="shared" si="6"/>
        <v xml:space="preserve">d13_64 * qg64 + </v>
      </c>
      <c r="AZ14" s="5" t="str">
        <f t="shared" si="6"/>
        <v xml:space="preserve">d13_65 * qg65 + </v>
      </c>
      <c r="BA14" s="5" t="str">
        <f t="shared" si="6"/>
        <v xml:space="preserve">d13_66 * qg66 + </v>
      </c>
      <c r="BB14" s="5" t="str">
        <f t="shared" si="6"/>
        <v xml:space="preserve">d13_68 * qg68 + </v>
      </c>
      <c r="BC14" s="5" t="str">
        <f t="shared" si="6"/>
        <v xml:space="preserve">d13_69 * qg69 + </v>
      </c>
      <c r="BD14" s="5" t="str">
        <f t="shared" si="6"/>
        <v xml:space="preserve">d13_70 * qg70 + </v>
      </c>
      <c r="BE14" s="5" t="str">
        <f t="shared" si="6"/>
        <v xml:space="preserve">d13_71 * qg71 + </v>
      </c>
      <c r="BF14" s="5" t="str">
        <f t="shared" si="6"/>
        <v xml:space="preserve">d13_72 * qg72 + </v>
      </c>
      <c r="BG14" s="5" t="str">
        <f t="shared" si="6"/>
        <v xml:space="preserve">d13_73 * qg73 + </v>
      </c>
      <c r="BH14" s="5" t="str">
        <f t="shared" si="6"/>
        <v xml:space="preserve">d13_74 * qg74 + </v>
      </c>
      <c r="BI14" s="5" t="str">
        <f t="shared" si="6"/>
        <v xml:space="preserve">d13_77 * qg77 + </v>
      </c>
      <c r="BJ14" s="5" t="str">
        <f t="shared" si="6"/>
        <v xml:space="preserve">d13_78 * qg78 + </v>
      </c>
      <c r="BK14" s="5" t="str">
        <f t="shared" si="6"/>
        <v xml:space="preserve">d13_79 * qg79 + </v>
      </c>
      <c r="BL14" s="5" t="str">
        <f t="shared" si="6"/>
        <v xml:space="preserve">d13_80 * qg80 + </v>
      </c>
      <c r="BM14" s="5" t="str">
        <f t="shared" si="6"/>
        <v xml:space="preserve">d13_84 * qg84 + </v>
      </c>
      <c r="BN14" s="5" t="str">
        <f t="shared" ref="BN14:BW50" si="7">"d"&amp;$A14&amp;"_"&amp;BN$6&amp;" * qg"&amp;BN$6&amp;" + "</f>
        <v xml:space="preserve">d13_85 * qg85 + </v>
      </c>
      <c r="BO14" s="5" t="str">
        <f t="shared" si="7"/>
        <v xml:space="preserve">d13_86 * qg86 + </v>
      </c>
      <c r="BP14" s="5" t="str">
        <f t="shared" si="1"/>
        <v xml:space="preserve">d13_87 * qg87 + </v>
      </c>
      <c r="BQ14" s="5" t="str">
        <f t="shared" si="1"/>
        <v xml:space="preserve">d13_90 * qg90 + </v>
      </c>
      <c r="BR14" s="5" t="str">
        <f t="shared" si="1"/>
        <v xml:space="preserve">d13_91 * qg91 + </v>
      </c>
      <c r="BS14" s="5" t="str">
        <f t="shared" si="1"/>
        <v xml:space="preserve">d13_92 * qg92 + </v>
      </c>
      <c r="BT14" s="5" t="str">
        <f t="shared" si="1"/>
        <v xml:space="preserve">d13_93 * qg93 + </v>
      </c>
      <c r="BU14" s="5" t="str">
        <f t="shared" si="1"/>
        <v xml:space="preserve">d13_94 * qg94 + </v>
      </c>
      <c r="BV14" s="5" t="str">
        <f t="shared" si="1"/>
        <v xml:space="preserve">d13_95 * qg95 + </v>
      </c>
      <c r="BW14" s="5" t="str">
        <f t="shared" si="1"/>
        <v xml:space="preserve">d13_96 * qg96 + </v>
      </c>
      <c r="BX14" s="5" t="str">
        <f t="shared" si="4"/>
        <v>d13_97 * qg97</v>
      </c>
      <c r="BY14" s="6" t="str">
        <f t="shared" si="5"/>
        <v>@IDENTITY  QN13 = d13_01 * qg01 + d13_02 * qg02 + d13_03 * qg03 + d13_05 * qg05 + d13_08 * qg08 + d13_10 * qg10 + d13_11 * qg11 + d13_13 * qg13 + d13_14 * qg14 + d13_15 * qg15 + d13_16 * qg16 + d13_17 * qg17 + d13_18 * qg18 + d13_19 * qg19 + d13_20 * qg20 + d13_21 * qg21 + d13_22 * qg22 + d13_23 * qg23 + d13_24 * qg24 + d13_25 * qg25 + d13_26 * qg26 + d13_27 * qg27 + d13_28 * qg28 + d13_29 * qg29 + d13_30 * qg30 + d13_31 * qg31 + d13_32 * qg32 + d13_33 * qg33 + d13_35 * qg35 + d13_36 * qg36 + d13_37 * qg37 + d13_41 * qg41 + d13_42 * qg42 + d13_43 * qg43 + d13_45 * qg45 + d13_46 * qg46 + d13_47 * qg47 + d13_49 * qg49 + d13_50 * qg50 + d13_51 * qg51 + d13_52 * qg52 + d13_53 * qg53 + d13_55 * qg55 + d13_58 * qg58 + d13_59 * qg59 + d13_60 * qg60 + d13_61 * qg61 + d13_62 * qg62 + d13_64 * qg64 + d13_65 * qg65 + d13_66 * qg66 + d13_68 * qg68 + d13_69 * qg69 + d13_70 * qg70 + d13_71 * qg71 + d13_72 * qg72 + d13_73 * qg73 + d13_74 * qg74 + d13_77 * qg77 + d13_78 * qg78 + d13_79 * qg79 + d13_80 * qg80 + d13_84 * qg84 + d13_85 * qg85 + d13_86 * qg86 + d13_87 * qg87 + d13_90 * qg90 + d13_91 * qg91 + d13_92 * qg92 + d13_93 * qg93 + d13_94 * qg94 + d13_95 * qg95 + d13_96 * qg96 + d13_97 * qg97</v>
      </c>
    </row>
    <row r="15" spans="1:77">
      <c r="A15" s="1" t="s">
        <v>9</v>
      </c>
      <c r="B15" s="5" t="str">
        <f t="shared" si="2"/>
        <v xml:space="preserve">@IDENTITY  QN14 = </v>
      </c>
      <c r="C15" s="5" t="str">
        <f t="shared" si="3"/>
        <v xml:space="preserve">d14_01 * qg01 + </v>
      </c>
      <c r="D15" s="5" t="str">
        <f t="shared" si="3"/>
        <v xml:space="preserve">d14_02 * qg02 + </v>
      </c>
      <c r="E15" s="5" t="str">
        <f t="shared" si="3"/>
        <v xml:space="preserve">d14_03 * qg03 + </v>
      </c>
      <c r="F15" s="5" t="str">
        <f t="shared" si="3"/>
        <v xml:space="preserve">d14_05 * qg05 + </v>
      </c>
      <c r="G15" s="5" t="str">
        <f t="shared" si="3"/>
        <v xml:space="preserve">d14_08 * qg08 + </v>
      </c>
      <c r="H15" s="5" t="str">
        <f t="shared" si="3"/>
        <v xml:space="preserve">d14_10 * qg10 + </v>
      </c>
      <c r="I15" s="5" t="str">
        <f t="shared" si="3"/>
        <v xml:space="preserve">d14_11 * qg11 + </v>
      </c>
      <c r="J15" s="5" t="str">
        <f t="shared" si="3"/>
        <v xml:space="preserve">d14_13 * qg13 + </v>
      </c>
      <c r="K15" s="5" t="str">
        <f t="shared" si="3"/>
        <v xml:space="preserve">d14_14 * qg14 + </v>
      </c>
      <c r="L15" s="5" t="str">
        <f t="shared" si="3"/>
        <v xml:space="preserve">d14_15 * qg15 + </v>
      </c>
      <c r="M15" s="5" t="str">
        <f t="shared" si="3"/>
        <v xml:space="preserve">d14_16 * qg16 + </v>
      </c>
      <c r="N15" s="5" t="str">
        <f t="shared" si="3"/>
        <v xml:space="preserve">d14_17 * qg17 + </v>
      </c>
      <c r="O15" s="5" t="str">
        <f t="shared" si="3"/>
        <v xml:space="preserve">d14_18 * qg18 + </v>
      </c>
      <c r="P15" s="5" t="str">
        <f t="shared" si="3"/>
        <v xml:space="preserve">d14_19 * qg19 + </v>
      </c>
      <c r="Q15" s="5" t="str">
        <f t="shared" si="3"/>
        <v xml:space="preserve">d14_20 * qg20 + </v>
      </c>
      <c r="R15" s="5" t="str">
        <f t="shared" si="3"/>
        <v xml:space="preserve">d14_21 * qg21 + </v>
      </c>
      <c r="S15" s="5" t="str">
        <f t="shared" ref="S15:AH31" si="8">"d"&amp;$A15&amp;"_"&amp;S$6&amp;" * qg"&amp;S$6&amp;" + "</f>
        <v xml:space="preserve">d14_22 * qg22 + </v>
      </c>
      <c r="T15" s="5" t="str">
        <f t="shared" si="8"/>
        <v xml:space="preserve">d14_23 * qg23 + </v>
      </c>
      <c r="U15" s="5" t="str">
        <f t="shared" si="8"/>
        <v xml:space="preserve">d14_24 * qg24 + </v>
      </c>
      <c r="V15" s="5" t="str">
        <f t="shared" si="8"/>
        <v xml:space="preserve">d14_25 * qg25 + </v>
      </c>
      <c r="W15" s="5" t="str">
        <f t="shared" si="8"/>
        <v xml:space="preserve">d14_26 * qg26 + </v>
      </c>
      <c r="X15" s="5" t="str">
        <f t="shared" si="8"/>
        <v xml:space="preserve">d14_27 * qg27 + </v>
      </c>
      <c r="Y15" s="5" t="str">
        <f t="shared" si="8"/>
        <v xml:space="preserve">d14_28 * qg28 + </v>
      </c>
      <c r="Z15" s="5" t="str">
        <f t="shared" si="8"/>
        <v xml:space="preserve">d14_29 * qg29 + </v>
      </c>
      <c r="AA15" s="5" t="str">
        <f t="shared" si="8"/>
        <v xml:space="preserve">d14_30 * qg30 + </v>
      </c>
      <c r="AB15" s="5" t="str">
        <f t="shared" si="8"/>
        <v xml:space="preserve">d14_31 * qg31 + </v>
      </c>
      <c r="AC15" s="5" t="str">
        <f t="shared" si="8"/>
        <v xml:space="preserve">d14_32 * qg32 + </v>
      </c>
      <c r="AD15" s="5" t="str">
        <f t="shared" si="8"/>
        <v xml:space="preserve">d14_33 * qg33 + </v>
      </c>
      <c r="AE15" s="5" t="str">
        <f t="shared" si="8"/>
        <v xml:space="preserve">d14_35 * qg35 + </v>
      </c>
      <c r="AF15" s="5" t="str">
        <f t="shared" si="8"/>
        <v xml:space="preserve">d14_36 * qg36 + </v>
      </c>
      <c r="AG15" s="5" t="str">
        <f t="shared" si="8"/>
        <v xml:space="preserve">d14_37 * qg37 + </v>
      </c>
      <c r="AH15" s="5" t="str">
        <f t="shared" si="8"/>
        <v xml:space="preserve">d14_41 * qg41 + </v>
      </c>
      <c r="AI15" s="5" t="str">
        <f t="shared" ref="AI15:AX30" si="9">"d"&amp;$A15&amp;"_"&amp;AI$6&amp;" * qg"&amp;AI$6&amp;" + "</f>
        <v xml:space="preserve">d14_42 * qg42 + </v>
      </c>
      <c r="AJ15" s="5" t="str">
        <f t="shared" si="9"/>
        <v xml:space="preserve">d14_43 * qg43 + </v>
      </c>
      <c r="AK15" s="5" t="str">
        <f t="shared" si="9"/>
        <v xml:space="preserve">d14_45 * qg45 + </v>
      </c>
      <c r="AL15" s="5" t="str">
        <f t="shared" si="9"/>
        <v xml:space="preserve">d14_46 * qg46 + </v>
      </c>
      <c r="AM15" s="5" t="str">
        <f t="shared" si="9"/>
        <v xml:space="preserve">d14_47 * qg47 + </v>
      </c>
      <c r="AN15" s="5" t="str">
        <f t="shared" si="9"/>
        <v xml:space="preserve">d14_49 * qg49 + </v>
      </c>
      <c r="AO15" s="5" t="str">
        <f t="shared" si="9"/>
        <v xml:space="preserve">d14_50 * qg50 + </v>
      </c>
      <c r="AP15" s="5" t="str">
        <f t="shared" si="9"/>
        <v xml:space="preserve">d14_51 * qg51 + </v>
      </c>
      <c r="AQ15" s="5" t="str">
        <f t="shared" si="9"/>
        <v xml:space="preserve">d14_52 * qg52 + </v>
      </c>
      <c r="AR15" s="5" t="str">
        <f t="shared" si="9"/>
        <v xml:space="preserve">d14_53 * qg53 + </v>
      </c>
      <c r="AS15" s="5" t="str">
        <f t="shared" si="9"/>
        <v xml:space="preserve">d14_55 * qg55 + </v>
      </c>
      <c r="AT15" s="5" t="str">
        <f t="shared" si="9"/>
        <v xml:space="preserve">d14_58 * qg58 + </v>
      </c>
      <c r="AU15" s="5" t="str">
        <f t="shared" si="9"/>
        <v xml:space="preserve">d14_59 * qg59 + </v>
      </c>
      <c r="AV15" s="5" t="str">
        <f t="shared" si="9"/>
        <v xml:space="preserve">d14_60 * qg60 + </v>
      </c>
      <c r="AW15" s="5" t="str">
        <f t="shared" si="9"/>
        <v xml:space="preserve">d14_61 * qg61 + </v>
      </c>
      <c r="AX15" s="5" t="str">
        <f t="shared" si="9"/>
        <v xml:space="preserve">d14_62 * qg62 + </v>
      </c>
      <c r="AY15" s="5" t="str">
        <f t="shared" ref="AY15:BN44" si="10">"d"&amp;$A15&amp;"_"&amp;AY$6&amp;" * qg"&amp;AY$6&amp;" + "</f>
        <v xml:space="preserve">d14_64 * qg64 + </v>
      </c>
      <c r="AZ15" s="5" t="str">
        <f t="shared" si="10"/>
        <v xml:space="preserve">d14_65 * qg65 + </v>
      </c>
      <c r="BA15" s="5" t="str">
        <f t="shared" si="10"/>
        <v xml:space="preserve">d14_66 * qg66 + </v>
      </c>
      <c r="BB15" s="5" t="str">
        <f t="shared" si="10"/>
        <v xml:space="preserve">d14_68 * qg68 + </v>
      </c>
      <c r="BC15" s="5" t="str">
        <f t="shared" si="10"/>
        <v xml:space="preserve">d14_69 * qg69 + </v>
      </c>
      <c r="BD15" s="5" t="str">
        <f t="shared" si="10"/>
        <v xml:space="preserve">d14_70 * qg70 + </v>
      </c>
      <c r="BE15" s="5" t="str">
        <f t="shared" si="10"/>
        <v xml:space="preserve">d14_71 * qg71 + </v>
      </c>
      <c r="BF15" s="5" t="str">
        <f t="shared" si="10"/>
        <v xml:space="preserve">d14_72 * qg72 + </v>
      </c>
      <c r="BG15" s="5" t="str">
        <f t="shared" si="10"/>
        <v xml:space="preserve">d14_73 * qg73 + </v>
      </c>
      <c r="BH15" s="5" t="str">
        <f t="shared" si="10"/>
        <v xml:space="preserve">d14_74 * qg74 + </v>
      </c>
      <c r="BI15" s="5" t="str">
        <f t="shared" si="10"/>
        <v xml:space="preserve">d14_77 * qg77 + </v>
      </c>
      <c r="BJ15" s="5" t="str">
        <f t="shared" si="10"/>
        <v xml:space="preserve">d14_78 * qg78 + </v>
      </c>
      <c r="BK15" s="5" t="str">
        <f t="shared" si="10"/>
        <v xml:space="preserve">d14_79 * qg79 + </v>
      </c>
      <c r="BL15" s="5" t="str">
        <f t="shared" si="10"/>
        <v xml:space="preserve">d14_80 * qg80 + </v>
      </c>
      <c r="BM15" s="5" t="str">
        <f t="shared" si="10"/>
        <v xml:space="preserve">d14_84 * qg84 + </v>
      </c>
      <c r="BN15" s="5" t="str">
        <f t="shared" si="10"/>
        <v xml:space="preserve">d14_85 * qg85 + </v>
      </c>
      <c r="BO15" s="5" t="str">
        <f t="shared" si="7"/>
        <v xml:space="preserve">d14_86 * qg86 + </v>
      </c>
      <c r="BP15" s="5" t="str">
        <f t="shared" si="1"/>
        <v xml:space="preserve">d14_87 * qg87 + </v>
      </c>
      <c r="BQ15" s="5" t="str">
        <f t="shared" si="1"/>
        <v xml:space="preserve">d14_90 * qg90 + </v>
      </c>
      <c r="BR15" s="5" t="str">
        <f t="shared" si="1"/>
        <v xml:space="preserve">d14_91 * qg91 + </v>
      </c>
      <c r="BS15" s="5" t="str">
        <f t="shared" si="1"/>
        <v xml:space="preserve">d14_92 * qg92 + </v>
      </c>
      <c r="BT15" s="5" t="str">
        <f t="shared" si="1"/>
        <v xml:space="preserve">d14_93 * qg93 + </v>
      </c>
      <c r="BU15" s="5" t="str">
        <f t="shared" si="1"/>
        <v xml:space="preserve">d14_94 * qg94 + </v>
      </c>
      <c r="BV15" s="5" t="str">
        <f t="shared" si="1"/>
        <v xml:space="preserve">d14_95 * qg95 + </v>
      </c>
      <c r="BW15" s="5" t="str">
        <f t="shared" si="1"/>
        <v xml:space="preserve">d14_96 * qg96 + </v>
      </c>
      <c r="BX15" s="5" t="str">
        <f t="shared" si="4"/>
        <v>d14_97 * qg97</v>
      </c>
      <c r="BY15" s="6" t="str">
        <f t="shared" si="5"/>
        <v>@IDENTITY  QN14 = d14_01 * qg01 + d14_02 * qg02 + d14_03 * qg03 + d14_05 * qg05 + d14_08 * qg08 + d14_10 * qg10 + d14_11 * qg11 + d14_13 * qg13 + d14_14 * qg14 + d14_15 * qg15 + d14_16 * qg16 + d14_17 * qg17 + d14_18 * qg18 + d14_19 * qg19 + d14_20 * qg20 + d14_21 * qg21 + d14_22 * qg22 + d14_23 * qg23 + d14_24 * qg24 + d14_25 * qg25 + d14_26 * qg26 + d14_27 * qg27 + d14_28 * qg28 + d14_29 * qg29 + d14_30 * qg30 + d14_31 * qg31 + d14_32 * qg32 + d14_33 * qg33 + d14_35 * qg35 + d14_36 * qg36 + d14_37 * qg37 + d14_41 * qg41 + d14_42 * qg42 + d14_43 * qg43 + d14_45 * qg45 + d14_46 * qg46 + d14_47 * qg47 + d14_49 * qg49 + d14_50 * qg50 + d14_51 * qg51 + d14_52 * qg52 + d14_53 * qg53 + d14_55 * qg55 + d14_58 * qg58 + d14_59 * qg59 + d14_60 * qg60 + d14_61 * qg61 + d14_62 * qg62 + d14_64 * qg64 + d14_65 * qg65 + d14_66 * qg66 + d14_68 * qg68 + d14_69 * qg69 + d14_70 * qg70 + d14_71 * qg71 + d14_72 * qg72 + d14_73 * qg73 + d14_74 * qg74 + d14_77 * qg77 + d14_78 * qg78 + d14_79 * qg79 + d14_80 * qg80 + d14_84 * qg84 + d14_85 * qg85 + d14_86 * qg86 + d14_87 * qg87 + d14_90 * qg90 + d14_91 * qg91 + d14_92 * qg92 + d14_93 * qg93 + d14_94 * qg94 + d14_95 * qg95 + d14_96 * qg96 + d14_97 * qg97</v>
      </c>
    </row>
    <row r="16" spans="1:77">
      <c r="A16" s="1" t="s">
        <v>10</v>
      </c>
      <c r="B16" s="5" t="str">
        <f t="shared" si="2"/>
        <v xml:space="preserve">@IDENTITY  QN15 = </v>
      </c>
      <c r="C16" s="5" t="str">
        <f t="shared" si="3"/>
        <v xml:space="preserve">d15_01 * qg01 + </v>
      </c>
      <c r="D16" s="5" t="str">
        <f t="shared" si="3"/>
        <v xml:space="preserve">d15_02 * qg02 + </v>
      </c>
      <c r="E16" s="5" t="str">
        <f t="shared" si="3"/>
        <v xml:space="preserve">d15_03 * qg03 + </v>
      </c>
      <c r="F16" s="5" t="str">
        <f t="shared" si="3"/>
        <v xml:space="preserve">d15_05 * qg05 + </v>
      </c>
      <c r="G16" s="5" t="str">
        <f t="shared" si="3"/>
        <v xml:space="preserve">d15_08 * qg08 + </v>
      </c>
      <c r="H16" s="5" t="str">
        <f t="shared" si="3"/>
        <v xml:space="preserve">d15_10 * qg10 + </v>
      </c>
      <c r="I16" s="5" t="str">
        <f t="shared" si="3"/>
        <v xml:space="preserve">d15_11 * qg11 + </v>
      </c>
      <c r="J16" s="5" t="str">
        <f t="shared" si="3"/>
        <v xml:space="preserve">d15_13 * qg13 + </v>
      </c>
      <c r="K16" s="5" t="str">
        <f t="shared" si="3"/>
        <v xml:space="preserve">d15_14 * qg14 + </v>
      </c>
      <c r="L16" s="5" t="str">
        <f t="shared" si="3"/>
        <v xml:space="preserve">d15_15 * qg15 + </v>
      </c>
      <c r="M16" s="5" t="str">
        <f t="shared" si="3"/>
        <v xml:space="preserve">d15_16 * qg16 + </v>
      </c>
      <c r="N16" s="5" t="str">
        <f t="shared" si="3"/>
        <v xml:space="preserve">d15_17 * qg17 + </v>
      </c>
      <c r="O16" s="5" t="str">
        <f t="shared" si="3"/>
        <v xml:space="preserve">d15_18 * qg18 + </v>
      </c>
      <c r="P16" s="5" t="str">
        <f t="shared" si="3"/>
        <v xml:space="preserve">d15_19 * qg19 + </v>
      </c>
      <c r="Q16" s="5" t="str">
        <f t="shared" si="3"/>
        <v xml:space="preserve">d15_20 * qg20 + </v>
      </c>
      <c r="R16" s="5" t="str">
        <f t="shared" si="3"/>
        <v xml:space="preserve">d15_21 * qg21 + </v>
      </c>
      <c r="S16" s="5" t="str">
        <f t="shared" si="8"/>
        <v xml:space="preserve">d15_22 * qg22 + </v>
      </c>
      <c r="T16" s="5" t="str">
        <f t="shared" si="8"/>
        <v xml:space="preserve">d15_23 * qg23 + </v>
      </c>
      <c r="U16" s="5" t="str">
        <f t="shared" si="8"/>
        <v xml:space="preserve">d15_24 * qg24 + </v>
      </c>
      <c r="V16" s="5" t="str">
        <f t="shared" si="8"/>
        <v xml:space="preserve">d15_25 * qg25 + </v>
      </c>
      <c r="W16" s="5" t="str">
        <f t="shared" si="8"/>
        <v xml:space="preserve">d15_26 * qg26 + </v>
      </c>
      <c r="X16" s="5" t="str">
        <f t="shared" si="8"/>
        <v xml:space="preserve">d15_27 * qg27 + </v>
      </c>
      <c r="Y16" s="5" t="str">
        <f t="shared" si="8"/>
        <v xml:space="preserve">d15_28 * qg28 + </v>
      </c>
      <c r="Z16" s="5" t="str">
        <f t="shared" si="8"/>
        <v xml:space="preserve">d15_29 * qg29 + </v>
      </c>
      <c r="AA16" s="5" t="str">
        <f t="shared" si="8"/>
        <v xml:space="preserve">d15_30 * qg30 + </v>
      </c>
      <c r="AB16" s="5" t="str">
        <f t="shared" si="8"/>
        <v xml:space="preserve">d15_31 * qg31 + </v>
      </c>
      <c r="AC16" s="5" t="str">
        <f t="shared" si="8"/>
        <v xml:space="preserve">d15_32 * qg32 + </v>
      </c>
      <c r="AD16" s="5" t="str">
        <f t="shared" si="8"/>
        <v xml:space="preserve">d15_33 * qg33 + </v>
      </c>
      <c r="AE16" s="5" t="str">
        <f t="shared" si="8"/>
        <v xml:space="preserve">d15_35 * qg35 + </v>
      </c>
      <c r="AF16" s="5" t="str">
        <f t="shared" si="8"/>
        <v xml:space="preserve">d15_36 * qg36 + </v>
      </c>
      <c r="AG16" s="5" t="str">
        <f t="shared" si="8"/>
        <v xml:space="preserve">d15_37 * qg37 + </v>
      </c>
      <c r="AH16" s="5" t="str">
        <f t="shared" si="8"/>
        <v xml:space="preserve">d15_41 * qg41 + </v>
      </c>
      <c r="AI16" s="5" t="str">
        <f t="shared" si="9"/>
        <v xml:space="preserve">d15_42 * qg42 + </v>
      </c>
      <c r="AJ16" s="5" t="str">
        <f t="shared" si="9"/>
        <v xml:space="preserve">d15_43 * qg43 + </v>
      </c>
      <c r="AK16" s="5" t="str">
        <f t="shared" si="9"/>
        <v xml:space="preserve">d15_45 * qg45 + </v>
      </c>
      <c r="AL16" s="5" t="str">
        <f t="shared" si="9"/>
        <v xml:space="preserve">d15_46 * qg46 + </v>
      </c>
      <c r="AM16" s="5" t="str">
        <f t="shared" si="9"/>
        <v xml:space="preserve">d15_47 * qg47 + </v>
      </c>
      <c r="AN16" s="5" t="str">
        <f t="shared" si="9"/>
        <v xml:space="preserve">d15_49 * qg49 + </v>
      </c>
      <c r="AO16" s="5" t="str">
        <f t="shared" si="9"/>
        <v xml:space="preserve">d15_50 * qg50 + </v>
      </c>
      <c r="AP16" s="5" t="str">
        <f t="shared" si="9"/>
        <v xml:space="preserve">d15_51 * qg51 + </v>
      </c>
      <c r="AQ16" s="5" t="str">
        <f t="shared" si="9"/>
        <v xml:space="preserve">d15_52 * qg52 + </v>
      </c>
      <c r="AR16" s="5" t="str">
        <f t="shared" si="9"/>
        <v xml:space="preserve">d15_53 * qg53 + </v>
      </c>
      <c r="AS16" s="5" t="str">
        <f t="shared" si="9"/>
        <v xml:space="preserve">d15_55 * qg55 + </v>
      </c>
      <c r="AT16" s="5" t="str">
        <f t="shared" si="9"/>
        <v xml:space="preserve">d15_58 * qg58 + </v>
      </c>
      <c r="AU16" s="5" t="str">
        <f t="shared" si="9"/>
        <v xml:space="preserve">d15_59 * qg59 + </v>
      </c>
      <c r="AV16" s="5" t="str">
        <f t="shared" si="9"/>
        <v xml:space="preserve">d15_60 * qg60 + </v>
      </c>
      <c r="AW16" s="5" t="str">
        <f t="shared" si="9"/>
        <v xml:space="preserve">d15_61 * qg61 + </v>
      </c>
      <c r="AX16" s="5" t="str">
        <f t="shared" si="9"/>
        <v xml:space="preserve">d15_62 * qg62 + </v>
      </c>
      <c r="AY16" s="5" t="str">
        <f t="shared" si="10"/>
        <v xml:space="preserve">d15_64 * qg64 + </v>
      </c>
      <c r="AZ16" s="5" t="str">
        <f t="shared" si="10"/>
        <v xml:space="preserve">d15_65 * qg65 + </v>
      </c>
      <c r="BA16" s="5" t="str">
        <f t="shared" si="10"/>
        <v xml:space="preserve">d15_66 * qg66 + </v>
      </c>
      <c r="BB16" s="5" t="str">
        <f t="shared" si="10"/>
        <v xml:space="preserve">d15_68 * qg68 + </v>
      </c>
      <c r="BC16" s="5" t="str">
        <f t="shared" si="10"/>
        <v xml:space="preserve">d15_69 * qg69 + </v>
      </c>
      <c r="BD16" s="5" t="str">
        <f t="shared" si="10"/>
        <v xml:space="preserve">d15_70 * qg70 + </v>
      </c>
      <c r="BE16" s="5" t="str">
        <f t="shared" si="10"/>
        <v xml:space="preserve">d15_71 * qg71 + </v>
      </c>
      <c r="BF16" s="5" t="str">
        <f t="shared" si="10"/>
        <v xml:space="preserve">d15_72 * qg72 + </v>
      </c>
      <c r="BG16" s="5" t="str">
        <f t="shared" si="10"/>
        <v xml:space="preserve">d15_73 * qg73 + </v>
      </c>
      <c r="BH16" s="5" t="str">
        <f t="shared" si="10"/>
        <v xml:space="preserve">d15_74 * qg74 + </v>
      </c>
      <c r="BI16" s="5" t="str">
        <f t="shared" si="10"/>
        <v xml:space="preserve">d15_77 * qg77 + </v>
      </c>
      <c r="BJ16" s="5" t="str">
        <f t="shared" si="10"/>
        <v xml:space="preserve">d15_78 * qg78 + </v>
      </c>
      <c r="BK16" s="5" t="str">
        <f t="shared" si="10"/>
        <v xml:space="preserve">d15_79 * qg79 + </v>
      </c>
      <c r="BL16" s="5" t="str">
        <f t="shared" si="10"/>
        <v xml:space="preserve">d15_80 * qg80 + </v>
      </c>
      <c r="BM16" s="5" t="str">
        <f t="shared" si="10"/>
        <v xml:space="preserve">d15_84 * qg84 + </v>
      </c>
      <c r="BN16" s="5" t="str">
        <f t="shared" si="10"/>
        <v xml:space="preserve">d15_85 * qg85 + </v>
      </c>
      <c r="BO16" s="5" t="str">
        <f t="shared" si="7"/>
        <v xml:space="preserve">d15_86 * qg86 + </v>
      </c>
      <c r="BP16" s="5" t="str">
        <f t="shared" si="1"/>
        <v xml:space="preserve">d15_87 * qg87 + </v>
      </c>
      <c r="BQ16" s="5" t="str">
        <f t="shared" si="1"/>
        <v xml:space="preserve">d15_90 * qg90 + </v>
      </c>
      <c r="BR16" s="5" t="str">
        <f t="shared" si="1"/>
        <v xml:space="preserve">d15_91 * qg91 + </v>
      </c>
      <c r="BS16" s="5" t="str">
        <f t="shared" si="1"/>
        <v xml:space="preserve">d15_92 * qg92 + </v>
      </c>
      <c r="BT16" s="5" t="str">
        <f t="shared" si="1"/>
        <v xml:space="preserve">d15_93 * qg93 + </v>
      </c>
      <c r="BU16" s="5" t="str">
        <f t="shared" si="1"/>
        <v xml:space="preserve">d15_94 * qg94 + </v>
      </c>
      <c r="BV16" s="5" t="str">
        <f t="shared" si="1"/>
        <v xml:space="preserve">d15_95 * qg95 + </v>
      </c>
      <c r="BW16" s="5" t="str">
        <f t="shared" si="1"/>
        <v xml:space="preserve">d15_96 * qg96 + </v>
      </c>
      <c r="BX16" s="5" t="str">
        <f t="shared" si="4"/>
        <v>d15_97 * qg97</v>
      </c>
      <c r="BY16" s="6" t="str">
        <f t="shared" si="5"/>
        <v>@IDENTITY  QN15 = d15_01 * qg01 + d15_02 * qg02 + d15_03 * qg03 + d15_05 * qg05 + d15_08 * qg08 + d15_10 * qg10 + d15_11 * qg11 + d15_13 * qg13 + d15_14 * qg14 + d15_15 * qg15 + d15_16 * qg16 + d15_17 * qg17 + d15_18 * qg18 + d15_19 * qg19 + d15_20 * qg20 + d15_21 * qg21 + d15_22 * qg22 + d15_23 * qg23 + d15_24 * qg24 + d15_25 * qg25 + d15_26 * qg26 + d15_27 * qg27 + d15_28 * qg28 + d15_29 * qg29 + d15_30 * qg30 + d15_31 * qg31 + d15_32 * qg32 + d15_33 * qg33 + d15_35 * qg35 + d15_36 * qg36 + d15_37 * qg37 + d15_41 * qg41 + d15_42 * qg42 + d15_43 * qg43 + d15_45 * qg45 + d15_46 * qg46 + d15_47 * qg47 + d15_49 * qg49 + d15_50 * qg50 + d15_51 * qg51 + d15_52 * qg52 + d15_53 * qg53 + d15_55 * qg55 + d15_58 * qg58 + d15_59 * qg59 + d15_60 * qg60 + d15_61 * qg61 + d15_62 * qg62 + d15_64 * qg64 + d15_65 * qg65 + d15_66 * qg66 + d15_68 * qg68 + d15_69 * qg69 + d15_70 * qg70 + d15_71 * qg71 + d15_72 * qg72 + d15_73 * qg73 + d15_74 * qg74 + d15_77 * qg77 + d15_78 * qg78 + d15_79 * qg79 + d15_80 * qg80 + d15_84 * qg84 + d15_85 * qg85 + d15_86 * qg86 + d15_87 * qg87 + d15_90 * qg90 + d15_91 * qg91 + d15_92 * qg92 + d15_93 * qg93 + d15_94 * qg94 + d15_95 * qg95 + d15_96 * qg96 + d15_97 * qg97</v>
      </c>
    </row>
    <row r="17" spans="1:77">
      <c r="A17" s="1" t="s">
        <v>11</v>
      </c>
      <c r="B17" s="5" t="str">
        <f t="shared" si="2"/>
        <v xml:space="preserve">@IDENTITY  QN16 = </v>
      </c>
      <c r="C17" s="5" t="str">
        <f t="shared" si="3"/>
        <v xml:space="preserve">d16_01 * qg01 + </v>
      </c>
      <c r="D17" s="5" t="str">
        <f t="shared" si="3"/>
        <v xml:space="preserve">d16_02 * qg02 + </v>
      </c>
      <c r="E17" s="5" t="str">
        <f t="shared" si="3"/>
        <v xml:space="preserve">d16_03 * qg03 + </v>
      </c>
      <c r="F17" s="5" t="str">
        <f t="shared" si="3"/>
        <v xml:space="preserve">d16_05 * qg05 + </v>
      </c>
      <c r="G17" s="5" t="str">
        <f t="shared" si="3"/>
        <v xml:space="preserve">d16_08 * qg08 + </v>
      </c>
      <c r="H17" s="5" t="str">
        <f t="shared" si="3"/>
        <v xml:space="preserve">d16_10 * qg10 + </v>
      </c>
      <c r="I17" s="5" t="str">
        <f t="shared" si="3"/>
        <v xml:space="preserve">d16_11 * qg11 + </v>
      </c>
      <c r="J17" s="5" t="str">
        <f t="shared" si="3"/>
        <v xml:space="preserve">d16_13 * qg13 + </v>
      </c>
      <c r="K17" s="5" t="str">
        <f t="shared" si="3"/>
        <v xml:space="preserve">d16_14 * qg14 + </v>
      </c>
      <c r="L17" s="5" t="str">
        <f t="shared" si="3"/>
        <v xml:space="preserve">d16_15 * qg15 + </v>
      </c>
      <c r="M17" s="5" t="str">
        <f t="shared" si="3"/>
        <v xml:space="preserve">d16_16 * qg16 + </v>
      </c>
      <c r="N17" s="5" t="str">
        <f t="shared" si="3"/>
        <v xml:space="preserve">d16_17 * qg17 + </v>
      </c>
      <c r="O17" s="5" t="str">
        <f t="shared" si="3"/>
        <v xml:space="preserve">d16_18 * qg18 + </v>
      </c>
      <c r="P17" s="5" t="str">
        <f t="shared" si="3"/>
        <v xml:space="preserve">d16_19 * qg19 + </v>
      </c>
      <c r="Q17" s="5" t="str">
        <f t="shared" si="3"/>
        <v xml:space="preserve">d16_20 * qg20 + </v>
      </c>
      <c r="R17" s="5" t="str">
        <f t="shared" si="3"/>
        <v xml:space="preserve">d16_21 * qg21 + </v>
      </c>
      <c r="S17" s="5" t="str">
        <f t="shared" si="8"/>
        <v xml:space="preserve">d16_22 * qg22 + </v>
      </c>
      <c r="T17" s="5" t="str">
        <f t="shared" si="8"/>
        <v xml:space="preserve">d16_23 * qg23 + </v>
      </c>
      <c r="U17" s="5" t="str">
        <f t="shared" si="8"/>
        <v xml:space="preserve">d16_24 * qg24 + </v>
      </c>
      <c r="V17" s="5" t="str">
        <f t="shared" si="8"/>
        <v xml:space="preserve">d16_25 * qg25 + </v>
      </c>
      <c r="W17" s="5" t="str">
        <f t="shared" si="8"/>
        <v xml:space="preserve">d16_26 * qg26 + </v>
      </c>
      <c r="X17" s="5" t="str">
        <f t="shared" si="8"/>
        <v xml:space="preserve">d16_27 * qg27 + </v>
      </c>
      <c r="Y17" s="5" t="str">
        <f t="shared" si="8"/>
        <v xml:space="preserve">d16_28 * qg28 + </v>
      </c>
      <c r="Z17" s="5" t="str">
        <f t="shared" si="8"/>
        <v xml:space="preserve">d16_29 * qg29 + </v>
      </c>
      <c r="AA17" s="5" t="str">
        <f t="shared" si="8"/>
        <v xml:space="preserve">d16_30 * qg30 + </v>
      </c>
      <c r="AB17" s="5" t="str">
        <f t="shared" si="8"/>
        <v xml:space="preserve">d16_31 * qg31 + </v>
      </c>
      <c r="AC17" s="5" t="str">
        <f t="shared" si="8"/>
        <v xml:space="preserve">d16_32 * qg32 + </v>
      </c>
      <c r="AD17" s="5" t="str">
        <f t="shared" si="8"/>
        <v xml:space="preserve">d16_33 * qg33 + </v>
      </c>
      <c r="AE17" s="5" t="str">
        <f t="shared" si="8"/>
        <v xml:space="preserve">d16_35 * qg35 + </v>
      </c>
      <c r="AF17" s="5" t="str">
        <f t="shared" si="8"/>
        <v xml:space="preserve">d16_36 * qg36 + </v>
      </c>
      <c r="AG17" s="5" t="str">
        <f t="shared" si="8"/>
        <v xml:space="preserve">d16_37 * qg37 + </v>
      </c>
      <c r="AH17" s="5" t="str">
        <f t="shared" si="8"/>
        <v xml:space="preserve">d16_41 * qg41 + </v>
      </c>
      <c r="AI17" s="5" t="str">
        <f t="shared" si="9"/>
        <v xml:space="preserve">d16_42 * qg42 + </v>
      </c>
      <c r="AJ17" s="5" t="str">
        <f t="shared" si="9"/>
        <v xml:space="preserve">d16_43 * qg43 + </v>
      </c>
      <c r="AK17" s="5" t="str">
        <f t="shared" si="9"/>
        <v xml:space="preserve">d16_45 * qg45 + </v>
      </c>
      <c r="AL17" s="5" t="str">
        <f t="shared" si="9"/>
        <v xml:space="preserve">d16_46 * qg46 + </v>
      </c>
      <c r="AM17" s="5" t="str">
        <f t="shared" si="9"/>
        <v xml:space="preserve">d16_47 * qg47 + </v>
      </c>
      <c r="AN17" s="5" t="str">
        <f t="shared" si="9"/>
        <v xml:space="preserve">d16_49 * qg49 + </v>
      </c>
      <c r="AO17" s="5" t="str">
        <f t="shared" si="9"/>
        <v xml:space="preserve">d16_50 * qg50 + </v>
      </c>
      <c r="AP17" s="5" t="str">
        <f t="shared" si="9"/>
        <v xml:space="preserve">d16_51 * qg51 + </v>
      </c>
      <c r="AQ17" s="5" t="str">
        <f t="shared" si="9"/>
        <v xml:space="preserve">d16_52 * qg52 + </v>
      </c>
      <c r="AR17" s="5" t="str">
        <f t="shared" si="9"/>
        <v xml:space="preserve">d16_53 * qg53 + </v>
      </c>
      <c r="AS17" s="5" t="str">
        <f t="shared" si="9"/>
        <v xml:space="preserve">d16_55 * qg55 + </v>
      </c>
      <c r="AT17" s="5" t="str">
        <f t="shared" si="9"/>
        <v xml:space="preserve">d16_58 * qg58 + </v>
      </c>
      <c r="AU17" s="5" t="str">
        <f t="shared" si="9"/>
        <v xml:space="preserve">d16_59 * qg59 + </v>
      </c>
      <c r="AV17" s="5" t="str">
        <f t="shared" si="9"/>
        <v xml:space="preserve">d16_60 * qg60 + </v>
      </c>
      <c r="AW17" s="5" t="str">
        <f t="shared" si="9"/>
        <v xml:space="preserve">d16_61 * qg61 + </v>
      </c>
      <c r="AX17" s="5" t="str">
        <f t="shared" si="9"/>
        <v xml:space="preserve">d16_62 * qg62 + </v>
      </c>
      <c r="AY17" s="5" t="str">
        <f t="shared" si="10"/>
        <v xml:space="preserve">d16_64 * qg64 + </v>
      </c>
      <c r="AZ17" s="5" t="str">
        <f t="shared" si="10"/>
        <v xml:space="preserve">d16_65 * qg65 + </v>
      </c>
      <c r="BA17" s="5" t="str">
        <f t="shared" si="10"/>
        <v xml:space="preserve">d16_66 * qg66 + </v>
      </c>
      <c r="BB17" s="5" t="str">
        <f t="shared" si="10"/>
        <v xml:space="preserve">d16_68 * qg68 + </v>
      </c>
      <c r="BC17" s="5" t="str">
        <f t="shared" si="10"/>
        <v xml:space="preserve">d16_69 * qg69 + </v>
      </c>
      <c r="BD17" s="5" t="str">
        <f t="shared" si="10"/>
        <v xml:space="preserve">d16_70 * qg70 + </v>
      </c>
      <c r="BE17" s="5" t="str">
        <f t="shared" si="10"/>
        <v xml:space="preserve">d16_71 * qg71 + </v>
      </c>
      <c r="BF17" s="5" t="str">
        <f t="shared" si="10"/>
        <v xml:space="preserve">d16_72 * qg72 + </v>
      </c>
      <c r="BG17" s="5" t="str">
        <f t="shared" si="10"/>
        <v xml:space="preserve">d16_73 * qg73 + </v>
      </c>
      <c r="BH17" s="5" t="str">
        <f t="shared" si="10"/>
        <v xml:space="preserve">d16_74 * qg74 + </v>
      </c>
      <c r="BI17" s="5" t="str">
        <f t="shared" si="10"/>
        <v xml:space="preserve">d16_77 * qg77 + </v>
      </c>
      <c r="BJ17" s="5" t="str">
        <f t="shared" si="10"/>
        <v xml:space="preserve">d16_78 * qg78 + </v>
      </c>
      <c r="BK17" s="5" t="str">
        <f t="shared" si="10"/>
        <v xml:space="preserve">d16_79 * qg79 + </v>
      </c>
      <c r="BL17" s="5" t="str">
        <f t="shared" si="10"/>
        <v xml:space="preserve">d16_80 * qg80 + </v>
      </c>
      <c r="BM17" s="5" t="str">
        <f t="shared" si="10"/>
        <v xml:space="preserve">d16_84 * qg84 + </v>
      </c>
      <c r="BN17" s="5" t="str">
        <f t="shared" si="10"/>
        <v xml:space="preserve">d16_85 * qg85 + </v>
      </c>
      <c r="BO17" s="5" t="str">
        <f t="shared" si="7"/>
        <v xml:space="preserve">d16_86 * qg86 + </v>
      </c>
      <c r="BP17" s="5" t="str">
        <f t="shared" si="1"/>
        <v xml:space="preserve">d16_87 * qg87 + </v>
      </c>
      <c r="BQ17" s="5" t="str">
        <f t="shared" si="1"/>
        <v xml:space="preserve">d16_90 * qg90 + </v>
      </c>
      <c r="BR17" s="5" t="str">
        <f t="shared" si="1"/>
        <v xml:space="preserve">d16_91 * qg91 + </v>
      </c>
      <c r="BS17" s="5" t="str">
        <f t="shared" si="1"/>
        <v xml:space="preserve">d16_92 * qg92 + </v>
      </c>
      <c r="BT17" s="5" t="str">
        <f t="shared" si="1"/>
        <v xml:space="preserve">d16_93 * qg93 + </v>
      </c>
      <c r="BU17" s="5" t="str">
        <f t="shared" si="1"/>
        <v xml:space="preserve">d16_94 * qg94 + </v>
      </c>
      <c r="BV17" s="5" t="str">
        <f t="shared" si="1"/>
        <v xml:space="preserve">d16_95 * qg95 + </v>
      </c>
      <c r="BW17" s="5" t="str">
        <f t="shared" si="1"/>
        <v xml:space="preserve">d16_96 * qg96 + </v>
      </c>
      <c r="BX17" s="5" t="str">
        <f t="shared" si="4"/>
        <v>d16_97 * qg97</v>
      </c>
      <c r="BY17" s="6" t="str">
        <f t="shared" si="5"/>
        <v>@IDENTITY  QN16 = d16_01 * qg01 + d16_02 * qg02 + d16_03 * qg03 + d16_05 * qg05 + d16_08 * qg08 + d16_10 * qg10 + d16_11 * qg11 + d16_13 * qg13 + d16_14 * qg14 + d16_15 * qg15 + d16_16 * qg16 + d16_17 * qg17 + d16_18 * qg18 + d16_19 * qg19 + d16_20 * qg20 + d16_21 * qg21 + d16_22 * qg22 + d16_23 * qg23 + d16_24 * qg24 + d16_25 * qg25 + d16_26 * qg26 + d16_27 * qg27 + d16_28 * qg28 + d16_29 * qg29 + d16_30 * qg30 + d16_31 * qg31 + d16_32 * qg32 + d16_33 * qg33 + d16_35 * qg35 + d16_36 * qg36 + d16_37 * qg37 + d16_41 * qg41 + d16_42 * qg42 + d16_43 * qg43 + d16_45 * qg45 + d16_46 * qg46 + d16_47 * qg47 + d16_49 * qg49 + d16_50 * qg50 + d16_51 * qg51 + d16_52 * qg52 + d16_53 * qg53 + d16_55 * qg55 + d16_58 * qg58 + d16_59 * qg59 + d16_60 * qg60 + d16_61 * qg61 + d16_62 * qg62 + d16_64 * qg64 + d16_65 * qg65 + d16_66 * qg66 + d16_68 * qg68 + d16_69 * qg69 + d16_70 * qg70 + d16_71 * qg71 + d16_72 * qg72 + d16_73 * qg73 + d16_74 * qg74 + d16_77 * qg77 + d16_78 * qg78 + d16_79 * qg79 + d16_80 * qg80 + d16_84 * qg84 + d16_85 * qg85 + d16_86 * qg86 + d16_87 * qg87 + d16_90 * qg90 + d16_91 * qg91 + d16_92 * qg92 + d16_93 * qg93 + d16_94 * qg94 + d16_95 * qg95 + d16_96 * qg96 + d16_97 * qg97</v>
      </c>
    </row>
    <row r="18" spans="1:77">
      <c r="A18" s="1" t="s">
        <v>12</v>
      </c>
      <c r="B18" s="5" t="str">
        <f t="shared" si="2"/>
        <v xml:space="preserve">@IDENTITY  QN17 = </v>
      </c>
      <c r="C18" s="5" t="str">
        <f t="shared" si="3"/>
        <v xml:space="preserve">d17_01 * qg01 + </v>
      </c>
      <c r="D18" s="5" t="str">
        <f t="shared" si="3"/>
        <v xml:space="preserve">d17_02 * qg02 + </v>
      </c>
      <c r="E18" s="5" t="str">
        <f t="shared" si="3"/>
        <v xml:space="preserve">d17_03 * qg03 + </v>
      </c>
      <c r="F18" s="5" t="str">
        <f t="shared" si="3"/>
        <v xml:space="preserve">d17_05 * qg05 + </v>
      </c>
      <c r="G18" s="5" t="str">
        <f t="shared" si="3"/>
        <v xml:space="preserve">d17_08 * qg08 + </v>
      </c>
      <c r="H18" s="5" t="str">
        <f t="shared" si="3"/>
        <v xml:space="preserve">d17_10 * qg10 + </v>
      </c>
      <c r="I18" s="5" t="str">
        <f t="shared" si="3"/>
        <v xml:space="preserve">d17_11 * qg11 + </v>
      </c>
      <c r="J18" s="5" t="str">
        <f t="shared" si="3"/>
        <v xml:space="preserve">d17_13 * qg13 + </v>
      </c>
      <c r="K18" s="5" t="str">
        <f t="shared" si="3"/>
        <v xml:space="preserve">d17_14 * qg14 + </v>
      </c>
      <c r="L18" s="5" t="str">
        <f t="shared" si="3"/>
        <v xml:space="preserve">d17_15 * qg15 + </v>
      </c>
      <c r="M18" s="5" t="str">
        <f t="shared" si="3"/>
        <v xml:space="preserve">d17_16 * qg16 + </v>
      </c>
      <c r="N18" s="5" t="str">
        <f t="shared" si="3"/>
        <v xml:space="preserve">d17_17 * qg17 + </v>
      </c>
      <c r="O18" s="5" t="str">
        <f t="shared" si="3"/>
        <v xml:space="preserve">d17_18 * qg18 + </v>
      </c>
      <c r="P18" s="5" t="str">
        <f t="shared" si="3"/>
        <v xml:space="preserve">d17_19 * qg19 + </v>
      </c>
      <c r="Q18" s="5" t="str">
        <f t="shared" si="3"/>
        <v xml:space="preserve">d17_20 * qg20 + </v>
      </c>
      <c r="R18" s="5" t="str">
        <f t="shared" si="3"/>
        <v xml:space="preserve">d17_21 * qg21 + </v>
      </c>
      <c r="S18" s="5" t="str">
        <f t="shared" si="8"/>
        <v xml:space="preserve">d17_22 * qg22 + </v>
      </c>
      <c r="T18" s="5" t="str">
        <f t="shared" si="8"/>
        <v xml:space="preserve">d17_23 * qg23 + </v>
      </c>
      <c r="U18" s="5" t="str">
        <f t="shared" si="8"/>
        <v xml:space="preserve">d17_24 * qg24 + </v>
      </c>
      <c r="V18" s="5" t="str">
        <f t="shared" si="8"/>
        <v xml:space="preserve">d17_25 * qg25 + </v>
      </c>
      <c r="W18" s="5" t="str">
        <f t="shared" si="8"/>
        <v xml:space="preserve">d17_26 * qg26 + </v>
      </c>
      <c r="X18" s="5" t="str">
        <f t="shared" si="8"/>
        <v xml:space="preserve">d17_27 * qg27 + </v>
      </c>
      <c r="Y18" s="5" t="str">
        <f t="shared" si="8"/>
        <v xml:space="preserve">d17_28 * qg28 + </v>
      </c>
      <c r="Z18" s="5" t="str">
        <f t="shared" si="8"/>
        <v xml:space="preserve">d17_29 * qg29 + </v>
      </c>
      <c r="AA18" s="5" t="str">
        <f t="shared" si="8"/>
        <v xml:space="preserve">d17_30 * qg30 + </v>
      </c>
      <c r="AB18" s="5" t="str">
        <f t="shared" si="8"/>
        <v xml:space="preserve">d17_31 * qg31 + </v>
      </c>
      <c r="AC18" s="5" t="str">
        <f t="shared" si="8"/>
        <v xml:space="preserve">d17_32 * qg32 + </v>
      </c>
      <c r="AD18" s="5" t="str">
        <f t="shared" si="8"/>
        <v xml:space="preserve">d17_33 * qg33 + </v>
      </c>
      <c r="AE18" s="5" t="str">
        <f t="shared" si="8"/>
        <v xml:space="preserve">d17_35 * qg35 + </v>
      </c>
      <c r="AF18" s="5" t="str">
        <f t="shared" si="8"/>
        <v xml:space="preserve">d17_36 * qg36 + </v>
      </c>
      <c r="AG18" s="5" t="str">
        <f t="shared" si="8"/>
        <v xml:space="preserve">d17_37 * qg37 + </v>
      </c>
      <c r="AH18" s="5" t="str">
        <f t="shared" si="8"/>
        <v xml:space="preserve">d17_41 * qg41 + </v>
      </c>
      <c r="AI18" s="5" t="str">
        <f t="shared" si="9"/>
        <v xml:space="preserve">d17_42 * qg42 + </v>
      </c>
      <c r="AJ18" s="5" t="str">
        <f t="shared" si="9"/>
        <v xml:space="preserve">d17_43 * qg43 + </v>
      </c>
      <c r="AK18" s="5" t="str">
        <f t="shared" si="9"/>
        <v xml:space="preserve">d17_45 * qg45 + </v>
      </c>
      <c r="AL18" s="5" t="str">
        <f t="shared" si="9"/>
        <v xml:space="preserve">d17_46 * qg46 + </v>
      </c>
      <c r="AM18" s="5" t="str">
        <f t="shared" si="9"/>
        <v xml:space="preserve">d17_47 * qg47 + </v>
      </c>
      <c r="AN18" s="5" t="str">
        <f t="shared" si="9"/>
        <v xml:space="preserve">d17_49 * qg49 + </v>
      </c>
      <c r="AO18" s="5" t="str">
        <f t="shared" si="9"/>
        <v xml:space="preserve">d17_50 * qg50 + </v>
      </c>
      <c r="AP18" s="5" t="str">
        <f t="shared" si="9"/>
        <v xml:space="preserve">d17_51 * qg51 + </v>
      </c>
      <c r="AQ18" s="5" t="str">
        <f t="shared" si="9"/>
        <v xml:space="preserve">d17_52 * qg52 + </v>
      </c>
      <c r="AR18" s="5" t="str">
        <f t="shared" si="9"/>
        <v xml:space="preserve">d17_53 * qg53 + </v>
      </c>
      <c r="AS18" s="5" t="str">
        <f t="shared" si="9"/>
        <v xml:space="preserve">d17_55 * qg55 + </v>
      </c>
      <c r="AT18" s="5" t="str">
        <f t="shared" si="9"/>
        <v xml:space="preserve">d17_58 * qg58 + </v>
      </c>
      <c r="AU18" s="5" t="str">
        <f t="shared" si="9"/>
        <v xml:space="preserve">d17_59 * qg59 + </v>
      </c>
      <c r="AV18" s="5" t="str">
        <f t="shared" si="9"/>
        <v xml:space="preserve">d17_60 * qg60 + </v>
      </c>
      <c r="AW18" s="5" t="str">
        <f t="shared" si="9"/>
        <v xml:space="preserve">d17_61 * qg61 + </v>
      </c>
      <c r="AX18" s="5" t="str">
        <f t="shared" si="9"/>
        <v xml:space="preserve">d17_62 * qg62 + </v>
      </c>
      <c r="AY18" s="5" t="str">
        <f t="shared" si="10"/>
        <v xml:space="preserve">d17_64 * qg64 + </v>
      </c>
      <c r="AZ18" s="5" t="str">
        <f t="shared" si="10"/>
        <v xml:space="preserve">d17_65 * qg65 + </v>
      </c>
      <c r="BA18" s="5" t="str">
        <f t="shared" si="10"/>
        <v xml:space="preserve">d17_66 * qg66 + </v>
      </c>
      <c r="BB18" s="5" t="str">
        <f t="shared" si="10"/>
        <v xml:space="preserve">d17_68 * qg68 + </v>
      </c>
      <c r="BC18" s="5" t="str">
        <f t="shared" si="10"/>
        <v xml:space="preserve">d17_69 * qg69 + </v>
      </c>
      <c r="BD18" s="5" t="str">
        <f t="shared" si="10"/>
        <v xml:space="preserve">d17_70 * qg70 + </v>
      </c>
      <c r="BE18" s="5" t="str">
        <f t="shared" si="10"/>
        <v xml:space="preserve">d17_71 * qg71 + </v>
      </c>
      <c r="BF18" s="5" t="str">
        <f t="shared" si="10"/>
        <v xml:space="preserve">d17_72 * qg72 + </v>
      </c>
      <c r="BG18" s="5" t="str">
        <f t="shared" si="10"/>
        <v xml:space="preserve">d17_73 * qg73 + </v>
      </c>
      <c r="BH18" s="5" t="str">
        <f t="shared" si="10"/>
        <v xml:space="preserve">d17_74 * qg74 + </v>
      </c>
      <c r="BI18" s="5" t="str">
        <f t="shared" si="10"/>
        <v xml:space="preserve">d17_77 * qg77 + </v>
      </c>
      <c r="BJ18" s="5" t="str">
        <f t="shared" si="10"/>
        <v xml:space="preserve">d17_78 * qg78 + </v>
      </c>
      <c r="BK18" s="5" t="str">
        <f t="shared" si="10"/>
        <v xml:space="preserve">d17_79 * qg79 + </v>
      </c>
      <c r="BL18" s="5" t="str">
        <f t="shared" si="10"/>
        <v xml:space="preserve">d17_80 * qg80 + </v>
      </c>
      <c r="BM18" s="5" t="str">
        <f t="shared" si="10"/>
        <v xml:space="preserve">d17_84 * qg84 + </v>
      </c>
      <c r="BN18" s="5" t="str">
        <f t="shared" si="10"/>
        <v xml:space="preserve">d17_85 * qg85 + </v>
      </c>
      <c r="BO18" s="5" t="str">
        <f t="shared" si="7"/>
        <v xml:space="preserve">d17_86 * qg86 + </v>
      </c>
      <c r="BP18" s="5" t="str">
        <f t="shared" si="1"/>
        <v xml:space="preserve">d17_87 * qg87 + </v>
      </c>
      <c r="BQ18" s="5" t="str">
        <f t="shared" si="1"/>
        <v xml:space="preserve">d17_90 * qg90 + </v>
      </c>
      <c r="BR18" s="5" t="str">
        <f t="shared" si="1"/>
        <v xml:space="preserve">d17_91 * qg91 + </v>
      </c>
      <c r="BS18" s="5" t="str">
        <f t="shared" si="1"/>
        <v xml:space="preserve">d17_92 * qg92 + </v>
      </c>
      <c r="BT18" s="5" t="str">
        <f t="shared" si="1"/>
        <v xml:space="preserve">d17_93 * qg93 + </v>
      </c>
      <c r="BU18" s="5" t="str">
        <f t="shared" si="1"/>
        <v xml:space="preserve">d17_94 * qg94 + </v>
      </c>
      <c r="BV18" s="5" t="str">
        <f t="shared" si="1"/>
        <v xml:space="preserve">d17_95 * qg95 + </v>
      </c>
      <c r="BW18" s="5" t="str">
        <f t="shared" si="1"/>
        <v xml:space="preserve">d17_96 * qg96 + </v>
      </c>
      <c r="BX18" s="5" t="str">
        <f t="shared" si="4"/>
        <v>d17_97 * qg97</v>
      </c>
      <c r="BY18" s="6" t="str">
        <f t="shared" si="5"/>
        <v>@IDENTITY  QN17 = d17_01 * qg01 + d17_02 * qg02 + d17_03 * qg03 + d17_05 * qg05 + d17_08 * qg08 + d17_10 * qg10 + d17_11 * qg11 + d17_13 * qg13 + d17_14 * qg14 + d17_15 * qg15 + d17_16 * qg16 + d17_17 * qg17 + d17_18 * qg18 + d17_19 * qg19 + d17_20 * qg20 + d17_21 * qg21 + d17_22 * qg22 + d17_23 * qg23 + d17_24 * qg24 + d17_25 * qg25 + d17_26 * qg26 + d17_27 * qg27 + d17_28 * qg28 + d17_29 * qg29 + d17_30 * qg30 + d17_31 * qg31 + d17_32 * qg32 + d17_33 * qg33 + d17_35 * qg35 + d17_36 * qg36 + d17_37 * qg37 + d17_41 * qg41 + d17_42 * qg42 + d17_43 * qg43 + d17_45 * qg45 + d17_46 * qg46 + d17_47 * qg47 + d17_49 * qg49 + d17_50 * qg50 + d17_51 * qg51 + d17_52 * qg52 + d17_53 * qg53 + d17_55 * qg55 + d17_58 * qg58 + d17_59 * qg59 + d17_60 * qg60 + d17_61 * qg61 + d17_62 * qg62 + d17_64 * qg64 + d17_65 * qg65 + d17_66 * qg66 + d17_68 * qg68 + d17_69 * qg69 + d17_70 * qg70 + d17_71 * qg71 + d17_72 * qg72 + d17_73 * qg73 + d17_74 * qg74 + d17_77 * qg77 + d17_78 * qg78 + d17_79 * qg79 + d17_80 * qg80 + d17_84 * qg84 + d17_85 * qg85 + d17_86 * qg86 + d17_87 * qg87 + d17_90 * qg90 + d17_91 * qg91 + d17_92 * qg92 + d17_93 * qg93 + d17_94 * qg94 + d17_95 * qg95 + d17_96 * qg96 + d17_97 * qg97</v>
      </c>
    </row>
    <row r="19" spans="1:77">
      <c r="A19" s="1" t="s">
        <v>13</v>
      </c>
      <c r="B19" s="5" t="str">
        <f t="shared" si="2"/>
        <v xml:space="preserve">@IDENTITY  QN18 = </v>
      </c>
      <c r="C19" s="5" t="str">
        <f t="shared" si="3"/>
        <v xml:space="preserve">d18_01 * qg01 + </v>
      </c>
      <c r="D19" s="5" t="str">
        <f t="shared" si="3"/>
        <v xml:space="preserve">d18_02 * qg02 + </v>
      </c>
      <c r="E19" s="5" t="str">
        <f t="shared" si="3"/>
        <v xml:space="preserve">d18_03 * qg03 + </v>
      </c>
      <c r="F19" s="5" t="str">
        <f t="shared" si="3"/>
        <v xml:space="preserve">d18_05 * qg05 + </v>
      </c>
      <c r="G19" s="5" t="str">
        <f t="shared" si="3"/>
        <v xml:space="preserve">d18_08 * qg08 + </v>
      </c>
      <c r="H19" s="5" t="str">
        <f t="shared" si="3"/>
        <v xml:space="preserve">d18_10 * qg10 + </v>
      </c>
      <c r="I19" s="5" t="str">
        <f t="shared" si="3"/>
        <v xml:space="preserve">d18_11 * qg11 + </v>
      </c>
      <c r="J19" s="5" t="str">
        <f t="shared" si="3"/>
        <v xml:space="preserve">d18_13 * qg13 + </v>
      </c>
      <c r="K19" s="5" t="str">
        <f t="shared" si="3"/>
        <v xml:space="preserve">d18_14 * qg14 + </v>
      </c>
      <c r="L19" s="5" t="str">
        <f t="shared" si="3"/>
        <v xml:space="preserve">d18_15 * qg15 + </v>
      </c>
      <c r="M19" s="5" t="str">
        <f t="shared" si="3"/>
        <v xml:space="preserve">d18_16 * qg16 + </v>
      </c>
      <c r="N19" s="5" t="str">
        <f t="shared" si="3"/>
        <v xml:space="preserve">d18_17 * qg17 + </v>
      </c>
      <c r="O19" s="5" t="str">
        <f t="shared" si="3"/>
        <v xml:space="preserve">d18_18 * qg18 + </v>
      </c>
      <c r="P19" s="5" t="str">
        <f t="shared" si="3"/>
        <v xml:space="preserve">d18_19 * qg19 + </v>
      </c>
      <c r="Q19" s="5" t="str">
        <f t="shared" si="3"/>
        <v xml:space="preserve">d18_20 * qg20 + </v>
      </c>
      <c r="R19" s="5" t="str">
        <f t="shared" si="3"/>
        <v xml:space="preserve">d18_21 * qg21 + </v>
      </c>
      <c r="S19" s="5" t="str">
        <f t="shared" si="8"/>
        <v xml:space="preserve">d18_22 * qg22 + </v>
      </c>
      <c r="T19" s="5" t="str">
        <f t="shared" si="8"/>
        <v xml:space="preserve">d18_23 * qg23 + </v>
      </c>
      <c r="U19" s="5" t="str">
        <f t="shared" si="8"/>
        <v xml:space="preserve">d18_24 * qg24 + </v>
      </c>
      <c r="V19" s="5" t="str">
        <f t="shared" si="8"/>
        <v xml:space="preserve">d18_25 * qg25 + </v>
      </c>
      <c r="W19" s="5" t="str">
        <f t="shared" si="8"/>
        <v xml:space="preserve">d18_26 * qg26 + </v>
      </c>
      <c r="X19" s="5" t="str">
        <f t="shared" si="8"/>
        <v xml:space="preserve">d18_27 * qg27 + </v>
      </c>
      <c r="Y19" s="5" t="str">
        <f t="shared" si="8"/>
        <v xml:space="preserve">d18_28 * qg28 + </v>
      </c>
      <c r="Z19" s="5" t="str">
        <f t="shared" si="8"/>
        <v xml:space="preserve">d18_29 * qg29 + </v>
      </c>
      <c r="AA19" s="5" t="str">
        <f t="shared" si="8"/>
        <v xml:space="preserve">d18_30 * qg30 + </v>
      </c>
      <c r="AB19" s="5" t="str">
        <f t="shared" si="8"/>
        <v xml:space="preserve">d18_31 * qg31 + </v>
      </c>
      <c r="AC19" s="5" t="str">
        <f t="shared" si="8"/>
        <v xml:space="preserve">d18_32 * qg32 + </v>
      </c>
      <c r="AD19" s="5" t="str">
        <f t="shared" si="8"/>
        <v xml:space="preserve">d18_33 * qg33 + </v>
      </c>
      <c r="AE19" s="5" t="str">
        <f t="shared" si="8"/>
        <v xml:space="preserve">d18_35 * qg35 + </v>
      </c>
      <c r="AF19" s="5" t="str">
        <f t="shared" si="8"/>
        <v xml:space="preserve">d18_36 * qg36 + </v>
      </c>
      <c r="AG19" s="5" t="str">
        <f t="shared" si="8"/>
        <v xml:space="preserve">d18_37 * qg37 + </v>
      </c>
      <c r="AH19" s="5" t="str">
        <f t="shared" si="8"/>
        <v xml:space="preserve">d18_41 * qg41 + </v>
      </c>
      <c r="AI19" s="5" t="str">
        <f t="shared" si="9"/>
        <v xml:space="preserve">d18_42 * qg42 + </v>
      </c>
      <c r="AJ19" s="5" t="str">
        <f t="shared" si="9"/>
        <v xml:space="preserve">d18_43 * qg43 + </v>
      </c>
      <c r="AK19" s="5" t="str">
        <f t="shared" si="9"/>
        <v xml:space="preserve">d18_45 * qg45 + </v>
      </c>
      <c r="AL19" s="5" t="str">
        <f t="shared" si="9"/>
        <v xml:space="preserve">d18_46 * qg46 + </v>
      </c>
      <c r="AM19" s="5" t="str">
        <f t="shared" si="9"/>
        <v xml:space="preserve">d18_47 * qg47 + </v>
      </c>
      <c r="AN19" s="5" t="str">
        <f t="shared" si="9"/>
        <v xml:space="preserve">d18_49 * qg49 + </v>
      </c>
      <c r="AO19" s="5" t="str">
        <f t="shared" si="9"/>
        <v xml:space="preserve">d18_50 * qg50 + </v>
      </c>
      <c r="AP19" s="5" t="str">
        <f t="shared" si="9"/>
        <v xml:space="preserve">d18_51 * qg51 + </v>
      </c>
      <c r="AQ19" s="5" t="str">
        <f t="shared" si="9"/>
        <v xml:space="preserve">d18_52 * qg52 + </v>
      </c>
      <c r="AR19" s="5" t="str">
        <f t="shared" si="9"/>
        <v xml:space="preserve">d18_53 * qg53 + </v>
      </c>
      <c r="AS19" s="5" t="str">
        <f t="shared" si="9"/>
        <v xml:space="preserve">d18_55 * qg55 + </v>
      </c>
      <c r="AT19" s="5" t="str">
        <f t="shared" si="9"/>
        <v xml:space="preserve">d18_58 * qg58 + </v>
      </c>
      <c r="AU19" s="5" t="str">
        <f t="shared" si="9"/>
        <v xml:space="preserve">d18_59 * qg59 + </v>
      </c>
      <c r="AV19" s="5" t="str">
        <f t="shared" si="9"/>
        <v xml:space="preserve">d18_60 * qg60 + </v>
      </c>
      <c r="AW19" s="5" t="str">
        <f t="shared" si="9"/>
        <v xml:space="preserve">d18_61 * qg61 + </v>
      </c>
      <c r="AX19" s="5" t="str">
        <f t="shared" si="9"/>
        <v xml:space="preserve">d18_62 * qg62 + </v>
      </c>
      <c r="AY19" s="5" t="str">
        <f t="shared" si="10"/>
        <v xml:space="preserve">d18_64 * qg64 + </v>
      </c>
      <c r="AZ19" s="5" t="str">
        <f t="shared" si="10"/>
        <v xml:space="preserve">d18_65 * qg65 + </v>
      </c>
      <c r="BA19" s="5" t="str">
        <f t="shared" si="10"/>
        <v xml:space="preserve">d18_66 * qg66 + </v>
      </c>
      <c r="BB19" s="5" t="str">
        <f t="shared" si="10"/>
        <v xml:space="preserve">d18_68 * qg68 + </v>
      </c>
      <c r="BC19" s="5" t="str">
        <f t="shared" si="10"/>
        <v xml:space="preserve">d18_69 * qg69 + </v>
      </c>
      <c r="BD19" s="5" t="str">
        <f t="shared" si="10"/>
        <v xml:space="preserve">d18_70 * qg70 + </v>
      </c>
      <c r="BE19" s="5" t="str">
        <f t="shared" si="10"/>
        <v xml:space="preserve">d18_71 * qg71 + </v>
      </c>
      <c r="BF19" s="5" t="str">
        <f t="shared" si="10"/>
        <v xml:space="preserve">d18_72 * qg72 + </v>
      </c>
      <c r="BG19" s="5" t="str">
        <f t="shared" si="10"/>
        <v xml:space="preserve">d18_73 * qg73 + </v>
      </c>
      <c r="BH19" s="5" t="str">
        <f t="shared" si="10"/>
        <v xml:space="preserve">d18_74 * qg74 + </v>
      </c>
      <c r="BI19" s="5" t="str">
        <f t="shared" si="10"/>
        <v xml:space="preserve">d18_77 * qg77 + </v>
      </c>
      <c r="BJ19" s="5" t="str">
        <f t="shared" si="10"/>
        <v xml:space="preserve">d18_78 * qg78 + </v>
      </c>
      <c r="BK19" s="5" t="str">
        <f t="shared" si="10"/>
        <v xml:space="preserve">d18_79 * qg79 + </v>
      </c>
      <c r="BL19" s="5" t="str">
        <f t="shared" si="10"/>
        <v xml:space="preserve">d18_80 * qg80 + </v>
      </c>
      <c r="BM19" s="5" t="str">
        <f t="shared" si="10"/>
        <v xml:space="preserve">d18_84 * qg84 + </v>
      </c>
      <c r="BN19" s="5" t="str">
        <f t="shared" si="10"/>
        <v xml:space="preserve">d18_85 * qg85 + </v>
      </c>
      <c r="BO19" s="5" t="str">
        <f t="shared" si="7"/>
        <v xml:space="preserve">d18_86 * qg86 + </v>
      </c>
      <c r="BP19" s="5" t="str">
        <f t="shared" si="1"/>
        <v xml:space="preserve">d18_87 * qg87 + </v>
      </c>
      <c r="BQ19" s="5" t="str">
        <f t="shared" si="1"/>
        <v xml:space="preserve">d18_90 * qg90 + </v>
      </c>
      <c r="BR19" s="5" t="str">
        <f t="shared" si="1"/>
        <v xml:space="preserve">d18_91 * qg91 + </v>
      </c>
      <c r="BS19" s="5" t="str">
        <f t="shared" si="1"/>
        <v xml:space="preserve">d18_92 * qg92 + </v>
      </c>
      <c r="BT19" s="5" t="str">
        <f t="shared" si="1"/>
        <v xml:space="preserve">d18_93 * qg93 + </v>
      </c>
      <c r="BU19" s="5" t="str">
        <f t="shared" si="1"/>
        <v xml:space="preserve">d18_94 * qg94 + </v>
      </c>
      <c r="BV19" s="5" t="str">
        <f t="shared" si="1"/>
        <v xml:space="preserve">d18_95 * qg95 + </v>
      </c>
      <c r="BW19" s="5" t="str">
        <f t="shared" si="1"/>
        <v xml:space="preserve">d18_96 * qg96 + </v>
      </c>
      <c r="BX19" s="5" t="str">
        <f t="shared" si="4"/>
        <v>d18_97 * qg97</v>
      </c>
      <c r="BY19" s="6" t="str">
        <f t="shared" si="5"/>
        <v>@IDENTITY  QN18 = d18_01 * qg01 + d18_02 * qg02 + d18_03 * qg03 + d18_05 * qg05 + d18_08 * qg08 + d18_10 * qg10 + d18_11 * qg11 + d18_13 * qg13 + d18_14 * qg14 + d18_15 * qg15 + d18_16 * qg16 + d18_17 * qg17 + d18_18 * qg18 + d18_19 * qg19 + d18_20 * qg20 + d18_21 * qg21 + d18_22 * qg22 + d18_23 * qg23 + d18_24 * qg24 + d18_25 * qg25 + d18_26 * qg26 + d18_27 * qg27 + d18_28 * qg28 + d18_29 * qg29 + d18_30 * qg30 + d18_31 * qg31 + d18_32 * qg32 + d18_33 * qg33 + d18_35 * qg35 + d18_36 * qg36 + d18_37 * qg37 + d18_41 * qg41 + d18_42 * qg42 + d18_43 * qg43 + d18_45 * qg45 + d18_46 * qg46 + d18_47 * qg47 + d18_49 * qg49 + d18_50 * qg50 + d18_51 * qg51 + d18_52 * qg52 + d18_53 * qg53 + d18_55 * qg55 + d18_58 * qg58 + d18_59 * qg59 + d18_60 * qg60 + d18_61 * qg61 + d18_62 * qg62 + d18_64 * qg64 + d18_65 * qg65 + d18_66 * qg66 + d18_68 * qg68 + d18_69 * qg69 + d18_70 * qg70 + d18_71 * qg71 + d18_72 * qg72 + d18_73 * qg73 + d18_74 * qg74 + d18_77 * qg77 + d18_78 * qg78 + d18_79 * qg79 + d18_80 * qg80 + d18_84 * qg84 + d18_85 * qg85 + d18_86 * qg86 + d18_87 * qg87 + d18_90 * qg90 + d18_91 * qg91 + d18_92 * qg92 + d18_93 * qg93 + d18_94 * qg94 + d18_95 * qg95 + d18_96 * qg96 + d18_97 * qg97</v>
      </c>
    </row>
    <row r="20" spans="1:77">
      <c r="A20" s="2" t="s">
        <v>14</v>
      </c>
      <c r="B20" s="5" t="str">
        <f t="shared" si="2"/>
        <v xml:space="preserve">@IDENTITY  QN19 = </v>
      </c>
      <c r="C20" s="5" t="str">
        <f t="shared" si="3"/>
        <v xml:space="preserve">d19_01 * qg01 + </v>
      </c>
      <c r="D20" s="5" t="str">
        <f t="shared" si="3"/>
        <v xml:space="preserve">d19_02 * qg02 + </v>
      </c>
      <c r="E20" s="5" t="str">
        <f t="shared" si="3"/>
        <v xml:space="preserve">d19_03 * qg03 + </v>
      </c>
      <c r="F20" s="5" t="str">
        <f t="shared" si="3"/>
        <v xml:space="preserve">d19_05 * qg05 + </v>
      </c>
      <c r="G20" s="5" t="str">
        <f t="shared" si="3"/>
        <v xml:space="preserve">d19_08 * qg08 + </v>
      </c>
      <c r="H20" s="5" t="str">
        <f t="shared" si="3"/>
        <v xml:space="preserve">d19_10 * qg10 + </v>
      </c>
      <c r="I20" s="5" t="str">
        <f t="shared" si="3"/>
        <v xml:space="preserve">d19_11 * qg11 + </v>
      </c>
      <c r="J20" s="5" t="str">
        <f t="shared" si="3"/>
        <v xml:space="preserve">d19_13 * qg13 + </v>
      </c>
      <c r="K20" s="5" t="str">
        <f t="shared" si="3"/>
        <v xml:space="preserve">d19_14 * qg14 + </v>
      </c>
      <c r="L20" s="5" t="str">
        <f t="shared" si="3"/>
        <v xml:space="preserve">d19_15 * qg15 + </v>
      </c>
      <c r="M20" s="5" t="str">
        <f t="shared" si="3"/>
        <v xml:space="preserve">d19_16 * qg16 + </v>
      </c>
      <c r="N20" s="5" t="str">
        <f t="shared" si="3"/>
        <v xml:space="preserve">d19_17 * qg17 + </v>
      </c>
      <c r="O20" s="5" t="str">
        <f t="shared" si="3"/>
        <v xml:space="preserve">d19_18 * qg18 + </v>
      </c>
      <c r="P20" s="5" t="str">
        <f t="shared" si="3"/>
        <v xml:space="preserve">d19_19 * qg19 + </v>
      </c>
      <c r="Q20" s="5" t="str">
        <f t="shared" si="3"/>
        <v xml:space="preserve">d19_20 * qg20 + </v>
      </c>
      <c r="R20" s="5" t="str">
        <f t="shared" si="3"/>
        <v xml:space="preserve">d19_21 * qg21 + </v>
      </c>
      <c r="S20" s="5" t="str">
        <f t="shared" si="8"/>
        <v xml:space="preserve">d19_22 * qg22 + </v>
      </c>
      <c r="T20" s="5" t="str">
        <f t="shared" si="8"/>
        <v xml:space="preserve">d19_23 * qg23 + </v>
      </c>
      <c r="U20" s="5" t="str">
        <f t="shared" si="8"/>
        <v xml:space="preserve">d19_24 * qg24 + </v>
      </c>
      <c r="V20" s="5" t="str">
        <f t="shared" si="8"/>
        <v xml:space="preserve">d19_25 * qg25 + </v>
      </c>
      <c r="W20" s="5" t="str">
        <f t="shared" si="8"/>
        <v xml:space="preserve">d19_26 * qg26 + </v>
      </c>
      <c r="X20" s="5" t="str">
        <f t="shared" si="8"/>
        <v xml:space="preserve">d19_27 * qg27 + </v>
      </c>
      <c r="Y20" s="5" t="str">
        <f t="shared" si="8"/>
        <v xml:space="preserve">d19_28 * qg28 + </v>
      </c>
      <c r="Z20" s="5" t="str">
        <f t="shared" si="8"/>
        <v xml:space="preserve">d19_29 * qg29 + </v>
      </c>
      <c r="AA20" s="5" t="str">
        <f t="shared" si="8"/>
        <v xml:space="preserve">d19_30 * qg30 + </v>
      </c>
      <c r="AB20" s="5" t="str">
        <f t="shared" si="8"/>
        <v xml:space="preserve">d19_31 * qg31 + </v>
      </c>
      <c r="AC20" s="5" t="str">
        <f t="shared" si="8"/>
        <v xml:space="preserve">d19_32 * qg32 + </v>
      </c>
      <c r="AD20" s="5" t="str">
        <f t="shared" si="8"/>
        <v xml:space="preserve">d19_33 * qg33 + </v>
      </c>
      <c r="AE20" s="5" t="str">
        <f t="shared" si="8"/>
        <v xml:space="preserve">d19_35 * qg35 + </v>
      </c>
      <c r="AF20" s="5" t="str">
        <f t="shared" si="8"/>
        <v xml:space="preserve">d19_36 * qg36 + </v>
      </c>
      <c r="AG20" s="5" t="str">
        <f t="shared" si="8"/>
        <v xml:space="preserve">d19_37 * qg37 + </v>
      </c>
      <c r="AH20" s="5" t="str">
        <f t="shared" si="8"/>
        <v xml:space="preserve">d19_41 * qg41 + </v>
      </c>
      <c r="AI20" s="5" t="str">
        <f t="shared" si="9"/>
        <v xml:space="preserve">d19_42 * qg42 + </v>
      </c>
      <c r="AJ20" s="5" t="str">
        <f t="shared" si="9"/>
        <v xml:space="preserve">d19_43 * qg43 + </v>
      </c>
      <c r="AK20" s="5" t="str">
        <f t="shared" si="9"/>
        <v xml:space="preserve">d19_45 * qg45 + </v>
      </c>
      <c r="AL20" s="5" t="str">
        <f t="shared" si="9"/>
        <v xml:space="preserve">d19_46 * qg46 + </v>
      </c>
      <c r="AM20" s="5" t="str">
        <f t="shared" si="9"/>
        <v xml:space="preserve">d19_47 * qg47 + </v>
      </c>
      <c r="AN20" s="5" t="str">
        <f t="shared" si="9"/>
        <v xml:space="preserve">d19_49 * qg49 + </v>
      </c>
      <c r="AO20" s="5" t="str">
        <f t="shared" si="9"/>
        <v xml:space="preserve">d19_50 * qg50 + </v>
      </c>
      <c r="AP20" s="5" t="str">
        <f t="shared" si="9"/>
        <v xml:space="preserve">d19_51 * qg51 + </v>
      </c>
      <c r="AQ20" s="5" t="str">
        <f t="shared" si="9"/>
        <v xml:space="preserve">d19_52 * qg52 + </v>
      </c>
      <c r="AR20" s="5" t="str">
        <f t="shared" si="9"/>
        <v xml:space="preserve">d19_53 * qg53 + </v>
      </c>
      <c r="AS20" s="5" t="str">
        <f t="shared" si="9"/>
        <v xml:space="preserve">d19_55 * qg55 + </v>
      </c>
      <c r="AT20" s="5" t="str">
        <f t="shared" si="9"/>
        <v xml:space="preserve">d19_58 * qg58 + </v>
      </c>
      <c r="AU20" s="5" t="str">
        <f t="shared" si="9"/>
        <v xml:space="preserve">d19_59 * qg59 + </v>
      </c>
      <c r="AV20" s="5" t="str">
        <f t="shared" si="9"/>
        <v xml:space="preserve">d19_60 * qg60 + </v>
      </c>
      <c r="AW20" s="5" t="str">
        <f t="shared" si="9"/>
        <v xml:space="preserve">d19_61 * qg61 + </v>
      </c>
      <c r="AX20" s="5" t="str">
        <f t="shared" si="9"/>
        <v xml:space="preserve">d19_62 * qg62 + </v>
      </c>
      <c r="AY20" s="5" t="str">
        <f t="shared" si="10"/>
        <v xml:space="preserve">d19_64 * qg64 + </v>
      </c>
      <c r="AZ20" s="5" t="str">
        <f t="shared" si="10"/>
        <v xml:space="preserve">d19_65 * qg65 + </v>
      </c>
      <c r="BA20" s="5" t="str">
        <f t="shared" si="10"/>
        <v xml:space="preserve">d19_66 * qg66 + </v>
      </c>
      <c r="BB20" s="5" t="str">
        <f t="shared" si="10"/>
        <v xml:space="preserve">d19_68 * qg68 + </v>
      </c>
      <c r="BC20" s="5" t="str">
        <f t="shared" si="10"/>
        <v xml:space="preserve">d19_69 * qg69 + </v>
      </c>
      <c r="BD20" s="5" t="str">
        <f t="shared" si="10"/>
        <v xml:space="preserve">d19_70 * qg70 + </v>
      </c>
      <c r="BE20" s="5" t="str">
        <f t="shared" si="10"/>
        <v xml:space="preserve">d19_71 * qg71 + </v>
      </c>
      <c r="BF20" s="5" t="str">
        <f t="shared" si="10"/>
        <v xml:space="preserve">d19_72 * qg72 + </v>
      </c>
      <c r="BG20" s="5" t="str">
        <f t="shared" si="10"/>
        <v xml:space="preserve">d19_73 * qg73 + </v>
      </c>
      <c r="BH20" s="5" t="str">
        <f t="shared" si="10"/>
        <v xml:space="preserve">d19_74 * qg74 + </v>
      </c>
      <c r="BI20" s="5" t="str">
        <f t="shared" si="10"/>
        <v xml:space="preserve">d19_77 * qg77 + </v>
      </c>
      <c r="BJ20" s="5" t="str">
        <f t="shared" si="10"/>
        <v xml:space="preserve">d19_78 * qg78 + </v>
      </c>
      <c r="BK20" s="5" t="str">
        <f t="shared" si="10"/>
        <v xml:space="preserve">d19_79 * qg79 + </v>
      </c>
      <c r="BL20" s="5" t="str">
        <f t="shared" si="10"/>
        <v xml:space="preserve">d19_80 * qg80 + </v>
      </c>
      <c r="BM20" s="5" t="str">
        <f t="shared" si="10"/>
        <v xml:space="preserve">d19_84 * qg84 + </v>
      </c>
      <c r="BN20" s="5" t="str">
        <f t="shared" si="10"/>
        <v xml:space="preserve">d19_85 * qg85 + </v>
      </c>
      <c r="BO20" s="5" t="str">
        <f t="shared" si="7"/>
        <v xml:space="preserve">d19_86 * qg86 + </v>
      </c>
      <c r="BP20" s="5" t="str">
        <f t="shared" si="1"/>
        <v xml:space="preserve">d19_87 * qg87 + </v>
      </c>
      <c r="BQ20" s="5" t="str">
        <f t="shared" si="1"/>
        <v xml:space="preserve">d19_90 * qg90 + </v>
      </c>
      <c r="BR20" s="5" t="str">
        <f t="shared" si="1"/>
        <v xml:space="preserve">d19_91 * qg91 + </v>
      </c>
      <c r="BS20" s="5" t="str">
        <f t="shared" si="1"/>
        <v xml:space="preserve">d19_92 * qg92 + </v>
      </c>
      <c r="BT20" s="5" t="str">
        <f t="shared" si="1"/>
        <v xml:space="preserve">d19_93 * qg93 + </v>
      </c>
      <c r="BU20" s="5" t="str">
        <f t="shared" si="1"/>
        <v xml:space="preserve">d19_94 * qg94 + </v>
      </c>
      <c r="BV20" s="5" t="str">
        <f t="shared" si="1"/>
        <v xml:space="preserve">d19_95 * qg95 + </v>
      </c>
      <c r="BW20" s="5" t="str">
        <f t="shared" si="1"/>
        <v xml:space="preserve">d19_96 * qg96 + </v>
      </c>
      <c r="BX20" s="5" t="str">
        <f t="shared" si="4"/>
        <v>d19_97 * qg97</v>
      </c>
      <c r="BY20" s="6" t="str">
        <f t="shared" si="5"/>
        <v>@IDENTITY  QN19 = d19_01 * qg01 + d19_02 * qg02 + d19_03 * qg03 + d19_05 * qg05 + d19_08 * qg08 + d19_10 * qg10 + d19_11 * qg11 + d19_13 * qg13 + d19_14 * qg14 + d19_15 * qg15 + d19_16 * qg16 + d19_17 * qg17 + d19_18 * qg18 + d19_19 * qg19 + d19_20 * qg20 + d19_21 * qg21 + d19_22 * qg22 + d19_23 * qg23 + d19_24 * qg24 + d19_25 * qg25 + d19_26 * qg26 + d19_27 * qg27 + d19_28 * qg28 + d19_29 * qg29 + d19_30 * qg30 + d19_31 * qg31 + d19_32 * qg32 + d19_33 * qg33 + d19_35 * qg35 + d19_36 * qg36 + d19_37 * qg37 + d19_41 * qg41 + d19_42 * qg42 + d19_43 * qg43 + d19_45 * qg45 + d19_46 * qg46 + d19_47 * qg47 + d19_49 * qg49 + d19_50 * qg50 + d19_51 * qg51 + d19_52 * qg52 + d19_53 * qg53 + d19_55 * qg55 + d19_58 * qg58 + d19_59 * qg59 + d19_60 * qg60 + d19_61 * qg61 + d19_62 * qg62 + d19_64 * qg64 + d19_65 * qg65 + d19_66 * qg66 + d19_68 * qg68 + d19_69 * qg69 + d19_70 * qg70 + d19_71 * qg71 + d19_72 * qg72 + d19_73 * qg73 + d19_74 * qg74 + d19_77 * qg77 + d19_78 * qg78 + d19_79 * qg79 + d19_80 * qg80 + d19_84 * qg84 + d19_85 * qg85 + d19_86 * qg86 + d19_87 * qg87 + d19_90 * qg90 + d19_91 * qg91 + d19_92 * qg92 + d19_93 * qg93 + d19_94 * qg94 + d19_95 * qg95 + d19_96 * qg96 + d19_97 * qg97</v>
      </c>
    </row>
    <row r="21" spans="1:77">
      <c r="A21" s="1" t="s">
        <v>15</v>
      </c>
      <c r="B21" s="5" t="str">
        <f t="shared" si="2"/>
        <v xml:space="preserve">@IDENTITY  QN20 = </v>
      </c>
      <c r="C21" s="5" t="str">
        <f t="shared" si="3"/>
        <v xml:space="preserve">d20_01 * qg01 + </v>
      </c>
      <c r="D21" s="5" t="str">
        <f t="shared" si="3"/>
        <v xml:space="preserve">d20_02 * qg02 + </v>
      </c>
      <c r="E21" s="5" t="str">
        <f t="shared" si="3"/>
        <v xml:space="preserve">d20_03 * qg03 + </v>
      </c>
      <c r="F21" s="5" t="str">
        <f t="shared" si="3"/>
        <v xml:space="preserve">d20_05 * qg05 + </v>
      </c>
      <c r="G21" s="5" t="str">
        <f t="shared" si="3"/>
        <v xml:space="preserve">d20_08 * qg08 + </v>
      </c>
      <c r="H21" s="5" t="str">
        <f t="shared" si="3"/>
        <v xml:space="preserve">d20_10 * qg10 + </v>
      </c>
      <c r="I21" s="5" t="str">
        <f t="shared" si="3"/>
        <v xml:space="preserve">d20_11 * qg11 + </v>
      </c>
      <c r="J21" s="5" t="str">
        <f t="shared" si="3"/>
        <v xml:space="preserve">d20_13 * qg13 + </v>
      </c>
      <c r="K21" s="5" t="str">
        <f t="shared" si="3"/>
        <v xml:space="preserve">d20_14 * qg14 + </v>
      </c>
      <c r="L21" s="5" t="str">
        <f t="shared" si="3"/>
        <v xml:space="preserve">d20_15 * qg15 + </v>
      </c>
      <c r="M21" s="5" t="str">
        <f t="shared" si="3"/>
        <v xml:space="preserve">d20_16 * qg16 + </v>
      </c>
      <c r="N21" s="5" t="str">
        <f t="shared" si="3"/>
        <v xml:space="preserve">d20_17 * qg17 + </v>
      </c>
      <c r="O21" s="5" t="str">
        <f t="shared" si="3"/>
        <v xml:space="preserve">d20_18 * qg18 + </v>
      </c>
      <c r="P21" s="5" t="str">
        <f t="shared" si="3"/>
        <v xml:space="preserve">d20_19 * qg19 + </v>
      </c>
      <c r="Q21" s="5" t="str">
        <f t="shared" si="3"/>
        <v xml:space="preserve">d20_20 * qg20 + </v>
      </c>
      <c r="R21" s="5" t="str">
        <f t="shared" si="3"/>
        <v xml:space="preserve">d20_21 * qg21 + </v>
      </c>
      <c r="S21" s="5" t="str">
        <f t="shared" si="8"/>
        <v xml:space="preserve">d20_22 * qg22 + </v>
      </c>
      <c r="T21" s="5" t="str">
        <f t="shared" si="8"/>
        <v xml:space="preserve">d20_23 * qg23 + </v>
      </c>
      <c r="U21" s="5" t="str">
        <f t="shared" si="8"/>
        <v xml:space="preserve">d20_24 * qg24 + </v>
      </c>
      <c r="V21" s="5" t="str">
        <f t="shared" si="8"/>
        <v xml:space="preserve">d20_25 * qg25 + </v>
      </c>
      <c r="W21" s="5" t="str">
        <f t="shared" si="8"/>
        <v xml:space="preserve">d20_26 * qg26 + </v>
      </c>
      <c r="X21" s="5" t="str">
        <f t="shared" si="8"/>
        <v xml:space="preserve">d20_27 * qg27 + </v>
      </c>
      <c r="Y21" s="5" t="str">
        <f t="shared" si="8"/>
        <v xml:space="preserve">d20_28 * qg28 + </v>
      </c>
      <c r="Z21" s="5" t="str">
        <f t="shared" si="8"/>
        <v xml:space="preserve">d20_29 * qg29 + </v>
      </c>
      <c r="AA21" s="5" t="str">
        <f t="shared" si="8"/>
        <v xml:space="preserve">d20_30 * qg30 + </v>
      </c>
      <c r="AB21" s="5" t="str">
        <f t="shared" si="8"/>
        <v xml:space="preserve">d20_31 * qg31 + </v>
      </c>
      <c r="AC21" s="5" t="str">
        <f t="shared" si="8"/>
        <v xml:space="preserve">d20_32 * qg32 + </v>
      </c>
      <c r="AD21" s="5" t="str">
        <f t="shared" si="8"/>
        <v xml:space="preserve">d20_33 * qg33 + </v>
      </c>
      <c r="AE21" s="5" t="str">
        <f t="shared" si="8"/>
        <v xml:space="preserve">d20_35 * qg35 + </v>
      </c>
      <c r="AF21" s="5" t="str">
        <f t="shared" si="8"/>
        <v xml:space="preserve">d20_36 * qg36 + </v>
      </c>
      <c r="AG21" s="5" t="str">
        <f t="shared" si="8"/>
        <v xml:space="preserve">d20_37 * qg37 + </v>
      </c>
      <c r="AH21" s="5" t="str">
        <f t="shared" si="8"/>
        <v xml:space="preserve">d20_41 * qg41 + </v>
      </c>
      <c r="AI21" s="5" t="str">
        <f t="shared" si="9"/>
        <v xml:space="preserve">d20_42 * qg42 + </v>
      </c>
      <c r="AJ21" s="5" t="str">
        <f t="shared" si="9"/>
        <v xml:space="preserve">d20_43 * qg43 + </v>
      </c>
      <c r="AK21" s="5" t="str">
        <f t="shared" si="9"/>
        <v xml:space="preserve">d20_45 * qg45 + </v>
      </c>
      <c r="AL21" s="5" t="str">
        <f t="shared" si="9"/>
        <v xml:space="preserve">d20_46 * qg46 + </v>
      </c>
      <c r="AM21" s="5" t="str">
        <f t="shared" si="9"/>
        <v xml:space="preserve">d20_47 * qg47 + </v>
      </c>
      <c r="AN21" s="5" t="str">
        <f t="shared" si="9"/>
        <v xml:space="preserve">d20_49 * qg49 + </v>
      </c>
      <c r="AO21" s="5" t="str">
        <f t="shared" si="9"/>
        <v xml:space="preserve">d20_50 * qg50 + </v>
      </c>
      <c r="AP21" s="5" t="str">
        <f t="shared" si="9"/>
        <v xml:space="preserve">d20_51 * qg51 + </v>
      </c>
      <c r="AQ21" s="5" t="str">
        <f t="shared" si="9"/>
        <v xml:space="preserve">d20_52 * qg52 + </v>
      </c>
      <c r="AR21" s="5" t="str">
        <f t="shared" si="9"/>
        <v xml:space="preserve">d20_53 * qg53 + </v>
      </c>
      <c r="AS21" s="5" t="str">
        <f t="shared" si="9"/>
        <v xml:space="preserve">d20_55 * qg55 + </v>
      </c>
      <c r="AT21" s="5" t="str">
        <f t="shared" si="9"/>
        <v xml:space="preserve">d20_58 * qg58 + </v>
      </c>
      <c r="AU21" s="5" t="str">
        <f t="shared" si="9"/>
        <v xml:space="preserve">d20_59 * qg59 + </v>
      </c>
      <c r="AV21" s="5" t="str">
        <f t="shared" si="9"/>
        <v xml:space="preserve">d20_60 * qg60 + </v>
      </c>
      <c r="AW21" s="5" t="str">
        <f t="shared" si="9"/>
        <v xml:space="preserve">d20_61 * qg61 + </v>
      </c>
      <c r="AX21" s="5" t="str">
        <f t="shared" si="9"/>
        <v xml:space="preserve">d20_62 * qg62 + </v>
      </c>
      <c r="AY21" s="5" t="str">
        <f t="shared" si="10"/>
        <v xml:space="preserve">d20_64 * qg64 + </v>
      </c>
      <c r="AZ21" s="5" t="str">
        <f t="shared" si="10"/>
        <v xml:space="preserve">d20_65 * qg65 + </v>
      </c>
      <c r="BA21" s="5" t="str">
        <f t="shared" si="10"/>
        <v xml:space="preserve">d20_66 * qg66 + </v>
      </c>
      <c r="BB21" s="5" t="str">
        <f t="shared" si="10"/>
        <v xml:space="preserve">d20_68 * qg68 + </v>
      </c>
      <c r="BC21" s="5" t="str">
        <f t="shared" si="10"/>
        <v xml:space="preserve">d20_69 * qg69 + </v>
      </c>
      <c r="BD21" s="5" t="str">
        <f t="shared" si="10"/>
        <v xml:space="preserve">d20_70 * qg70 + </v>
      </c>
      <c r="BE21" s="5" t="str">
        <f t="shared" si="10"/>
        <v xml:space="preserve">d20_71 * qg71 + </v>
      </c>
      <c r="BF21" s="5" t="str">
        <f t="shared" si="10"/>
        <v xml:space="preserve">d20_72 * qg72 + </v>
      </c>
      <c r="BG21" s="5" t="str">
        <f t="shared" si="10"/>
        <v xml:space="preserve">d20_73 * qg73 + </v>
      </c>
      <c r="BH21" s="5" t="str">
        <f t="shared" si="10"/>
        <v xml:space="preserve">d20_74 * qg74 + </v>
      </c>
      <c r="BI21" s="5" t="str">
        <f t="shared" si="10"/>
        <v xml:space="preserve">d20_77 * qg77 + </v>
      </c>
      <c r="BJ21" s="5" t="str">
        <f t="shared" si="10"/>
        <v xml:space="preserve">d20_78 * qg78 + </v>
      </c>
      <c r="BK21" s="5" t="str">
        <f t="shared" si="10"/>
        <v xml:space="preserve">d20_79 * qg79 + </v>
      </c>
      <c r="BL21" s="5" t="str">
        <f t="shared" si="10"/>
        <v xml:space="preserve">d20_80 * qg80 + </v>
      </c>
      <c r="BM21" s="5" t="str">
        <f t="shared" si="10"/>
        <v xml:space="preserve">d20_84 * qg84 + </v>
      </c>
      <c r="BN21" s="5" t="str">
        <f t="shared" si="10"/>
        <v xml:space="preserve">d20_85 * qg85 + </v>
      </c>
      <c r="BO21" s="5" t="str">
        <f t="shared" si="7"/>
        <v xml:space="preserve">d20_86 * qg86 + </v>
      </c>
      <c r="BP21" s="5" t="str">
        <f t="shared" si="1"/>
        <v xml:space="preserve">d20_87 * qg87 + </v>
      </c>
      <c r="BQ21" s="5" t="str">
        <f t="shared" si="1"/>
        <v xml:space="preserve">d20_90 * qg90 + </v>
      </c>
      <c r="BR21" s="5" t="str">
        <f t="shared" si="1"/>
        <v xml:space="preserve">d20_91 * qg91 + </v>
      </c>
      <c r="BS21" s="5" t="str">
        <f t="shared" si="1"/>
        <v xml:space="preserve">d20_92 * qg92 + </v>
      </c>
      <c r="BT21" s="5" t="str">
        <f t="shared" si="1"/>
        <v xml:space="preserve">d20_93 * qg93 + </v>
      </c>
      <c r="BU21" s="5" t="str">
        <f t="shared" si="1"/>
        <v xml:space="preserve">d20_94 * qg94 + </v>
      </c>
      <c r="BV21" s="5" t="str">
        <f t="shared" si="1"/>
        <v xml:space="preserve">d20_95 * qg95 + </v>
      </c>
      <c r="BW21" s="5" t="str">
        <f t="shared" si="1"/>
        <v xml:space="preserve">d20_96 * qg96 + </v>
      </c>
      <c r="BX21" s="5" t="str">
        <f t="shared" si="4"/>
        <v>d20_97 * qg97</v>
      </c>
      <c r="BY21" s="6" t="str">
        <f t="shared" si="5"/>
        <v>@IDENTITY  QN20 = d20_01 * qg01 + d20_02 * qg02 + d20_03 * qg03 + d20_05 * qg05 + d20_08 * qg08 + d20_10 * qg10 + d20_11 * qg11 + d20_13 * qg13 + d20_14 * qg14 + d20_15 * qg15 + d20_16 * qg16 + d20_17 * qg17 + d20_18 * qg18 + d20_19 * qg19 + d20_20 * qg20 + d20_21 * qg21 + d20_22 * qg22 + d20_23 * qg23 + d20_24 * qg24 + d20_25 * qg25 + d20_26 * qg26 + d20_27 * qg27 + d20_28 * qg28 + d20_29 * qg29 + d20_30 * qg30 + d20_31 * qg31 + d20_32 * qg32 + d20_33 * qg33 + d20_35 * qg35 + d20_36 * qg36 + d20_37 * qg37 + d20_41 * qg41 + d20_42 * qg42 + d20_43 * qg43 + d20_45 * qg45 + d20_46 * qg46 + d20_47 * qg47 + d20_49 * qg49 + d20_50 * qg50 + d20_51 * qg51 + d20_52 * qg52 + d20_53 * qg53 + d20_55 * qg55 + d20_58 * qg58 + d20_59 * qg59 + d20_60 * qg60 + d20_61 * qg61 + d20_62 * qg62 + d20_64 * qg64 + d20_65 * qg65 + d20_66 * qg66 + d20_68 * qg68 + d20_69 * qg69 + d20_70 * qg70 + d20_71 * qg71 + d20_72 * qg72 + d20_73 * qg73 + d20_74 * qg74 + d20_77 * qg77 + d20_78 * qg78 + d20_79 * qg79 + d20_80 * qg80 + d20_84 * qg84 + d20_85 * qg85 + d20_86 * qg86 + d20_87 * qg87 + d20_90 * qg90 + d20_91 * qg91 + d20_92 * qg92 + d20_93 * qg93 + d20_94 * qg94 + d20_95 * qg95 + d20_96 * qg96 + d20_97 * qg97</v>
      </c>
    </row>
    <row r="22" spans="1:77">
      <c r="A22" s="1" t="s">
        <v>16</v>
      </c>
      <c r="B22" s="5" t="str">
        <f t="shared" si="2"/>
        <v xml:space="preserve">@IDENTITY  QN21 = </v>
      </c>
      <c r="C22" s="5" t="str">
        <f t="shared" si="3"/>
        <v xml:space="preserve">d21_01 * qg01 + </v>
      </c>
      <c r="D22" s="5" t="str">
        <f t="shared" si="3"/>
        <v xml:space="preserve">d21_02 * qg02 + </v>
      </c>
      <c r="E22" s="5" t="str">
        <f t="shared" si="3"/>
        <v xml:space="preserve">d21_03 * qg03 + </v>
      </c>
      <c r="F22" s="5" t="str">
        <f t="shared" si="3"/>
        <v xml:space="preserve">d21_05 * qg05 + </v>
      </c>
      <c r="G22" s="5" t="str">
        <f t="shared" si="3"/>
        <v xml:space="preserve">d21_08 * qg08 + </v>
      </c>
      <c r="H22" s="5" t="str">
        <f t="shared" si="3"/>
        <v xml:space="preserve">d21_10 * qg10 + </v>
      </c>
      <c r="I22" s="5" t="str">
        <f t="shared" si="3"/>
        <v xml:space="preserve">d21_11 * qg11 + </v>
      </c>
      <c r="J22" s="5" t="str">
        <f t="shared" si="3"/>
        <v xml:space="preserve">d21_13 * qg13 + </v>
      </c>
      <c r="K22" s="5" t="str">
        <f t="shared" si="3"/>
        <v xml:space="preserve">d21_14 * qg14 + </v>
      </c>
      <c r="L22" s="5" t="str">
        <f t="shared" si="3"/>
        <v xml:space="preserve">d21_15 * qg15 + </v>
      </c>
      <c r="M22" s="5" t="str">
        <f t="shared" si="3"/>
        <v xml:space="preserve">d21_16 * qg16 + </v>
      </c>
      <c r="N22" s="5" t="str">
        <f t="shared" si="3"/>
        <v xml:space="preserve">d21_17 * qg17 + </v>
      </c>
      <c r="O22" s="5" t="str">
        <f t="shared" si="3"/>
        <v xml:space="preserve">d21_18 * qg18 + </v>
      </c>
      <c r="P22" s="5" t="str">
        <f t="shared" si="3"/>
        <v xml:space="preserve">d21_19 * qg19 + </v>
      </c>
      <c r="Q22" s="5" t="str">
        <f t="shared" si="3"/>
        <v xml:space="preserve">d21_20 * qg20 + </v>
      </c>
      <c r="R22" s="5" t="str">
        <f t="shared" si="3"/>
        <v xml:space="preserve">d21_21 * qg21 + </v>
      </c>
      <c r="S22" s="5" t="str">
        <f t="shared" si="8"/>
        <v xml:space="preserve">d21_22 * qg22 + </v>
      </c>
      <c r="T22" s="5" t="str">
        <f t="shared" si="8"/>
        <v xml:space="preserve">d21_23 * qg23 + </v>
      </c>
      <c r="U22" s="5" t="str">
        <f t="shared" si="8"/>
        <v xml:space="preserve">d21_24 * qg24 + </v>
      </c>
      <c r="V22" s="5" t="str">
        <f t="shared" si="8"/>
        <v xml:space="preserve">d21_25 * qg25 + </v>
      </c>
      <c r="W22" s="5" t="str">
        <f t="shared" si="8"/>
        <v xml:space="preserve">d21_26 * qg26 + </v>
      </c>
      <c r="X22" s="5" t="str">
        <f t="shared" si="8"/>
        <v xml:space="preserve">d21_27 * qg27 + </v>
      </c>
      <c r="Y22" s="5" t="str">
        <f t="shared" si="8"/>
        <v xml:space="preserve">d21_28 * qg28 + </v>
      </c>
      <c r="Z22" s="5" t="str">
        <f t="shared" si="8"/>
        <v xml:space="preserve">d21_29 * qg29 + </v>
      </c>
      <c r="AA22" s="5" t="str">
        <f t="shared" si="8"/>
        <v xml:space="preserve">d21_30 * qg30 + </v>
      </c>
      <c r="AB22" s="5" t="str">
        <f t="shared" si="8"/>
        <v xml:space="preserve">d21_31 * qg31 + </v>
      </c>
      <c r="AC22" s="5" t="str">
        <f t="shared" si="8"/>
        <v xml:space="preserve">d21_32 * qg32 + </v>
      </c>
      <c r="AD22" s="5" t="str">
        <f t="shared" si="8"/>
        <v xml:space="preserve">d21_33 * qg33 + </v>
      </c>
      <c r="AE22" s="5" t="str">
        <f t="shared" si="8"/>
        <v xml:space="preserve">d21_35 * qg35 + </v>
      </c>
      <c r="AF22" s="5" t="str">
        <f t="shared" si="8"/>
        <v xml:space="preserve">d21_36 * qg36 + </v>
      </c>
      <c r="AG22" s="5" t="str">
        <f t="shared" si="8"/>
        <v xml:space="preserve">d21_37 * qg37 + </v>
      </c>
      <c r="AH22" s="5" t="str">
        <f t="shared" si="8"/>
        <v xml:space="preserve">d21_41 * qg41 + </v>
      </c>
      <c r="AI22" s="5" t="str">
        <f t="shared" si="9"/>
        <v xml:space="preserve">d21_42 * qg42 + </v>
      </c>
      <c r="AJ22" s="5" t="str">
        <f t="shared" si="9"/>
        <v xml:space="preserve">d21_43 * qg43 + </v>
      </c>
      <c r="AK22" s="5" t="str">
        <f t="shared" si="9"/>
        <v xml:space="preserve">d21_45 * qg45 + </v>
      </c>
      <c r="AL22" s="5" t="str">
        <f t="shared" si="9"/>
        <v xml:space="preserve">d21_46 * qg46 + </v>
      </c>
      <c r="AM22" s="5" t="str">
        <f t="shared" si="9"/>
        <v xml:space="preserve">d21_47 * qg47 + </v>
      </c>
      <c r="AN22" s="5" t="str">
        <f t="shared" si="9"/>
        <v xml:space="preserve">d21_49 * qg49 + </v>
      </c>
      <c r="AO22" s="5" t="str">
        <f t="shared" si="9"/>
        <v xml:space="preserve">d21_50 * qg50 + </v>
      </c>
      <c r="AP22" s="5" t="str">
        <f t="shared" si="9"/>
        <v xml:space="preserve">d21_51 * qg51 + </v>
      </c>
      <c r="AQ22" s="5" t="str">
        <f t="shared" si="9"/>
        <v xml:space="preserve">d21_52 * qg52 + </v>
      </c>
      <c r="AR22" s="5" t="str">
        <f t="shared" si="9"/>
        <v xml:space="preserve">d21_53 * qg53 + </v>
      </c>
      <c r="AS22" s="5" t="str">
        <f t="shared" si="9"/>
        <v xml:space="preserve">d21_55 * qg55 + </v>
      </c>
      <c r="AT22" s="5" t="str">
        <f t="shared" si="9"/>
        <v xml:space="preserve">d21_58 * qg58 + </v>
      </c>
      <c r="AU22" s="5" t="str">
        <f t="shared" si="9"/>
        <v xml:space="preserve">d21_59 * qg59 + </v>
      </c>
      <c r="AV22" s="5" t="str">
        <f t="shared" si="9"/>
        <v xml:space="preserve">d21_60 * qg60 + </v>
      </c>
      <c r="AW22" s="5" t="str">
        <f t="shared" si="9"/>
        <v xml:space="preserve">d21_61 * qg61 + </v>
      </c>
      <c r="AX22" s="5" t="str">
        <f t="shared" si="9"/>
        <v xml:space="preserve">d21_62 * qg62 + </v>
      </c>
      <c r="AY22" s="5" t="str">
        <f t="shared" si="10"/>
        <v xml:space="preserve">d21_64 * qg64 + </v>
      </c>
      <c r="AZ22" s="5" t="str">
        <f t="shared" si="10"/>
        <v xml:space="preserve">d21_65 * qg65 + </v>
      </c>
      <c r="BA22" s="5" t="str">
        <f t="shared" si="10"/>
        <v xml:space="preserve">d21_66 * qg66 + </v>
      </c>
      <c r="BB22" s="5" t="str">
        <f t="shared" si="10"/>
        <v xml:space="preserve">d21_68 * qg68 + </v>
      </c>
      <c r="BC22" s="5" t="str">
        <f t="shared" si="10"/>
        <v xml:space="preserve">d21_69 * qg69 + </v>
      </c>
      <c r="BD22" s="5" t="str">
        <f t="shared" si="10"/>
        <v xml:space="preserve">d21_70 * qg70 + </v>
      </c>
      <c r="BE22" s="5" t="str">
        <f t="shared" si="10"/>
        <v xml:space="preserve">d21_71 * qg71 + </v>
      </c>
      <c r="BF22" s="5" t="str">
        <f t="shared" si="10"/>
        <v xml:space="preserve">d21_72 * qg72 + </v>
      </c>
      <c r="BG22" s="5" t="str">
        <f t="shared" si="10"/>
        <v xml:space="preserve">d21_73 * qg73 + </v>
      </c>
      <c r="BH22" s="5" t="str">
        <f t="shared" si="10"/>
        <v xml:space="preserve">d21_74 * qg74 + </v>
      </c>
      <c r="BI22" s="5" t="str">
        <f t="shared" si="10"/>
        <v xml:space="preserve">d21_77 * qg77 + </v>
      </c>
      <c r="BJ22" s="5" t="str">
        <f t="shared" si="10"/>
        <v xml:space="preserve">d21_78 * qg78 + </v>
      </c>
      <c r="BK22" s="5" t="str">
        <f t="shared" si="10"/>
        <v xml:space="preserve">d21_79 * qg79 + </v>
      </c>
      <c r="BL22" s="5" t="str">
        <f t="shared" si="10"/>
        <v xml:space="preserve">d21_80 * qg80 + </v>
      </c>
      <c r="BM22" s="5" t="str">
        <f t="shared" si="10"/>
        <v xml:space="preserve">d21_84 * qg84 + </v>
      </c>
      <c r="BN22" s="5" t="str">
        <f t="shared" si="10"/>
        <v xml:space="preserve">d21_85 * qg85 + </v>
      </c>
      <c r="BO22" s="5" t="str">
        <f t="shared" si="7"/>
        <v xml:space="preserve">d21_86 * qg86 + </v>
      </c>
      <c r="BP22" s="5" t="str">
        <f t="shared" si="1"/>
        <v xml:space="preserve">d21_87 * qg87 + </v>
      </c>
      <c r="BQ22" s="5" t="str">
        <f t="shared" si="1"/>
        <v xml:space="preserve">d21_90 * qg90 + </v>
      </c>
      <c r="BR22" s="5" t="str">
        <f t="shared" si="1"/>
        <v xml:space="preserve">d21_91 * qg91 + </v>
      </c>
      <c r="BS22" s="5" t="str">
        <f t="shared" si="1"/>
        <v xml:space="preserve">d21_92 * qg92 + </v>
      </c>
      <c r="BT22" s="5" t="str">
        <f t="shared" si="1"/>
        <v xml:space="preserve">d21_93 * qg93 + </v>
      </c>
      <c r="BU22" s="5" t="str">
        <f t="shared" si="1"/>
        <v xml:space="preserve">d21_94 * qg94 + </v>
      </c>
      <c r="BV22" s="5" t="str">
        <f t="shared" si="1"/>
        <v xml:space="preserve">d21_95 * qg95 + </v>
      </c>
      <c r="BW22" s="5" t="str">
        <f t="shared" si="1"/>
        <v xml:space="preserve">d21_96 * qg96 + </v>
      </c>
      <c r="BX22" s="5" t="str">
        <f t="shared" si="4"/>
        <v>d21_97 * qg97</v>
      </c>
      <c r="BY22" s="6" t="str">
        <f t="shared" si="5"/>
        <v>@IDENTITY  QN21 = d21_01 * qg01 + d21_02 * qg02 + d21_03 * qg03 + d21_05 * qg05 + d21_08 * qg08 + d21_10 * qg10 + d21_11 * qg11 + d21_13 * qg13 + d21_14 * qg14 + d21_15 * qg15 + d21_16 * qg16 + d21_17 * qg17 + d21_18 * qg18 + d21_19 * qg19 + d21_20 * qg20 + d21_21 * qg21 + d21_22 * qg22 + d21_23 * qg23 + d21_24 * qg24 + d21_25 * qg25 + d21_26 * qg26 + d21_27 * qg27 + d21_28 * qg28 + d21_29 * qg29 + d21_30 * qg30 + d21_31 * qg31 + d21_32 * qg32 + d21_33 * qg33 + d21_35 * qg35 + d21_36 * qg36 + d21_37 * qg37 + d21_41 * qg41 + d21_42 * qg42 + d21_43 * qg43 + d21_45 * qg45 + d21_46 * qg46 + d21_47 * qg47 + d21_49 * qg49 + d21_50 * qg50 + d21_51 * qg51 + d21_52 * qg52 + d21_53 * qg53 + d21_55 * qg55 + d21_58 * qg58 + d21_59 * qg59 + d21_60 * qg60 + d21_61 * qg61 + d21_62 * qg62 + d21_64 * qg64 + d21_65 * qg65 + d21_66 * qg66 + d21_68 * qg68 + d21_69 * qg69 + d21_70 * qg70 + d21_71 * qg71 + d21_72 * qg72 + d21_73 * qg73 + d21_74 * qg74 + d21_77 * qg77 + d21_78 * qg78 + d21_79 * qg79 + d21_80 * qg80 + d21_84 * qg84 + d21_85 * qg85 + d21_86 * qg86 + d21_87 * qg87 + d21_90 * qg90 + d21_91 * qg91 + d21_92 * qg92 + d21_93 * qg93 + d21_94 * qg94 + d21_95 * qg95 + d21_96 * qg96 + d21_97 * qg97</v>
      </c>
    </row>
    <row r="23" spans="1:77">
      <c r="A23" s="1" t="s">
        <v>17</v>
      </c>
      <c r="B23" s="5" t="str">
        <f t="shared" si="2"/>
        <v xml:space="preserve">@IDENTITY  QN22 = </v>
      </c>
      <c r="C23" s="5" t="str">
        <f t="shared" si="3"/>
        <v xml:space="preserve">d22_01 * qg01 + </v>
      </c>
      <c r="D23" s="5" t="str">
        <f t="shared" si="3"/>
        <v xml:space="preserve">d22_02 * qg02 + </v>
      </c>
      <c r="E23" s="5" t="str">
        <f t="shared" si="3"/>
        <v xml:space="preserve">d22_03 * qg03 + </v>
      </c>
      <c r="F23" s="5" t="str">
        <f t="shared" si="3"/>
        <v xml:space="preserve">d22_05 * qg05 + </v>
      </c>
      <c r="G23" s="5" t="str">
        <f t="shared" si="3"/>
        <v xml:space="preserve">d22_08 * qg08 + </v>
      </c>
      <c r="H23" s="5" t="str">
        <f t="shared" si="3"/>
        <v xml:space="preserve">d22_10 * qg10 + </v>
      </c>
      <c r="I23" s="5" t="str">
        <f t="shared" si="3"/>
        <v xml:space="preserve">d22_11 * qg11 + </v>
      </c>
      <c r="J23" s="5" t="str">
        <f t="shared" si="3"/>
        <v xml:space="preserve">d22_13 * qg13 + </v>
      </c>
      <c r="K23" s="5" t="str">
        <f t="shared" si="3"/>
        <v xml:space="preserve">d22_14 * qg14 + </v>
      </c>
      <c r="L23" s="5" t="str">
        <f t="shared" si="3"/>
        <v xml:space="preserve">d22_15 * qg15 + </v>
      </c>
      <c r="M23" s="5" t="str">
        <f t="shared" si="3"/>
        <v xml:space="preserve">d22_16 * qg16 + </v>
      </c>
      <c r="N23" s="5" t="str">
        <f t="shared" si="3"/>
        <v xml:space="preserve">d22_17 * qg17 + </v>
      </c>
      <c r="O23" s="5" t="str">
        <f t="shared" si="3"/>
        <v xml:space="preserve">d22_18 * qg18 + </v>
      </c>
      <c r="P23" s="5" t="str">
        <f t="shared" si="3"/>
        <v xml:space="preserve">d22_19 * qg19 + </v>
      </c>
      <c r="Q23" s="5" t="str">
        <f t="shared" si="3"/>
        <v xml:space="preserve">d22_20 * qg20 + </v>
      </c>
      <c r="R23" s="5" t="str">
        <f t="shared" si="3"/>
        <v xml:space="preserve">d22_21 * qg21 + </v>
      </c>
      <c r="S23" s="5" t="str">
        <f t="shared" si="8"/>
        <v xml:space="preserve">d22_22 * qg22 + </v>
      </c>
      <c r="T23" s="5" t="str">
        <f t="shared" si="8"/>
        <v xml:space="preserve">d22_23 * qg23 + </v>
      </c>
      <c r="U23" s="5" t="str">
        <f t="shared" si="8"/>
        <v xml:space="preserve">d22_24 * qg24 + </v>
      </c>
      <c r="V23" s="5" t="str">
        <f t="shared" si="8"/>
        <v xml:space="preserve">d22_25 * qg25 + </v>
      </c>
      <c r="W23" s="5" t="str">
        <f t="shared" si="8"/>
        <v xml:space="preserve">d22_26 * qg26 + </v>
      </c>
      <c r="X23" s="5" t="str">
        <f t="shared" si="8"/>
        <v xml:space="preserve">d22_27 * qg27 + </v>
      </c>
      <c r="Y23" s="5" t="str">
        <f t="shared" si="8"/>
        <v xml:space="preserve">d22_28 * qg28 + </v>
      </c>
      <c r="Z23" s="5" t="str">
        <f t="shared" si="8"/>
        <v xml:space="preserve">d22_29 * qg29 + </v>
      </c>
      <c r="AA23" s="5" t="str">
        <f t="shared" si="8"/>
        <v xml:space="preserve">d22_30 * qg30 + </v>
      </c>
      <c r="AB23" s="5" t="str">
        <f t="shared" si="8"/>
        <v xml:space="preserve">d22_31 * qg31 + </v>
      </c>
      <c r="AC23" s="5" t="str">
        <f t="shared" si="8"/>
        <v xml:space="preserve">d22_32 * qg32 + </v>
      </c>
      <c r="AD23" s="5" t="str">
        <f t="shared" si="8"/>
        <v xml:space="preserve">d22_33 * qg33 + </v>
      </c>
      <c r="AE23" s="5" t="str">
        <f t="shared" si="8"/>
        <v xml:space="preserve">d22_35 * qg35 + </v>
      </c>
      <c r="AF23" s="5" t="str">
        <f t="shared" si="8"/>
        <v xml:space="preserve">d22_36 * qg36 + </v>
      </c>
      <c r="AG23" s="5" t="str">
        <f t="shared" si="8"/>
        <v xml:space="preserve">d22_37 * qg37 + </v>
      </c>
      <c r="AH23" s="5" t="str">
        <f t="shared" si="8"/>
        <v xml:space="preserve">d22_41 * qg41 + </v>
      </c>
      <c r="AI23" s="5" t="str">
        <f t="shared" si="9"/>
        <v xml:space="preserve">d22_42 * qg42 + </v>
      </c>
      <c r="AJ23" s="5" t="str">
        <f t="shared" si="9"/>
        <v xml:space="preserve">d22_43 * qg43 + </v>
      </c>
      <c r="AK23" s="5" t="str">
        <f t="shared" si="9"/>
        <v xml:space="preserve">d22_45 * qg45 + </v>
      </c>
      <c r="AL23" s="5" t="str">
        <f t="shared" si="9"/>
        <v xml:space="preserve">d22_46 * qg46 + </v>
      </c>
      <c r="AM23" s="5" t="str">
        <f t="shared" si="9"/>
        <v xml:space="preserve">d22_47 * qg47 + </v>
      </c>
      <c r="AN23" s="5" t="str">
        <f t="shared" si="9"/>
        <v xml:space="preserve">d22_49 * qg49 + </v>
      </c>
      <c r="AO23" s="5" t="str">
        <f t="shared" si="9"/>
        <v xml:space="preserve">d22_50 * qg50 + </v>
      </c>
      <c r="AP23" s="5" t="str">
        <f t="shared" si="9"/>
        <v xml:space="preserve">d22_51 * qg51 + </v>
      </c>
      <c r="AQ23" s="5" t="str">
        <f t="shared" si="9"/>
        <v xml:space="preserve">d22_52 * qg52 + </v>
      </c>
      <c r="AR23" s="5" t="str">
        <f t="shared" si="9"/>
        <v xml:space="preserve">d22_53 * qg53 + </v>
      </c>
      <c r="AS23" s="5" t="str">
        <f t="shared" si="9"/>
        <v xml:space="preserve">d22_55 * qg55 + </v>
      </c>
      <c r="AT23" s="5" t="str">
        <f t="shared" si="9"/>
        <v xml:space="preserve">d22_58 * qg58 + </v>
      </c>
      <c r="AU23" s="5" t="str">
        <f t="shared" si="9"/>
        <v xml:space="preserve">d22_59 * qg59 + </v>
      </c>
      <c r="AV23" s="5" t="str">
        <f t="shared" si="9"/>
        <v xml:space="preserve">d22_60 * qg60 + </v>
      </c>
      <c r="AW23" s="5" t="str">
        <f t="shared" si="9"/>
        <v xml:space="preserve">d22_61 * qg61 + </v>
      </c>
      <c r="AX23" s="5" t="str">
        <f t="shared" si="9"/>
        <v xml:space="preserve">d22_62 * qg62 + </v>
      </c>
      <c r="AY23" s="5" t="str">
        <f t="shared" si="10"/>
        <v xml:space="preserve">d22_64 * qg64 + </v>
      </c>
      <c r="AZ23" s="5" t="str">
        <f t="shared" si="10"/>
        <v xml:space="preserve">d22_65 * qg65 + </v>
      </c>
      <c r="BA23" s="5" t="str">
        <f t="shared" si="10"/>
        <v xml:space="preserve">d22_66 * qg66 + </v>
      </c>
      <c r="BB23" s="5" t="str">
        <f t="shared" si="10"/>
        <v xml:space="preserve">d22_68 * qg68 + </v>
      </c>
      <c r="BC23" s="5" t="str">
        <f t="shared" si="10"/>
        <v xml:space="preserve">d22_69 * qg69 + </v>
      </c>
      <c r="BD23" s="5" t="str">
        <f t="shared" si="10"/>
        <v xml:space="preserve">d22_70 * qg70 + </v>
      </c>
      <c r="BE23" s="5" t="str">
        <f t="shared" si="10"/>
        <v xml:space="preserve">d22_71 * qg71 + </v>
      </c>
      <c r="BF23" s="5" t="str">
        <f t="shared" si="10"/>
        <v xml:space="preserve">d22_72 * qg72 + </v>
      </c>
      <c r="BG23" s="5" t="str">
        <f t="shared" si="10"/>
        <v xml:space="preserve">d22_73 * qg73 + </v>
      </c>
      <c r="BH23" s="5" t="str">
        <f t="shared" si="10"/>
        <v xml:space="preserve">d22_74 * qg74 + </v>
      </c>
      <c r="BI23" s="5" t="str">
        <f t="shared" si="10"/>
        <v xml:space="preserve">d22_77 * qg77 + </v>
      </c>
      <c r="BJ23" s="5" t="str">
        <f t="shared" si="10"/>
        <v xml:space="preserve">d22_78 * qg78 + </v>
      </c>
      <c r="BK23" s="5" t="str">
        <f t="shared" si="10"/>
        <v xml:space="preserve">d22_79 * qg79 + </v>
      </c>
      <c r="BL23" s="5" t="str">
        <f t="shared" si="10"/>
        <v xml:space="preserve">d22_80 * qg80 + </v>
      </c>
      <c r="BM23" s="5" t="str">
        <f t="shared" si="10"/>
        <v xml:space="preserve">d22_84 * qg84 + </v>
      </c>
      <c r="BN23" s="5" t="str">
        <f t="shared" si="10"/>
        <v xml:space="preserve">d22_85 * qg85 + </v>
      </c>
      <c r="BO23" s="5" t="str">
        <f t="shared" si="7"/>
        <v xml:space="preserve">d22_86 * qg86 + </v>
      </c>
      <c r="BP23" s="5" t="str">
        <f t="shared" si="7"/>
        <v xml:space="preserve">d22_87 * qg87 + </v>
      </c>
      <c r="BQ23" s="5" t="str">
        <f t="shared" si="7"/>
        <v xml:space="preserve">d22_90 * qg90 + </v>
      </c>
      <c r="BR23" s="5" t="str">
        <f t="shared" si="7"/>
        <v xml:space="preserve">d22_91 * qg91 + </v>
      </c>
      <c r="BS23" s="5" t="str">
        <f t="shared" si="7"/>
        <v xml:space="preserve">d22_92 * qg92 + </v>
      </c>
      <c r="BT23" s="5" t="str">
        <f t="shared" si="7"/>
        <v xml:space="preserve">d22_93 * qg93 + </v>
      </c>
      <c r="BU23" s="5" t="str">
        <f t="shared" si="7"/>
        <v xml:space="preserve">d22_94 * qg94 + </v>
      </c>
      <c r="BV23" s="5" t="str">
        <f t="shared" si="7"/>
        <v xml:space="preserve">d22_95 * qg95 + </v>
      </c>
      <c r="BW23" s="5" t="str">
        <f t="shared" si="7"/>
        <v xml:space="preserve">d22_96 * qg96 + </v>
      </c>
      <c r="BX23" s="5" t="str">
        <f t="shared" si="4"/>
        <v>d22_97 * qg97</v>
      </c>
      <c r="BY23" s="6" t="str">
        <f t="shared" si="5"/>
        <v>@IDENTITY  QN22 = d22_01 * qg01 + d22_02 * qg02 + d22_03 * qg03 + d22_05 * qg05 + d22_08 * qg08 + d22_10 * qg10 + d22_11 * qg11 + d22_13 * qg13 + d22_14 * qg14 + d22_15 * qg15 + d22_16 * qg16 + d22_17 * qg17 + d22_18 * qg18 + d22_19 * qg19 + d22_20 * qg20 + d22_21 * qg21 + d22_22 * qg22 + d22_23 * qg23 + d22_24 * qg24 + d22_25 * qg25 + d22_26 * qg26 + d22_27 * qg27 + d22_28 * qg28 + d22_29 * qg29 + d22_30 * qg30 + d22_31 * qg31 + d22_32 * qg32 + d22_33 * qg33 + d22_35 * qg35 + d22_36 * qg36 + d22_37 * qg37 + d22_41 * qg41 + d22_42 * qg42 + d22_43 * qg43 + d22_45 * qg45 + d22_46 * qg46 + d22_47 * qg47 + d22_49 * qg49 + d22_50 * qg50 + d22_51 * qg51 + d22_52 * qg52 + d22_53 * qg53 + d22_55 * qg55 + d22_58 * qg58 + d22_59 * qg59 + d22_60 * qg60 + d22_61 * qg61 + d22_62 * qg62 + d22_64 * qg64 + d22_65 * qg65 + d22_66 * qg66 + d22_68 * qg68 + d22_69 * qg69 + d22_70 * qg70 + d22_71 * qg71 + d22_72 * qg72 + d22_73 * qg73 + d22_74 * qg74 + d22_77 * qg77 + d22_78 * qg78 + d22_79 * qg79 + d22_80 * qg80 + d22_84 * qg84 + d22_85 * qg85 + d22_86 * qg86 + d22_87 * qg87 + d22_90 * qg90 + d22_91 * qg91 + d22_92 * qg92 + d22_93 * qg93 + d22_94 * qg94 + d22_95 * qg95 + d22_96 * qg96 + d22_97 * qg97</v>
      </c>
    </row>
    <row r="24" spans="1:77">
      <c r="A24" s="1" t="s">
        <v>18</v>
      </c>
      <c r="B24" s="5" t="str">
        <f t="shared" si="2"/>
        <v xml:space="preserve">@IDENTITY  QN23 = </v>
      </c>
      <c r="C24" s="5" t="str">
        <f t="shared" si="3"/>
        <v xml:space="preserve">d23_01 * qg01 + </v>
      </c>
      <c r="D24" s="5" t="str">
        <f t="shared" si="3"/>
        <v xml:space="preserve">d23_02 * qg02 + </v>
      </c>
      <c r="E24" s="5" t="str">
        <f t="shared" si="3"/>
        <v xml:space="preserve">d23_03 * qg03 + </v>
      </c>
      <c r="F24" s="5" t="str">
        <f t="shared" si="3"/>
        <v xml:space="preserve">d23_05 * qg05 + </v>
      </c>
      <c r="G24" s="5" t="str">
        <f t="shared" si="3"/>
        <v xml:space="preserve">d23_08 * qg08 + </v>
      </c>
      <c r="H24" s="5" t="str">
        <f t="shared" si="3"/>
        <v xml:space="preserve">d23_10 * qg10 + </v>
      </c>
      <c r="I24" s="5" t="str">
        <f t="shared" si="3"/>
        <v xml:space="preserve">d23_11 * qg11 + </v>
      </c>
      <c r="J24" s="5" t="str">
        <f t="shared" si="3"/>
        <v xml:space="preserve">d23_13 * qg13 + </v>
      </c>
      <c r="K24" s="5" t="str">
        <f t="shared" si="3"/>
        <v xml:space="preserve">d23_14 * qg14 + </v>
      </c>
      <c r="L24" s="5" t="str">
        <f t="shared" si="3"/>
        <v xml:space="preserve">d23_15 * qg15 + </v>
      </c>
      <c r="M24" s="5" t="str">
        <f t="shared" si="3"/>
        <v xml:space="preserve">d23_16 * qg16 + </v>
      </c>
      <c r="N24" s="5" t="str">
        <f t="shared" si="3"/>
        <v xml:space="preserve">d23_17 * qg17 + </v>
      </c>
      <c r="O24" s="5" t="str">
        <f t="shared" si="3"/>
        <v xml:space="preserve">d23_18 * qg18 + </v>
      </c>
      <c r="P24" s="5" t="str">
        <f t="shared" si="3"/>
        <v xml:space="preserve">d23_19 * qg19 + </v>
      </c>
      <c r="Q24" s="5" t="str">
        <f t="shared" si="3"/>
        <v xml:space="preserve">d23_20 * qg20 + </v>
      </c>
      <c r="R24" s="5" t="str">
        <f t="shared" si="3"/>
        <v xml:space="preserve">d23_21 * qg21 + </v>
      </c>
      <c r="S24" s="5" t="str">
        <f t="shared" si="8"/>
        <v xml:space="preserve">d23_22 * qg22 + </v>
      </c>
      <c r="T24" s="5" t="str">
        <f t="shared" si="8"/>
        <v xml:space="preserve">d23_23 * qg23 + </v>
      </c>
      <c r="U24" s="5" t="str">
        <f t="shared" si="8"/>
        <v xml:space="preserve">d23_24 * qg24 + </v>
      </c>
      <c r="V24" s="5" t="str">
        <f t="shared" si="8"/>
        <v xml:space="preserve">d23_25 * qg25 + </v>
      </c>
      <c r="W24" s="5" t="str">
        <f t="shared" si="8"/>
        <v xml:space="preserve">d23_26 * qg26 + </v>
      </c>
      <c r="X24" s="5" t="str">
        <f t="shared" si="8"/>
        <v xml:space="preserve">d23_27 * qg27 + </v>
      </c>
      <c r="Y24" s="5" t="str">
        <f t="shared" si="8"/>
        <v xml:space="preserve">d23_28 * qg28 + </v>
      </c>
      <c r="Z24" s="5" t="str">
        <f t="shared" si="8"/>
        <v xml:space="preserve">d23_29 * qg29 + </v>
      </c>
      <c r="AA24" s="5" t="str">
        <f t="shared" si="8"/>
        <v xml:space="preserve">d23_30 * qg30 + </v>
      </c>
      <c r="AB24" s="5" t="str">
        <f t="shared" si="8"/>
        <v xml:space="preserve">d23_31 * qg31 + </v>
      </c>
      <c r="AC24" s="5" t="str">
        <f t="shared" si="8"/>
        <v xml:space="preserve">d23_32 * qg32 + </v>
      </c>
      <c r="AD24" s="5" t="str">
        <f t="shared" si="8"/>
        <v xml:space="preserve">d23_33 * qg33 + </v>
      </c>
      <c r="AE24" s="5" t="str">
        <f t="shared" si="8"/>
        <v xml:space="preserve">d23_35 * qg35 + </v>
      </c>
      <c r="AF24" s="5" t="str">
        <f t="shared" si="8"/>
        <v xml:space="preserve">d23_36 * qg36 + </v>
      </c>
      <c r="AG24" s="5" t="str">
        <f t="shared" si="8"/>
        <v xml:space="preserve">d23_37 * qg37 + </v>
      </c>
      <c r="AH24" s="5" t="str">
        <f t="shared" si="8"/>
        <v xml:space="preserve">d23_41 * qg41 + </v>
      </c>
      <c r="AI24" s="5" t="str">
        <f t="shared" si="9"/>
        <v xml:space="preserve">d23_42 * qg42 + </v>
      </c>
      <c r="AJ24" s="5" t="str">
        <f t="shared" si="9"/>
        <v xml:space="preserve">d23_43 * qg43 + </v>
      </c>
      <c r="AK24" s="5" t="str">
        <f t="shared" si="9"/>
        <v xml:space="preserve">d23_45 * qg45 + </v>
      </c>
      <c r="AL24" s="5" t="str">
        <f t="shared" si="9"/>
        <v xml:space="preserve">d23_46 * qg46 + </v>
      </c>
      <c r="AM24" s="5" t="str">
        <f t="shared" si="9"/>
        <v xml:space="preserve">d23_47 * qg47 + </v>
      </c>
      <c r="AN24" s="5" t="str">
        <f t="shared" si="9"/>
        <v xml:space="preserve">d23_49 * qg49 + </v>
      </c>
      <c r="AO24" s="5" t="str">
        <f t="shared" si="9"/>
        <v xml:space="preserve">d23_50 * qg50 + </v>
      </c>
      <c r="AP24" s="5" t="str">
        <f t="shared" si="9"/>
        <v xml:space="preserve">d23_51 * qg51 + </v>
      </c>
      <c r="AQ24" s="5" t="str">
        <f t="shared" si="9"/>
        <v xml:space="preserve">d23_52 * qg52 + </v>
      </c>
      <c r="AR24" s="5" t="str">
        <f t="shared" si="9"/>
        <v xml:space="preserve">d23_53 * qg53 + </v>
      </c>
      <c r="AS24" s="5" t="str">
        <f t="shared" si="9"/>
        <v xml:space="preserve">d23_55 * qg55 + </v>
      </c>
      <c r="AT24" s="5" t="str">
        <f t="shared" si="9"/>
        <v xml:space="preserve">d23_58 * qg58 + </v>
      </c>
      <c r="AU24" s="5" t="str">
        <f t="shared" si="9"/>
        <v xml:space="preserve">d23_59 * qg59 + </v>
      </c>
      <c r="AV24" s="5" t="str">
        <f t="shared" si="9"/>
        <v xml:space="preserve">d23_60 * qg60 + </v>
      </c>
      <c r="AW24" s="5" t="str">
        <f t="shared" si="9"/>
        <v xml:space="preserve">d23_61 * qg61 + </v>
      </c>
      <c r="AX24" s="5" t="str">
        <f t="shared" si="9"/>
        <v xml:space="preserve">d23_62 * qg62 + </v>
      </c>
      <c r="AY24" s="5" t="str">
        <f t="shared" si="10"/>
        <v xml:space="preserve">d23_64 * qg64 + </v>
      </c>
      <c r="AZ24" s="5" t="str">
        <f t="shared" si="10"/>
        <v xml:space="preserve">d23_65 * qg65 + </v>
      </c>
      <c r="BA24" s="5" t="str">
        <f t="shared" si="10"/>
        <v xml:space="preserve">d23_66 * qg66 + </v>
      </c>
      <c r="BB24" s="5" t="str">
        <f t="shared" si="10"/>
        <v xml:space="preserve">d23_68 * qg68 + </v>
      </c>
      <c r="BC24" s="5" t="str">
        <f t="shared" si="10"/>
        <v xml:space="preserve">d23_69 * qg69 + </v>
      </c>
      <c r="BD24" s="5" t="str">
        <f t="shared" si="10"/>
        <v xml:space="preserve">d23_70 * qg70 + </v>
      </c>
      <c r="BE24" s="5" t="str">
        <f t="shared" si="10"/>
        <v xml:space="preserve">d23_71 * qg71 + </v>
      </c>
      <c r="BF24" s="5" t="str">
        <f t="shared" si="10"/>
        <v xml:space="preserve">d23_72 * qg72 + </v>
      </c>
      <c r="BG24" s="5" t="str">
        <f t="shared" si="10"/>
        <v xml:space="preserve">d23_73 * qg73 + </v>
      </c>
      <c r="BH24" s="5" t="str">
        <f t="shared" si="10"/>
        <v xml:space="preserve">d23_74 * qg74 + </v>
      </c>
      <c r="BI24" s="5" t="str">
        <f t="shared" si="10"/>
        <v xml:space="preserve">d23_77 * qg77 + </v>
      </c>
      <c r="BJ24" s="5" t="str">
        <f t="shared" si="10"/>
        <v xml:space="preserve">d23_78 * qg78 + </v>
      </c>
      <c r="BK24" s="5" t="str">
        <f t="shared" si="10"/>
        <v xml:space="preserve">d23_79 * qg79 + </v>
      </c>
      <c r="BL24" s="5" t="str">
        <f t="shared" si="10"/>
        <v xml:space="preserve">d23_80 * qg80 + </v>
      </c>
      <c r="BM24" s="5" t="str">
        <f t="shared" si="10"/>
        <v xml:space="preserve">d23_84 * qg84 + </v>
      </c>
      <c r="BN24" s="5" t="str">
        <f t="shared" si="10"/>
        <v xml:space="preserve">d23_85 * qg85 + </v>
      </c>
      <c r="BO24" s="5" t="str">
        <f t="shared" si="7"/>
        <v xml:space="preserve">d23_86 * qg86 + </v>
      </c>
      <c r="BP24" s="5" t="str">
        <f t="shared" si="7"/>
        <v xml:space="preserve">d23_87 * qg87 + </v>
      </c>
      <c r="BQ24" s="5" t="str">
        <f t="shared" si="7"/>
        <v xml:space="preserve">d23_90 * qg90 + </v>
      </c>
      <c r="BR24" s="5" t="str">
        <f t="shared" si="7"/>
        <v xml:space="preserve">d23_91 * qg91 + </v>
      </c>
      <c r="BS24" s="5" t="str">
        <f t="shared" si="7"/>
        <v xml:space="preserve">d23_92 * qg92 + </v>
      </c>
      <c r="BT24" s="5" t="str">
        <f t="shared" si="7"/>
        <v xml:space="preserve">d23_93 * qg93 + </v>
      </c>
      <c r="BU24" s="5" t="str">
        <f t="shared" si="7"/>
        <v xml:space="preserve">d23_94 * qg94 + </v>
      </c>
      <c r="BV24" s="5" t="str">
        <f t="shared" si="7"/>
        <v xml:space="preserve">d23_95 * qg95 + </v>
      </c>
      <c r="BW24" s="5" t="str">
        <f t="shared" si="7"/>
        <v xml:space="preserve">d23_96 * qg96 + </v>
      </c>
      <c r="BX24" s="5" t="str">
        <f t="shared" si="4"/>
        <v>d23_97 * qg97</v>
      </c>
      <c r="BY24" s="6" t="str">
        <f t="shared" si="5"/>
        <v>@IDENTITY  QN23 = d23_01 * qg01 + d23_02 * qg02 + d23_03 * qg03 + d23_05 * qg05 + d23_08 * qg08 + d23_10 * qg10 + d23_11 * qg11 + d23_13 * qg13 + d23_14 * qg14 + d23_15 * qg15 + d23_16 * qg16 + d23_17 * qg17 + d23_18 * qg18 + d23_19 * qg19 + d23_20 * qg20 + d23_21 * qg21 + d23_22 * qg22 + d23_23 * qg23 + d23_24 * qg24 + d23_25 * qg25 + d23_26 * qg26 + d23_27 * qg27 + d23_28 * qg28 + d23_29 * qg29 + d23_30 * qg30 + d23_31 * qg31 + d23_32 * qg32 + d23_33 * qg33 + d23_35 * qg35 + d23_36 * qg36 + d23_37 * qg37 + d23_41 * qg41 + d23_42 * qg42 + d23_43 * qg43 + d23_45 * qg45 + d23_46 * qg46 + d23_47 * qg47 + d23_49 * qg49 + d23_50 * qg50 + d23_51 * qg51 + d23_52 * qg52 + d23_53 * qg53 + d23_55 * qg55 + d23_58 * qg58 + d23_59 * qg59 + d23_60 * qg60 + d23_61 * qg61 + d23_62 * qg62 + d23_64 * qg64 + d23_65 * qg65 + d23_66 * qg66 + d23_68 * qg68 + d23_69 * qg69 + d23_70 * qg70 + d23_71 * qg71 + d23_72 * qg72 + d23_73 * qg73 + d23_74 * qg74 + d23_77 * qg77 + d23_78 * qg78 + d23_79 * qg79 + d23_80 * qg80 + d23_84 * qg84 + d23_85 * qg85 + d23_86 * qg86 + d23_87 * qg87 + d23_90 * qg90 + d23_91 * qg91 + d23_92 * qg92 + d23_93 * qg93 + d23_94 * qg94 + d23_95 * qg95 + d23_96 * qg96 + d23_97 * qg97</v>
      </c>
    </row>
    <row r="25" spans="1:77">
      <c r="A25" s="1" t="s">
        <v>19</v>
      </c>
      <c r="B25" s="5" t="str">
        <f t="shared" si="2"/>
        <v xml:space="preserve">@IDENTITY  QN24 = </v>
      </c>
      <c r="C25" s="5" t="str">
        <f t="shared" si="3"/>
        <v xml:space="preserve">d24_01 * qg01 + </v>
      </c>
      <c r="D25" s="5" t="str">
        <f t="shared" si="3"/>
        <v xml:space="preserve">d24_02 * qg02 + </v>
      </c>
      <c r="E25" s="5" t="str">
        <f t="shared" si="3"/>
        <v xml:space="preserve">d24_03 * qg03 + </v>
      </c>
      <c r="F25" s="5" t="str">
        <f t="shared" si="3"/>
        <v xml:space="preserve">d24_05 * qg05 + </v>
      </c>
      <c r="G25" s="5" t="str">
        <f t="shared" si="3"/>
        <v xml:space="preserve">d24_08 * qg08 + </v>
      </c>
      <c r="H25" s="5" t="str">
        <f t="shared" si="3"/>
        <v xml:space="preserve">d24_10 * qg10 + </v>
      </c>
      <c r="I25" s="5" t="str">
        <f t="shared" si="3"/>
        <v xml:space="preserve">d24_11 * qg11 + </v>
      </c>
      <c r="J25" s="5" t="str">
        <f t="shared" si="3"/>
        <v xml:space="preserve">d24_13 * qg13 + </v>
      </c>
      <c r="K25" s="5" t="str">
        <f t="shared" si="3"/>
        <v xml:space="preserve">d24_14 * qg14 + </v>
      </c>
      <c r="L25" s="5" t="str">
        <f t="shared" si="3"/>
        <v xml:space="preserve">d24_15 * qg15 + </v>
      </c>
      <c r="M25" s="5" t="str">
        <f t="shared" si="3"/>
        <v xml:space="preserve">d24_16 * qg16 + </v>
      </c>
      <c r="N25" s="5" t="str">
        <f t="shared" si="3"/>
        <v xml:space="preserve">d24_17 * qg17 + </v>
      </c>
      <c r="O25" s="5" t="str">
        <f t="shared" si="3"/>
        <v xml:space="preserve">d24_18 * qg18 + </v>
      </c>
      <c r="P25" s="5" t="str">
        <f t="shared" si="3"/>
        <v xml:space="preserve">d24_19 * qg19 + </v>
      </c>
      <c r="Q25" s="5" t="str">
        <f t="shared" si="3"/>
        <v xml:space="preserve">d24_20 * qg20 + </v>
      </c>
      <c r="R25" s="5" t="str">
        <f t="shared" si="3"/>
        <v xml:space="preserve">d24_21 * qg21 + </v>
      </c>
      <c r="S25" s="5" t="str">
        <f t="shared" si="8"/>
        <v xml:space="preserve">d24_22 * qg22 + </v>
      </c>
      <c r="T25" s="5" t="str">
        <f t="shared" si="8"/>
        <v xml:space="preserve">d24_23 * qg23 + </v>
      </c>
      <c r="U25" s="5" t="str">
        <f t="shared" si="8"/>
        <v xml:space="preserve">d24_24 * qg24 + </v>
      </c>
      <c r="V25" s="5" t="str">
        <f t="shared" si="8"/>
        <v xml:space="preserve">d24_25 * qg25 + </v>
      </c>
      <c r="W25" s="5" t="str">
        <f t="shared" si="8"/>
        <v xml:space="preserve">d24_26 * qg26 + </v>
      </c>
      <c r="X25" s="5" t="str">
        <f t="shared" si="8"/>
        <v xml:space="preserve">d24_27 * qg27 + </v>
      </c>
      <c r="Y25" s="5" t="str">
        <f t="shared" si="8"/>
        <v xml:space="preserve">d24_28 * qg28 + </v>
      </c>
      <c r="Z25" s="5" t="str">
        <f t="shared" si="8"/>
        <v xml:space="preserve">d24_29 * qg29 + </v>
      </c>
      <c r="AA25" s="5" t="str">
        <f t="shared" si="8"/>
        <v xml:space="preserve">d24_30 * qg30 + </v>
      </c>
      <c r="AB25" s="5" t="str">
        <f t="shared" si="8"/>
        <v xml:space="preserve">d24_31 * qg31 + </v>
      </c>
      <c r="AC25" s="5" t="str">
        <f t="shared" si="8"/>
        <v xml:space="preserve">d24_32 * qg32 + </v>
      </c>
      <c r="AD25" s="5" t="str">
        <f t="shared" si="8"/>
        <v xml:space="preserve">d24_33 * qg33 + </v>
      </c>
      <c r="AE25" s="5" t="str">
        <f t="shared" si="8"/>
        <v xml:space="preserve">d24_35 * qg35 + </v>
      </c>
      <c r="AF25" s="5" t="str">
        <f t="shared" si="8"/>
        <v xml:space="preserve">d24_36 * qg36 + </v>
      </c>
      <c r="AG25" s="5" t="str">
        <f t="shared" si="8"/>
        <v xml:space="preserve">d24_37 * qg37 + </v>
      </c>
      <c r="AH25" s="5" t="str">
        <f t="shared" si="8"/>
        <v xml:space="preserve">d24_41 * qg41 + </v>
      </c>
      <c r="AI25" s="5" t="str">
        <f t="shared" si="9"/>
        <v xml:space="preserve">d24_42 * qg42 + </v>
      </c>
      <c r="AJ25" s="5" t="str">
        <f t="shared" si="9"/>
        <v xml:space="preserve">d24_43 * qg43 + </v>
      </c>
      <c r="AK25" s="5" t="str">
        <f t="shared" si="9"/>
        <v xml:space="preserve">d24_45 * qg45 + </v>
      </c>
      <c r="AL25" s="5" t="str">
        <f t="shared" si="9"/>
        <v xml:space="preserve">d24_46 * qg46 + </v>
      </c>
      <c r="AM25" s="5" t="str">
        <f t="shared" si="9"/>
        <v xml:space="preserve">d24_47 * qg47 + </v>
      </c>
      <c r="AN25" s="5" t="str">
        <f t="shared" si="9"/>
        <v xml:space="preserve">d24_49 * qg49 + </v>
      </c>
      <c r="AO25" s="5" t="str">
        <f t="shared" si="9"/>
        <v xml:space="preserve">d24_50 * qg50 + </v>
      </c>
      <c r="AP25" s="5" t="str">
        <f t="shared" si="9"/>
        <v xml:space="preserve">d24_51 * qg51 + </v>
      </c>
      <c r="AQ25" s="5" t="str">
        <f t="shared" si="9"/>
        <v xml:space="preserve">d24_52 * qg52 + </v>
      </c>
      <c r="AR25" s="5" t="str">
        <f t="shared" si="9"/>
        <v xml:space="preserve">d24_53 * qg53 + </v>
      </c>
      <c r="AS25" s="5" t="str">
        <f t="shared" si="9"/>
        <v xml:space="preserve">d24_55 * qg55 + </v>
      </c>
      <c r="AT25" s="5" t="str">
        <f t="shared" si="9"/>
        <v xml:space="preserve">d24_58 * qg58 + </v>
      </c>
      <c r="AU25" s="5" t="str">
        <f t="shared" si="9"/>
        <v xml:space="preserve">d24_59 * qg59 + </v>
      </c>
      <c r="AV25" s="5" t="str">
        <f t="shared" si="9"/>
        <v xml:space="preserve">d24_60 * qg60 + </v>
      </c>
      <c r="AW25" s="5" t="str">
        <f t="shared" si="9"/>
        <v xml:space="preserve">d24_61 * qg61 + </v>
      </c>
      <c r="AX25" s="5" t="str">
        <f t="shared" si="9"/>
        <v xml:space="preserve">d24_62 * qg62 + </v>
      </c>
      <c r="AY25" s="5" t="str">
        <f t="shared" si="10"/>
        <v xml:space="preserve">d24_64 * qg64 + </v>
      </c>
      <c r="AZ25" s="5" t="str">
        <f t="shared" si="10"/>
        <v xml:space="preserve">d24_65 * qg65 + </v>
      </c>
      <c r="BA25" s="5" t="str">
        <f t="shared" si="10"/>
        <v xml:space="preserve">d24_66 * qg66 + </v>
      </c>
      <c r="BB25" s="5" t="str">
        <f t="shared" si="10"/>
        <v xml:space="preserve">d24_68 * qg68 + </v>
      </c>
      <c r="BC25" s="5" t="str">
        <f t="shared" si="10"/>
        <v xml:space="preserve">d24_69 * qg69 + </v>
      </c>
      <c r="BD25" s="5" t="str">
        <f t="shared" si="10"/>
        <v xml:space="preserve">d24_70 * qg70 + </v>
      </c>
      <c r="BE25" s="5" t="str">
        <f t="shared" si="10"/>
        <v xml:space="preserve">d24_71 * qg71 + </v>
      </c>
      <c r="BF25" s="5" t="str">
        <f t="shared" si="10"/>
        <v xml:space="preserve">d24_72 * qg72 + </v>
      </c>
      <c r="BG25" s="5" t="str">
        <f t="shared" si="10"/>
        <v xml:space="preserve">d24_73 * qg73 + </v>
      </c>
      <c r="BH25" s="5" t="str">
        <f t="shared" si="10"/>
        <v xml:space="preserve">d24_74 * qg74 + </v>
      </c>
      <c r="BI25" s="5" t="str">
        <f t="shared" si="10"/>
        <v xml:space="preserve">d24_77 * qg77 + </v>
      </c>
      <c r="BJ25" s="5" t="str">
        <f t="shared" si="10"/>
        <v xml:space="preserve">d24_78 * qg78 + </v>
      </c>
      <c r="BK25" s="5" t="str">
        <f t="shared" si="10"/>
        <v xml:space="preserve">d24_79 * qg79 + </v>
      </c>
      <c r="BL25" s="5" t="str">
        <f t="shared" si="10"/>
        <v xml:space="preserve">d24_80 * qg80 + </v>
      </c>
      <c r="BM25" s="5" t="str">
        <f t="shared" si="10"/>
        <v xml:space="preserve">d24_84 * qg84 + </v>
      </c>
      <c r="BN25" s="5" t="str">
        <f t="shared" si="10"/>
        <v xml:space="preserve">d24_85 * qg85 + </v>
      </c>
      <c r="BO25" s="5" t="str">
        <f t="shared" si="7"/>
        <v xml:space="preserve">d24_86 * qg86 + </v>
      </c>
      <c r="BP25" s="5" t="str">
        <f t="shared" si="7"/>
        <v xml:space="preserve">d24_87 * qg87 + </v>
      </c>
      <c r="BQ25" s="5" t="str">
        <f t="shared" si="7"/>
        <v xml:space="preserve">d24_90 * qg90 + </v>
      </c>
      <c r="BR25" s="5" t="str">
        <f t="shared" si="7"/>
        <v xml:space="preserve">d24_91 * qg91 + </v>
      </c>
      <c r="BS25" s="5" t="str">
        <f t="shared" si="7"/>
        <v xml:space="preserve">d24_92 * qg92 + </v>
      </c>
      <c r="BT25" s="5" t="str">
        <f t="shared" si="7"/>
        <v xml:space="preserve">d24_93 * qg93 + </v>
      </c>
      <c r="BU25" s="5" t="str">
        <f t="shared" si="7"/>
        <v xml:space="preserve">d24_94 * qg94 + </v>
      </c>
      <c r="BV25" s="5" t="str">
        <f t="shared" si="7"/>
        <v xml:space="preserve">d24_95 * qg95 + </v>
      </c>
      <c r="BW25" s="5" t="str">
        <f t="shared" si="7"/>
        <v xml:space="preserve">d24_96 * qg96 + </v>
      </c>
      <c r="BX25" s="5" t="str">
        <f t="shared" si="4"/>
        <v>d24_97 * qg97</v>
      </c>
      <c r="BY25" s="6" t="str">
        <f t="shared" si="5"/>
        <v>@IDENTITY  QN24 = d24_01 * qg01 + d24_02 * qg02 + d24_03 * qg03 + d24_05 * qg05 + d24_08 * qg08 + d24_10 * qg10 + d24_11 * qg11 + d24_13 * qg13 + d24_14 * qg14 + d24_15 * qg15 + d24_16 * qg16 + d24_17 * qg17 + d24_18 * qg18 + d24_19 * qg19 + d24_20 * qg20 + d24_21 * qg21 + d24_22 * qg22 + d24_23 * qg23 + d24_24 * qg24 + d24_25 * qg25 + d24_26 * qg26 + d24_27 * qg27 + d24_28 * qg28 + d24_29 * qg29 + d24_30 * qg30 + d24_31 * qg31 + d24_32 * qg32 + d24_33 * qg33 + d24_35 * qg35 + d24_36 * qg36 + d24_37 * qg37 + d24_41 * qg41 + d24_42 * qg42 + d24_43 * qg43 + d24_45 * qg45 + d24_46 * qg46 + d24_47 * qg47 + d24_49 * qg49 + d24_50 * qg50 + d24_51 * qg51 + d24_52 * qg52 + d24_53 * qg53 + d24_55 * qg55 + d24_58 * qg58 + d24_59 * qg59 + d24_60 * qg60 + d24_61 * qg61 + d24_62 * qg62 + d24_64 * qg64 + d24_65 * qg65 + d24_66 * qg66 + d24_68 * qg68 + d24_69 * qg69 + d24_70 * qg70 + d24_71 * qg71 + d24_72 * qg72 + d24_73 * qg73 + d24_74 * qg74 + d24_77 * qg77 + d24_78 * qg78 + d24_79 * qg79 + d24_80 * qg80 + d24_84 * qg84 + d24_85 * qg85 + d24_86 * qg86 + d24_87 * qg87 + d24_90 * qg90 + d24_91 * qg91 + d24_92 * qg92 + d24_93 * qg93 + d24_94 * qg94 + d24_95 * qg95 + d24_96 * qg96 + d24_97 * qg97</v>
      </c>
    </row>
    <row r="26" spans="1:77">
      <c r="A26" s="1" t="s">
        <v>20</v>
      </c>
      <c r="B26" s="5" t="str">
        <f t="shared" si="2"/>
        <v xml:space="preserve">@IDENTITY  QN25 = </v>
      </c>
      <c r="C26" s="5" t="str">
        <f t="shared" si="3"/>
        <v xml:space="preserve">d25_01 * qg01 + </v>
      </c>
      <c r="D26" s="5" t="str">
        <f t="shared" si="3"/>
        <v xml:space="preserve">d25_02 * qg02 + </v>
      </c>
      <c r="E26" s="5" t="str">
        <f t="shared" si="3"/>
        <v xml:space="preserve">d25_03 * qg03 + </v>
      </c>
      <c r="F26" s="5" t="str">
        <f t="shared" si="3"/>
        <v xml:space="preserve">d25_05 * qg05 + </v>
      </c>
      <c r="G26" s="5" t="str">
        <f t="shared" si="3"/>
        <v xml:space="preserve">d25_08 * qg08 + </v>
      </c>
      <c r="H26" s="5" t="str">
        <f t="shared" si="3"/>
        <v xml:space="preserve">d25_10 * qg10 + </v>
      </c>
      <c r="I26" s="5" t="str">
        <f t="shared" si="3"/>
        <v xml:space="preserve">d25_11 * qg11 + </v>
      </c>
      <c r="J26" s="5" t="str">
        <f t="shared" si="3"/>
        <v xml:space="preserve">d25_13 * qg13 + </v>
      </c>
      <c r="K26" s="5" t="str">
        <f t="shared" si="3"/>
        <v xml:space="preserve">d25_14 * qg14 + </v>
      </c>
      <c r="L26" s="5" t="str">
        <f t="shared" si="3"/>
        <v xml:space="preserve">d25_15 * qg15 + </v>
      </c>
      <c r="M26" s="5" t="str">
        <f t="shared" si="3"/>
        <v xml:space="preserve">d25_16 * qg16 + </v>
      </c>
      <c r="N26" s="5" t="str">
        <f t="shared" si="3"/>
        <v xml:space="preserve">d25_17 * qg17 + </v>
      </c>
      <c r="O26" s="5" t="str">
        <f t="shared" si="3"/>
        <v xml:space="preserve">d25_18 * qg18 + </v>
      </c>
      <c r="P26" s="5" t="str">
        <f t="shared" si="3"/>
        <v xml:space="preserve">d25_19 * qg19 + </v>
      </c>
      <c r="Q26" s="5" t="str">
        <f t="shared" si="3"/>
        <v xml:space="preserve">d25_20 * qg20 + </v>
      </c>
      <c r="R26" s="5" t="str">
        <f t="shared" si="3"/>
        <v xml:space="preserve">d25_21 * qg21 + </v>
      </c>
      <c r="S26" s="5" t="str">
        <f t="shared" si="8"/>
        <v xml:space="preserve">d25_22 * qg22 + </v>
      </c>
      <c r="T26" s="5" t="str">
        <f t="shared" si="8"/>
        <v xml:space="preserve">d25_23 * qg23 + </v>
      </c>
      <c r="U26" s="5" t="str">
        <f t="shared" si="8"/>
        <v xml:space="preserve">d25_24 * qg24 + </v>
      </c>
      <c r="V26" s="5" t="str">
        <f t="shared" si="8"/>
        <v xml:space="preserve">d25_25 * qg25 + </v>
      </c>
      <c r="W26" s="5" t="str">
        <f t="shared" si="8"/>
        <v xml:space="preserve">d25_26 * qg26 + </v>
      </c>
      <c r="X26" s="5" t="str">
        <f t="shared" si="8"/>
        <v xml:space="preserve">d25_27 * qg27 + </v>
      </c>
      <c r="Y26" s="5" t="str">
        <f t="shared" si="8"/>
        <v xml:space="preserve">d25_28 * qg28 + </v>
      </c>
      <c r="Z26" s="5" t="str">
        <f t="shared" si="8"/>
        <v xml:space="preserve">d25_29 * qg29 + </v>
      </c>
      <c r="AA26" s="5" t="str">
        <f t="shared" si="8"/>
        <v xml:space="preserve">d25_30 * qg30 + </v>
      </c>
      <c r="AB26" s="5" t="str">
        <f t="shared" si="8"/>
        <v xml:space="preserve">d25_31 * qg31 + </v>
      </c>
      <c r="AC26" s="5" t="str">
        <f t="shared" si="8"/>
        <v xml:space="preserve">d25_32 * qg32 + </v>
      </c>
      <c r="AD26" s="5" t="str">
        <f t="shared" si="8"/>
        <v xml:space="preserve">d25_33 * qg33 + </v>
      </c>
      <c r="AE26" s="5" t="str">
        <f t="shared" si="8"/>
        <v xml:space="preserve">d25_35 * qg35 + </v>
      </c>
      <c r="AF26" s="5" t="str">
        <f t="shared" si="8"/>
        <v xml:space="preserve">d25_36 * qg36 + </v>
      </c>
      <c r="AG26" s="5" t="str">
        <f t="shared" si="8"/>
        <v xml:space="preserve">d25_37 * qg37 + </v>
      </c>
      <c r="AH26" s="5" t="str">
        <f t="shared" si="8"/>
        <v xml:space="preserve">d25_41 * qg41 + </v>
      </c>
      <c r="AI26" s="5" t="str">
        <f t="shared" si="9"/>
        <v xml:space="preserve">d25_42 * qg42 + </v>
      </c>
      <c r="AJ26" s="5" t="str">
        <f t="shared" si="9"/>
        <v xml:space="preserve">d25_43 * qg43 + </v>
      </c>
      <c r="AK26" s="5" t="str">
        <f t="shared" si="9"/>
        <v xml:space="preserve">d25_45 * qg45 + </v>
      </c>
      <c r="AL26" s="5" t="str">
        <f t="shared" si="9"/>
        <v xml:space="preserve">d25_46 * qg46 + </v>
      </c>
      <c r="AM26" s="5" t="str">
        <f t="shared" si="9"/>
        <v xml:space="preserve">d25_47 * qg47 + </v>
      </c>
      <c r="AN26" s="5" t="str">
        <f t="shared" si="9"/>
        <v xml:space="preserve">d25_49 * qg49 + </v>
      </c>
      <c r="AO26" s="5" t="str">
        <f t="shared" si="9"/>
        <v xml:space="preserve">d25_50 * qg50 + </v>
      </c>
      <c r="AP26" s="5" t="str">
        <f t="shared" si="9"/>
        <v xml:space="preserve">d25_51 * qg51 + </v>
      </c>
      <c r="AQ26" s="5" t="str">
        <f t="shared" si="9"/>
        <v xml:space="preserve">d25_52 * qg52 + </v>
      </c>
      <c r="AR26" s="5" t="str">
        <f t="shared" si="9"/>
        <v xml:space="preserve">d25_53 * qg53 + </v>
      </c>
      <c r="AS26" s="5" t="str">
        <f t="shared" si="9"/>
        <v xml:space="preserve">d25_55 * qg55 + </v>
      </c>
      <c r="AT26" s="5" t="str">
        <f t="shared" si="9"/>
        <v xml:space="preserve">d25_58 * qg58 + </v>
      </c>
      <c r="AU26" s="5" t="str">
        <f t="shared" si="9"/>
        <v xml:space="preserve">d25_59 * qg59 + </v>
      </c>
      <c r="AV26" s="5" t="str">
        <f t="shared" si="9"/>
        <v xml:space="preserve">d25_60 * qg60 + </v>
      </c>
      <c r="AW26" s="5" t="str">
        <f t="shared" si="9"/>
        <v xml:space="preserve">d25_61 * qg61 + </v>
      </c>
      <c r="AX26" s="5" t="str">
        <f t="shared" si="9"/>
        <v xml:space="preserve">d25_62 * qg62 + </v>
      </c>
      <c r="AY26" s="5" t="str">
        <f t="shared" si="10"/>
        <v xml:space="preserve">d25_64 * qg64 + </v>
      </c>
      <c r="AZ26" s="5" t="str">
        <f t="shared" si="10"/>
        <v xml:space="preserve">d25_65 * qg65 + </v>
      </c>
      <c r="BA26" s="5" t="str">
        <f t="shared" si="10"/>
        <v xml:space="preserve">d25_66 * qg66 + </v>
      </c>
      <c r="BB26" s="5" t="str">
        <f t="shared" si="10"/>
        <v xml:space="preserve">d25_68 * qg68 + </v>
      </c>
      <c r="BC26" s="5" t="str">
        <f t="shared" si="10"/>
        <v xml:space="preserve">d25_69 * qg69 + </v>
      </c>
      <c r="BD26" s="5" t="str">
        <f t="shared" si="10"/>
        <v xml:space="preserve">d25_70 * qg70 + </v>
      </c>
      <c r="BE26" s="5" t="str">
        <f t="shared" si="10"/>
        <v xml:space="preserve">d25_71 * qg71 + </v>
      </c>
      <c r="BF26" s="5" t="str">
        <f t="shared" si="10"/>
        <v xml:space="preserve">d25_72 * qg72 + </v>
      </c>
      <c r="BG26" s="5" t="str">
        <f t="shared" si="10"/>
        <v xml:space="preserve">d25_73 * qg73 + </v>
      </c>
      <c r="BH26" s="5" t="str">
        <f t="shared" si="10"/>
        <v xml:space="preserve">d25_74 * qg74 + </v>
      </c>
      <c r="BI26" s="5" t="str">
        <f t="shared" si="10"/>
        <v xml:space="preserve">d25_77 * qg77 + </v>
      </c>
      <c r="BJ26" s="5" t="str">
        <f t="shared" si="10"/>
        <v xml:space="preserve">d25_78 * qg78 + </v>
      </c>
      <c r="BK26" s="5" t="str">
        <f t="shared" si="10"/>
        <v xml:space="preserve">d25_79 * qg79 + </v>
      </c>
      <c r="BL26" s="5" t="str">
        <f t="shared" si="10"/>
        <v xml:space="preserve">d25_80 * qg80 + </v>
      </c>
      <c r="BM26" s="5" t="str">
        <f t="shared" si="10"/>
        <v xml:space="preserve">d25_84 * qg84 + </v>
      </c>
      <c r="BN26" s="5" t="str">
        <f t="shared" si="10"/>
        <v xml:space="preserve">d25_85 * qg85 + </v>
      </c>
      <c r="BO26" s="5" t="str">
        <f t="shared" si="7"/>
        <v xml:space="preserve">d25_86 * qg86 + </v>
      </c>
      <c r="BP26" s="5" t="str">
        <f t="shared" si="7"/>
        <v xml:space="preserve">d25_87 * qg87 + </v>
      </c>
      <c r="BQ26" s="5" t="str">
        <f t="shared" si="7"/>
        <v xml:space="preserve">d25_90 * qg90 + </v>
      </c>
      <c r="BR26" s="5" t="str">
        <f t="shared" si="7"/>
        <v xml:space="preserve">d25_91 * qg91 + </v>
      </c>
      <c r="BS26" s="5" t="str">
        <f t="shared" si="7"/>
        <v xml:space="preserve">d25_92 * qg92 + </v>
      </c>
      <c r="BT26" s="5" t="str">
        <f t="shared" si="7"/>
        <v xml:space="preserve">d25_93 * qg93 + </v>
      </c>
      <c r="BU26" s="5" t="str">
        <f t="shared" si="7"/>
        <v xml:space="preserve">d25_94 * qg94 + </v>
      </c>
      <c r="BV26" s="5" t="str">
        <f t="shared" si="7"/>
        <v xml:space="preserve">d25_95 * qg95 + </v>
      </c>
      <c r="BW26" s="5" t="str">
        <f t="shared" si="7"/>
        <v xml:space="preserve">d25_96 * qg96 + </v>
      </c>
      <c r="BX26" s="5" t="str">
        <f t="shared" si="4"/>
        <v>d25_97 * qg97</v>
      </c>
      <c r="BY26" s="6" t="str">
        <f t="shared" si="5"/>
        <v>@IDENTITY  QN25 = d25_01 * qg01 + d25_02 * qg02 + d25_03 * qg03 + d25_05 * qg05 + d25_08 * qg08 + d25_10 * qg10 + d25_11 * qg11 + d25_13 * qg13 + d25_14 * qg14 + d25_15 * qg15 + d25_16 * qg16 + d25_17 * qg17 + d25_18 * qg18 + d25_19 * qg19 + d25_20 * qg20 + d25_21 * qg21 + d25_22 * qg22 + d25_23 * qg23 + d25_24 * qg24 + d25_25 * qg25 + d25_26 * qg26 + d25_27 * qg27 + d25_28 * qg28 + d25_29 * qg29 + d25_30 * qg30 + d25_31 * qg31 + d25_32 * qg32 + d25_33 * qg33 + d25_35 * qg35 + d25_36 * qg36 + d25_37 * qg37 + d25_41 * qg41 + d25_42 * qg42 + d25_43 * qg43 + d25_45 * qg45 + d25_46 * qg46 + d25_47 * qg47 + d25_49 * qg49 + d25_50 * qg50 + d25_51 * qg51 + d25_52 * qg52 + d25_53 * qg53 + d25_55 * qg55 + d25_58 * qg58 + d25_59 * qg59 + d25_60 * qg60 + d25_61 * qg61 + d25_62 * qg62 + d25_64 * qg64 + d25_65 * qg65 + d25_66 * qg66 + d25_68 * qg68 + d25_69 * qg69 + d25_70 * qg70 + d25_71 * qg71 + d25_72 * qg72 + d25_73 * qg73 + d25_74 * qg74 + d25_77 * qg77 + d25_78 * qg78 + d25_79 * qg79 + d25_80 * qg80 + d25_84 * qg84 + d25_85 * qg85 + d25_86 * qg86 + d25_87 * qg87 + d25_90 * qg90 + d25_91 * qg91 + d25_92 * qg92 + d25_93 * qg93 + d25_94 * qg94 + d25_95 * qg95 + d25_96 * qg96 + d25_97 * qg97</v>
      </c>
    </row>
    <row r="27" spans="1:77">
      <c r="A27" s="1" t="s">
        <v>21</v>
      </c>
      <c r="B27" s="5" t="str">
        <f t="shared" si="2"/>
        <v xml:space="preserve">@IDENTITY  QN26 = </v>
      </c>
      <c r="C27" s="5" t="str">
        <f t="shared" si="3"/>
        <v xml:space="preserve">d26_01 * qg01 + </v>
      </c>
      <c r="D27" s="5" t="str">
        <f t="shared" si="3"/>
        <v xml:space="preserve">d26_02 * qg02 + </v>
      </c>
      <c r="E27" s="5" t="str">
        <f t="shared" si="3"/>
        <v xml:space="preserve">d26_03 * qg03 + </v>
      </c>
      <c r="F27" s="5" t="str">
        <f t="shared" si="3"/>
        <v xml:space="preserve">d26_05 * qg05 + </v>
      </c>
      <c r="G27" s="5" t="str">
        <f t="shared" si="3"/>
        <v xml:space="preserve">d26_08 * qg08 + </v>
      </c>
      <c r="H27" s="5" t="str">
        <f t="shared" si="3"/>
        <v xml:space="preserve">d26_10 * qg10 + </v>
      </c>
      <c r="I27" s="5" t="str">
        <f t="shared" si="3"/>
        <v xml:space="preserve">d26_11 * qg11 + </v>
      </c>
      <c r="J27" s="5" t="str">
        <f t="shared" si="3"/>
        <v xml:space="preserve">d26_13 * qg13 + </v>
      </c>
      <c r="K27" s="5" t="str">
        <f t="shared" si="3"/>
        <v xml:space="preserve">d26_14 * qg14 + </v>
      </c>
      <c r="L27" s="5" t="str">
        <f t="shared" si="3"/>
        <v xml:space="preserve">d26_15 * qg15 + </v>
      </c>
      <c r="M27" s="5" t="str">
        <f t="shared" si="3"/>
        <v xml:space="preserve">d26_16 * qg16 + </v>
      </c>
      <c r="N27" s="5" t="str">
        <f t="shared" si="3"/>
        <v xml:space="preserve">d26_17 * qg17 + </v>
      </c>
      <c r="O27" s="5" t="str">
        <f t="shared" si="3"/>
        <v xml:space="preserve">d26_18 * qg18 + </v>
      </c>
      <c r="P27" s="5" t="str">
        <f t="shared" si="3"/>
        <v xml:space="preserve">d26_19 * qg19 + </v>
      </c>
      <c r="Q27" s="5" t="str">
        <f t="shared" si="3"/>
        <v xml:space="preserve">d26_20 * qg20 + </v>
      </c>
      <c r="R27" s="5" t="str">
        <f t="shared" si="3"/>
        <v xml:space="preserve">d26_21 * qg21 + </v>
      </c>
      <c r="S27" s="5" t="str">
        <f t="shared" si="8"/>
        <v xml:space="preserve">d26_22 * qg22 + </v>
      </c>
      <c r="T27" s="5" t="str">
        <f t="shared" si="8"/>
        <v xml:space="preserve">d26_23 * qg23 + </v>
      </c>
      <c r="U27" s="5" t="str">
        <f t="shared" si="8"/>
        <v xml:space="preserve">d26_24 * qg24 + </v>
      </c>
      <c r="V27" s="5" t="str">
        <f t="shared" si="8"/>
        <v xml:space="preserve">d26_25 * qg25 + </v>
      </c>
      <c r="W27" s="5" t="str">
        <f t="shared" si="8"/>
        <v xml:space="preserve">d26_26 * qg26 + </v>
      </c>
      <c r="X27" s="5" t="str">
        <f t="shared" si="8"/>
        <v xml:space="preserve">d26_27 * qg27 + </v>
      </c>
      <c r="Y27" s="5" t="str">
        <f t="shared" si="8"/>
        <v xml:space="preserve">d26_28 * qg28 + </v>
      </c>
      <c r="Z27" s="5" t="str">
        <f t="shared" si="8"/>
        <v xml:space="preserve">d26_29 * qg29 + </v>
      </c>
      <c r="AA27" s="5" t="str">
        <f t="shared" si="8"/>
        <v xml:space="preserve">d26_30 * qg30 + </v>
      </c>
      <c r="AB27" s="5" t="str">
        <f t="shared" si="8"/>
        <v xml:space="preserve">d26_31 * qg31 + </v>
      </c>
      <c r="AC27" s="5" t="str">
        <f t="shared" si="8"/>
        <v xml:space="preserve">d26_32 * qg32 + </v>
      </c>
      <c r="AD27" s="5" t="str">
        <f t="shared" si="8"/>
        <v xml:space="preserve">d26_33 * qg33 + </v>
      </c>
      <c r="AE27" s="5" t="str">
        <f t="shared" si="8"/>
        <v xml:space="preserve">d26_35 * qg35 + </v>
      </c>
      <c r="AF27" s="5" t="str">
        <f t="shared" si="8"/>
        <v xml:space="preserve">d26_36 * qg36 + </v>
      </c>
      <c r="AG27" s="5" t="str">
        <f t="shared" si="8"/>
        <v xml:space="preserve">d26_37 * qg37 + </v>
      </c>
      <c r="AH27" s="5" t="str">
        <f t="shared" si="8"/>
        <v xml:space="preserve">d26_41 * qg41 + </v>
      </c>
      <c r="AI27" s="5" t="str">
        <f t="shared" si="9"/>
        <v xml:space="preserve">d26_42 * qg42 + </v>
      </c>
      <c r="AJ27" s="5" t="str">
        <f t="shared" si="9"/>
        <v xml:space="preserve">d26_43 * qg43 + </v>
      </c>
      <c r="AK27" s="5" t="str">
        <f t="shared" si="9"/>
        <v xml:space="preserve">d26_45 * qg45 + </v>
      </c>
      <c r="AL27" s="5" t="str">
        <f t="shared" si="9"/>
        <v xml:space="preserve">d26_46 * qg46 + </v>
      </c>
      <c r="AM27" s="5" t="str">
        <f t="shared" si="9"/>
        <v xml:space="preserve">d26_47 * qg47 + </v>
      </c>
      <c r="AN27" s="5" t="str">
        <f t="shared" si="9"/>
        <v xml:space="preserve">d26_49 * qg49 + </v>
      </c>
      <c r="AO27" s="5" t="str">
        <f t="shared" si="9"/>
        <v xml:space="preserve">d26_50 * qg50 + </v>
      </c>
      <c r="AP27" s="5" t="str">
        <f t="shared" si="9"/>
        <v xml:space="preserve">d26_51 * qg51 + </v>
      </c>
      <c r="AQ27" s="5" t="str">
        <f t="shared" si="9"/>
        <v xml:space="preserve">d26_52 * qg52 + </v>
      </c>
      <c r="AR27" s="5" t="str">
        <f t="shared" si="9"/>
        <v xml:space="preserve">d26_53 * qg53 + </v>
      </c>
      <c r="AS27" s="5" t="str">
        <f t="shared" si="9"/>
        <v xml:space="preserve">d26_55 * qg55 + </v>
      </c>
      <c r="AT27" s="5" t="str">
        <f t="shared" si="9"/>
        <v xml:space="preserve">d26_58 * qg58 + </v>
      </c>
      <c r="AU27" s="5" t="str">
        <f t="shared" si="9"/>
        <v xml:space="preserve">d26_59 * qg59 + </v>
      </c>
      <c r="AV27" s="5" t="str">
        <f t="shared" si="9"/>
        <v xml:space="preserve">d26_60 * qg60 + </v>
      </c>
      <c r="AW27" s="5" t="str">
        <f t="shared" si="9"/>
        <v xml:space="preserve">d26_61 * qg61 + </v>
      </c>
      <c r="AX27" s="5" t="str">
        <f t="shared" si="9"/>
        <v xml:space="preserve">d26_62 * qg62 + </v>
      </c>
      <c r="AY27" s="5" t="str">
        <f t="shared" si="10"/>
        <v xml:space="preserve">d26_64 * qg64 + </v>
      </c>
      <c r="AZ27" s="5" t="str">
        <f t="shared" si="10"/>
        <v xml:space="preserve">d26_65 * qg65 + </v>
      </c>
      <c r="BA27" s="5" t="str">
        <f t="shared" si="10"/>
        <v xml:space="preserve">d26_66 * qg66 + </v>
      </c>
      <c r="BB27" s="5" t="str">
        <f t="shared" si="10"/>
        <v xml:space="preserve">d26_68 * qg68 + </v>
      </c>
      <c r="BC27" s="5" t="str">
        <f t="shared" si="10"/>
        <v xml:space="preserve">d26_69 * qg69 + </v>
      </c>
      <c r="BD27" s="5" t="str">
        <f t="shared" si="10"/>
        <v xml:space="preserve">d26_70 * qg70 + </v>
      </c>
      <c r="BE27" s="5" t="str">
        <f t="shared" si="10"/>
        <v xml:space="preserve">d26_71 * qg71 + </v>
      </c>
      <c r="BF27" s="5" t="str">
        <f t="shared" si="10"/>
        <v xml:space="preserve">d26_72 * qg72 + </v>
      </c>
      <c r="BG27" s="5" t="str">
        <f t="shared" si="10"/>
        <v xml:space="preserve">d26_73 * qg73 + </v>
      </c>
      <c r="BH27" s="5" t="str">
        <f t="shared" si="10"/>
        <v xml:space="preserve">d26_74 * qg74 + </v>
      </c>
      <c r="BI27" s="5" t="str">
        <f t="shared" si="10"/>
        <v xml:space="preserve">d26_77 * qg77 + </v>
      </c>
      <c r="BJ27" s="5" t="str">
        <f t="shared" si="10"/>
        <v xml:space="preserve">d26_78 * qg78 + </v>
      </c>
      <c r="BK27" s="5" t="str">
        <f t="shared" si="10"/>
        <v xml:space="preserve">d26_79 * qg79 + </v>
      </c>
      <c r="BL27" s="5" t="str">
        <f t="shared" si="10"/>
        <v xml:space="preserve">d26_80 * qg80 + </v>
      </c>
      <c r="BM27" s="5" t="str">
        <f t="shared" si="10"/>
        <v xml:space="preserve">d26_84 * qg84 + </v>
      </c>
      <c r="BN27" s="5" t="str">
        <f t="shared" si="10"/>
        <v xml:space="preserve">d26_85 * qg85 + </v>
      </c>
      <c r="BO27" s="5" t="str">
        <f t="shared" si="7"/>
        <v xml:space="preserve">d26_86 * qg86 + </v>
      </c>
      <c r="BP27" s="5" t="str">
        <f t="shared" si="7"/>
        <v xml:space="preserve">d26_87 * qg87 + </v>
      </c>
      <c r="BQ27" s="5" t="str">
        <f t="shared" si="7"/>
        <v xml:space="preserve">d26_90 * qg90 + </v>
      </c>
      <c r="BR27" s="5" t="str">
        <f t="shared" si="7"/>
        <v xml:space="preserve">d26_91 * qg91 + </v>
      </c>
      <c r="BS27" s="5" t="str">
        <f t="shared" si="7"/>
        <v xml:space="preserve">d26_92 * qg92 + </v>
      </c>
      <c r="BT27" s="5" t="str">
        <f t="shared" si="7"/>
        <v xml:space="preserve">d26_93 * qg93 + </v>
      </c>
      <c r="BU27" s="5" t="str">
        <f t="shared" si="7"/>
        <v xml:space="preserve">d26_94 * qg94 + </v>
      </c>
      <c r="BV27" s="5" t="str">
        <f t="shared" si="7"/>
        <v xml:space="preserve">d26_95 * qg95 + </v>
      </c>
      <c r="BW27" s="5" t="str">
        <f t="shared" si="7"/>
        <v xml:space="preserve">d26_96 * qg96 + </v>
      </c>
      <c r="BX27" s="5" t="str">
        <f t="shared" si="4"/>
        <v>d26_97 * qg97</v>
      </c>
      <c r="BY27" s="6" t="str">
        <f t="shared" si="5"/>
        <v>@IDENTITY  QN26 = d26_01 * qg01 + d26_02 * qg02 + d26_03 * qg03 + d26_05 * qg05 + d26_08 * qg08 + d26_10 * qg10 + d26_11 * qg11 + d26_13 * qg13 + d26_14 * qg14 + d26_15 * qg15 + d26_16 * qg16 + d26_17 * qg17 + d26_18 * qg18 + d26_19 * qg19 + d26_20 * qg20 + d26_21 * qg21 + d26_22 * qg22 + d26_23 * qg23 + d26_24 * qg24 + d26_25 * qg25 + d26_26 * qg26 + d26_27 * qg27 + d26_28 * qg28 + d26_29 * qg29 + d26_30 * qg30 + d26_31 * qg31 + d26_32 * qg32 + d26_33 * qg33 + d26_35 * qg35 + d26_36 * qg36 + d26_37 * qg37 + d26_41 * qg41 + d26_42 * qg42 + d26_43 * qg43 + d26_45 * qg45 + d26_46 * qg46 + d26_47 * qg47 + d26_49 * qg49 + d26_50 * qg50 + d26_51 * qg51 + d26_52 * qg52 + d26_53 * qg53 + d26_55 * qg55 + d26_58 * qg58 + d26_59 * qg59 + d26_60 * qg60 + d26_61 * qg61 + d26_62 * qg62 + d26_64 * qg64 + d26_65 * qg65 + d26_66 * qg66 + d26_68 * qg68 + d26_69 * qg69 + d26_70 * qg70 + d26_71 * qg71 + d26_72 * qg72 + d26_73 * qg73 + d26_74 * qg74 + d26_77 * qg77 + d26_78 * qg78 + d26_79 * qg79 + d26_80 * qg80 + d26_84 * qg84 + d26_85 * qg85 + d26_86 * qg86 + d26_87 * qg87 + d26_90 * qg90 + d26_91 * qg91 + d26_92 * qg92 + d26_93 * qg93 + d26_94 * qg94 + d26_95 * qg95 + d26_96 * qg96 + d26_97 * qg97</v>
      </c>
    </row>
    <row r="28" spans="1:77">
      <c r="A28" s="1" t="s">
        <v>22</v>
      </c>
      <c r="B28" s="5" t="str">
        <f t="shared" si="2"/>
        <v xml:space="preserve">@IDENTITY  QN27 = </v>
      </c>
      <c r="C28" s="5" t="str">
        <f t="shared" si="3"/>
        <v xml:space="preserve">d27_01 * qg01 + </v>
      </c>
      <c r="D28" s="5" t="str">
        <f t="shared" si="3"/>
        <v xml:space="preserve">d27_02 * qg02 + </v>
      </c>
      <c r="E28" s="5" t="str">
        <f t="shared" si="3"/>
        <v xml:space="preserve">d27_03 * qg03 + </v>
      </c>
      <c r="F28" s="5" t="str">
        <f t="shared" si="3"/>
        <v xml:space="preserve">d27_05 * qg05 + </v>
      </c>
      <c r="G28" s="5" t="str">
        <f t="shared" si="3"/>
        <v xml:space="preserve">d27_08 * qg08 + </v>
      </c>
      <c r="H28" s="5" t="str">
        <f t="shared" si="3"/>
        <v xml:space="preserve">d27_10 * qg10 + </v>
      </c>
      <c r="I28" s="5" t="str">
        <f t="shared" si="3"/>
        <v xml:space="preserve">d27_11 * qg11 + </v>
      </c>
      <c r="J28" s="5" t="str">
        <f t="shared" si="3"/>
        <v xml:space="preserve">d27_13 * qg13 + </v>
      </c>
      <c r="K28" s="5" t="str">
        <f t="shared" si="3"/>
        <v xml:space="preserve">d27_14 * qg14 + </v>
      </c>
      <c r="L28" s="5" t="str">
        <f t="shared" si="3"/>
        <v xml:space="preserve">d27_15 * qg15 + </v>
      </c>
      <c r="M28" s="5" t="str">
        <f t="shared" si="3"/>
        <v xml:space="preserve">d27_16 * qg16 + </v>
      </c>
      <c r="N28" s="5" t="str">
        <f t="shared" si="3"/>
        <v xml:space="preserve">d27_17 * qg17 + </v>
      </c>
      <c r="O28" s="5" t="str">
        <f t="shared" si="3"/>
        <v xml:space="preserve">d27_18 * qg18 + </v>
      </c>
      <c r="P28" s="5" t="str">
        <f t="shared" si="3"/>
        <v xml:space="preserve">d27_19 * qg19 + </v>
      </c>
      <c r="Q28" s="5" t="str">
        <f t="shared" si="3"/>
        <v xml:space="preserve">d27_20 * qg20 + </v>
      </c>
      <c r="R28" s="5" t="str">
        <f t="shared" si="3"/>
        <v xml:space="preserve">d27_21 * qg21 + </v>
      </c>
      <c r="S28" s="5" t="str">
        <f t="shared" si="8"/>
        <v xml:space="preserve">d27_22 * qg22 + </v>
      </c>
      <c r="T28" s="5" t="str">
        <f t="shared" si="8"/>
        <v xml:space="preserve">d27_23 * qg23 + </v>
      </c>
      <c r="U28" s="5" t="str">
        <f t="shared" si="8"/>
        <v xml:space="preserve">d27_24 * qg24 + </v>
      </c>
      <c r="V28" s="5" t="str">
        <f t="shared" si="8"/>
        <v xml:space="preserve">d27_25 * qg25 + </v>
      </c>
      <c r="W28" s="5" t="str">
        <f t="shared" si="8"/>
        <v xml:space="preserve">d27_26 * qg26 + </v>
      </c>
      <c r="X28" s="5" t="str">
        <f t="shared" si="8"/>
        <v xml:space="preserve">d27_27 * qg27 + </v>
      </c>
      <c r="Y28" s="5" t="str">
        <f t="shared" si="8"/>
        <v xml:space="preserve">d27_28 * qg28 + </v>
      </c>
      <c r="Z28" s="5" t="str">
        <f t="shared" si="8"/>
        <v xml:space="preserve">d27_29 * qg29 + </v>
      </c>
      <c r="AA28" s="5" t="str">
        <f t="shared" si="8"/>
        <v xml:space="preserve">d27_30 * qg30 + </v>
      </c>
      <c r="AB28" s="5" t="str">
        <f t="shared" si="8"/>
        <v xml:space="preserve">d27_31 * qg31 + </v>
      </c>
      <c r="AC28" s="5" t="str">
        <f t="shared" si="8"/>
        <v xml:space="preserve">d27_32 * qg32 + </v>
      </c>
      <c r="AD28" s="5" t="str">
        <f t="shared" si="8"/>
        <v xml:space="preserve">d27_33 * qg33 + </v>
      </c>
      <c r="AE28" s="5" t="str">
        <f t="shared" si="8"/>
        <v xml:space="preserve">d27_35 * qg35 + </v>
      </c>
      <c r="AF28" s="5" t="str">
        <f t="shared" si="8"/>
        <v xml:space="preserve">d27_36 * qg36 + </v>
      </c>
      <c r="AG28" s="5" t="str">
        <f t="shared" si="8"/>
        <v xml:space="preserve">d27_37 * qg37 + </v>
      </c>
      <c r="AH28" s="5" t="str">
        <f t="shared" si="8"/>
        <v xml:space="preserve">d27_41 * qg41 + </v>
      </c>
      <c r="AI28" s="5" t="str">
        <f t="shared" si="9"/>
        <v xml:space="preserve">d27_42 * qg42 + </v>
      </c>
      <c r="AJ28" s="5" t="str">
        <f t="shared" si="9"/>
        <v xml:space="preserve">d27_43 * qg43 + </v>
      </c>
      <c r="AK28" s="5" t="str">
        <f t="shared" si="9"/>
        <v xml:space="preserve">d27_45 * qg45 + </v>
      </c>
      <c r="AL28" s="5" t="str">
        <f t="shared" si="9"/>
        <v xml:space="preserve">d27_46 * qg46 + </v>
      </c>
      <c r="AM28" s="5" t="str">
        <f t="shared" si="9"/>
        <v xml:space="preserve">d27_47 * qg47 + </v>
      </c>
      <c r="AN28" s="5" t="str">
        <f t="shared" si="9"/>
        <v xml:space="preserve">d27_49 * qg49 + </v>
      </c>
      <c r="AO28" s="5" t="str">
        <f t="shared" si="9"/>
        <v xml:space="preserve">d27_50 * qg50 + </v>
      </c>
      <c r="AP28" s="5" t="str">
        <f t="shared" si="9"/>
        <v xml:space="preserve">d27_51 * qg51 + </v>
      </c>
      <c r="AQ28" s="5" t="str">
        <f t="shared" si="9"/>
        <v xml:space="preserve">d27_52 * qg52 + </v>
      </c>
      <c r="AR28" s="5" t="str">
        <f t="shared" si="9"/>
        <v xml:space="preserve">d27_53 * qg53 + </v>
      </c>
      <c r="AS28" s="5" t="str">
        <f t="shared" si="9"/>
        <v xml:space="preserve">d27_55 * qg55 + </v>
      </c>
      <c r="AT28" s="5" t="str">
        <f t="shared" si="9"/>
        <v xml:space="preserve">d27_58 * qg58 + </v>
      </c>
      <c r="AU28" s="5" t="str">
        <f t="shared" si="9"/>
        <v xml:space="preserve">d27_59 * qg59 + </v>
      </c>
      <c r="AV28" s="5" t="str">
        <f t="shared" si="9"/>
        <v xml:space="preserve">d27_60 * qg60 + </v>
      </c>
      <c r="AW28" s="5" t="str">
        <f t="shared" si="9"/>
        <v xml:space="preserve">d27_61 * qg61 + </v>
      </c>
      <c r="AX28" s="5" t="str">
        <f t="shared" si="9"/>
        <v xml:space="preserve">d27_62 * qg62 + </v>
      </c>
      <c r="AY28" s="5" t="str">
        <f t="shared" si="10"/>
        <v xml:space="preserve">d27_64 * qg64 + </v>
      </c>
      <c r="AZ28" s="5" t="str">
        <f t="shared" si="10"/>
        <v xml:space="preserve">d27_65 * qg65 + </v>
      </c>
      <c r="BA28" s="5" t="str">
        <f t="shared" si="10"/>
        <v xml:space="preserve">d27_66 * qg66 + </v>
      </c>
      <c r="BB28" s="5" t="str">
        <f t="shared" si="10"/>
        <v xml:space="preserve">d27_68 * qg68 + </v>
      </c>
      <c r="BC28" s="5" t="str">
        <f t="shared" si="10"/>
        <v xml:space="preserve">d27_69 * qg69 + </v>
      </c>
      <c r="BD28" s="5" t="str">
        <f t="shared" si="10"/>
        <v xml:space="preserve">d27_70 * qg70 + </v>
      </c>
      <c r="BE28" s="5" t="str">
        <f t="shared" si="10"/>
        <v xml:space="preserve">d27_71 * qg71 + </v>
      </c>
      <c r="BF28" s="5" t="str">
        <f t="shared" si="10"/>
        <v xml:space="preserve">d27_72 * qg72 + </v>
      </c>
      <c r="BG28" s="5" t="str">
        <f t="shared" si="10"/>
        <v xml:space="preserve">d27_73 * qg73 + </v>
      </c>
      <c r="BH28" s="5" t="str">
        <f t="shared" si="10"/>
        <v xml:space="preserve">d27_74 * qg74 + </v>
      </c>
      <c r="BI28" s="5" t="str">
        <f t="shared" si="10"/>
        <v xml:space="preserve">d27_77 * qg77 + </v>
      </c>
      <c r="BJ28" s="5" t="str">
        <f t="shared" si="10"/>
        <v xml:space="preserve">d27_78 * qg78 + </v>
      </c>
      <c r="BK28" s="5" t="str">
        <f t="shared" si="10"/>
        <v xml:space="preserve">d27_79 * qg79 + </v>
      </c>
      <c r="BL28" s="5" t="str">
        <f t="shared" si="10"/>
        <v xml:space="preserve">d27_80 * qg80 + </v>
      </c>
      <c r="BM28" s="5" t="str">
        <f t="shared" si="10"/>
        <v xml:space="preserve">d27_84 * qg84 + </v>
      </c>
      <c r="BN28" s="5" t="str">
        <f t="shared" si="10"/>
        <v xml:space="preserve">d27_85 * qg85 + </v>
      </c>
      <c r="BO28" s="5" t="str">
        <f t="shared" si="7"/>
        <v xml:space="preserve">d27_86 * qg86 + </v>
      </c>
      <c r="BP28" s="5" t="str">
        <f t="shared" si="7"/>
        <v xml:space="preserve">d27_87 * qg87 + </v>
      </c>
      <c r="BQ28" s="5" t="str">
        <f t="shared" si="7"/>
        <v xml:space="preserve">d27_90 * qg90 + </v>
      </c>
      <c r="BR28" s="5" t="str">
        <f t="shared" si="7"/>
        <v xml:space="preserve">d27_91 * qg91 + </v>
      </c>
      <c r="BS28" s="5" t="str">
        <f t="shared" si="7"/>
        <v xml:space="preserve">d27_92 * qg92 + </v>
      </c>
      <c r="BT28" s="5" t="str">
        <f t="shared" si="7"/>
        <v xml:space="preserve">d27_93 * qg93 + </v>
      </c>
      <c r="BU28" s="5" t="str">
        <f t="shared" si="7"/>
        <v xml:space="preserve">d27_94 * qg94 + </v>
      </c>
      <c r="BV28" s="5" t="str">
        <f t="shared" si="7"/>
        <v xml:space="preserve">d27_95 * qg95 + </v>
      </c>
      <c r="BW28" s="5" t="str">
        <f t="shared" si="7"/>
        <v xml:space="preserve">d27_96 * qg96 + </v>
      </c>
      <c r="BX28" s="5" t="str">
        <f t="shared" si="4"/>
        <v>d27_97 * qg97</v>
      </c>
      <c r="BY28" s="6" t="str">
        <f t="shared" si="5"/>
        <v>@IDENTITY  QN27 = d27_01 * qg01 + d27_02 * qg02 + d27_03 * qg03 + d27_05 * qg05 + d27_08 * qg08 + d27_10 * qg10 + d27_11 * qg11 + d27_13 * qg13 + d27_14 * qg14 + d27_15 * qg15 + d27_16 * qg16 + d27_17 * qg17 + d27_18 * qg18 + d27_19 * qg19 + d27_20 * qg20 + d27_21 * qg21 + d27_22 * qg22 + d27_23 * qg23 + d27_24 * qg24 + d27_25 * qg25 + d27_26 * qg26 + d27_27 * qg27 + d27_28 * qg28 + d27_29 * qg29 + d27_30 * qg30 + d27_31 * qg31 + d27_32 * qg32 + d27_33 * qg33 + d27_35 * qg35 + d27_36 * qg36 + d27_37 * qg37 + d27_41 * qg41 + d27_42 * qg42 + d27_43 * qg43 + d27_45 * qg45 + d27_46 * qg46 + d27_47 * qg47 + d27_49 * qg49 + d27_50 * qg50 + d27_51 * qg51 + d27_52 * qg52 + d27_53 * qg53 + d27_55 * qg55 + d27_58 * qg58 + d27_59 * qg59 + d27_60 * qg60 + d27_61 * qg61 + d27_62 * qg62 + d27_64 * qg64 + d27_65 * qg65 + d27_66 * qg66 + d27_68 * qg68 + d27_69 * qg69 + d27_70 * qg70 + d27_71 * qg71 + d27_72 * qg72 + d27_73 * qg73 + d27_74 * qg74 + d27_77 * qg77 + d27_78 * qg78 + d27_79 * qg79 + d27_80 * qg80 + d27_84 * qg84 + d27_85 * qg85 + d27_86 * qg86 + d27_87 * qg87 + d27_90 * qg90 + d27_91 * qg91 + d27_92 * qg92 + d27_93 * qg93 + d27_94 * qg94 + d27_95 * qg95 + d27_96 * qg96 + d27_97 * qg97</v>
      </c>
    </row>
    <row r="29" spans="1:77">
      <c r="A29" s="1" t="s">
        <v>23</v>
      </c>
      <c r="B29" s="5" t="str">
        <f t="shared" si="2"/>
        <v xml:space="preserve">@IDENTITY  QN28 = </v>
      </c>
      <c r="C29" s="5" t="str">
        <f t="shared" si="3"/>
        <v xml:space="preserve">d28_01 * qg01 + </v>
      </c>
      <c r="D29" s="5" t="str">
        <f t="shared" si="3"/>
        <v xml:space="preserve">d28_02 * qg02 + </v>
      </c>
      <c r="E29" s="5" t="str">
        <f t="shared" si="3"/>
        <v xml:space="preserve">d28_03 * qg03 + </v>
      </c>
      <c r="F29" s="5" t="str">
        <f t="shared" si="3"/>
        <v xml:space="preserve">d28_05 * qg05 + </v>
      </c>
      <c r="G29" s="5" t="str">
        <f t="shared" si="3"/>
        <v xml:space="preserve">d28_08 * qg08 + </v>
      </c>
      <c r="H29" s="5" t="str">
        <f t="shared" si="3"/>
        <v xml:space="preserve">d28_10 * qg10 + </v>
      </c>
      <c r="I29" s="5" t="str">
        <f t="shared" si="3"/>
        <v xml:space="preserve">d28_11 * qg11 + </v>
      </c>
      <c r="J29" s="5" t="str">
        <f t="shared" si="3"/>
        <v xml:space="preserve">d28_13 * qg13 + </v>
      </c>
      <c r="K29" s="5" t="str">
        <f t="shared" si="3"/>
        <v xml:space="preserve">d28_14 * qg14 + </v>
      </c>
      <c r="L29" s="5" t="str">
        <f t="shared" si="3"/>
        <v xml:space="preserve">d28_15 * qg15 + </v>
      </c>
      <c r="M29" s="5" t="str">
        <f t="shared" si="3"/>
        <v xml:space="preserve">d28_16 * qg16 + </v>
      </c>
      <c r="N29" s="5" t="str">
        <f t="shared" si="3"/>
        <v xml:space="preserve">d28_17 * qg17 + </v>
      </c>
      <c r="O29" s="5" t="str">
        <f t="shared" si="3"/>
        <v xml:space="preserve">d28_18 * qg18 + </v>
      </c>
      <c r="P29" s="5" t="str">
        <f t="shared" si="3"/>
        <v xml:space="preserve">d28_19 * qg19 + </v>
      </c>
      <c r="Q29" s="5" t="str">
        <f t="shared" si="3"/>
        <v xml:space="preserve">d28_20 * qg20 + </v>
      </c>
      <c r="R29" s="5" t="str">
        <f t="shared" si="3"/>
        <v xml:space="preserve">d28_21 * qg21 + </v>
      </c>
      <c r="S29" s="5" t="str">
        <f t="shared" si="8"/>
        <v xml:space="preserve">d28_22 * qg22 + </v>
      </c>
      <c r="T29" s="5" t="str">
        <f t="shared" si="8"/>
        <v xml:space="preserve">d28_23 * qg23 + </v>
      </c>
      <c r="U29" s="5" t="str">
        <f t="shared" si="8"/>
        <v xml:space="preserve">d28_24 * qg24 + </v>
      </c>
      <c r="V29" s="5" t="str">
        <f t="shared" si="8"/>
        <v xml:space="preserve">d28_25 * qg25 + </v>
      </c>
      <c r="W29" s="5" t="str">
        <f t="shared" si="8"/>
        <v xml:space="preserve">d28_26 * qg26 + </v>
      </c>
      <c r="X29" s="5" t="str">
        <f t="shared" si="8"/>
        <v xml:space="preserve">d28_27 * qg27 + </v>
      </c>
      <c r="Y29" s="5" t="str">
        <f t="shared" si="8"/>
        <v xml:space="preserve">d28_28 * qg28 + </v>
      </c>
      <c r="Z29" s="5" t="str">
        <f t="shared" si="8"/>
        <v xml:space="preserve">d28_29 * qg29 + </v>
      </c>
      <c r="AA29" s="5" t="str">
        <f t="shared" si="8"/>
        <v xml:space="preserve">d28_30 * qg30 + </v>
      </c>
      <c r="AB29" s="5" t="str">
        <f t="shared" si="8"/>
        <v xml:space="preserve">d28_31 * qg31 + </v>
      </c>
      <c r="AC29" s="5" t="str">
        <f t="shared" si="8"/>
        <v xml:space="preserve">d28_32 * qg32 + </v>
      </c>
      <c r="AD29" s="5" t="str">
        <f t="shared" si="8"/>
        <v xml:space="preserve">d28_33 * qg33 + </v>
      </c>
      <c r="AE29" s="5" t="str">
        <f t="shared" si="8"/>
        <v xml:space="preserve">d28_35 * qg35 + </v>
      </c>
      <c r="AF29" s="5" t="str">
        <f t="shared" si="8"/>
        <v xml:space="preserve">d28_36 * qg36 + </v>
      </c>
      <c r="AG29" s="5" t="str">
        <f t="shared" si="8"/>
        <v xml:space="preserve">d28_37 * qg37 + </v>
      </c>
      <c r="AH29" s="5" t="str">
        <f t="shared" si="8"/>
        <v xml:space="preserve">d28_41 * qg41 + </v>
      </c>
      <c r="AI29" s="5" t="str">
        <f t="shared" si="9"/>
        <v xml:space="preserve">d28_42 * qg42 + </v>
      </c>
      <c r="AJ29" s="5" t="str">
        <f t="shared" si="9"/>
        <v xml:space="preserve">d28_43 * qg43 + </v>
      </c>
      <c r="AK29" s="5" t="str">
        <f t="shared" si="9"/>
        <v xml:space="preserve">d28_45 * qg45 + </v>
      </c>
      <c r="AL29" s="5" t="str">
        <f t="shared" si="9"/>
        <v xml:space="preserve">d28_46 * qg46 + </v>
      </c>
      <c r="AM29" s="5" t="str">
        <f t="shared" si="9"/>
        <v xml:space="preserve">d28_47 * qg47 + </v>
      </c>
      <c r="AN29" s="5" t="str">
        <f t="shared" si="9"/>
        <v xml:space="preserve">d28_49 * qg49 + </v>
      </c>
      <c r="AO29" s="5" t="str">
        <f t="shared" si="9"/>
        <v xml:space="preserve">d28_50 * qg50 + </v>
      </c>
      <c r="AP29" s="5" t="str">
        <f t="shared" si="9"/>
        <v xml:space="preserve">d28_51 * qg51 + </v>
      </c>
      <c r="AQ29" s="5" t="str">
        <f t="shared" si="9"/>
        <v xml:space="preserve">d28_52 * qg52 + </v>
      </c>
      <c r="AR29" s="5" t="str">
        <f t="shared" si="9"/>
        <v xml:space="preserve">d28_53 * qg53 + </v>
      </c>
      <c r="AS29" s="5" t="str">
        <f t="shared" si="9"/>
        <v xml:space="preserve">d28_55 * qg55 + </v>
      </c>
      <c r="AT29" s="5" t="str">
        <f t="shared" si="9"/>
        <v xml:space="preserve">d28_58 * qg58 + </v>
      </c>
      <c r="AU29" s="5" t="str">
        <f t="shared" si="9"/>
        <v xml:space="preserve">d28_59 * qg59 + </v>
      </c>
      <c r="AV29" s="5" t="str">
        <f t="shared" si="9"/>
        <v xml:space="preserve">d28_60 * qg60 + </v>
      </c>
      <c r="AW29" s="5" t="str">
        <f t="shared" si="9"/>
        <v xml:space="preserve">d28_61 * qg61 + </v>
      </c>
      <c r="AX29" s="5" t="str">
        <f t="shared" si="9"/>
        <v xml:space="preserve">d28_62 * qg62 + </v>
      </c>
      <c r="AY29" s="5" t="str">
        <f t="shared" si="10"/>
        <v xml:space="preserve">d28_64 * qg64 + </v>
      </c>
      <c r="AZ29" s="5" t="str">
        <f t="shared" si="10"/>
        <v xml:space="preserve">d28_65 * qg65 + </v>
      </c>
      <c r="BA29" s="5" t="str">
        <f t="shared" si="10"/>
        <v xml:space="preserve">d28_66 * qg66 + </v>
      </c>
      <c r="BB29" s="5" t="str">
        <f t="shared" si="10"/>
        <v xml:space="preserve">d28_68 * qg68 + </v>
      </c>
      <c r="BC29" s="5" t="str">
        <f t="shared" si="10"/>
        <v xml:space="preserve">d28_69 * qg69 + </v>
      </c>
      <c r="BD29" s="5" t="str">
        <f t="shared" si="10"/>
        <v xml:space="preserve">d28_70 * qg70 + </v>
      </c>
      <c r="BE29" s="5" t="str">
        <f t="shared" si="10"/>
        <v xml:space="preserve">d28_71 * qg71 + </v>
      </c>
      <c r="BF29" s="5" t="str">
        <f t="shared" si="10"/>
        <v xml:space="preserve">d28_72 * qg72 + </v>
      </c>
      <c r="BG29" s="5" t="str">
        <f t="shared" si="10"/>
        <v xml:space="preserve">d28_73 * qg73 + </v>
      </c>
      <c r="BH29" s="5" t="str">
        <f t="shared" si="10"/>
        <v xml:space="preserve">d28_74 * qg74 + </v>
      </c>
      <c r="BI29" s="5" t="str">
        <f t="shared" si="10"/>
        <v xml:space="preserve">d28_77 * qg77 + </v>
      </c>
      <c r="BJ29" s="5" t="str">
        <f t="shared" si="10"/>
        <v xml:space="preserve">d28_78 * qg78 + </v>
      </c>
      <c r="BK29" s="5" t="str">
        <f t="shared" si="10"/>
        <v xml:space="preserve">d28_79 * qg79 + </v>
      </c>
      <c r="BL29" s="5" t="str">
        <f t="shared" si="10"/>
        <v xml:space="preserve">d28_80 * qg80 + </v>
      </c>
      <c r="BM29" s="5" t="str">
        <f t="shared" si="10"/>
        <v xml:space="preserve">d28_84 * qg84 + </v>
      </c>
      <c r="BN29" s="5" t="str">
        <f t="shared" si="10"/>
        <v xml:space="preserve">d28_85 * qg85 + </v>
      </c>
      <c r="BO29" s="5" t="str">
        <f t="shared" si="7"/>
        <v xml:space="preserve">d28_86 * qg86 + </v>
      </c>
      <c r="BP29" s="5" t="str">
        <f t="shared" si="7"/>
        <v xml:space="preserve">d28_87 * qg87 + </v>
      </c>
      <c r="BQ29" s="5" t="str">
        <f t="shared" si="7"/>
        <v xml:space="preserve">d28_90 * qg90 + </v>
      </c>
      <c r="BR29" s="5" t="str">
        <f t="shared" si="7"/>
        <v xml:space="preserve">d28_91 * qg91 + </v>
      </c>
      <c r="BS29" s="5" t="str">
        <f t="shared" si="7"/>
        <v xml:space="preserve">d28_92 * qg92 + </v>
      </c>
      <c r="BT29" s="5" t="str">
        <f t="shared" si="7"/>
        <v xml:space="preserve">d28_93 * qg93 + </v>
      </c>
      <c r="BU29" s="5" t="str">
        <f t="shared" si="7"/>
        <v xml:space="preserve">d28_94 * qg94 + </v>
      </c>
      <c r="BV29" s="5" t="str">
        <f t="shared" si="7"/>
        <v xml:space="preserve">d28_95 * qg95 + </v>
      </c>
      <c r="BW29" s="5" t="str">
        <f t="shared" si="7"/>
        <v xml:space="preserve">d28_96 * qg96 + </v>
      </c>
      <c r="BX29" s="5" t="str">
        <f t="shared" si="4"/>
        <v>d28_97 * qg97</v>
      </c>
      <c r="BY29" s="6" t="str">
        <f t="shared" si="5"/>
        <v>@IDENTITY  QN28 = d28_01 * qg01 + d28_02 * qg02 + d28_03 * qg03 + d28_05 * qg05 + d28_08 * qg08 + d28_10 * qg10 + d28_11 * qg11 + d28_13 * qg13 + d28_14 * qg14 + d28_15 * qg15 + d28_16 * qg16 + d28_17 * qg17 + d28_18 * qg18 + d28_19 * qg19 + d28_20 * qg20 + d28_21 * qg21 + d28_22 * qg22 + d28_23 * qg23 + d28_24 * qg24 + d28_25 * qg25 + d28_26 * qg26 + d28_27 * qg27 + d28_28 * qg28 + d28_29 * qg29 + d28_30 * qg30 + d28_31 * qg31 + d28_32 * qg32 + d28_33 * qg33 + d28_35 * qg35 + d28_36 * qg36 + d28_37 * qg37 + d28_41 * qg41 + d28_42 * qg42 + d28_43 * qg43 + d28_45 * qg45 + d28_46 * qg46 + d28_47 * qg47 + d28_49 * qg49 + d28_50 * qg50 + d28_51 * qg51 + d28_52 * qg52 + d28_53 * qg53 + d28_55 * qg55 + d28_58 * qg58 + d28_59 * qg59 + d28_60 * qg60 + d28_61 * qg61 + d28_62 * qg62 + d28_64 * qg64 + d28_65 * qg65 + d28_66 * qg66 + d28_68 * qg68 + d28_69 * qg69 + d28_70 * qg70 + d28_71 * qg71 + d28_72 * qg72 + d28_73 * qg73 + d28_74 * qg74 + d28_77 * qg77 + d28_78 * qg78 + d28_79 * qg79 + d28_80 * qg80 + d28_84 * qg84 + d28_85 * qg85 + d28_86 * qg86 + d28_87 * qg87 + d28_90 * qg90 + d28_91 * qg91 + d28_92 * qg92 + d28_93 * qg93 + d28_94 * qg94 + d28_95 * qg95 + d28_96 * qg96 + d28_97 * qg97</v>
      </c>
    </row>
    <row r="30" spans="1:77">
      <c r="A30" s="1" t="s">
        <v>24</v>
      </c>
      <c r="B30" s="5" t="str">
        <f t="shared" si="2"/>
        <v xml:space="preserve">@IDENTITY  QN29 = </v>
      </c>
      <c r="C30" s="5" t="str">
        <f t="shared" si="3"/>
        <v xml:space="preserve">d29_01 * qg01 + </v>
      </c>
      <c r="D30" s="5" t="str">
        <f t="shared" si="3"/>
        <v xml:space="preserve">d29_02 * qg02 + </v>
      </c>
      <c r="E30" s="5" t="str">
        <f t="shared" si="3"/>
        <v xml:space="preserve">d29_03 * qg03 + </v>
      </c>
      <c r="F30" s="5" t="str">
        <f t="shared" si="3"/>
        <v xml:space="preserve">d29_05 * qg05 + </v>
      </c>
      <c r="G30" s="5" t="str">
        <f t="shared" si="3"/>
        <v xml:space="preserve">d29_08 * qg08 + </v>
      </c>
      <c r="H30" s="5" t="str">
        <f t="shared" si="3"/>
        <v xml:space="preserve">d29_10 * qg10 + </v>
      </c>
      <c r="I30" s="5" t="str">
        <f t="shared" si="3"/>
        <v xml:space="preserve">d29_11 * qg11 + </v>
      </c>
      <c r="J30" s="5" t="str">
        <f t="shared" si="3"/>
        <v xml:space="preserve">d29_13 * qg13 + </v>
      </c>
      <c r="K30" s="5" t="str">
        <f t="shared" ref="K30:Z45" si="11">"d"&amp;$A30&amp;"_"&amp;K$6&amp;" * qg"&amp;K$6&amp;" + "</f>
        <v xml:space="preserve">d29_14 * qg14 + </v>
      </c>
      <c r="L30" s="5" t="str">
        <f t="shared" si="11"/>
        <v xml:space="preserve">d29_15 * qg15 + </v>
      </c>
      <c r="M30" s="5" t="str">
        <f t="shared" si="11"/>
        <v xml:space="preserve">d29_16 * qg16 + </v>
      </c>
      <c r="N30" s="5" t="str">
        <f t="shared" si="11"/>
        <v xml:space="preserve">d29_17 * qg17 + </v>
      </c>
      <c r="O30" s="5" t="str">
        <f t="shared" si="11"/>
        <v xml:space="preserve">d29_18 * qg18 + </v>
      </c>
      <c r="P30" s="5" t="str">
        <f t="shared" si="11"/>
        <v xml:space="preserve">d29_19 * qg19 + </v>
      </c>
      <c r="Q30" s="5" t="str">
        <f t="shared" si="11"/>
        <v xml:space="preserve">d29_20 * qg20 + </v>
      </c>
      <c r="R30" s="5" t="str">
        <f t="shared" si="11"/>
        <v xml:space="preserve">d29_21 * qg21 + </v>
      </c>
      <c r="S30" s="5" t="str">
        <f t="shared" si="11"/>
        <v xml:space="preserve">d29_22 * qg22 + </v>
      </c>
      <c r="T30" s="5" t="str">
        <f t="shared" si="11"/>
        <v xml:space="preserve">d29_23 * qg23 + </v>
      </c>
      <c r="U30" s="5" t="str">
        <f t="shared" si="11"/>
        <v xml:space="preserve">d29_24 * qg24 + </v>
      </c>
      <c r="V30" s="5" t="str">
        <f t="shared" si="11"/>
        <v xml:space="preserve">d29_25 * qg25 + </v>
      </c>
      <c r="W30" s="5" t="str">
        <f t="shared" si="11"/>
        <v xml:space="preserve">d29_26 * qg26 + </v>
      </c>
      <c r="X30" s="5" t="str">
        <f t="shared" si="11"/>
        <v xml:space="preserve">d29_27 * qg27 + </v>
      </c>
      <c r="Y30" s="5" t="str">
        <f t="shared" si="11"/>
        <v xml:space="preserve">d29_28 * qg28 + </v>
      </c>
      <c r="Z30" s="5" t="str">
        <f t="shared" si="11"/>
        <v xml:space="preserve">d29_29 * qg29 + </v>
      </c>
      <c r="AA30" s="5" t="str">
        <f t="shared" si="8"/>
        <v xml:space="preserve">d29_30 * qg30 + </v>
      </c>
      <c r="AB30" s="5" t="str">
        <f t="shared" si="8"/>
        <v xml:space="preserve">d29_31 * qg31 + </v>
      </c>
      <c r="AC30" s="5" t="str">
        <f t="shared" si="8"/>
        <v xml:space="preserve">d29_32 * qg32 + </v>
      </c>
      <c r="AD30" s="5" t="str">
        <f t="shared" si="8"/>
        <v xml:space="preserve">d29_33 * qg33 + </v>
      </c>
      <c r="AE30" s="5" t="str">
        <f t="shared" si="8"/>
        <v xml:space="preserve">d29_35 * qg35 + </v>
      </c>
      <c r="AF30" s="5" t="str">
        <f t="shared" si="8"/>
        <v xml:space="preserve">d29_36 * qg36 + </v>
      </c>
      <c r="AG30" s="5" t="str">
        <f t="shared" si="8"/>
        <v xml:space="preserve">d29_37 * qg37 + </v>
      </c>
      <c r="AH30" s="5" t="str">
        <f t="shared" si="8"/>
        <v xml:space="preserve">d29_41 * qg41 + </v>
      </c>
      <c r="AI30" s="5" t="str">
        <f t="shared" si="9"/>
        <v xml:space="preserve">d29_42 * qg42 + </v>
      </c>
      <c r="AJ30" s="5" t="str">
        <f t="shared" si="9"/>
        <v xml:space="preserve">d29_43 * qg43 + </v>
      </c>
      <c r="AK30" s="5" t="str">
        <f t="shared" si="9"/>
        <v xml:space="preserve">d29_45 * qg45 + </v>
      </c>
      <c r="AL30" s="5" t="str">
        <f t="shared" si="9"/>
        <v xml:space="preserve">d29_46 * qg46 + </v>
      </c>
      <c r="AM30" s="5" t="str">
        <f t="shared" si="9"/>
        <v xml:space="preserve">d29_47 * qg47 + </v>
      </c>
      <c r="AN30" s="5" t="str">
        <f t="shared" si="9"/>
        <v xml:space="preserve">d29_49 * qg49 + </v>
      </c>
      <c r="AO30" s="5" t="str">
        <f t="shared" si="9"/>
        <v xml:space="preserve">d29_50 * qg50 + </v>
      </c>
      <c r="AP30" s="5" t="str">
        <f t="shared" si="9"/>
        <v xml:space="preserve">d29_51 * qg51 + </v>
      </c>
      <c r="AQ30" s="5" t="str">
        <f t="shared" si="9"/>
        <v xml:space="preserve">d29_52 * qg52 + </v>
      </c>
      <c r="AR30" s="5" t="str">
        <f t="shared" si="9"/>
        <v xml:space="preserve">d29_53 * qg53 + </v>
      </c>
      <c r="AS30" s="5" t="str">
        <f t="shared" si="9"/>
        <v xml:space="preserve">d29_55 * qg55 + </v>
      </c>
      <c r="AT30" s="5" t="str">
        <f t="shared" si="9"/>
        <v xml:space="preserve">d29_58 * qg58 + </v>
      </c>
      <c r="AU30" s="5" t="str">
        <f t="shared" si="9"/>
        <v xml:space="preserve">d29_59 * qg59 + </v>
      </c>
      <c r="AV30" s="5" t="str">
        <f t="shared" si="9"/>
        <v xml:space="preserve">d29_60 * qg60 + </v>
      </c>
      <c r="AW30" s="5" t="str">
        <f t="shared" si="9"/>
        <v xml:space="preserve">d29_61 * qg61 + </v>
      </c>
      <c r="AX30" s="5" t="str">
        <f t="shared" ref="AX30:BM45" si="12">"d"&amp;$A30&amp;"_"&amp;AX$6&amp;" * qg"&amp;AX$6&amp;" + "</f>
        <v xml:space="preserve">d29_62 * qg62 + </v>
      </c>
      <c r="AY30" s="5" t="str">
        <f t="shared" si="12"/>
        <v xml:space="preserve">d29_64 * qg64 + </v>
      </c>
      <c r="AZ30" s="5" t="str">
        <f t="shared" si="12"/>
        <v xml:space="preserve">d29_65 * qg65 + </v>
      </c>
      <c r="BA30" s="5" t="str">
        <f t="shared" si="12"/>
        <v xml:space="preserve">d29_66 * qg66 + </v>
      </c>
      <c r="BB30" s="5" t="str">
        <f t="shared" si="12"/>
        <v xml:space="preserve">d29_68 * qg68 + </v>
      </c>
      <c r="BC30" s="5" t="str">
        <f t="shared" si="12"/>
        <v xml:space="preserve">d29_69 * qg69 + </v>
      </c>
      <c r="BD30" s="5" t="str">
        <f t="shared" si="12"/>
        <v xml:space="preserve">d29_70 * qg70 + </v>
      </c>
      <c r="BE30" s="5" t="str">
        <f t="shared" si="12"/>
        <v xml:space="preserve">d29_71 * qg71 + </v>
      </c>
      <c r="BF30" s="5" t="str">
        <f t="shared" si="12"/>
        <v xml:space="preserve">d29_72 * qg72 + </v>
      </c>
      <c r="BG30" s="5" t="str">
        <f t="shared" si="12"/>
        <v xml:space="preserve">d29_73 * qg73 + </v>
      </c>
      <c r="BH30" s="5" t="str">
        <f t="shared" si="12"/>
        <v xml:space="preserve">d29_74 * qg74 + </v>
      </c>
      <c r="BI30" s="5" t="str">
        <f t="shared" si="12"/>
        <v xml:space="preserve">d29_77 * qg77 + </v>
      </c>
      <c r="BJ30" s="5" t="str">
        <f t="shared" si="12"/>
        <v xml:space="preserve">d29_78 * qg78 + </v>
      </c>
      <c r="BK30" s="5" t="str">
        <f t="shared" si="12"/>
        <v xml:space="preserve">d29_79 * qg79 + </v>
      </c>
      <c r="BL30" s="5" t="str">
        <f t="shared" si="12"/>
        <v xml:space="preserve">d29_80 * qg80 + </v>
      </c>
      <c r="BM30" s="5" t="str">
        <f t="shared" si="12"/>
        <v xml:space="preserve">d29_84 * qg84 + </v>
      </c>
      <c r="BN30" s="5" t="str">
        <f t="shared" si="10"/>
        <v xml:space="preserve">d29_85 * qg85 + </v>
      </c>
      <c r="BO30" s="5" t="str">
        <f t="shared" si="7"/>
        <v xml:space="preserve">d29_86 * qg86 + </v>
      </c>
      <c r="BP30" s="5" t="str">
        <f t="shared" si="7"/>
        <v xml:space="preserve">d29_87 * qg87 + </v>
      </c>
      <c r="BQ30" s="5" t="str">
        <f t="shared" si="7"/>
        <v xml:space="preserve">d29_90 * qg90 + </v>
      </c>
      <c r="BR30" s="5" t="str">
        <f t="shared" si="7"/>
        <v xml:space="preserve">d29_91 * qg91 + </v>
      </c>
      <c r="BS30" s="5" t="str">
        <f t="shared" si="7"/>
        <v xml:space="preserve">d29_92 * qg92 + </v>
      </c>
      <c r="BT30" s="5" t="str">
        <f t="shared" si="7"/>
        <v xml:space="preserve">d29_93 * qg93 + </v>
      </c>
      <c r="BU30" s="5" t="str">
        <f t="shared" si="7"/>
        <v xml:space="preserve">d29_94 * qg94 + </v>
      </c>
      <c r="BV30" s="5" t="str">
        <f t="shared" si="7"/>
        <v xml:space="preserve">d29_95 * qg95 + </v>
      </c>
      <c r="BW30" s="5" t="str">
        <f t="shared" si="7"/>
        <v xml:space="preserve">d29_96 * qg96 + </v>
      </c>
      <c r="BX30" s="5" t="str">
        <f t="shared" si="4"/>
        <v>d29_97 * qg97</v>
      </c>
      <c r="BY30" s="6" t="str">
        <f t="shared" si="5"/>
        <v>@IDENTITY  QN29 = d29_01 * qg01 + d29_02 * qg02 + d29_03 * qg03 + d29_05 * qg05 + d29_08 * qg08 + d29_10 * qg10 + d29_11 * qg11 + d29_13 * qg13 + d29_14 * qg14 + d29_15 * qg15 + d29_16 * qg16 + d29_17 * qg17 + d29_18 * qg18 + d29_19 * qg19 + d29_20 * qg20 + d29_21 * qg21 + d29_22 * qg22 + d29_23 * qg23 + d29_24 * qg24 + d29_25 * qg25 + d29_26 * qg26 + d29_27 * qg27 + d29_28 * qg28 + d29_29 * qg29 + d29_30 * qg30 + d29_31 * qg31 + d29_32 * qg32 + d29_33 * qg33 + d29_35 * qg35 + d29_36 * qg36 + d29_37 * qg37 + d29_41 * qg41 + d29_42 * qg42 + d29_43 * qg43 + d29_45 * qg45 + d29_46 * qg46 + d29_47 * qg47 + d29_49 * qg49 + d29_50 * qg50 + d29_51 * qg51 + d29_52 * qg52 + d29_53 * qg53 + d29_55 * qg55 + d29_58 * qg58 + d29_59 * qg59 + d29_60 * qg60 + d29_61 * qg61 + d29_62 * qg62 + d29_64 * qg64 + d29_65 * qg65 + d29_66 * qg66 + d29_68 * qg68 + d29_69 * qg69 + d29_70 * qg70 + d29_71 * qg71 + d29_72 * qg72 + d29_73 * qg73 + d29_74 * qg74 + d29_77 * qg77 + d29_78 * qg78 + d29_79 * qg79 + d29_80 * qg80 + d29_84 * qg84 + d29_85 * qg85 + d29_86 * qg86 + d29_87 * qg87 + d29_90 * qg90 + d29_91 * qg91 + d29_92 * qg92 + d29_93 * qg93 + d29_94 * qg94 + d29_95 * qg95 + d29_96 * qg96 + d29_97 * qg97</v>
      </c>
    </row>
    <row r="31" spans="1:77">
      <c r="A31" s="1" t="s">
        <v>25</v>
      </c>
      <c r="B31" s="5" t="str">
        <f t="shared" si="2"/>
        <v xml:space="preserve">@IDENTITY  QN30 = </v>
      </c>
      <c r="C31" s="5" t="str">
        <f t="shared" ref="C31:R46" si="13">"d"&amp;$A31&amp;"_"&amp;C$6&amp;" * qg"&amp;C$6&amp;" + "</f>
        <v xml:space="preserve">d30_01 * qg01 + </v>
      </c>
      <c r="D31" s="5" t="str">
        <f t="shared" si="13"/>
        <v xml:space="preserve">d30_02 * qg02 + </v>
      </c>
      <c r="E31" s="5" t="str">
        <f t="shared" si="13"/>
        <v xml:space="preserve">d30_03 * qg03 + </v>
      </c>
      <c r="F31" s="5" t="str">
        <f t="shared" si="13"/>
        <v xml:space="preserve">d30_05 * qg05 + </v>
      </c>
      <c r="G31" s="5" t="str">
        <f t="shared" si="13"/>
        <v xml:space="preserve">d30_08 * qg08 + </v>
      </c>
      <c r="H31" s="5" t="str">
        <f t="shared" si="13"/>
        <v xml:space="preserve">d30_10 * qg10 + </v>
      </c>
      <c r="I31" s="5" t="str">
        <f t="shared" si="13"/>
        <v xml:space="preserve">d30_11 * qg11 + </v>
      </c>
      <c r="J31" s="5" t="str">
        <f t="shared" si="13"/>
        <v xml:space="preserve">d30_13 * qg13 + </v>
      </c>
      <c r="K31" s="5" t="str">
        <f t="shared" si="13"/>
        <v xml:space="preserve">d30_14 * qg14 + </v>
      </c>
      <c r="L31" s="5" t="str">
        <f t="shared" si="13"/>
        <v xml:space="preserve">d30_15 * qg15 + </v>
      </c>
      <c r="M31" s="5" t="str">
        <f t="shared" si="13"/>
        <v xml:space="preserve">d30_16 * qg16 + </v>
      </c>
      <c r="N31" s="5" t="str">
        <f t="shared" si="13"/>
        <v xml:space="preserve">d30_17 * qg17 + </v>
      </c>
      <c r="O31" s="5" t="str">
        <f t="shared" si="13"/>
        <v xml:space="preserve">d30_18 * qg18 + </v>
      </c>
      <c r="P31" s="5" t="str">
        <f t="shared" si="13"/>
        <v xml:space="preserve">d30_19 * qg19 + </v>
      </c>
      <c r="Q31" s="5" t="str">
        <f t="shared" si="13"/>
        <v xml:space="preserve">d30_20 * qg20 + </v>
      </c>
      <c r="R31" s="5" t="str">
        <f t="shared" si="13"/>
        <v xml:space="preserve">d30_21 * qg21 + </v>
      </c>
      <c r="S31" s="5" t="str">
        <f t="shared" si="11"/>
        <v xml:space="preserve">d30_22 * qg22 + </v>
      </c>
      <c r="T31" s="5" t="str">
        <f t="shared" si="11"/>
        <v xml:space="preserve">d30_23 * qg23 + </v>
      </c>
      <c r="U31" s="5" t="str">
        <f t="shared" si="11"/>
        <v xml:space="preserve">d30_24 * qg24 + </v>
      </c>
      <c r="V31" s="5" t="str">
        <f t="shared" si="11"/>
        <v xml:space="preserve">d30_25 * qg25 + </v>
      </c>
      <c r="W31" s="5" t="str">
        <f t="shared" si="11"/>
        <v xml:space="preserve">d30_26 * qg26 + </v>
      </c>
      <c r="X31" s="5" t="str">
        <f t="shared" si="11"/>
        <v xml:space="preserve">d30_27 * qg27 + </v>
      </c>
      <c r="Y31" s="5" t="str">
        <f t="shared" si="11"/>
        <v xml:space="preserve">d30_28 * qg28 + </v>
      </c>
      <c r="Z31" s="5" t="str">
        <f t="shared" si="11"/>
        <v xml:space="preserve">d30_29 * qg29 + </v>
      </c>
      <c r="AA31" s="5" t="str">
        <f t="shared" si="8"/>
        <v xml:space="preserve">d30_30 * qg30 + </v>
      </c>
      <c r="AB31" s="5" t="str">
        <f t="shared" si="8"/>
        <v xml:space="preserve">d30_31 * qg31 + </v>
      </c>
      <c r="AC31" s="5" t="str">
        <f t="shared" si="8"/>
        <v xml:space="preserve">d30_32 * qg32 + </v>
      </c>
      <c r="AD31" s="5" t="str">
        <f t="shared" si="8"/>
        <v xml:space="preserve">d30_33 * qg33 + </v>
      </c>
      <c r="AE31" s="5" t="str">
        <f t="shared" si="8"/>
        <v xml:space="preserve">d30_35 * qg35 + </v>
      </c>
      <c r="AF31" s="5" t="str">
        <f t="shared" si="8"/>
        <v xml:space="preserve">d30_36 * qg36 + </v>
      </c>
      <c r="AG31" s="5" t="str">
        <f t="shared" si="8"/>
        <v xml:space="preserve">d30_37 * qg37 + </v>
      </c>
      <c r="AH31" s="5" t="str">
        <f t="shared" ref="AH31:AW48" si="14">"d"&amp;$A31&amp;"_"&amp;AH$6&amp;" * qg"&amp;AH$6&amp;" + "</f>
        <v xml:space="preserve">d30_41 * qg41 + </v>
      </c>
      <c r="AI31" s="5" t="str">
        <f t="shared" si="14"/>
        <v xml:space="preserve">d30_42 * qg42 + </v>
      </c>
      <c r="AJ31" s="5" t="str">
        <f t="shared" si="14"/>
        <v xml:space="preserve">d30_43 * qg43 + </v>
      </c>
      <c r="AK31" s="5" t="str">
        <f t="shared" si="14"/>
        <v xml:space="preserve">d30_45 * qg45 + </v>
      </c>
      <c r="AL31" s="5" t="str">
        <f t="shared" si="14"/>
        <v xml:space="preserve">d30_46 * qg46 + </v>
      </c>
      <c r="AM31" s="5" t="str">
        <f t="shared" si="14"/>
        <v xml:space="preserve">d30_47 * qg47 + </v>
      </c>
      <c r="AN31" s="5" t="str">
        <f t="shared" si="14"/>
        <v xml:space="preserve">d30_49 * qg49 + </v>
      </c>
      <c r="AO31" s="5" t="str">
        <f t="shared" si="14"/>
        <v xml:space="preserve">d30_50 * qg50 + </v>
      </c>
      <c r="AP31" s="5" t="str">
        <f t="shared" si="14"/>
        <v xml:space="preserve">d30_51 * qg51 + </v>
      </c>
      <c r="AQ31" s="5" t="str">
        <f t="shared" si="14"/>
        <v xml:space="preserve">d30_52 * qg52 + </v>
      </c>
      <c r="AR31" s="5" t="str">
        <f t="shared" si="14"/>
        <v xml:space="preserve">d30_53 * qg53 + </v>
      </c>
      <c r="AS31" s="5" t="str">
        <f t="shared" si="14"/>
        <v xml:space="preserve">d30_55 * qg55 + </v>
      </c>
      <c r="AT31" s="5" t="str">
        <f t="shared" si="14"/>
        <v xml:space="preserve">d30_58 * qg58 + </v>
      </c>
      <c r="AU31" s="5" t="str">
        <f t="shared" si="14"/>
        <v xml:space="preserve">d30_59 * qg59 + </v>
      </c>
      <c r="AV31" s="5" t="str">
        <f t="shared" si="14"/>
        <v xml:space="preserve">d30_60 * qg60 + </v>
      </c>
      <c r="AW31" s="5" t="str">
        <f t="shared" si="14"/>
        <v xml:space="preserve">d30_61 * qg61 + </v>
      </c>
      <c r="AX31" s="5" t="str">
        <f t="shared" si="12"/>
        <v xml:space="preserve">d30_62 * qg62 + </v>
      </c>
      <c r="AY31" s="5" t="str">
        <f t="shared" si="12"/>
        <v xml:space="preserve">d30_64 * qg64 + </v>
      </c>
      <c r="AZ31" s="5" t="str">
        <f t="shared" si="12"/>
        <v xml:space="preserve">d30_65 * qg65 + </v>
      </c>
      <c r="BA31" s="5" t="str">
        <f t="shared" si="12"/>
        <v xml:space="preserve">d30_66 * qg66 + </v>
      </c>
      <c r="BB31" s="5" t="str">
        <f t="shared" si="12"/>
        <v xml:space="preserve">d30_68 * qg68 + </v>
      </c>
      <c r="BC31" s="5" t="str">
        <f t="shared" si="12"/>
        <v xml:space="preserve">d30_69 * qg69 + </v>
      </c>
      <c r="BD31" s="5" t="str">
        <f t="shared" si="12"/>
        <v xml:space="preserve">d30_70 * qg70 + </v>
      </c>
      <c r="BE31" s="5" t="str">
        <f t="shared" si="12"/>
        <v xml:space="preserve">d30_71 * qg71 + </v>
      </c>
      <c r="BF31" s="5" t="str">
        <f t="shared" si="12"/>
        <v xml:space="preserve">d30_72 * qg72 + </v>
      </c>
      <c r="BG31" s="5" t="str">
        <f t="shared" si="12"/>
        <v xml:space="preserve">d30_73 * qg73 + </v>
      </c>
      <c r="BH31" s="5" t="str">
        <f t="shared" si="12"/>
        <v xml:space="preserve">d30_74 * qg74 + </v>
      </c>
      <c r="BI31" s="5" t="str">
        <f t="shared" si="12"/>
        <v xml:space="preserve">d30_77 * qg77 + </v>
      </c>
      <c r="BJ31" s="5" t="str">
        <f t="shared" si="12"/>
        <v xml:space="preserve">d30_78 * qg78 + </v>
      </c>
      <c r="BK31" s="5" t="str">
        <f t="shared" si="12"/>
        <v xml:space="preserve">d30_79 * qg79 + </v>
      </c>
      <c r="BL31" s="5" t="str">
        <f t="shared" si="12"/>
        <v xml:space="preserve">d30_80 * qg80 + </v>
      </c>
      <c r="BM31" s="5" t="str">
        <f t="shared" si="12"/>
        <v xml:space="preserve">d30_84 * qg84 + </v>
      </c>
      <c r="BN31" s="5" t="str">
        <f t="shared" si="10"/>
        <v xml:space="preserve">d30_85 * qg85 + </v>
      </c>
      <c r="BO31" s="5" t="str">
        <f t="shared" si="7"/>
        <v xml:space="preserve">d30_86 * qg86 + </v>
      </c>
      <c r="BP31" s="5" t="str">
        <f t="shared" si="7"/>
        <v xml:space="preserve">d30_87 * qg87 + </v>
      </c>
      <c r="BQ31" s="5" t="str">
        <f t="shared" si="7"/>
        <v xml:space="preserve">d30_90 * qg90 + </v>
      </c>
      <c r="BR31" s="5" t="str">
        <f t="shared" si="7"/>
        <v xml:space="preserve">d30_91 * qg91 + </v>
      </c>
      <c r="BS31" s="5" t="str">
        <f t="shared" si="7"/>
        <v xml:space="preserve">d30_92 * qg92 + </v>
      </c>
      <c r="BT31" s="5" t="str">
        <f t="shared" si="7"/>
        <v xml:space="preserve">d30_93 * qg93 + </v>
      </c>
      <c r="BU31" s="5" t="str">
        <f t="shared" si="7"/>
        <v xml:space="preserve">d30_94 * qg94 + </v>
      </c>
      <c r="BV31" s="5" t="str">
        <f t="shared" si="7"/>
        <v xml:space="preserve">d30_95 * qg95 + </v>
      </c>
      <c r="BW31" s="5" t="str">
        <f t="shared" si="7"/>
        <v xml:space="preserve">d30_96 * qg96 + </v>
      </c>
      <c r="BX31" s="5" t="str">
        <f t="shared" si="4"/>
        <v>d30_97 * qg97</v>
      </c>
      <c r="BY31" s="6" t="str">
        <f t="shared" si="5"/>
        <v>@IDENTITY  QN30 = d30_01 * qg01 + d30_02 * qg02 + d30_03 * qg03 + d30_05 * qg05 + d30_08 * qg08 + d30_10 * qg10 + d30_11 * qg11 + d30_13 * qg13 + d30_14 * qg14 + d30_15 * qg15 + d30_16 * qg16 + d30_17 * qg17 + d30_18 * qg18 + d30_19 * qg19 + d30_20 * qg20 + d30_21 * qg21 + d30_22 * qg22 + d30_23 * qg23 + d30_24 * qg24 + d30_25 * qg25 + d30_26 * qg26 + d30_27 * qg27 + d30_28 * qg28 + d30_29 * qg29 + d30_30 * qg30 + d30_31 * qg31 + d30_32 * qg32 + d30_33 * qg33 + d30_35 * qg35 + d30_36 * qg36 + d30_37 * qg37 + d30_41 * qg41 + d30_42 * qg42 + d30_43 * qg43 + d30_45 * qg45 + d30_46 * qg46 + d30_47 * qg47 + d30_49 * qg49 + d30_50 * qg50 + d30_51 * qg51 + d30_52 * qg52 + d30_53 * qg53 + d30_55 * qg55 + d30_58 * qg58 + d30_59 * qg59 + d30_60 * qg60 + d30_61 * qg61 + d30_62 * qg62 + d30_64 * qg64 + d30_65 * qg65 + d30_66 * qg66 + d30_68 * qg68 + d30_69 * qg69 + d30_70 * qg70 + d30_71 * qg71 + d30_72 * qg72 + d30_73 * qg73 + d30_74 * qg74 + d30_77 * qg77 + d30_78 * qg78 + d30_79 * qg79 + d30_80 * qg80 + d30_84 * qg84 + d30_85 * qg85 + d30_86 * qg86 + d30_87 * qg87 + d30_90 * qg90 + d30_91 * qg91 + d30_92 * qg92 + d30_93 * qg93 + d30_94 * qg94 + d30_95 * qg95 + d30_96 * qg96 + d30_97 * qg97</v>
      </c>
    </row>
    <row r="32" spans="1:77">
      <c r="A32" s="1" t="s">
        <v>26</v>
      </c>
      <c r="B32" s="5" t="str">
        <f t="shared" si="2"/>
        <v xml:space="preserve">@IDENTITY  QN31 = </v>
      </c>
      <c r="C32" s="5" t="str">
        <f t="shared" si="13"/>
        <v xml:space="preserve">d31_01 * qg01 + </v>
      </c>
      <c r="D32" s="5" t="str">
        <f t="shared" si="13"/>
        <v xml:space="preserve">d31_02 * qg02 + </v>
      </c>
      <c r="E32" s="5" t="str">
        <f t="shared" si="13"/>
        <v xml:space="preserve">d31_03 * qg03 + </v>
      </c>
      <c r="F32" s="5" t="str">
        <f t="shared" si="13"/>
        <v xml:space="preserve">d31_05 * qg05 + </v>
      </c>
      <c r="G32" s="5" t="str">
        <f t="shared" si="13"/>
        <v xml:space="preserve">d31_08 * qg08 + </v>
      </c>
      <c r="H32" s="5" t="str">
        <f t="shared" si="13"/>
        <v xml:space="preserve">d31_10 * qg10 + </v>
      </c>
      <c r="I32" s="5" t="str">
        <f t="shared" si="13"/>
        <v xml:space="preserve">d31_11 * qg11 + </v>
      </c>
      <c r="J32" s="5" t="str">
        <f t="shared" si="13"/>
        <v xml:space="preserve">d31_13 * qg13 + </v>
      </c>
      <c r="K32" s="5" t="str">
        <f t="shared" si="13"/>
        <v xml:space="preserve">d31_14 * qg14 + </v>
      </c>
      <c r="L32" s="5" t="str">
        <f t="shared" si="13"/>
        <v xml:space="preserve">d31_15 * qg15 + </v>
      </c>
      <c r="M32" s="5" t="str">
        <f t="shared" si="13"/>
        <v xml:space="preserve">d31_16 * qg16 + </v>
      </c>
      <c r="N32" s="5" t="str">
        <f t="shared" si="13"/>
        <v xml:space="preserve">d31_17 * qg17 + </v>
      </c>
      <c r="O32" s="5" t="str">
        <f t="shared" si="13"/>
        <v xml:space="preserve">d31_18 * qg18 + </v>
      </c>
      <c r="P32" s="5" t="str">
        <f t="shared" si="13"/>
        <v xml:space="preserve">d31_19 * qg19 + </v>
      </c>
      <c r="Q32" s="5" t="str">
        <f t="shared" si="13"/>
        <v xml:space="preserve">d31_20 * qg20 + </v>
      </c>
      <c r="R32" s="5" t="str">
        <f t="shared" si="13"/>
        <v xml:space="preserve">d31_21 * qg21 + </v>
      </c>
      <c r="S32" s="5" t="str">
        <f t="shared" si="11"/>
        <v xml:space="preserve">d31_22 * qg22 + </v>
      </c>
      <c r="T32" s="5" t="str">
        <f t="shared" si="11"/>
        <v xml:space="preserve">d31_23 * qg23 + </v>
      </c>
      <c r="U32" s="5" t="str">
        <f t="shared" si="11"/>
        <v xml:space="preserve">d31_24 * qg24 + </v>
      </c>
      <c r="V32" s="5" t="str">
        <f t="shared" si="11"/>
        <v xml:space="preserve">d31_25 * qg25 + </v>
      </c>
      <c r="W32" s="5" t="str">
        <f t="shared" si="11"/>
        <v xml:space="preserve">d31_26 * qg26 + </v>
      </c>
      <c r="X32" s="5" t="str">
        <f t="shared" si="11"/>
        <v xml:space="preserve">d31_27 * qg27 + </v>
      </c>
      <c r="Y32" s="5" t="str">
        <f t="shared" si="11"/>
        <v xml:space="preserve">d31_28 * qg28 + </v>
      </c>
      <c r="Z32" s="5" t="str">
        <f t="shared" si="11"/>
        <v xml:space="preserve">d31_29 * qg29 + </v>
      </c>
      <c r="AA32" s="5" t="str">
        <f t="shared" ref="AA32:AP49" si="15">"d"&amp;$A32&amp;"_"&amp;AA$6&amp;" * qg"&amp;AA$6&amp;" + "</f>
        <v xml:space="preserve">d31_30 * qg30 + </v>
      </c>
      <c r="AB32" s="5" t="str">
        <f t="shared" si="15"/>
        <v xml:space="preserve">d31_31 * qg31 + </v>
      </c>
      <c r="AC32" s="5" t="str">
        <f t="shared" si="15"/>
        <v xml:space="preserve">d31_32 * qg32 + </v>
      </c>
      <c r="AD32" s="5" t="str">
        <f t="shared" si="15"/>
        <v xml:space="preserve">d31_33 * qg33 + </v>
      </c>
      <c r="AE32" s="5" t="str">
        <f t="shared" si="15"/>
        <v xml:space="preserve">d31_35 * qg35 + </v>
      </c>
      <c r="AF32" s="5" t="str">
        <f t="shared" si="15"/>
        <v xml:space="preserve">d31_36 * qg36 + </v>
      </c>
      <c r="AG32" s="5" t="str">
        <f t="shared" si="15"/>
        <v xml:space="preserve">d31_37 * qg37 + </v>
      </c>
      <c r="AH32" s="5" t="str">
        <f t="shared" si="15"/>
        <v xml:space="preserve">d31_41 * qg41 + </v>
      </c>
      <c r="AI32" s="5" t="str">
        <f t="shared" si="15"/>
        <v xml:space="preserve">d31_42 * qg42 + </v>
      </c>
      <c r="AJ32" s="5" t="str">
        <f t="shared" si="15"/>
        <v xml:space="preserve">d31_43 * qg43 + </v>
      </c>
      <c r="AK32" s="5" t="str">
        <f t="shared" si="15"/>
        <v xml:space="preserve">d31_45 * qg45 + </v>
      </c>
      <c r="AL32" s="5" t="str">
        <f t="shared" si="15"/>
        <v xml:space="preserve">d31_46 * qg46 + </v>
      </c>
      <c r="AM32" s="5" t="str">
        <f t="shared" si="15"/>
        <v xml:space="preserve">d31_47 * qg47 + </v>
      </c>
      <c r="AN32" s="5" t="str">
        <f t="shared" si="15"/>
        <v xml:space="preserve">d31_49 * qg49 + </v>
      </c>
      <c r="AO32" s="5" t="str">
        <f t="shared" si="15"/>
        <v xml:space="preserve">d31_50 * qg50 + </v>
      </c>
      <c r="AP32" s="5" t="str">
        <f t="shared" si="15"/>
        <v xml:space="preserve">d31_51 * qg51 + </v>
      </c>
      <c r="AQ32" s="5" t="str">
        <f t="shared" si="14"/>
        <v xml:space="preserve">d31_52 * qg52 + </v>
      </c>
      <c r="AR32" s="5" t="str">
        <f t="shared" si="14"/>
        <v xml:space="preserve">d31_53 * qg53 + </v>
      </c>
      <c r="AS32" s="5" t="str">
        <f t="shared" si="14"/>
        <v xml:space="preserve">d31_55 * qg55 + </v>
      </c>
      <c r="AT32" s="5" t="str">
        <f t="shared" si="14"/>
        <v xml:space="preserve">d31_58 * qg58 + </v>
      </c>
      <c r="AU32" s="5" t="str">
        <f t="shared" si="14"/>
        <v xml:space="preserve">d31_59 * qg59 + </v>
      </c>
      <c r="AV32" s="5" t="str">
        <f t="shared" si="14"/>
        <v xml:space="preserve">d31_60 * qg60 + </v>
      </c>
      <c r="AW32" s="5" t="str">
        <f t="shared" si="14"/>
        <v xml:space="preserve">d31_61 * qg61 + </v>
      </c>
      <c r="AX32" s="5" t="str">
        <f t="shared" si="12"/>
        <v xml:space="preserve">d31_62 * qg62 + </v>
      </c>
      <c r="AY32" s="5" t="str">
        <f t="shared" si="12"/>
        <v xml:space="preserve">d31_64 * qg64 + </v>
      </c>
      <c r="AZ32" s="5" t="str">
        <f t="shared" si="12"/>
        <v xml:space="preserve">d31_65 * qg65 + </v>
      </c>
      <c r="BA32" s="5" t="str">
        <f t="shared" si="12"/>
        <v xml:space="preserve">d31_66 * qg66 + </v>
      </c>
      <c r="BB32" s="5" t="str">
        <f t="shared" si="12"/>
        <v xml:space="preserve">d31_68 * qg68 + </v>
      </c>
      <c r="BC32" s="5" t="str">
        <f t="shared" si="12"/>
        <v xml:space="preserve">d31_69 * qg69 + </v>
      </c>
      <c r="BD32" s="5" t="str">
        <f t="shared" si="12"/>
        <v xml:space="preserve">d31_70 * qg70 + </v>
      </c>
      <c r="BE32" s="5" t="str">
        <f t="shared" si="12"/>
        <v xml:space="preserve">d31_71 * qg71 + </v>
      </c>
      <c r="BF32" s="5" t="str">
        <f t="shared" si="12"/>
        <v xml:space="preserve">d31_72 * qg72 + </v>
      </c>
      <c r="BG32" s="5" t="str">
        <f t="shared" si="12"/>
        <v xml:space="preserve">d31_73 * qg73 + </v>
      </c>
      <c r="BH32" s="5" t="str">
        <f t="shared" si="12"/>
        <v xml:space="preserve">d31_74 * qg74 + </v>
      </c>
      <c r="BI32" s="5" t="str">
        <f t="shared" si="12"/>
        <v xml:space="preserve">d31_77 * qg77 + </v>
      </c>
      <c r="BJ32" s="5" t="str">
        <f t="shared" si="12"/>
        <v xml:space="preserve">d31_78 * qg78 + </v>
      </c>
      <c r="BK32" s="5" t="str">
        <f t="shared" si="12"/>
        <v xml:space="preserve">d31_79 * qg79 + </v>
      </c>
      <c r="BL32" s="5" t="str">
        <f t="shared" si="12"/>
        <v xml:space="preserve">d31_80 * qg80 + </v>
      </c>
      <c r="BM32" s="5" t="str">
        <f t="shared" si="12"/>
        <v xml:space="preserve">d31_84 * qg84 + </v>
      </c>
      <c r="BN32" s="5" t="str">
        <f t="shared" si="10"/>
        <v xml:space="preserve">d31_85 * qg85 + </v>
      </c>
      <c r="BO32" s="5" t="str">
        <f t="shared" si="7"/>
        <v xml:space="preserve">d31_86 * qg86 + </v>
      </c>
      <c r="BP32" s="5" t="str">
        <f t="shared" si="7"/>
        <v xml:space="preserve">d31_87 * qg87 + </v>
      </c>
      <c r="BQ32" s="5" t="str">
        <f t="shared" si="7"/>
        <v xml:space="preserve">d31_90 * qg90 + </v>
      </c>
      <c r="BR32" s="5" t="str">
        <f t="shared" si="7"/>
        <v xml:space="preserve">d31_91 * qg91 + </v>
      </c>
      <c r="BS32" s="5" t="str">
        <f t="shared" si="7"/>
        <v xml:space="preserve">d31_92 * qg92 + </v>
      </c>
      <c r="BT32" s="5" t="str">
        <f t="shared" si="7"/>
        <v xml:space="preserve">d31_93 * qg93 + </v>
      </c>
      <c r="BU32" s="5" t="str">
        <f t="shared" si="7"/>
        <v xml:space="preserve">d31_94 * qg94 + </v>
      </c>
      <c r="BV32" s="5" t="str">
        <f t="shared" si="7"/>
        <v xml:space="preserve">d31_95 * qg95 + </v>
      </c>
      <c r="BW32" s="5" t="str">
        <f t="shared" si="7"/>
        <v xml:space="preserve">d31_96 * qg96 + </v>
      </c>
      <c r="BX32" s="5" t="str">
        <f t="shared" si="4"/>
        <v>d31_97 * qg97</v>
      </c>
      <c r="BY32" s="6" t="str">
        <f t="shared" si="5"/>
        <v>@IDENTITY  QN31 = d31_01 * qg01 + d31_02 * qg02 + d31_03 * qg03 + d31_05 * qg05 + d31_08 * qg08 + d31_10 * qg10 + d31_11 * qg11 + d31_13 * qg13 + d31_14 * qg14 + d31_15 * qg15 + d31_16 * qg16 + d31_17 * qg17 + d31_18 * qg18 + d31_19 * qg19 + d31_20 * qg20 + d31_21 * qg21 + d31_22 * qg22 + d31_23 * qg23 + d31_24 * qg24 + d31_25 * qg25 + d31_26 * qg26 + d31_27 * qg27 + d31_28 * qg28 + d31_29 * qg29 + d31_30 * qg30 + d31_31 * qg31 + d31_32 * qg32 + d31_33 * qg33 + d31_35 * qg35 + d31_36 * qg36 + d31_37 * qg37 + d31_41 * qg41 + d31_42 * qg42 + d31_43 * qg43 + d31_45 * qg45 + d31_46 * qg46 + d31_47 * qg47 + d31_49 * qg49 + d31_50 * qg50 + d31_51 * qg51 + d31_52 * qg52 + d31_53 * qg53 + d31_55 * qg55 + d31_58 * qg58 + d31_59 * qg59 + d31_60 * qg60 + d31_61 * qg61 + d31_62 * qg62 + d31_64 * qg64 + d31_65 * qg65 + d31_66 * qg66 + d31_68 * qg68 + d31_69 * qg69 + d31_70 * qg70 + d31_71 * qg71 + d31_72 * qg72 + d31_73 * qg73 + d31_74 * qg74 + d31_77 * qg77 + d31_78 * qg78 + d31_79 * qg79 + d31_80 * qg80 + d31_84 * qg84 + d31_85 * qg85 + d31_86 * qg86 + d31_87 * qg87 + d31_90 * qg90 + d31_91 * qg91 + d31_92 * qg92 + d31_93 * qg93 + d31_94 * qg94 + d31_95 * qg95 + d31_96 * qg96 + d31_97 * qg97</v>
      </c>
    </row>
    <row r="33" spans="1:77">
      <c r="A33" s="1" t="s">
        <v>27</v>
      </c>
      <c r="B33" s="5" t="str">
        <f t="shared" si="2"/>
        <v xml:space="preserve">@IDENTITY  QN32 = </v>
      </c>
      <c r="C33" s="5" t="str">
        <f t="shared" si="13"/>
        <v xml:space="preserve">d32_01 * qg01 + </v>
      </c>
      <c r="D33" s="5" t="str">
        <f t="shared" si="13"/>
        <v xml:space="preserve">d32_02 * qg02 + </v>
      </c>
      <c r="E33" s="5" t="str">
        <f t="shared" si="13"/>
        <v xml:space="preserve">d32_03 * qg03 + </v>
      </c>
      <c r="F33" s="5" t="str">
        <f t="shared" si="13"/>
        <v xml:space="preserve">d32_05 * qg05 + </v>
      </c>
      <c r="G33" s="5" t="str">
        <f t="shared" si="13"/>
        <v xml:space="preserve">d32_08 * qg08 + </v>
      </c>
      <c r="H33" s="5" t="str">
        <f t="shared" si="13"/>
        <v xml:space="preserve">d32_10 * qg10 + </v>
      </c>
      <c r="I33" s="5" t="str">
        <f t="shared" si="13"/>
        <v xml:space="preserve">d32_11 * qg11 + </v>
      </c>
      <c r="J33" s="5" t="str">
        <f t="shared" si="13"/>
        <v xml:space="preserve">d32_13 * qg13 + </v>
      </c>
      <c r="K33" s="5" t="str">
        <f t="shared" si="13"/>
        <v xml:space="preserve">d32_14 * qg14 + </v>
      </c>
      <c r="L33" s="5" t="str">
        <f t="shared" si="13"/>
        <v xml:space="preserve">d32_15 * qg15 + </v>
      </c>
      <c r="M33" s="5" t="str">
        <f t="shared" si="13"/>
        <v xml:space="preserve">d32_16 * qg16 + </v>
      </c>
      <c r="N33" s="5" t="str">
        <f t="shared" si="13"/>
        <v xml:space="preserve">d32_17 * qg17 + </v>
      </c>
      <c r="O33" s="5" t="str">
        <f t="shared" si="13"/>
        <v xml:space="preserve">d32_18 * qg18 + </v>
      </c>
      <c r="P33" s="5" t="str">
        <f t="shared" si="13"/>
        <v xml:space="preserve">d32_19 * qg19 + </v>
      </c>
      <c r="Q33" s="5" t="str">
        <f t="shared" si="13"/>
        <v xml:space="preserve">d32_20 * qg20 + </v>
      </c>
      <c r="R33" s="5" t="str">
        <f t="shared" si="13"/>
        <v xml:space="preserve">d32_21 * qg21 + </v>
      </c>
      <c r="S33" s="5" t="str">
        <f t="shared" si="11"/>
        <v xml:space="preserve">d32_22 * qg22 + </v>
      </c>
      <c r="T33" s="5" t="str">
        <f t="shared" si="11"/>
        <v xml:space="preserve">d32_23 * qg23 + </v>
      </c>
      <c r="U33" s="5" t="str">
        <f t="shared" si="11"/>
        <v xml:space="preserve">d32_24 * qg24 + </v>
      </c>
      <c r="V33" s="5" t="str">
        <f t="shared" si="11"/>
        <v xml:space="preserve">d32_25 * qg25 + </v>
      </c>
      <c r="W33" s="5" t="str">
        <f t="shared" si="11"/>
        <v xml:space="preserve">d32_26 * qg26 + </v>
      </c>
      <c r="X33" s="5" t="str">
        <f t="shared" si="11"/>
        <v xml:space="preserve">d32_27 * qg27 + </v>
      </c>
      <c r="Y33" s="5" t="str">
        <f t="shared" si="11"/>
        <v xml:space="preserve">d32_28 * qg28 + </v>
      </c>
      <c r="Z33" s="5" t="str">
        <f t="shared" si="11"/>
        <v xml:space="preserve">d32_29 * qg29 + </v>
      </c>
      <c r="AA33" s="5" t="str">
        <f t="shared" si="15"/>
        <v xml:space="preserve">d32_30 * qg30 + </v>
      </c>
      <c r="AB33" s="5" t="str">
        <f t="shared" si="15"/>
        <v xml:space="preserve">d32_31 * qg31 + </v>
      </c>
      <c r="AC33" s="5" t="str">
        <f t="shared" si="15"/>
        <v xml:space="preserve">d32_32 * qg32 + </v>
      </c>
      <c r="AD33" s="5" t="str">
        <f t="shared" si="15"/>
        <v xml:space="preserve">d32_33 * qg33 + </v>
      </c>
      <c r="AE33" s="5" t="str">
        <f t="shared" si="15"/>
        <v xml:space="preserve">d32_35 * qg35 + </v>
      </c>
      <c r="AF33" s="5" t="str">
        <f t="shared" si="15"/>
        <v xml:space="preserve">d32_36 * qg36 + </v>
      </c>
      <c r="AG33" s="5" t="str">
        <f t="shared" si="15"/>
        <v xml:space="preserve">d32_37 * qg37 + </v>
      </c>
      <c r="AH33" s="5" t="str">
        <f t="shared" si="15"/>
        <v xml:space="preserve">d32_41 * qg41 + </v>
      </c>
      <c r="AI33" s="5" t="str">
        <f t="shared" si="15"/>
        <v xml:space="preserve">d32_42 * qg42 + </v>
      </c>
      <c r="AJ33" s="5" t="str">
        <f t="shared" si="15"/>
        <v xml:space="preserve">d32_43 * qg43 + </v>
      </c>
      <c r="AK33" s="5" t="str">
        <f t="shared" si="15"/>
        <v xml:space="preserve">d32_45 * qg45 + </v>
      </c>
      <c r="AL33" s="5" t="str">
        <f t="shared" si="15"/>
        <v xml:space="preserve">d32_46 * qg46 + </v>
      </c>
      <c r="AM33" s="5" t="str">
        <f t="shared" si="15"/>
        <v xml:space="preserve">d32_47 * qg47 + </v>
      </c>
      <c r="AN33" s="5" t="str">
        <f t="shared" si="15"/>
        <v xml:space="preserve">d32_49 * qg49 + </v>
      </c>
      <c r="AO33" s="5" t="str">
        <f t="shared" si="15"/>
        <v xml:space="preserve">d32_50 * qg50 + </v>
      </c>
      <c r="AP33" s="5" t="str">
        <f t="shared" si="15"/>
        <v xml:space="preserve">d32_51 * qg51 + </v>
      </c>
      <c r="AQ33" s="5" t="str">
        <f t="shared" si="14"/>
        <v xml:space="preserve">d32_52 * qg52 + </v>
      </c>
      <c r="AR33" s="5" t="str">
        <f t="shared" si="14"/>
        <v xml:space="preserve">d32_53 * qg53 + </v>
      </c>
      <c r="AS33" s="5" t="str">
        <f t="shared" si="14"/>
        <v xml:space="preserve">d32_55 * qg55 + </v>
      </c>
      <c r="AT33" s="5" t="str">
        <f t="shared" si="14"/>
        <v xml:space="preserve">d32_58 * qg58 + </v>
      </c>
      <c r="AU33" s="5" t="str">
        <f t="shared" si="14"/>
        <v xml:space="preserve">d32_59 * qg59 + </v>
      </c>
      <c r="AV33" s="5" t="str">
        <f t="shared" si="14"/>
        <v xml:space="preserve">d32_60 * qg60 + </v>
      </c>
      <c r="AW33" s="5" t="str">
        <f t="shared" si="14"/>
        <v xml:space="preserve">d32_61 * qg61 + </v>
      </c>
      <c r="AX33" s="5" t="str">
        <f t="shared" si="12"/>
        <v xml:space="preserve">d32_62 * qg62 + </v>
      </c>
      <c r="AY33" s="5" t="str">
        <f t="shared" si="12"/>
        <v xml:space="preserve">d32_64 * qg64 + </v>
      </c>
      <c r="AZ33" s="5" t="str">
        <f t="shared" si="12"/>
        <v xml:space="preserve">d32_65 * qg65 + </v>
      </c>
      <c r="BA33" s="5" t="str">
        <f t="shared" si="12"/>
        <v xml:space="preserve">d32_66 * qg66 + </v>
      </c>
      <c r="BB33" s="5" t="str">
        <f t="shared" si="12"/>
        <v xml:space="preserve">d32_68 * qg68 + </v>
      </c>
      <c r="BC33" s="5" t="str">
        <f t="shared" si="12"/>
        <v xml:space="preserve">d32_69 * qg69 + </v>
      </c>
      <c r="BD33" s="5" t="str">
        <f t="shared" si="12"/>
        <v xml:space="preserve">d32_70 * qg70 + </v>
      </c>
      <c r="BE33" s="5" t="str">
        <f t="shared" si="12"/>
        <v xml:space="preserve">d32_71 * qg71 + </v>
      </c>
      <c r="BF33" s="5" t="str">
        <f t="shared" si="12"/>
        <v xml:space="preserve">d32_72 * qg72 + </v>
      </c>
      <c r="BG33" s="5" t="str">
        <f t="shared" si="12"/>
        <v xml:space="preserve">d32_73 * qg73 + </v>
      </c>
      <c r="BH33" s="5" t="str">
        <f t="shared" si="12"/>
        <v xml:space="preserve">d32_74 * qg74 + </v>
      </c>
      <c r="BI33" s="5" t="str">
        <f t="shared" si="12"/>
        <v xml:space="preserve">d32_77 * qg77 + </v>
      </c>
      <c r="BJ33" s="5" t="str">
        <f t="shared" si="12"/>
        <v xml:space="preserve">d32_78 * qg78 + </v>
      </c>
      <c r="BK33" s="5" t="str">
        <f t="shared" si="12"/>
        <v xml:space="preserve">d32_79 * qg79 + </v>
      </c>
      <c r="BL33" s="5" t="str">
        <f t="shared" si="12"/>
        <v xml:space="preserve">d32_80 * qg80 + </v>
      </c>
      <c r="BM33" s="5" t="str">
        <f t="shared" si="12"/>
        <v xml:space="preserve">d32_84 * qg84 + </v>
      </c>
      <c r="BN33" s="5" t="str">
        <f t="shared" si="10"/>
        <v xml:space="preserve">d32_85 * qg85 + </v>
      </c>
      <c r="BO33" s="5" t="str">
        <f t="shared" si="7"/>
        <v xml:space="preserve">d32_86 * qg86 + </v>
      </c>
      <c r="BP33" s="5" t="str">
        <f t="shared" si="7"/>
        <v xml:space="preserve">d32_87 * qg87 + </v>
      </c>
      <c r="BQ33" s="5" t="str">
        <f t="shared" si="7"/>
        <v xml:space="preserve">d32_90 * qg90 + </v>
      </c>
      <c r="BR33" s="5" t="str">
        <f t="shared" si="7"/>
        <v xml:space="preserve">d32_91 * qg91 + </v>
      </c>
      <c r="BS33" s="5" t="str">
        <f t="shared" si="7"/>
        <v xml:space="preserve">d32_92 * qg92 + </v>
      </c>
      <c r="BT33" s="5" t="str">
        <f t="shared" si="7"/>
        <v xml:space="preserve">d32_93 * qg93 + </v>
      </c>
      <c r="BU33" s="5" t="str">
        <f t="shared" si="7"/>
        <v xml:space="preserve">d32_94 * qg94 + </v>
      </c>
      <c r="BV33" s="5" t="str">
        <f t="shared" si="7"/>
        <v xml:space="preserve">d32_95 * qg95 + </v>
      </c>
      <c r="BW33" s="5" t="str">
        <f t="shared" si="7"/>
        <v xml:space="preserve">d32_96 * qg96 + </v>
      </c>
      <c r="BX33" s="5" t="str">
        <f t="shared" si="4"/>
        <v>d32_97 * qg97</v>
      </c>
      <c r="BY33" s="6" t="str">
        <f t="shared" si="5"/>
        <v>@IDENTITY  QN32 = d32_01 * qg01 + d32_02 * qg02 + d32_03 * qg03 + d32_05 * qg05 + d32_08 * qg08 + d32_10 * qg10 + d32_11 * qg11 + d32_13 * qg13 + d32_14 * qg14 + d32_15 * qg15 + d32_16 * qg16 + d32_17 * qg17 + d32_18 * qg18 + d32_19 * qg19 + d32_20 * qg20 + d32_21 * qg21 + d32_22 * qg22 + d32_23 * qg23 + d32_24 * qg24 + d32_25 * qg25 + d32_26 * qg26 + d32_27 * qg27 + d32_28 * qg28 + d32_29 * qg29 + d32_30 * qg30 + d32_31 * qg31 + d32_32 * qg32 + d32_33 * qg33 + d32_35 * qg35 + d32_36 * qg36 + d32_37 * qg37 + d32_41 * qg41 + d32_42 * qg42 + d32_43 * qg43 + d32_45 * qg45 + d32_46 * qg46 + d32_47 * qg47 + d32_49 * qg49 + d32_50 * qg50 + d32_51 * qg51 + d32_52 * qg52 + d32_53 * qg53 + d32_55 * qg55 + d32_58 * qg58 + d32_59 * qg59 + d32_60 * qg60 + d32_61 * qg61 + d32_62 * qg62 + d32_64 * qg64 + d32_65 * qg65 + d32_66 * qg66 + d32_68 * qg68 + d32_69 * qg69 + d32_70 * qg70 + d32_71 * qg71 + d32_72 * qg72 + d32_73 * qg73 + d32_74 * qg74 + d32_77 * qg77 + d32_78 * qg78 + d32_79 * qg79 + d32_80 * qg80 + d32_84 * qg84 + d32_85 * qg85 + d32_86 * qg86 + d32_87 * qg87 + d32_90 * qg90 + d32_91 * qg91 + d32_92 * qg92 + d32_93 * qg93 + d32_94 * qg94 + d32_95 * qg95 + d32_96 * qg96 + d32_97 * qg97</v>
      </c>
    </row>
    <row r="34" spans="1:77">
      <c r="A34" s="1" t="s">
        <v>28</v>
      </c>
      <c r="B34" s="5" t="str">
        <f t="shared" si="2"/>
        <v xml:space="preserve">@IDENTITY  QN33 = </v>
      </c>
      <c r="C34" s="5" t="str">
        <f t="shared" si="13"/>
        <v xml:space="preserve">d33_01 * qg01 + </v>
      </c>
      <c r="D34" s="5" t="str">
        <f t="shared" si="13"/>
        <v xml:space="preserve">d33_02 * qg02 + </v>
      </c>
      <c r="E34" s="5" t="str">
        <f t="shared" si="13"/>
        <v xml:space="preserve">d33_03 * qg03 + </v>
      </c>
      <c r="F34" s="5" t="str">
        <f t="shared" si="13"/>
        <v xml:space="preserve">d33_05 * qg05 + </v>
      </c>
      <c r="G34" s="5" t="str">
        <f t="shared" si="13"/>
        <v xml:space="preserve">d33_08 * qg08 + </v>
      </c>
      <c r="H34" s="5" t="str">
        <f t="shared" si="13"/>
        <v xml:space="preserve">d33_10 * qg10 + </v>
      </c>
      <c r="I34" s="5" t="str">
        <f t="shared" si="13"/>
        <v xml:space="preserve">d33_11 * qg11 + </v>
      </c>
      <c r="J34" s="5" t="str">
        <f t="shared" si="13"/>
        <v xml:space="preserve">d33_13 * qg13 + </v>
      </c>
      <c r="K34" s="5" t="str">
        <f t="shared" si="13"/>
        <v xml:space="preserve">d33_14 * qg14 + </v>
      </c>
      <c r="L34" s="5" t="str">
        <f t="shared" si="13"/>
        <v xml:space="preserve">d33_15 * qg15 + </v>
      </c>
      <c r="M34" s="5" t="str">
        <f t="shared" si="13"/>
        <v xml:space="preserve">d33_16 * qg16 + </v>
      </c>
      <c r="N34" s="5" t="str">
        <f t="shared" si="13"/>
        <v xml:space="preserve">d33_17 * qg17 + </v>
      </c>
      <c r="O34" s="5" t="str">
        <f t="shared" si="13"/>
        <v xml:space="preserve">d33_18 * qg18 + </v>
      </c>
      <c r="P34" s="5" t="str">
        <f t="shared" si="13"/>
        <v xml:space="preserve">d33_19 * qg19 + </v>
      </c>
      <c r="Q34" s="5" t="str">
        <f t="shared" si="13"/>
        <v xml:space="preserve">d33_20 * qg20 + </v>
      </c>
      <c r="R34" s="5" t="str">
        <f t="shared" si="13"/>
        <v xml:space="preserve">d33_21 * qg21 + </v>
      </c>
      <c r="S34" s="5" t="str">
        <f t="shared" si="11"/>
        <v xml:space="preserve">d33_22 * qg22 + </v>
      </c>
      <c r="T34" s="5" t="str">
        <f t="shared" si="11"/>
        <v xml:space="preserve">d33_23 * qg23 + </v>
      </c>
      <c r="U34" s="5" t="str">
        <f t="shared" si="11"/>
        <v xml:space="preserve">d33_24 * qg24 + </v>
      </c>
      <c r="V34" s="5" t="str">
        <f t="shared" si="11"/>
        <v xml:space="preserve">d33_25 * qg25 + </v>
      </c>
      <c r="W34" s="5" t="str">
        <f t="shared" si="11"/>
        <v xml:space="preserve">d33_26 * qg26 + </v>
      </c>
      <c r="X34" s="5" t="str">
        <f t="shared" si="11"/>
        <v xml:space="preserve">d33_27 * qg27 + </v>
      </c>
      <c r="Y34" s="5" t="str">
        <f t="shared" si="11"/>
        <v xml:space="preserve">d33_28 * qg28 + </v>
      </c>
      <c r="Z34" s="5" t="str">
        <f t="shared" si="11"/>
        <v xml:space="preserve">d33_29 * qg29 + </v>
      </c>
      <c r="AA34" s="5" t="str">
        <f t="shared" si="15"/>
        <v xml:space="preserve">d33_30 * qg30 + </v>
      </c>
      <c r="AB34" s="5" t="str">
        <f t="shared" si="15"/>
        <v xml:space="preserve">d33_31 * qg31 + </v>
      </c>
      <c r="AC34" s="5" t="str">
        <f t="shared" si="15"/>
        <v xml:space="preserve">d33_32 * qg32 + </v>
      </c>
      <c r="AD34" s="5" t="str">
        <f t="shared" si="15"/>
        <v xml:space="preserve">d33_33 * qg33 + </v>
      </c>
      <c r="AE34" s="5" t="str">
        <f t="shared" si="15"/>
        <v xml:space="preserve">d33_35 * qg35 + </v>
      </c>
      <c r="AF34" s="5" t="str">
        <f t="shared" si="15"/>
        <v xml:space="preserve">d33_36 * qg36 + </v>
      </c>
      <c r="AG34" s="5" t="str">
        <f t="shared" si="15"/>
        <v xml:space="preserve">d33_37 * qg37 + </v>
      </c>
      <c r="AH34" s="5" t="str">
        <f t="shared" si="15"/>
        <v xml:space="preserve">d33_41 * qg41 + </v>
      </c>
      <c r="AI34" s="5" t="str">
        <f t="shared" si="15"/>
        <v xml:space="preserve">d33_42 * qg42 + </v>
      </c>
      <c r="AJ34" s="5" t="str">
        <f t="shared" si="15"/>
        <v xml:space="preserve">d33_43 * qg43 + </v>
      </c>
      <c r="AK34" s="5" t="str">
        <f t="shared" si="15"/>
        <v xml:space="preserve">d33_45 * qg45 + </v>
      </c>
      <c r="AL34" s="5" t="str">
        <f t="shared" si="15"/>
        <v xml:space="preserve">d33_46 * qg46 + </v>
      </c>
      <c r="AM34" s="5" t="str">
        <f t="shared" si="15"/>
        <v xml:space="preserve">d33_47 * qg47 + </v>
      </c>
      <c r="AN34" s="5" t="str">
        <f t="shared" si="15"/>
        <v xml:space="preserve">d33_49 * qg49 + </v>
      </c>
      <c r="AO34" s="5" t="str">
        <f t="shared" si="15"/>
        <v xml:space="preserve">d33_50 * qg50 + </v>
      </c>
      <c r="AP34" s="5" t="str">
        <f t="shared" si="15"/>
        <v xml:space="preserve">d33_51 * qg51 + </v>
      </c>
      <c r="AQ34" s="5" t="str">
        <f t="shared" si="14"/>
        <v xml:space="preserve">d33_52 * qg52 + </v>
      </c>
      <c r="AR34" s="5" t="str">
        <f t="shared" si="14"/>
        <v xml:space="preserve">d33_53 * qg53 + </v>
      </c>
      <c r="AS34" s="5" t="str">
        <f t="shared" si="14"/>
        <v xml:space="preserve">d33_55 * qg55 + </v>
      </c>
      <c r="AT34" s="5" t="str">
        <f t="shared" si="14"/>
        <v xml:space="preserve">d33_58 * qg58 + </v>
      </c>
      <c r="AU34" s="5" t="str">
        <f t="shared" si="14"/>
        <v xml:space="preserve">d33_59 * qg59 + </v>
      </c>
      <c r="AV34" s="5" t="str">
        <f t="shared" si="14"/>
        <v xml:space="preserve">d33_60 * qg60 + </v>
      </c>
      <c r="AW34" s="5" t="str">
        <f t="shared" si="14"/>
        <v xml:space="preserve">d33_61 * qg61 + </v>
      </c>
      <c r="AX34" s="5" t="str">
        <f t="shared" si="12"/>
        <v xml:space="preserve">d33_62 * qg62 + </v>
      </c>
      <c r="AY34" s="5" t="str">
        <f t="shared" si="12"/>
        <v xml:space="preserve">d33_64 * qg64 + </v>
      </c>
      <c r="AZ34" s="5" t="str">
        <f t="shared" si="12"/>
        <v xml:space="preserve">d33_65 * qg65 + </v>
      </c>
      <c r="BA34" s="5" t="str">
        <f t="shared" si="12"/>
        <v xml:space="preserve">d33_66 * qg66 + </v>
      </c>
      <c r="BB34" s="5" t="str">
        <f t="shared" si="12"/>
        <v xml:space="preserve">d33_68 * qg68 + </v>
      </c>
      <c r="BC34" s="5" t="str">
        <f t="shared" si="12"/>
        <v xml:space="preserve">d33_69 * qg69 + </v>
      </c>
      <c r="BD34" s="5" t="str">
        <f t="shared" si="12"/>
        <v xml:space="preserve">d33_70 * qg70 + </v>
      </c>
      <c r="BE34" s="5" t="str">
        <f t="shared" si="12"/>
        <v xml:space="preserve">d33_71 * qg71 + </v>
      </c>
      <c r="BF34" s="5" t="str">
        <f t="shared" si="12"/>
        <v xml:space="preserve">d33_72 * qg72 + </v>
      </c>
      <c r="BG34" s="5" t="str">
        <f t="shared" si="12"/>
        <v xml:space="preserve">d33_73 * qg73 + </v>
      </c>
      <c r="BH34" s="5" t="str">
        <f t="shared" si="12"/>
        <v xml:space="preserve">d33_74 * qg74 + </v>
      </c>
      <c r="BI34" s="5" t="str">
        <f t="shared" si="12"/>
        <v xml:space="preserve">d33_77 * qg77 + </v>
      </c>
      <c r="BJ34" s="5" t="str">
        <f t="shared" si="12"/>
        <v xml:space="preserve">d33_78 * qg78 + </v>
      </c>
      <c r="BK34" s="5" t="str">
        <f t="shared" si="12"/>
        <v xml:space="preserve">d33_79 * qg79 + </v>
      </c>
      <c r="BL34" s="5" t="str">
        <f t="shared" si="12"/>
        <v xml:space="preserve">d33_80 * qg80 + </v>
      </c>
      <c r="BM34" s="5" t="str">
        <f t="shared" si="12"/>
        <v xml:space="preserve">d33_84 * qg84 + </v>
      </c>
      <c r="BN34" s="5" t="str">
        <f t="shared" si="10"/>
        <v xml:space="preserve">d33_85 * qg85 + </v>
      </c>
      <c r="BO34" s="5" t="str">
        <f t="shared" si="7"/>
        <v xml:space="preserve">d33_86 * qg86 + </v>
      </c>
      <c r="BP34" s="5" t="str">
        <f t="shared" si="7"/>
        <v xml:space="preserve">d33_87 * qg87 + </v>
      </c>
      <c r="BQ34" s="5" t="str">
        <f t="shared" si="7"/>
        <v xml:space="preserve">d33_90 * qg90 + </v>
      </c>
      <c r="BR34" s="5" t="str">
        <f t="shared" si="7"/>
        <v xml:space="preserve">d33_91 * qg91 + </v>
      </c>
      <c r="BS34" s="5" t="str">
        <f t="shared" si="7"/>
        <v xml:space="preserve">d33_92 * qg92 + </v>
      </c>
      <c r="BT34" s="5" t="str">
        <f t="shared" si="7"/>
        <v xml:space="preserve">d33_93 * qg93 + </v>
      </c>
      <c r="BU34" s="5" t="str">
        <f t="shared" si="7"/>
        <v xml:space="preserve">d33_94 * qg94 + </v>
      </c>
      <c r="BV34" s="5" t="str">
        <f t="shared" si="7"/>
        <v xml:space="preserve">d33_95 * qg95 + </v>
      </c>
      <c r="BW34" s="5" t="str">
        <f t="shared" si="7"/>
        <v xml:space="preserve">d33_96 * qg96 + </v>
      </c>
      <c r="BX34" s="5" t="str">
        <f t="shared" si="4"/>
        <v>d33_97 * qg97</v>
      </c>
      <c r="BY34" s="6" t="str">
        <f t="shared" si="5"/>
        <v>@IDENTITY  QN33 = d33_01 * qg01 + d33_02 * qg02 + d33_03 * qg03 + d33_05 * qg05 + d33_08 * qg08 + d33_10 * qg10 + d33_11 * qg11 + d33_13 * qg13 + d33_14 * qg14 + d33_15 * qg15 + d33_16 * qg16 + d33_17 * qg17 + d33_18 * qg18 + d33_19 * qg19 + d33_20 * qg20 + d33_21 * qg21 + d33_22 * qg22 + d33_23 * qg23 + d33_24 * qg24 + d33_25 * qg25 + d33_26 * qg26 + d33_27 * qg27 + d33_28 * qg28 + d33_29 * qg29 + d33_30 * qg30 + d33_31 * qg31 + d33_32 * qg32 + d33_33 * qg33 + d33_35 * qg35 + d33_36 * qg36 + d33_37 * qg37 + d33_41 * qg41 + d33_42 * qg42 + d33_43 * qg43 + d33_45 * qg45 + d33_46 * qg46 + d33_47 * qg47 + d33_49 * qg49 + d33_50 * qg50 + d33_51 * qg51 + d33_52 * qg52 + d33_53 * qg53 + d33_55 * qg55 + d33_58 * qg58 + d33_59 * qg59 + d33_60 * qg60 + d33_61 * qg61 + d33_62 * qg62 + d33_64 * qg64 + d33_65 * qg65 + d33_66 * qg66 + d33_68 * qg68 + d33_69 * qg69 + d33_70 * qg70 + d33_71 * qg71 + d33_72 * qg72 + d33_73 * qg73 + d33_74 * qg74 + d33_77 * qg77 + d33_78 * qg78 + d33_79 * qg79 + d33_80 * qg80 + d33_84 * qg84 + d33_85 * qg85 + d33_86 * qg86 + d33_87 * qg87 + d33_90 * qg90 + d33_91 * qg91 + d33_92 * qg92 + d33_93 * qg93 + d33_94 * qg94 + d33_95 * qg95 + d33_96 * qg96 + d33_97 * qg97</v>
      </c>
    </row>
    <row r="35" spans="1:77">
      <c r="A35" s="2" t="s">
        <v>29</v>
      </c>
      <c r="B35" s="5" t="str">
        <f t="shared" si="2"/>
        <v xml:space="preserve">@IDENTITY  QN35 = </v>
      </c>
      <c r="C35" s="5" t="str">
        <f t="shared" si="13"/>
        <v xml:space="preserve">d35_01 * qg01 + </v>
      </c>
      <c r="D35" s="5" t="str">
        <f t="shared" si="13"/>
        <v xml:space="preserve">d35_02 * qg02 + </v>
      </c>
      <c r="E35" s="5" t="str">
        <f t="shared" si="13"/>
        <v xml:space="preserve">d35_03 * qg03 + </v>
      </c>
      <c r="F35" s="5" t="str">
        <f t="shared" si="13"/>
        <v xml:space="preserve">d35_05 * qg05 + </v>
      </c>
      <c r="G35" s="5" t="str">
        <f t="shared" si="13"/>
        <v xml:space="preserve">d35_08 * qg08 + </v>
      </c>
      <c r="H35" s="5" t="str">
        <f t="shared" si="13"/>
        <v xml:space="preserve">d35_10 * qg10 + </v>
      </c>
      <c r="I35" s="5" t="str">
        <f t="shared" si="13"/>
        <v xml:space="preserve">d35_11 * qg11 + </v>
      </c>
      <c r="J35" s="5" t="str">
        <f t="shared" si="13"/>
        <v xml:space="preserve">d35_13 * qg13 + </v>
      </c>
      <c r="K35" s="5" t="str">
        <f t="shared" si="13"/>
        <v xml:space="preserve">d35_14 * qg14 + </v>
      </c>
      <c r="L35" s="5" t="str">
        <f t="shared" si="13"/>
        <v xml:space="preserve">d35_15 * qg15 + </v>
      </c>
      <c r="M35" s="5" t="str">
        <f t="shared" si="13"/>
        <v xml:space="preserve">d35_16 * qg16 + </v>
      </c>
      <c r="N35" s="5" t="str">
        <f t="shared" si="13"/>
        <v xml:space="preserve">d35_17 * qg17 + </v>
      </c>
      <c r="O35" s="5" t="str">
        <f t="shared" si="13"/>
        <v xml:space="preserve">d35_18 * qg18 + </v>
      </c>
      <c r="P35" s="5" t="str">
        <f t="shared" si="13"/>
        <v xml:space="preserve">d35_19 * qg19 + </v>
      </c>
      <c r="Q35" s="5" t="str">
        <f t="shared" si="13"/>
        <v xml:space="preserve">d35_20 * qg20 + </v>
      </c>
      <c r="R35" s="5" t="str">
        <f t="shared" si="13"/>
        <v xml:space="preserve">d35_21 * qg21 + </v>
      </c>
      <c r="S35" s="5" t="str">
        <f t="shared" si="11"/>
        <v xml:space="preserve">d35_22 * qg22 + </v>
      </c>
      <c r="T35" s="5" t="str">
        <f t="shared" si="11"/>
        <v xml:space="preserve">d35_23 * qg23 + </v>
      </c>
      <c r="U35" s="5" t="str">
        <f t="shared" si="11"/>
        <v xml:space="preserve">d35_24 * qg24 + </v>
      </c>
      <c r="V35" s="5" t="str">
        <f t="shared" si="11"/>
        <v xml:space="preserve">d35_25 * qg25 + </v>
      </c>
      <c r="W35" s="5" t="str">
        <f t="shared" si="11"/>
        <v xml:space="preserve">d35_26 * qg26 + </v>
      </c>
      <c r="X35" s="5" t="str">
        <f t="shared" si="11"/>
        <v xml:space="preserve">d35_27 * qg27 + </v>
      </c>
      <c r="Y35" s="5" t="str">
        <f t="shared" si="11"/>
        <v xml:space="preserve">d35_28 * qg28 + </v>
      </c>
      <c r="Z35" s="5" t="str">
        <f t="shared" si="11"/>
        <v xml:space="preserve">d35_29 * qg29 + </v>
      </c>
      <c r="AA35" s="5" t="str">
        <f t="shared" si="15"/>
        <v xml:space="preserve">d35_30 * qg30 + </v>
      </c>
      <c r="AB35" s="5" t="str">
        <f t="shared" si="15"/>
        <v xml:space="preserve">d35_31 * qg31 + </v>
      </c>
      <c r="AC35" s="5" t="str">
        <f t="shared" si="15"/>
        <v xml:space="preserve">d35_32 * qg32 + </v>
      </c>
      <c r="AD35" s="5" t="str">
        <f t="shared" si="15"/>
        <v xml:space="preserve">d35_33 * qg33 + </v>
      </c>
      <c r="AE35" s="5" t="str">
        <f t="shared" si="15"/>
        <v xml:space="preserve">d35_35 * qg35 + </v>
      </c>
      <c r="AF35" s="5" t="str">
        <f t="shared" si="15"/>
        <v xml:space="preserve">d35_36 * qg36 + </v>
      </c>
      <c r="AG35" s="5" t="str">
        <f t="shared" si="15"/>
        <v xml:space="preserve">d35_37 * qg37 + </v>
      </c>
      <c r="AH35" s="5" t="str">
        <f t="shared" si="15"/>
        <v xml:space="preserve">d35_41 * qg41 + </v>
      </c>
      <c r="AI35" s="5" t="str">
        <f t="shared" si="15"/>
        <v xml:space="preserve">d35_42 * qg42 + </v>
      </c>
      <c r="AJ35" s="5" t="str">
        <f t="shared" si="15"/>
        <v xml:space="preserve">d35_43 * qg43 + </v>
      </c>
      <c r="AK35" s="5" t="str">
        <f t="shared" si="15"/>
        <v xml:space="preserve">d35_45 * qg45 + </v>
      </c>
      <c r="AL35" s="5" t="str">
        <f t="shared" si="15"/>
        <v xml:space="preserve">d35_46 * qg46 + </v>
      </c>
      <c r="AM35" s="5" t="str">
        <f t="shared" si="15"/>
        <v xml:space="preserve">d35_47 * qg47 + </v>
      </c>
      <c r="AN35" s="5" t="str">
        <f t="shared" si="15"/>
        <v xml:space="preserve">d35_49 * qg49 + </v>
      </c>
      <c r="AO35" s="5" t="str">
        <f t="shared" si="15"/>
        <v xml:space="preserve">d35_50 * qg50 + </v>
      </c>
      <c r="AP35" s="5" t="str">
        <f t="shared" si="15"/>
        <v xml:space="preserve">d35_51 * qg51 + </v>
      </c>
      <c r="AQ35" s="5" t="str">
        <f t="shared" si="14"/>
        <v xml:space="preserve">d35_52 * qg52 + </v>
      </c>
      <c r="AR35" s="5" t="str">
        <f t="shared" si="14"/>
        <v xml:space="preserve">d35_53 * qg53 + </v>
      </c>
      <c r="AS35" s="5" t="str">
        <f t="shared" si="14"/>
        <v xml:space="preserve">d35_55 * qg55 + </v>
      </c>
      <c r="AT35" s="5" t="str">
        <f t="shared" si="14"/>
        <v xml:space="preserve">d35_58 * qg58 + </v>
      </c>
      <c r="AU35" s="5" t="str">
        <f t="shared" si="14"/>
        <v xml:space="preserve">d35_59 * qg59 + </v>
      </c>
      <c r="AV35" s="5" t="str">
        <f t="shared" si="14"/>
        <v xml:space="preserve">d35_60 * qg60 + </v>
      </c>
      <c r="AW35" s="5" t="str">
        <f t="shared" si="14"/>
        <v xml:space="preserve">d35_61 * qg61 + </v>
      </c>
      <c r="AX35" s="5" t="str">
        <f t="shared" si="12"/>
        <v xml:space="preserve">d35_62 * qg62 + </v>
      </c>
      <c r="AY35" s="5" t="str">
        <f t="shared" si="12"/>
        <v xml:space="preserve">d35_64 * qg64 + </v>
      </c>
      <c r="AZ35" s="5" t="str">
        <f t="shared" si="12"/>
        <v xml:space="preserve">d35_65 * qg65 + </v>
      </c>
      <c r="BA35" s="5" t="str">
        <f t="shared" si="12"/>
        <v xml:space="preserve">d35_66 * qg66 + </v>
      </c>
      <c r="BB35" s="5" t="str">
        <f t="shared" si="12"/>
        <v xml:space="preserve">d35_68 * qg68 + </v>
      </c>
      <c r="BC35" s="5" t="str">
        <f t="shared" si="12"/>
        <v xml:space="preserve">d35_69 * qg69 + </v>
      </c>
      <c r="BD35" s="5" t="str">
        <f t="shared" si="12"/>
        <v xml:space="preserve">d35_70 * qg70 + </v>
      </c>
      <c r="BE35" s="5" t="str">
        <f t="shared" si="12"/>
        <v xml:space="preserve">d35_71 * qg71 + </v>
      </c>
      <c r="BF35" s="5" t="str">
        <f t="shared" si="12"/>
        <v xml:space="preserve">d35_72 * qg72 + </v>
      </c>
      <c r="BG35" s="5" t="str">
        <f t="shared" si="12"/>
        <v xml:space="preserve">d35_73 * qg73 + </v>
      </c>
      <c r="BH35" s="5" t="str">
        <f t="shared" si="12"/>
        <v xml:space="preserve">d35_74 * qg74 + </v>
      </c>
      <c r="BI35" s="5" t="str">
        <f t="shared" si="12"/>
        <v xml:space="preserve">d35_77 * qg77 + </v>
      </c>
      <c r="BJ35" s="5" t="str">
        <f t="shared" si="12"/>
        <v xml:space="preserve">d35_78 * qg78 + </v>
      </c>
      <c r="BK35" s="5" t="str">
        <f t="shared" si="12"/>
        <v xml:space="preserve">d35_79 * qg79 + </v>
      </c>
      <c r="BL35" s="5" t="str">
        <f t="shared" si="12"/>
        <v xml:space="preserve">d35_80 * qg80 + </v>
      </c>
      <c r="BM35" s="5" t="str">
        <f t="shared" si="12"/>
        <v xml:space="preserve">d35_84 * qg84 + </v>
      </c>
      <c r="BN35" s="5" t="str">
        <f t="shared" si="10"/>
        <v xml:space="preserve">d35_85 * qg85 + </v>
      </c>
      <c r="BO35" s="5" t="str">
        <f t="shared" si="7"/>
        <v xml:space="preserve">d35_86 * qg86 + </v>
      </c>
      <c r="BP35" s="5" t="str">
        <f t="shared" si="7"/>
        <v xml:space="preserve">d35_87 * qg87 + </v>
      </c>
      <c r="BQ35" s="5" t="str">
        <f t="shared" si="7"/>
        <v xml:space="preserve">d35_90 * qg90 + </v>
      </c>
      <c r="BR35" s="5" t="str">
        <f t="shared" si="7"/>
        <v xml:space="preserve">d35_91 * qg91 + </v>
      </c>
      <c r="BS35" s="5" t="str">
        <f t="shared" si="7"/>
        <v xml:space="preserve">d35_92 * qg92 + </v>
      </c>
      <c r="BT35" s="5" t="str">
        <f t="shared" si="7"/>
        <v xml:space="preserve">d35_93 * qg93 + </v>
      </c>
      <c r="BU35" s="5" t="str">
        <f t="shared" si="7"/>
        <v xml:space="preserve">d35_94 * qg94 + </v>
      </c>
      <c r="BV35" s="5" t="str">
        <f t="shared" si="7"/>
        <v xml:space="preserve">d35_95 * qg95 + </v>
      </c>
      <c r="BW35" s="5" t="str">
        <f t="shared" si="7"/>
        <v xml:space="preserve">d35_96 * qg96 + </v>
      </c>
      <c r="BX35" s="5" t="str">
        <f t="shared" si="4"/>
        <v>d35_97 * qg97</v>
      </c>
      <c r="BY35" s="6" t="str">
        <f t="shared" si="5"/>
        <v>@IDENTITY  QN35 = d35_01 * qg01 + d35_02 * qg02 + d35_03 * qg03 + d35_05 * qg05 + d35_08 * qg08 + d35_10 * qg10 + d35_11 * qg11 + d35_13 * qg13 + d35_14 * qg14 + d35_15 * qg15 + d35_16 * qg16 + d35_17 * qg17 + d35_18 * qg18 + d35_19 * qg19 + d35_20 * qg20 + d35_21 * qg21 + d35_22 * qg22 + d35_23 * qg23 + d35_24 * qg24 + d35_25 * qg25 + d35_26 * qg26 + d35_27 * qg27 + d35_28 * qg28 + d35_29 * qg29 + d35_30 * qg30 + d35_31 * qg31 + d35_32 * qg32 + d35_33 * qg33 + d35_35 * qg35 + d35_36 * qg36 + d35_37 * qg37 + d35_41 * qg41 + d35_42 * qg42 + d35_43 * qg43 + d35_45 * qg45 + d35_46 * qg46 + d35_47 * qg47 + d35_49 * qg49 + d35_50 * qg50 + d35_51 * qg51 + d35_52 * qg52 + d35_53 * qg53 + d35_55 * qg55 + d35_58 * qg58 + d35_59 * qg59 + d35_60 * qg60 + d35_61 * qg61 + d35_62 * qg62 + d35_64 * qg64 + d35_65 * qg65 + d35_66 * qg66 + d35_68 * qg68 + d35_69 * qg69 + d35_70 * qg70 + d35_71 * qg71 + d35_72 * qg72 + d35_73 * qg73 + d35_74 * qg74 + d35_77 * qg77 + d35_78 * qg78 + d35_79 * qg79 + d35_80 * qg80 + d35_84 * qg84 + d35_85 * qg85 + d35_86 * qg86 + d35_87 * qg87 + d35_90 * qg90 + d35_91 * qg91 + d35_92 * qg92 + d35_93 * qg93 + d35_94 * qg94 + d35_95 * qg95 + d35_96 * qg96 + d35_97 * qg97</v>
      </c>
    </row>
    <row r="36" spans="1:77">
      <c r="A36" s="1" t="s">
        <v>30</v>
      </c>
      <c r="B36" s="5" t="str">
        <f t="shared" si="2"/>
        <v xml:space="preserve">@IDENTITY  QN36 = </v>
      </c>
      <c r="C36" s="5" t="str">
        <f t="shared" si="13"/>
        <v xml:space="preserve">d36_01 * qg01 + </v>
      </c>
      <c r="D36" s="5" t="str">
        <f t="shared" si="13"/>
        <v xml:space="preserve">d36_02 * qg02 + </v>
      </c>
      <c r="E36" s="5" t="str">
        <f t="shared" si="13"/>
        <v xml:space="preserve">d36_03 * qg03 + </v>
      </c>
      <c r="F36" s="5" t="str">
        <f t="shared" si="13"/>
        <v xml:space="preserve">d36_05 * qg05 + </v>
      </c>
      <c r="G36" s="5" t="str">
        <f t="shared" si="13"/>
        <v xml:space="preserve">d36_08 * qg08 + </v>
      </c>
      <c r="H36" s="5" t="str">
        <f t="shared" si="13"/>
        <v xml:space="preserve">d36_10 * qg10 + </v>
      </c>
      <c r="I36" s="5" t="str">
        <f t="shared" si="13"/>
        <v xml:space="preserve">d36_11 * qg11 + </v>
      </c>
      <c r="J36" s="5" t="str">
        <f t="shared" si="13"/>
        <v xml:space="preserve">d36_13 * qg13 + </v>
      </c>
      <c r="K36" s="5" t="str">
        <f t="shared" si="13"/>
        <v xml:space="preserve">d36_14 * qg14 + </v>
      </c>
      <c r="L36" s="5" t="str">
        <f t="shared" si="13"/>
        <v xml:space="preserve">d36_15 * qg15 + </v>
      </c>
      <c r="M36" s="5" t="str">
        <f t="shared" si="13"/>
        <v xml:space="preserve">d36_16 * qg16 + </v>
      </c>
      <c r="N36" s="5" t="str">
        <f t="shared" si="13"/>
        <v xml:space="preserve">d36_17 * qg17 + </v>
      </c>
      <c r="O36" s="5" t="str">
        <f t="shared" si="13"/>
        <v xml:space="preserve">d36_18 * qg18 + </v>
      </c>
      <c r="P36" s="5" t="str">
        <f t="shared" si="13"/>
        <v xml:space="preserve">d36_19 * qg19 + </v>
      </c>
      <c r="Q36" s="5" t="str">
        <f t="shared" si="13"/>
        <v xml:space="preserve">d36_20 * qg20 + </v>
      </c>
      <c r="R36" s="5" t="str">
        <f t="shared" si="13"/>
        <v xml:space="preserve">d36_21 * qg21 + </v>
      </c>
      <c r="S36" s="5" t="str">
        <f t="shared" si="11"/>
        <v xml:space="preserve">d36_22 * qg22 + </v>
      </c>
      <c r="T36" s="5" t="str">
        <f t="shared" si="11"/>
        <v xml:space="preserve">d36_23 * qg23 + </v>
      </c>
      <c r="U36" s="5" t="str">
        <f t="shared" si="11"/>
        <v xml:space="preserve">d36_24 * qg24 + </v>
      </c>
      <c r="V36" s="5" t="str">
        <f t="shared" si="11"/>
        <v xml:space="preserve">d36_25 * qg25 + </v>
      </c>
      <c r="W36" s="5" t="str">
        <f t="shared" si="11"/>
        <v xml:space="preserve">d36_26 * qg26 + </v>
      </c>
      <c r="X36" s="5" t="str">
        <f t="shared" si="11"/>
        <v xml:space="preserve">d36_27 * qg27 + </v>
      </c>
      <c r="Y36" s="5" t="str">
        <f t="shared" si="11"/>
        <v xml:space="preserve">d36_28 * qg28 + </v>
      </c>
      <c r="Z36" s="5" t="str">
        <f t="shared" si="11"/>
        <v xml:space="preserve">d36_29 * qg29 + </v>
      </c>
      <c r="AA36" s="5" t="str">
        <f t="shared" si="15"/>
        <v xml:space="preserve">d36_30 * qg30 + </v>
      </c>
      <c r="AB36" s="5" t="str">
        <f t="shared" si="15"/>
        <v xml:space="preserve">d36_31 * qg31 + </v>
      </c>
      <c r="AC36" s="5" t="str">
        <f t="shared" si="15"/>
        <v xml:space="preserve">d36_32 * qg32 + </v>
      </c>
      <c r="AD36" s="5" t="str">
        <f t="shared" si="15"/>
        <v xml:space="preserve">d36_33 * qg33 + </v>
      </c>
      <c r="AE36" s="5" t="str">
        <f t="shared" si="15"/>
        <v xml:space="preserve">d36_35 * qg35 + </v>
      </c>
      <c r="AF36" s="5" t="str">
        <f t="shared" si="15"/>
        <v xml:space="preserve">d36_36 * qg36 + </v>
      </c>
      <c r="AG36" s="5" t="str">
        <f t="shared" si="15"/>
        <v xml:space="preserve">d36_37 * qg37 + </v>
      </c>
      <c r="AH36" s="5" t="str">
        <f t="shared" si="15"/>
        <v xml:space="preserve">d36_41 * qg41 + </v>
      </c>
      <c r="AI36" s="5" t="str">
        <f t="shared" si="15"/>
        <v xml:space="preserve">d36_42 * qg42 + </v>
      </c>
      <c r="AJ36" s="5" t="str">
        <f t="shared" si="15"/>
        <v xml:space="preserve">d36_43 * qg43 + </v>
      </c>
      <c r="AK36" s="5" t="str">
        <f t="shared" si="15"/>
        <v xml:space="preserve">d36_45 * qg45 + </v>
      </c>
      <c r="AL36" s="5" t="str">
        <f t="shared" si="15"/>
        <v xml:space="preserve">d36_46 * qg46 + </v>
      </c>
      <c r="AM36" s="5" t="str">
        <f t="shared" si="15"/>
        <v xml:space="preserve">d36_47 * qg47 + </v>
      </c>
      <c r="AN36" s="5" t="str">
        <f t="shared" si="15"/>
        <v xml:space="preserve">d36_49 * qg49 + </v>
      </c>
      <c r="AO36" s="5" t="str">
        <f t="shared" si="15"/>
        <v xml:space="preserve">d36_50 * qg50 + </v>
      </c>
      <c r="AP36" s="5" t="str">
        <f t="shared" si="15"/>
        <v xml:space="preserve">d36_51 * qg51 + </v>
      </c>
      <c r="AQ36" s="5" t="str">
        <f t="shared" si="14"/>
        <v xml:space="preserve">d36_52 * qg52 + </v>
      </c>
      <c r="AR36" s="5" t="str">
        <f t="shared" si="14"/>
        <v xml:space="preserve">d36_53 * qg53 + </v>
      </c>
      <c r="AS36" s="5" t="str">
        <f t="shared" si="14"/>
        <v xml:space="preserve">d36_55 * qg55 + </v>
      </c>
      <c r="AT36" s="5" t="str">
        <f t="shared" si="14"/>
        <v xml:space="preserve">d36_58 * qg58 + </v>
      </c>
      <c r="AU36" s="5" t="str">
        <f t="shared" si="14"/>
        <v xml:space="preserve">d36_59 * qg59 + </v>
      </c>
      <c r="AV36" s="5" t="str">
        <f t="shared" si="14"/>
        <v xml:space="preserve">d36_60 * qg60 + </v>
      </c>
      <c r="AW36" s="5" t="str">
        <f t="shared" si="14"/>
        <v xml:space="preserve">d36_61 * qg61 + </v>
      </c>
      <c r="AX36" s="5" t="str">
        <f t="shared" si="12"/>
        <v xml:space="preserve">d36_62 * qg62 + </v>
      </c>
      <c r="AY36" s="5" t="str">
        <f t="shared" si="12"/>
        <v xml:space="preserve">d36_64 * qg64 + </v>
      </c>
      <c r="AZ36" s="5" t="str">
        <f t="shared" si="12"/>
        <v xml:space="preserve">d36_65 * qg65 + </v>
      </c>
      <c r="BA36" s="5" t="str">
        <f t="shared" si="12"/>
        <v xml:space="preserve">d36_66 * qg66 + </v>
      </c>
      <c r="BB36" s="5" t="str">
        <f t="shared" si="12"/>
        <v xml:space="preserve">d36_68 * qg68 + </v>
      </c>
      <c r="BC36" s="5" t="str">
        <f t="shared" si="12"/>
        <v xml:space="preserve">d36_69 * qg69 + </v>
      </c>
      <c r="BD36" s="5" t="str">
        <f t="shared" si="12"/>
        <v xml:space="preserve">d36_70 * qg70 + </v>
      </c>
      <c r="BE36" s="5" t="str">
        <f t="shared" si="12"/>
        <v xml:space="preserve">d36_71 * qg71 + </v>
      </c>
      <c r="BF36" s="5" t="str">
        <f t="shared" si="12"/>
        <v xml:space="preserve">d36_72 * qg72 + </v>
      </c>
      <c r="BG36" s="5" t="str">
        <f t="shared" si="12"/>
        <v xml:space="preserve">d36_73 * qg73 + </v>
      </c>
      <c r="BH36" s="5" t="str">
        <f t="shared" si="12"/>
        <v xml:space="preserve">d36_74 * qg74 + </v>
      </c>
      <c r="BI36" s="5" t="str">
        <f t="shared" si="12"/>
        <v xml:space="preserve">d36_77 * qg77 + </v>
      </c>
      <c r="BJ36" s="5" t="str">
        <f t="shared" si="12"/>
        <v xml:space="preserve">d36_78 * qg78 + </v>
      </c>
      <c r="BK36" s="5" t="str">
        <f t="shared" si="12"/>
        <v xml:space="preserve">d36_79 * qg79 + </v>
      </c>
      <c r="BL36" s="5" t="str">
        <f t="shared" si="12"/>
        <v xml:space="preserve">d36_80 * qg80 + </v>
      </c>
      <c r="BM36" s="5" t="str">
        <f t="shared" si="12"/>
        <v xml:space="preserve">d36_84 * qg84 + </v>
      </c>
      <c r="BN36" s="5" t="str">
        <f t="shared" si="10"/>
        <v xml:space="preserve">d36_85 * qg85 + </v>
      </c>
      <c r="BO36" s="5" t="str">
        <f t="shared" si="7"/>
        <v xml:space="preserve">d36_86 * qg86 + </v>
      </c>
      <c r="BP36" s="5" t="str">
        <f t="shared" si="7"/>
        <v xml:space="preserve">d36_87 * qg87 + </v>
      </c>
      <c r="BQ36" s="5" t="str">
        <f t="shared" si="7"/>
        <v xml:space="preserve">d36_90 * qg90 + </v>
      </c>
      <c r="BR36" s="5" t="str">
        <f t="shared" si="7"/>
        <v xml:space="preserve">d36_91 * qg91 + </v>
      </c>
      <c r="BS36" s="5" t="str">
        <f t="shared" si="7"/>
        <v xml:space="preserve">d36_92 * qg92 + </v>
      </c>
      <c r="BT36" s="5" t="str">
        <f t="shared" si="7"/>
        <v xml:space="preserve">d36_93 * qg93 + </v>
      </c>
      <c r="BU36" s="5" t="str">
        <f t="shared" si="7"/>
        <v xml:space="preserve">d36_94 * qg94 + </v>
      </c>
      <c r="BV36" s="5" t="str">
        <f t="shared" si="7"/>
        <v xml:space="preserve">d36_95 * qg95 + </v>
      </c>
      <c r="BW36" s="5" t="str">
        <f t="shared" si="7"/>
        <v xml:space="preserve">d36_96 * qg96 + </v>
      </c>
      <c r="BX36" s="5" t="str">
        <f t="shared" si="4"/>
        <v>d36_97 * qg97</v>
      </c>
      <c r="BY36" s="6" t="str">
        <f t="shared" si="5"/>
        <v>@IDENTITY  QN36 = d36_01 * qg01 + d36_02 * qg02 + d36_03 * qg03 + d36_05 * qg05 + d36_08 * qg08 + d36_10 * qg10 + d36_11 * qg11 + d36_13 * qg13 + d36_14 * qg14 + d36_15 * qg15 + d36_16 * qg16 + d36_17 * qg17 + d36_18 * qg18 + d36_19 * qg19 + d36_20 * qg20 + d36_21 * qg21 + d36_22 * qg22 + d36_23 * qg23 + d36_24 * qg24 + d36_25 * qg25 + d36_26 * qg26 + d36_27 * qg27 + d36_28 * qg28 + d36_29 * qg29 + d36_30 * qg30 + d36_31 * qg31 + d36_32 * qg32 + d36_33 * qg33 + d36_35 * qg35 + d36_36 * qg36 + d36_37 * qg37 + d36_41 * qg41 + d36_42 * qg42 + d36_43 * qg43 + d36_45 * qg45 + d36_46 * qg46 + d36_47 * qg47 + d36_49 * qg49 + d36_50 * qg50 + d36_51 * qg51 + d36_52 * qg52 + d36_53 * qg53 + d36_55 * qg55 + d36_58 * qg58 + d36_59 * qg59 + d36_60 * qg60 + d36_61 * qg61 + d36_62 * qg62 + d36_64 * qg64 + d36_65 * qg65 + d36_66 * qg66 + d36_68 * qg68 + d36_69 * qg69 + d36_70 * qg70 + d36_71 * qg71 + d36_72 * qg72 + d36_73 * qg73 + d36_74 * qg74 + d36_77 * qg77 + d36_78 * qg78 + d36_79 * qg79 + d36_80 * qg80 + d36_84 * qg84 + d36_85 * qg85 + d36_86 * qg86 + d36_87 * qg87 + d36_90 * qg90 + d36_91 * qg91 + d36_92 * qg92 + d36_93 * qg93 + d36_94 * qg94 + d36_95 * qg95 + d36_96 * qg96 + d36_97 * qg97</v>
      </c>
    </row>
    <row r="37" spans="1:77">
      <c r="A37" s="1" t="s">
        <v>31</v>
      </c>
      <c r="B37" s="5" t="str">
        <f t="shared" si="2"/>
        <v xml:space="preserve">@IDENTITY  QN37 = </v>
      </c>
      <c r="C37" s="5" t="str">
        <f t="shared" si="13"/>
        <v xml:space="preserve">d37_01 * qg01 + </v>
      </c>
      <c r="D37" s="5" t="str">
        <f t="shared" si="13"/>
        <v xml:space="preserve">d37_02 * qg02 + </v>
      </c>
      <c r="E37" s="5" t="str">
        <f t="shared" si="13"/>
        <v xml:space="preserve">d37_03 * qg03 + </v>
      </c>
      <c r="F37" s="5" t="str">
        <f t="shared" si="13"/>
        <v xml:space="preserve">d37_05 * qg05 + </v>
      </c>
      <c r="G37" s="5" t="str">
        <f t="shared" si="13"/>
        <v xml:space="preserve">d37_08 * qg08 + </v>
      </c>
      <c r="H37" s="5" t="str">
        <f t="shared" si="13"/>
        <v xml:space="preserve">d37_10 * qg10 + </v>
      </c>
      <c r="I37" s="5" t="str">
        <f t="shared" si="13"/>
        <v xml:space="preserve">d37_11 * qg11 + </v>
      </c>
      <c r="J37" s="5" t="str">
        <f t="shared" si="13"/>
        <v xml:space="preserve">d37_13 * qg13 + </v>
      </c>
      <c r="K37" s="5" t="str">
        <f t="shared" si="13"/>
        <v xml:space="preserve">d37_14 * qg14 + </v>
      </c>
      <c r="L37" s="5" t="str">
        <f t="shared" si="13"/>
        <v xml:space="preserve">d37_15 * qg15 + </v>
      </c>
      <c r="M37" s="5" t="str">
        <f t="shared" si="13"/>
        <v xml:space="preserve">d37_16 * qg16 + </v>
      </c>
      <c r="N37" s="5" t="str">
        <f t="shared" si="13"/>
        <v xml:space="preserve">d37_17 * qg17 + </v>
      </c>
      <c r="O37" s="5" t="str">
        <f t="shared" si="13"/>
        <v xml:space="preserve">d37_18 * qg18 + </v>
      </c>
      <c r="P37" s="5" t="str">
        <f t="shared" si="13"/>
        <v xml:space="preserve">d37_19 * qg19 + </v>
      </c>
      <c r="Q37" s="5" t="str">
        <f t="shared" si="13"/>
        <v xml:space="preserve">d37_20 * qg20 + </v>
      </c>
      <c r="R37" s="5" t="str">
        <f t="shared" si="13"/>
        <v xml:space="preserve">d37_21 * qg21 + </v>
      </c>
      <c r="S37" s="5" t="str">
        <f t="shared" si="11"/>
        <v xml:space="preserve">d37_22 * qg22 + </v>
      </c>
      <c r="T37" s="5" t="str">
        <f t="shared" si="11"/>
        <v xml:space="preserve">d37_23 * qg23 + </v>
      </c>
      <c r="U37" s="5" t="str">
        <f t="shared" si="11"/>
        <v xml:space="preserve">d37_24 * qg24 + </v>
      </c>
      <c r="V37" s="5" t="str">
        <f t="shared" si="11"/>
        <v xml:space="preserve">d37_25 * qg25 + </v>
      </c>
      <c r="W37" s="5" t="str">
        <f t="shared" si="11"/>
        <v xml:space="preserve">d37_26 * qg26 + </v>
      </c>
      <c r="X37" s="5" t="str">
        <f t="shared" si="11"/>
        <v xml:space="preserve">d37_27 * qg27 + </v>
      </c>
      <c r="Y37" s="5" t="str">
        <f t="shared" si="11"/>
        <v xml:space="preserve">d37_28 * qg28 + </v>
      </c>
      <c r="Z37" s="5" t="str">
        <f t="shared" si="11"/>
        <v xml:space="preserve">d37_29 * qg29 + </v>
      </c>
      <c r="AA37" s="5" t="str">
        <f t="shared" si="15"/>
        <v xml:space="preserve">d37_30 * qg30 + </v>
      </c>
      <c r="AB37" s="5" t="str">
        <f t="shared" si="15"/>
        <v xml:space="preserve">d37_31 * qg31 + </v>
      </c>
      <c r="AC37" s="5" t="str">
        <f t="shared" si="15"/>
        <v xml:space="preserve">d37_32 * qg32 + </v>
      </c>
      <c r="AD37" s="5" t="str">
        <f t="shared" si="15"/>
        <v xml:space="preserve">d37_33 * qg33 + </v>
      </c>
      <c r="AE37" s="5" t="str">
        <f t="shared" si="15"/>
        <v xml:space="preserve">d37_35 * qg35 + </v>
      </c>
      <c r="AF37" s="5" t="str">
        <f t="shared" si="15"/>
        <v xml:space="preserve">d37_36 * qg36 + </v>
      </c>
      <c r="AG37" s="5" t="str">
        <f t="shared" si="15"/>
        <v xml:space="preserve">d37_37 * qg37 + </v>
      </c>
      <c r="AH37" s="5" t="str">
        <f t="shared" si="15"/>
        <v xml:space="preserve">d37_41 * qg41 + </v>
      </c>
      <c r="AI37" s="5" t="str">
        <f t="shared" si="15"/>
        <v xml:space="preserve">d37_42 * qg42 + </v>
      </c>
      <c r="AJ37" s="5" t="str">
        <f t="shared" si="15"/>
        <v xml:space="preserve">d37_43 * qg43 + </v>
      </c>
      <c r="AK37" s="5" t="str">
        <f t="shared" si="15"/>
        <v xml:space="preserve">d37_45 * qg45 + </v>
      </c>
      <c r="AL37" s="5" t="str">
        <f t="shared" si="15"/>
        <v xml:space="preserve">d37_46 * qg46 + </v>
      </c>
      <c r="AM37" s="5" t="str">
        <f t="shared" si="15"/>
        <v xml:space="preserve">d37_47 * qg47 + </v>
      </c>
      <c r="AN37" s="5" t="str">
        <f t="shared" si="15"/>
        <v xml:space="preserve">d37_49 * qg49 + </v>
      </c>
      <c r="AO37" s="5" t="str">
        <f t="shared" si="15"/>
        <v xml:space="preserve">d37_50 * qg50 + </v>
      </c>
      <c r="AP37" s="5" t="str">
        <f t="shared" si="15"/>
        <v xml:space="preserve">d37_51 * qg51 + </v>
      </c>
      <c r="AQ37" s="5" t="str">
        <f t="shared" si="14"/>
        <v xml:space="preserve">d37_52 * qg52 + </v>
      </c>
      <c r="AR37" s="5" t="str">
        <f t="shared" si="14"/>
        <v xml:space="preserve">d37_53 * qg53 + </v>
      </c>
      <c r="AS37" s="5" t="str">
        <f t="shared" si="14"/>
        <v xml:space="preserve">d37_55 * qg55 + </v>
      </c>
      <c r="AT37" s="5" t="str">
        <f t="shared" si="14"/>
        <v xml:space="preserve">d37_58 * qg58 + </v>
      </c>
      <c r="AU37" s="5" t="str">
        <f t="shared" si="14"/>
        <v xml:space="preserve">d37_59 * qg59 + </v>
      </c>
      <c r="AV37" s="5" t="str">
        <f t="shared" si="14"/>
        <v xml:space="preserve">d37_60 * qg60 + </v>
      </c>
      <c r="AW37" s="5" t="str">
        <f t="shared" si="14"/>
        <v xml:space="preserve">d37_61 * qg61 + </v>
      </c>
      <c r="AX37" s="5" t="str">
        <f t="shared" si="12"/>
        <v xml:space="preserve">d37_62 * qg62 + </v>
      </c>
      <c r="AY37" s="5" t="str">
        <f t="shared" si="12"/>
        <v xml:space="preserve">d37_64 * qg64 + </v>
      </c>
      <c r="AZ37" s="5" t="str">
        <f t="shared" si="12"/>
        <v xml:space="preserve">d37_65 * qg65 + </v>
      </c>
      <c r="BA37" s="5" t="str">
        <f t="shared" si="12"/>
        <v xml:space="preserve">d37_66 * qg66 + </v>
      </c>
      <c r="BB37" s="5" t="str">
        <f t="shared" si="12"/>
        <v xml:space="preserve">d37_68 * qg68 + </v>
      </c>
      <c r="BC37" s="5" t="str">
        <f t="shared" si="12"/>
        <v xml:space="preserve">d37_69 * qg69 + </v>
      </c>
      <c r="BD37" s="5" t="str">
        <f t="shared" si="12"/>
        <v xml:space="preserve">d37_70 * qg70 + </v>
      </c>
      <c r="BE37" s="5" t="str">
        <f t="shared" si="12"/>
        <v xml:space="preserve">d37_71 * qg71 + </v>
      </c>
      <c r="BF37" s="5" t="str">
        <f t="shared" si="12"/>
        <v xml:space="preserve">d37_72 * qg72 + </v>
      </c>
      <c r="BG37" s="5" t="str">
        <f t="shared" si="12"/>
        <v xml:space="preserve">d37_73 * qg73 + </v>
      </c>
      <c r="BH37" s="5" t="str">
        <f t="shared" si="12"/>
        <v xml:space="preserve">d37_74 * qg74 + </v>
      </c>
      <c r="BI37" s="5" t="str">
        <f t="shared" si="12"/>
        <v xml:space="preserve">d37_77 * qg77 + </v>
      </c>
      <c r="BJ37" s="5" t="str">
        <f t="shared" si="12"/>
        <v xml:space="preserve">d37_78 * qg78 + </v>
      </c>
      <c r="BK37" s="5" t="str">
        <f t="shared" si="12"/>
        <v xml:space="preserve">d37_79 * qg79 + </v>
      </c>
      <c r="BL37" s="5" t="str">
        <f t="shared" si="12"/>
        <v xml:space="preserve">d37_80 * qg80 + </v>
      </c>
      <c r="BM37" s="5" t="str">
        <f t="shared" si="12"/>
        <v xml:space="preserve">d37_84 * qg84 + </v>
      </c>
      <c r="BN37" s="5" t="str">
        <f t="shared" si="10"/>
        <v xml:space="preserve">d37_85 * qg85 + </v>
      </c>
      <c r="BO37" s="5" t="str">
        <f t="shared" si="7"/>
        <v xml:space="preserve">d37_86 * qg86 + </v>
      </c>
      <c r="BP37" s="5" t="str">
        <f t="shared" si="7"/>
        <v xml:space="preserve">d37_87 * qg87 + </v>
      </c>
      <c r="BQ37" s="5" t="str">
        <f t="shared" si="7"/>
        <v xml:space="preserve">d37_90 * qg90 + </v>
      </c>
      <c r="BR37" s="5" t="str">
        <f t="shared" si="7"/>
        <v xml:space="preserve">d37_91 * qg91 + </v>
      </c>
      <c r="BS37" s="5" t="str">
        <f t="shared" si="7"/>
        <v xml:space="preserve">d37_92 * qg92 + </v>
      </c>
      <c r="BT37" s="5" t="str">
        <f t="shared" si="7"/>
        <v xml:space="preserve">d37_93 * qg93 + </v>
      </c>
      <c r="BU37" s="5" t="str">
        <f t="shared" si="7"/>
        <v xml:space="preserve">d37_94 * qg94 + </v>
      </c>
      <c r="BV37" s="5" t="str">
        <f t="shared" si="7"/>
        <v xml:space="preserve">d37_95 * qg95 + </v>
      </c>
      <c r="BW37" s="5" t="str">
        <f t="shared" si="7"/>
        <v xml:space="preserve">d37_96 * qg96 + </v>
      </c>
      <c r="BX37" s="5" t="str">
        <f t="shared" si="4"/>
        <v>d37_97 * qg97</v>
      </c>
      <c r="BY37" s="6" t="str">
        <f t="shared" si="5"/>
        <v>@IDENTITY  QN37 = d37_01 * qg01 + d37_02 * qg02 + d37_03 * qg03 + d37_05 * qg05 + d37_08 * qg08 + d37_10 * qg10 + d37_11 * qg11 + d37_13 * qg13 + d37_14 * qg14 + d37_15 * qg15 + d37_16 * qg16 + d37_17 * qg17 + d37_18 * qg18 + d37_19 * qg19 + d37_20 * qg20 + d37_21 * qg21 + d37_22 * qg22 + d37_23 * qg23 + d37_24 * qg24 + d37_25 * qg25 + d37_26 * qg26 + d37_27 * qg27 + d37_28 * qg28 + d37_29 * qg29 + d37_30 * qg30 + d37_31 * qg31 + d37_32 * qg32 + d37_33 * qg33 + d37_35 * qg35 + d37_36 * qg36 + d37_37 * qg37 + d37_41 * qg41 + d37_42 * qg42 + d37_43 * qg43 + d37_45 * qg45 + d37_46 * qg46 + d37_47 * qg47 + d37_49 * qg49 + d37_50 * qg50 + d37_51 * qg51 + d37_52 * qg52 + d37_53 * qg53 + d37_55 * qg55 + d37_58 * qg58 + d37_59 * qg59 + d37_60 * qg60 + d37_61 * qg61 + d37_62 * qg62 + d37_64 * qg64 + d37_65 * qg65 + d37_66 * qg66 + d37_68 * qg68 + d37_69 * qg69 + d37_70 * qg70 + d37_71 * qg71 + d37_72 * qg72 + d37_73 * qg73 + d37_74 * qg74 + d37_77 * qg77 + d37_78 * qg78 + d37_79 * qg79 + d37_80 * qg80 + d37_84 * qg84 + d37_85 * qg85 + d37_86 * qg86 + d37_87 * qg87 + d37_90 * qg90 + d37_91 * qg91 + d37_92 * qg92 + d37_93 * qg93 + d37_94 * qg94 + d37_95 * qg95 + d37_96 * qg96 + d37_97 * qg97</v>
      </c>
    </row>
    <row r="38" spans="1:77">
      <c r="A38" s="1" t="s">
        <v>32</v>
      </c>
      <c r="B38" s="5" t="str">
        <f t="shared" si="2"/>
        <v xml:space="preserve">@IDENTITY  QN41 = </v>
      </c>
      <c r="C38" s="5" t="str">
        <f t="shared" si="13"/>
        <v xml:space="preserve">d41_01 * qg01 + </v>
      </c>
      <c r="D38" s="5" t="str">
        <f t="shared" si="13"/>
        <v xml:space="preserve">d41_02 * qg02 + </v>
      </c>
      <c r="E38" s="5" t="str">
        <f t="shared" si="13"/>
        <v xml:space="preserve">d41_03 * qg03 + </v>
      </c>
      <c r="F38" s="5" t="str">
        <f t="shared" si="13"/>
        <v xml:space="preserve">d41_05 * qg05 + </v>
      </c>
      <c r="G38" s="5" t="str">
        <f t="shared" si="13"/>
        <v xml:space="preserve">d41_08 * qg08 + </v>
      </c>
      <c r="H38" s="5" t="str">
        <f t="shared" si="13"/>
        <v xml:space="preserve">d41_10 * qg10 + </v>
      </c>
      <c r="I38" s="5" t="str">
        <f t="shared" si="13"/>
        <v xml:space="preserve">d41_11 * qg11 + </v>
      </c>
      <c r="J38" s="5" t="str">
        <f t="shared" si="13"/>
        <v xml:space="preserve">d41_13 * qg13 + </v>
      </c>
      <c r="K38" s="5" t="str">
        <f t="shared" si="13"/>
        <v xml:space="preserve">d41_14 * qg14 + </v>
      </c>
      <c r="L38" s="5" t="str">
        <f t="shared" si="13"/>
        <v xml:space="preserve">d41_15 * qg15 + </v>
      </c>
      <c r="M38" s="5" t="str">
        <f t="shared" si="13"/>
        <v xml:space="preserve">d41_16 * qg16 + </v>
      </c>
      <c r="N38" s="5" t="str">
        <f t="shared" si="13"/>
        <v xml:space="preserve">d41_17 * qg17 + </v>
      </c>
      <c r="O38" s="5" t="str">
        <f t="shared" si="13"/>
        <v xml:space="preserve">d41_18 * qg18 + </v>
      </c>
      <c r="P38" s="5" t="str">
        <f t="shared" si="13"/>
        <v xml:space="preserve">d41_19 * qg19 + </v>
      </c>
      <c r="Q38" s="5" t="str">
        <f t="shared" si="13"/>
        <v xml:space="preserve">d41_20 * qg20 + </v>
      </c>
      <c r="R38" s="5" t="str">
        <f t="shared" si="13"/>
        <v xml:space="preserve">d41_21 * qg21 + </v>
      </c>
      <c r="S38" s="5" t="str">
        <f t="shared" si="11"/>
        <v xml:space="preserve">d41_22 * qg22 + </v>
      </c>
      <c r="T38" s="5" t="str">
        <f t="shared" si="11"/>
        <v xml:space="preserve">d41_23 * qg23 + </v>
      </c>
      <c r="U38" s="5" t="str">
        <f t="shared" si="11"/>
        <v xml:space="preserve">d41_24 * qg24 + </v>
      </c>
      <c r="V38" s="5" t="str">
        <f t="shared" si="11"/>
        <v xml:space="preserve">d41_25 * qg25 + </v>
      </c>
      <c r="W38" s="5" t="str">
        <f t="shared" si="11"/>
        <v xml:space="preserve">d41_26 * qg26 + </v>
      </c>
      <c r="X38" s="5" t="str">
        <f t="shared" si="11"/>
        <v xml:space="preserve">d41_27 * qg27 + </v>
      </c>
      <c r="Y38" s="5" t="str">
        <f t="shared" si="11"/>
        <v xml:space="preserve">d41_28 * qg28 + </v>
      </c>
      <c r="Z38" s="5" t="str">
        <f t="shared" si="11"/>
        <v xml:space="preserve">d41_29 * qg29 + </v>
      </c>
      <c r="AA38" s="5" t="str">
        <f t="shared" si="15"/>
        <v xml:space="preserve">d41_30 * qg30 + </v>
      </c>
      <c r="AB38" s="5" t="str">
        <f t="shared" si="15"/>
        <v xml:space="preserve">d41_31 * qg31 + </v>
      </c>
      <c r="AC38" s="5" t="str">
        <f t="shared" si="15"/>
        <v xml:space="preserve">d41_32 * qg32 + </v>
      </c>
      <c r="AD38" s="5" t="str">
        <f t="shared" si="15"/>
        <v xml:space="preserve">d41_33 * qg33 + </v>
      </c>
      <c r="AE38" s="5" t="str">
        <f t="shared" si="15"/>
        <v xml:space="preserve">d41_35 * qg35 + </v>
      </c>
      <c r="AF38" s="5" t="str">
        <f t="shared" si="15"/>
        <v xml:space="preserve">d41_36 * qg36 + </v>
      </c>
      <c r="AG38" s="5" t="str">
        <f t="shared" si="15"/>
        <v xml:space="preserve">d41_37 * qg37 + </v>
      </c>
      <c r="AH38" s="5" t="str">
        <f t="shared" si="15"/>
        <v xml:space="preserve">d41_41 * qg41 + </v>
      </c>
      <c r="AI38" s="5" t="str">
        <f t="shared" si="15"/>
        <v xml:space="preserve">d41_42 * qg42 + </v>
      </c>
      <c r="AJ38" s="5" t="str">
        <f t="shared" si="15"/>
        <v xml:space="preserve">d41_43 * qg43 + </v>
      </c>
      <c r="AK38" s="5" t="str">
        <f t="shared" si="15"/>
        <v xml:space="preserve">d41_45 * qg45 + </v>
      </c>
      <c r="AL38" s="5" t="str">
        <f t="shared" si="15"/>
        <v xml:space="preserve">d41_46 * qg46 + </v>
      </c>
      <c r="AM38" s="5" t="str">
        <f t="shared" si="15"/>
        <v xml:space="preserve">d41_47 * qg47 + </v>
      </c>
      <c r="AN38" s="5" t="str">
        <f t="shared" si="15"/>
        <v xml:space="preserve">d41_49 * qg49 + </v>
      </c>
      <c r="AO38" s="5" t="str">
        <f t="shared" si="15"/>
        <v xml:space="preserve">d41_50 * qg50 + </v>
      </c>
      <c r="AP38" s="5" t="str">
        <f t="shared" si="15"/>
        <v xml:space="preserve">d41_51 * qg51 + </v>
      </c>
      <c r="AQ38" s="5" t="str">
        <f t="shared" si="14"/>
        <v xml:space="preserve">d41_52 * qg52 + </v>
      </c>
      <c r="AR38" s="5" t="str">
        <f t="shared" si="14"/>
        <v xml:space="preserve">d41_53 * qg53 + </v>
      </c>
      <c r="AS38" s="5" t="str">
        <f t="shared" si="14"/>
        <v xml:space="preserve">d41_55 * qg55 + </v>
      </c>
      <c r="AT38" s="5" t="str">
        <f t="shared" si="14"/>
        <v xml:space="preserve">d41_58 * qg58 + </v>
      </c>
      <c r="AU38" s="5" t="str">
        <f t="shared" si="14"/>
        <v xml:space="preserve">d41_59 * qg59 + </v>
      </c>
      <c r="AV38" s="5" t="str">
        <f t="shared" si="14"/>
        <v xml:space="preserve">d41_60 * qg60 + </v>
      </c>
      <c r="AW38" s="5" t="str">
        <f t="shared" si="14"/>
        <v xml:space="preserve">d41_61 * qg61 + </v>
      </c>
      <c r="AX38" s="5" t="str">
        <f t="shared" si="12"/>
        <v xml:space="preserve">d41_62 * qg62 + </v>
      </c>
      <c r="AY38" s="5" t="str">
        <f t="shared" si="12"/>
        <v xml:space="preserve">d41_64 * qg64 + </v>
      </c>
      <c r="AZ38" s="5" t="str">
        <f t="shared" si="12"/>
        <v xml:space="preserve">d41_65 * qg65 + </v>
      </c>
      <c r="BA38" s="5" t="str">
        <f t="shared" si="12"/>
        <v xml:space="preserve">d41_66 * qg66 + </v>
      </c>
      <c r="BB38" s="5" t="str">
        <f t="shared" si="12"/>
        <v xml:space="preserve">d41_68 * qg68 + </v>
      </c>
      <c r="BC38" s="5" t="str">
        <f t="shared" si="12"/>
        <v xml:space="preserve">d41_69 * qg69 + </v>
      </c>
      <c r="BD38" s="5" t="str">
        <f t="shared" si="12"/>
        <v xml:space="preserve">d41_70 * qg70 + </v>
      </c>
      <c r="BE38" s="5" t="str">
        <f t="shared" si="12"/>
        <v xml:space="preserve">d41_71 * qg71 + </v>
      </c>
      <c r="BF38" s="5" t="str">
        <f t="shared" si="12"/>
        <v xml:space="preserve">d41_72 * qg72 + </v>
      </c>
      <c r="BG38" s="5" t="str">
        <f t="shared" si="12"/>
        <v xml:space="preserve">d41_73 * qg73 + </v>
      </c>
      <c r="BH38" s="5" t="str">
        <f t="shared" si="12"/>
        <v xml:space="preserve">d41_74 * qg74 + </v>
      </c>
      <c r="BI38" s="5" t="str">
        <f t="shared" si="12"/>
        <v xml:space="preserve">d41_77 * qg77 + </v>
      </c>
      <c r="BJ38" s="5" t="str">
        <f t="shared" si="12"/>
        <v xml:space="preserve">d41_78 * qg78 + </v>
      </c>
      <c r="BK38" s="5" t="str">
        <f t="shared" si="12"/>
        <v xml:space="preserve">d41_79 * qg79 + </v>
      </c>
      <c r="BL38" s="5" t="str">
        <f t="shared" si="12"/>
        <v xml:space="preserve">d41_80 * qg80 + </v>
      </c>
      <c r="BM38" s="5" t="str">
        <f t="shared" si="12"/>
        <v xml:space="preserve">d41_84 * qg84 + </v>
      </c>
      <c r="BN38" s="5" t="str">
        <f t="shared" si="10"/>
        <v xml:space="preserve">d41_85 * qg85 + </v>
      </c>
      <c r="BO38" s="5" t="str">
        <f t="shared" si="7"/>
        <v xml:space="preserve">d41_86 * qg86 + </v>
      </c>
      <c r="BP38" s="5" t="str">
        <f t="shared" si="7"/>
        <v xml:space="preserve">d41_87 * qg87 + </v>
      </c>
      <c r="BQ38" s="5" t="str">
        <f t="shared" si="7"/>
        <v xml:space="preserve">d41_90 * qg90 + </v>
      </c>
      <c r="BR38" s="5" t="str">
        <f t="shared" si="7"/>
        <v xml:space="preserve">d41_91 * qg91 + </v>
      </c>
      <c r="BS38" s="5" t="str">
        <f t="shared" si="7"/>
        <v xml:space="preserve">d41_92 * qg92 + </v>
      </c>
      <c r="BT38" s="5" t="str">
        <f t="shared" si="7"/>
        <v xml:space="preserve">d41_93 * qg93 + </v>
      </c>
      <c r="BU38" s="5" t="str">
        <f t="shared" si="7"/>
        <v xml:space="preserve">d41_94 * qg94 + </v>
      </c>
      <c r="BV38" s="5" t="str">
        <f t="shared" si="7"/>
        <v xml:space="preserve">d41_95 * qg95 + </v>
      </c>
      <c r="BW38" s="5" t="str">
        <f t="shared" si="7"/>
        <v xml:space="preserve">d41_96 * qg96 + </v>
      </c>
      <c r="BX38" s="5" t="str">
        <f t="shared" si="4"/>
        <v>d41_97 * qg97</v>
      </c>
      <c r="BY38" s="6" t="str">
        <f t="shared" si="5"/>
        <v>@IDENTITY  QN41 = d41_01 * qg01 + d41_02 * qg02 + d41_03 * qg03 + d41_05 * qg05 + d41_08 * qg08 + d41_10 * qg10 + d41_11 * qg11 + d41_13 * qg13 + d41_14 * qg14 + d41_15 * qg15 + d41_16 * qg16 + d41_17 * qg17 + d41_18 * qg18 + d41_19 * qg19 + d41_20 * qg20 + d41_21 * qg21 + d41_22 * qg22 + d41_23 * qg23 + d41_24 * qg24 + d41_25 * qg25 + d41_26 * qg26 + d41_27 * qg27 + d41_28 * qg28 + d41_29 * qg29 + d41_30 * qg30 + d41_31 * qg31 + d41_32 * qg32 + d41_33 * qg33 + d41_35 * qg35 + d41_36 * qg36 + d41_37 * qg37 + d41_41 * qg41 + d41_42 * qg42 + d41_43 * qg43 + d41_45 * qg45 + d41_46 * qg46 + d41_47 * qg47 + d41_49 * qg49 + d41_50 * qg50 + d41_51 * qg51 + d41_52 * qg52 + d41_53 * qg53 + d41_55 * qg55 + d41_58 * qg58 + d41_59 * qg59 + d41_60 * qg60 + d41_61 * qg61 + d41_62 * qg62 + d41_64 * qg64 + d41_65 * qg65 + d41_66 * qg66 + d41_68 * qg68 + d41_69 * qg69 + d41_70 * qg70 + d41_71 * qg71 + d41_72 * qg72 + d41_73 * qg73 + d41_74 * qg74 + d41_77 * qg77 + d41_78 * qg78 + d41_79 * qg79 + d41_80 * qg80 + d41_84 * qg84 + d41_85 * qg85 + d41_86 * qg86 + d41_87 * qg87 + d41_90 * qg90 + d41_91 * qg91 + d41_92 * qg92 + d41_93 * qg93 + d41_94 * qg94 + d41_95 * qg95 + d41_96 * qg96 + d41_97 * qg97</v>
      </c>
    </row>
    <row r="39" spans="1:77">
      <c r="A39" s="1" t="s">
        <v>33</v>
      </c>
      <c r="B39" s="5" t="str">
        <f t="shared" si="2"/>
        <v xml:space="preserve">@IDENTITY  QN42 = </v>
      </c>
      <c r="C39" s="5" t="str">
        <f t="shared" si="13"/>
        <v xml:space="preserve">d42_01 * qg01 + </v>
      </c>
      <c r="D39" s="5" t="str">
        <f t="shared" si="13"/>
        <v xml:space="preserve">d42_02 * qg02 + </v>
      </c>
      <c r="E39" s="5" t="str">
        <f t="shared" si="13"/>
        <v xml:space="preserve">d42_03 * qg03 + </v>
      </c>
      <c r="F39" s="5" t="str">
        <f t="shared" si="13"/>
        <v xml:space="preserve">d42_05 * qg05 + </v>
      </c>
      <c r="G39" s="5" t="str">
        <f t="shared" si="13"/>
        <v xml:space="preserve">d42_08 * qg08 + </v>
      </c>
      <c r="H39" s="5" t="str">
        <f t="shared" si="13"/>
        <v xml:space="preserve">d42_10 * qg10 + </v>
      </c>
      <c r="I39" s="5" t="str">
        <f t="shared" si="13"/>
        <v xml:space="preserve">d42_11 * qg11 + </v>
      </c>
      <c r="J39" s="5" t="str">
        <f t="shared" si="13"/>
        <v xml:space="preserve">d42_13 * qg13 + </v>
      </c>
      <c r="K39" s="5" t="str">
        <f t="shared" si="13"/>
        <v xml:space="preserve">d42_14 * qg14 + </v>
      </c>
      <c r="L39" s="5" t="str">
        <f t="shared" si="13"/>
        <v xml:space="preserve">d42_15 * qg15 + </v>
      </c>
      <c r="M39" s="5" t="str">
        <f t="shared" si="13"/>
        <v xml:space="preserve">d42_16 * qg16 + </v>
      </c>
      <c r="N39" s="5" t="str">
        <f t="shared" si="13"/>
        <v xml:space="preserve">d42_17 * qg17 + </v>
      </c>
      <c r="O39" s="5" t="str">
        <f t="shared" si="13"/>
        <v xml:space="preserve">d42_18 * qg18 + </v>
      </c>
      <c r="P39" s="5" t="str">
        <f t="shared" si="13"/>
        <v xml:space="preserve">d42_19 * qg19 + </v>
      </c>
      <c r="Q39" s="5" t="str">
        <f t="shared" si="13"/>
        <v xml:space="preserve">d42_20 * qg20 + </v>
      </c>
      <c r="R39" s="5" t="str">
        <f t="shared" si="13"/>
        <v xml:space="preserve">d42_21 * qg21 + </v>
      </c>
      <c r="S39" s="5" t="str">
        <f t="shared" si="11"/>
        <v xml:space="preserve">d42_22 * qg22 + </v>
      </c>
      <c r="T39" s="5" t="str">
        <f t="shared" si="11"/>
        <v xml:space="preserve">d42_23 * qg23 + </v>
      </c>
      <c r="U39" s="5" t="str">
        <f t="shared" si="11"/>
        <v xml:space="preserve">d42_24 * qg24 + </v>
      </c>
      <c r="V39" s="5" t="str">
        <f t="shared" si="11"/>
        <v xml:space="preserve">d42_25 * qg25 + </v>
      </c>
      <c r="W39" s="5" t="str">
        <f t="shared" si="11"/>
        <v xml:space="preserve">d42_26 * qg26 + </v>
      </c>
      <c r="X39" s="5" t="str">
        <f t="shared" si="11"/>
        <v xml:space="preserve">d42_27 * qg27 + </v>
      </c>
      <c r="Y39" s="5" t="str">
        <f t="shared" si="11"/>
        <v xml:space="preserve">d42_28 * qg28 + </v>
      </c>
      <c r="Z39" s="5" t="str">
        <f t="shared" si="11"/>
        <v xml:space="preserve">d42_29 * qg29 + </v>
      </c>
      <c r="AA39" s="5" t="str">
        <f t="shared" si="15"/>
        <v xml:space="preserve">d42_30 * qg30 + </v>
      </c>
      <c r="AB39" s="5" t="str">
        <f t="shared" si="15"/>
        <v xml:space="preserve">d42_31 * qg31 + </v>
      </c>
      <c r="AC39" s="5" t="str">
        <f t="shared" si="15"/>
        <v xml:space="preserve">d42_32 * qg32 + </v>
      </c>
      <c r="AD39" s="5" t="str">
        <f t="shared" si="15"/>
        <v xml:space="preserve">d42_33 * qg33 + </v>
      </c>
      <c r="AE39" s="5" t="str">
        <f t="shared" si="15"/>
        <v xml:space="preserve">d42_35 * qg35 + </v>
      </c>
      <c r="AF39" s="5" t="str">
        <f t="shared" si="15"/>
        <v xml:space="preserve">d42_36 * qg36 + </v>
      </c>
      <c r="AG39" s="5" t="str">
        <f t="shared" si="15"/>
        <v xml:space="preserve">d42_37 * qg37 + </v>
      </c>
      <c r="AH39" s="5" t="str">
        <f t="shared" si="15"/>
        <v xml:space="preserve">d42_41 * qg41 + </v>
      </c>
      <c r="AI39" s="5" t="str">
        <f t="shared" si="15"/>
        <v xml:space="preserve">d42_42 * qg42 + </v>
      </c>
      <c r="AJ39" s="5" t="str">
        <f t="shared" si="15"/>
        <v xml:space="preserve">d42_43 * qg43 + </v>
      </c>
      <c r="AK39" s="5" t="str">
        <f t="shared" si="15"/>
        <v xml:space="preserve">d42_45 * qg45 + </v>
      </c>
      <c r="AL39" s="5" t="str">
        <f t="shared" si="15"/>
        <v xml:space="preserve">d42_46 * qg46 + </v>
      </c>
      <c r="AM39" s="5" t="str">
        <f t="shared" si="15"/>
        <v xml:space="preserve">d42_47 * qg47 + </v>
      </c>
      <c r="AN39" s="5" t="str">
        <f t="shared" si="15"/>
        <v xml:space="preserve">d42_49 * qg49 + </v>
      </c>
      <c r="AO39" s="5" t="str">
        <f t="shared" si="15"/>
        <v xml:space="preserve">d42_50 * qg50 + </v>
      </c>
      <c r="AP39" s="5" t="str">
        <f t="shared" si="15"/>
        <v xml:space="preserve">d42_51 * qg51 + </v>
      </c>
      <c r="AQ39" s="5" t="str">
        <f t="shared" si="14"/>
        <v xml:space="preserve">d42_52 * qg52 + </v>
      </c>
      <c r="AR39" s="5" t="str">
        <f t="shared" si="14"/>
        <v xml:space="preserve">d42_53 * qg53 + </v>
      </c>
      <c r="AS39" s="5" t="str">
        <f t="shared" si="14"/>
        <v xml:space="preserve">d42_55 * qg55 + </v>
      </c>
      <c r="AT39" s="5" t="str">
        <f t="shared" si="14"/>
        <v xml:space="preserve">d42_58 * qg58 + </v>
      </c>
      <c r="AU39" s="5" t="str">
        <f t="shared" si="14"/>
        <v xml:space="preserve">d42_59 * qg59 + </v>
      </c>
      <c r="AV39" s="5" t="str">
        <f t="shared" si="14"/>
        <v xml:space="preserve">d42_60 * qg60 + </v>
      </c>
      <c r="AW39" s="5" t="str">
        <f t="shared" si="14"/>
        <v xml:space="preserve">d42_61 * qg61 + </v>
      </c>
      <c r="AX39" s="5" t="str">
        <f t="shared" si="12"/>
        <v xml:space="preserve">d42_62 * qg62 + </v>
      </c>
      <c r="AY39" s="5" t="str">
        <f t="shared" si="12"/>
        <v xml:space="preserve">d42_64 * qg64 + </v>
      </c>
      <c r="AZ39" s="5" t="str">
        <f t="shared" si="12"/>
        <v xml:space="preserve">d42_65 * qg65 + </v>
      </c>
      <c r="BA39" s="5" t="str">
        <f t="shared" si="12"/>
        <v xml:space="preserve">d42_66 * qg66 + </v>
      </c>
      <c r="BB39" s="5" t="str">
        <f t="shared" si="12"/>
        <v xml:space="preserve">d42_68 * qg68 + </v>
      </c>
      <c r="BC39" s="5" t="str">
        <f t="shared" si="12"/>
        <v xml:space="preserve">d42_69 * qg69 + </v>
      </c>
      <c r="BD39" s="5" t="str">
        <f t="shared" si="12"/>
        <v xml:space="preserve">d42_70 * qg70 + </v>
      </c>
      <c r="BE39" s="5" t="str">
        <f t="shared" si="12"/>
        <v xml:space="preserve">d42_71 * qg71 + </v>
      </c>
      <c r="BF39" s="5" t="str">
        <f t="shared" si="12"/>
        <v xml:space="preserve">d42_72 * qg72 + </v>
      </c>
      <c r="BG39" s="5" t="str">
        <f t="shared" si="12"/>
        <v xml:space="preserve">d42_73 * qg73 + </v>
      </c>
      <c r="BH39" s="5" t="str">
        <f t="shared" si="12"/>
        <v xml:space="preserve">d42_74 * qg74 + </v>
      </c>
      <c r="BI39" s="5" t="str">
        <f t="shared" si="12"/>
        <v xml:space="preserve">d42_77 * qg77 + </v>
      </c>
      <c r="BJ39" s="5" t="str">
        <f t="shared" si="12"/>
        <v xml:space="preserve">d42_78 * qg78 + </v>
      </c>
      <c r="BK39" s="5" t="str">
        <f t="shared" si="12"/>
        <v xml:space="preserve">d42_79 * qg79 + </v>
      </c>
      <c r="BL39" s="5" t="str">
        <f t="shared" si="12"/>
        <v xml:space="preserve">d42_80 * qg80 + </v>
      </c>
      <c r="BM39" s="5" t="str">
        <f t="shared" si="12"/>
        <v xml:space="preserve">d42_84 * qg84 + </v>
      </c>
      <c r="BN39" s="5" t="str">
        <f t="shared" si="10"/>
        <v xml:space="preserve">d42_85 * qg85 + </v>
      </c>
      <c r="BO39" s="5" t="str">
        <f t="shared" si="7"/>
        <v xml:space="preserve">d42_86 * qg86 + </v>
      </c>
      <c r="BP39" s="5" t="str">
        <f t="shared" si="7"/>
        <v xml:space="preserve">d42_87 * qg87 + </v>
      </c>
      <c r="BQ39" s="5" t="str">
        <f t="shared" si="7"/>
        <v xml:space="preserve">d42_90 * qg90 + </v>
      </c>
      <c r="BR39" s="5" t="str">
        <f t="shared" si="7"/>
        <v xml:space="preserve">d42_91 * qg91 + </v>
      </c>
      <c r="BS39" s="5" t="str">
        <f t="shared" si="7"/>
        <v xml:space="preserve">d42_92 * qg92 + </v>
      </c>
      <c r="BT39" s="5" t="str">
        <f t="shared" si="7"/>
        <v xml:space="preserve">d42_93 * qg93 + </v>
      </c>
      <c r="BU39" s="5" t="str">
        <f t="shared" si="7"/>
        <v xml:space="preserve">d42_94 * qg94 + </v>
      </c>
      <c r="BV39" s="5" t="str">
        <f t="shared" si="7"/>
        <v xml:space="preserve">d42_95 * qg95 + </v>
      </c>
      <c r="BW39" s="5" t="str">
        <f t="shared" si="7"/>
        <v xml:space="preserve">d42_96 * qg96 + </v>
      </c>
      <c r="BX39" s="5" t="str">
        <f t="shared" si="4"/>
        <v>d42_97 * qg97</v>
      </c>
      <c r="BY39" s="6" t="str">
        <f t="shared" si="5"/>
        <v>@IDENTITY  QN42 = d42_01 * qg01 + d42_02 * qg02 + d42_03 * qg03 + d42_05 * qg05 + d42_08 * qg08 + d42_10 * qg10 + d42_11 * qg11 + d42_13 * qg13 + d42_14 * qg14 + d42_15 * qg15 + d42_16 * qg16 + d42_17 * qg17 + d42_18 * qg18 + d42_19 * qg19 + d42_20 * qg20 + d42_21 * qg21 + d42_22 * qg22 + d42_23 * qg23 + d42_24 * qg24 + d42_25 * qg25 + d42_26 * qg26 + d42_27 * qg27 + d42_28 * qg28 + d42_29 * qg29 + d42_30 * qg30 + d42_31 * qg31 + d42_32 * qg32 + d42_33 * qg33 + d42_35 * qg35 + d42_36 * qg36 + d42_37 * qg37 + d42_41 * qg41 + d42_42 * qg42 + d42_43 * qg43 + d42_45 * qg45 + d42_46 * qg46 + d42_47 * qg47 + d42_49 * qg49 + d42_50 * qg50 + d42_51 * qg51 + d42_52 * qg52 + d42_53 * qg53 + d42_55 * qg55 + d42_58 * qg58 + d42_59 * qg59 + d42_60 * qg60 + d42_61 * qg61 + d42_62 * qg62 + d42_64 * qg64 + d42_65 * qg65 + d42_66 * qg66 + d42_68 * qg68 + d42_69 * qg69 + d42_70 * qg70 + d42_71 * qg71 + d42_72 * qg72 + d42_73 * qg73 + d42_74 * qg74 + d42_77 * qg77 + d42_78 * qg78 + d42_79 * qg79 + d42_80 * qg80 + d42_84 * qg84 + d42_85 * qg85 + d42_86 * qg86 + d42_87 * qg87 + d42_90 * qg90 + d42_91 * qg91 + d42_92 * qg92 + d42_93 * qg93 + d42_94 * qg94 + d42_95 * qg95 + d42_96 * qg96 + d42_97 * qg97</v>
      </c>
    </row>
    <row r="40" spans="1:77">
      <c r="A40" s="1" t="s">
        <v>34</v>
      </c>
      <c r="B40" s="5" t="str">
        <f t="shared" si="2"/>
        <v xml:space="preserve">@IDENTITY  QN43 = </v>
      </c>
      <c r="C40" s="5" t="str">
        <f t="shared" si="13"/>
        <v xml:space="preserve">d43_01 * qg01 + </v>
      </c>
      <c r="D40" s="5" t="str">
        <f t="shared" si="13"/>
        <v xml:space="preserve">d43_02 * qg02 + </v>
      </c>
      <c r="E40" s="5" t="str">
        <f t="shared" si="13"/>
        <v xml:space="preserve">d43_03 * qg03 + </v>
      </c>
      <c r="F40" s="5" t="str">
        <f t="shared" si="13"/>
        <v xml:space="preserve">d43_05 * qg05 + </v>
      </c>
      <c r="G40" s="5" t="str">
        <f t="shared" si="13"/>
        <v xml:space="preserve">d43_08 * qg08 + </v>
      </c>
      <c r="H40" s="5" t="str">
        <f t="shared" si="13"/>
        <v xml:space="preserve">d43_10 * qg10 + </v>
      </c>
      <c r="I40" s="5" t="str">
        <f t="shared" si="13"/>
        <v xml:space="preserve">d43_11 * qg11 + </v>
      </c>
      <c r="J40" s="5" t="str">
        <f t="shared" si="13"/>
        <v xml:space="preserve">d43_13 * qg13 + </v>
      </c>
      <c r="K40" s="5" t="str">
        <f t="shared" si="13"/>
        <v xml:space="preserve">d43_14 * qg14 + </v>
      </c>
      <c r="L40" s="5" t="str">
        <f t="shared" si="13"/>
        <v xml:space="preserve">d43_15 * qg15 + </v>
      </c>
      <c r="M40" s="5" t="str">
        <f t="shared" si="13"/>
        <v xml:space="preserve">d43_16 * qg16 + </v>
      </c>
      <c r="N40" s="5" t="str">
        <f t="shared" si="13"/>
        <v xml:space="preserve">d43_17 * qg17 + </v>
      </c>
      <c r="O40" s="5" t="str">
        <f t="shared" si="13"/>
        <v xml:space="preserve">d43_18 * qg18 + </v>
      </c>
      <c r="P40" s="5" t="str">
        <f t="shared" si="13"/>
        <v xml:space="preserve">d43_19 * qg19 + </v>
      </c>
      <c r="Q40" s="5" t="str">
        <f t="shared" si="13"/>
        <v xml:space="preserve">d43_20 * qg20 + </v>
      </c>
      <c r="R40" s="5" t="str">
        <f t="shared" si="13"/>
        <v xml:space="preserve">d43_21 * qg21 + </v>
      </c>
      <c r="S40" s="5" t="str">
        <f t="shared" si="11"/>
        <v xml:space="preserve">d43_22 * qg22 + </v>
      </c>
      <c r="T40" s="5" t="str">
        <f t="shared" si="11"/>
        <v xml:space="preserve">d43_23 * qg23 + </v>
      </c>
      <c r="U40" s="5" t="str">
        <f t="shared" si="11"/>
        <v xml:space="preserve">d43_24 * qg24 + </v>
      </c>
      <c r="V40" s="5" t="str">
        <f t="shared" si="11"/>
        <v xml:space="preserve">d43_25 * qg25 + </v>
      </c>
      <c r="W40" s="5" t="str">
        <f t="shared" si="11"/>
        <v xml:space="preserve">d43_26 * qg26 + </v>
      </c>
      <c r="X40" s="5" t="str">
        <f t="shared" si="11"/>
        <v xml:space="preserve">d43_27 * qg27 + </v>
      </c>
      <c r="Y40" s="5" t="str">
        <f t="shared" si="11"/>
        <v xml:space="preserve">d43_28 * qg28 + </v>
      </c>
      <c r="Z40" s="5" t="str">
        <f t="shared" si="11"/>
        <v xml:space="preserve">d43_29 * qg29 + </v>
      </c>
      <c r="AA40" s="5" t="str">
        <f t="shared" si="15"/>
        <v xml:space="preserve">d43_30 * qg30 + </v>
      </c>
      <c r="AB40" s="5" t="str">
        <f t="shared" si="15"/>
        <v xml:space="preserve">d43_31 * qg31 + </v>
      </c>
      <c r="AC40" s="5" t="str">
        <f t="shared" si="15"/>
        <v xml:space="preserve">d43_32 * qg32 + </v>
      </c>
      <c r="AD40" s="5" t="str">
        <f t="shared" si="15"/>
        <v xml:space="preserve">d43_33 * qg33 + </v>
      </c>
      <c r="AE40" s="5" t="str">
        <f t="shared" si="15"/>
        <v xml:space="preserve">d43_35 * qg35 + </v>
      </c>
      <c r="AF40" s="5" t="str">
        <f t="shared" si="15"/>
        <v xml:space="preserve">d43_36 * qg36 + </v>
      </c>
      <c r="AG40" s="5" t="str">
        <f t="shared" si="15"/>
        <v xml:space="preserve">d43_37 * qg37 + </v>
      </c>
      <c r="AH40" s="5" t="str">
        <f t="shared" si="15"/>
        <v xml:space="preserve">d43_41 * qg41 + </v>
      </c>
      <c r="AI40" s="5" t="str">
        <f t="shared" si="15"/>
        <v xml:space="preserve">d43_42 * qg42 + </v>
      </c>
      <c r="AJ40" s="5" t="str">
        <f t="shared" si="15"/>
        <v xml:space="preserve">d43_43 * qg43 + </v>
      </c>
      <c r="AK40" s="5" t="str">
        <f t="shared" si="15"/>
        <v xml:space="preserve">d43_45 * qg45 + </v>
      </c>
      <c r="AL40" s="5" t="str">
        <f t="shared" si="15"/>
        <v xml:space="preserve">d43_46 * qg46 + </v>
      </c>
      <c r="AM40" s="5" t="str">
        <f t="shared" si="15"/>
        <v xml:space="preserve">d43_47 * qg47 + </v>
      </c>
      <c r="AN40" s="5" t="str">
        <f t="shared" si="15"/>
        <v xml:space="preserve">d43_49 * qg49 + </v>
      </c>
      <c r="AO40" s="5" t="str">
        <f t="shared" si="15"/>
        <v xml:space="preserve">d43_50 * qg50 + </v>
      </c>
      <c r="AP40" s="5" t="str">
        <f t="shared" si="15"/>
        <v xml:space="preserve">d43_51 * qg51 + </v>
      </c>
      <c r="AQ40" s="5" t="str">
        <f t="shared" si="14"/>
        <v xml:space="preserve">d43_52 * qg52 + </v>
      </c>
      <c r="AR40" s="5" t="str">
        <f t="shared" si="14"/>
        <v xml:space="preserve">d43_53 * qg53 + </v>
      </c>
      <c r="AS40" s="5" t="str">
        <f t="shared" si="14"/>
        <v xml:space="preserve">d43_55 * qg55 + </v>
      </c>
      <c r="AT40" s="5" t="str">
        <f t="shared" si="14"/>
        <v xml:space="preserve">d43_58 * qg58 + </v>
      </c>
      <c r="AU40" s="5" t="str">
        <f t="shared" si="14"/>
        <v xml:space="preserve">d43_59 * qg59 + </v>
      </c>
      <c r="AV40" s="5" t="str">
        <f t="shared" si="14"/>
        <v xml:space="preserve">d43_60 * qg60 + </v>
      </c>
      <c r="AW40" s="5" t="str">
        <f t="shared" si="14"/>
        <v xml:space="preserve">d43_61 * qg61 + </v>
      </c>
      <c r="AX40" s="5" t="str">
        <f t="shared" si="12"/>
        <v xml:space="preserve">d43_62 * qg62 + </v>
      </c>
      <c r="AY40" s="5" t="str">
        <f t="shared" si="12"/>
        <v xml:space="preserve">d43_64 * qg64 + </v>
      </c>
      <c r="AZ40" s="5" t="str">
        <f t="shared" si="12"/>
        <v xml:space="preserve">d43_65 * qg65 + </v>
      </c>
      <c r="BA40" s="5" t="str">
        <f t="shared" si="12"/>
        <v xml:space="preserve">d43_66 * qg66 + </v>
      </c>
      <c r="BB40" s="5" t="str">
        <f t="shared" si="12"/>
        <v xml:space="preserve">d43_68 * qg68 + </v>
      </c>
      <c r="BC40" s="5" t="str">
        <f t="shared" si="12"/>
        <v xml:space="preserve">d43_69 * qg69 + </v>
      </c>
      <c r="BD40" s="5" t="str">
        <f t="shared" si="12"/>
        <v xml:space="preserve">d43_70 * qg70 + </v>
      </c>
      <c r="BE40" s="5" t="str">
        <f t="shared" si="12"/>
        <v xml:space="preserve">d43_71 * qg71 + </v>
      </c>
      <c r="BF40" s="5" t="str">
        <f t="shared" si="12"/>
        <v xml:space="preserve">d43_72 * qg72 + </v>
      </c>
      <c r="BG40" s="5" t="str">
        <f t="shared" si="12"/>
        <v xml:space="preserve">d43_73 * qg73 + </v>
      </c>
      <c r="BH40" s="5" t="str">
        <f t="shared" si="12"/>
        <v xml:space="preserve">d43_74 * qg74 + </v>
      </c>
      <c r="BI40" s="5" t="str">
        <f t="shared" si="12"/>
        <v xml:space="preserve">d43_77 * qg77 + </v>
      </c>
      <c r="BJ40" s="5" t="str">
        <f t="shared" si="12"/>
        <v xml:space="preserve">d43_78 * qg78 + </v>
      </c>
      <c r="BK40" s="5" t="str">
        <f t="shared" si="12"/>
        <v xml:space="preserve">d43_79 * qg79 + </v>
      </c>
      <c r="BL40" s="5" t="str">
        <f t="shared" si="12"/>
        <v xml:space="preserve">d43_80 * qg80 + </v>
      </c>
      <c r="BM40" s="5" t="str">
        <f t="shared" si="12"/>
        <v xml:space="preserve">d43_84 * qg84 + </v>
      </c>
      <c r="BN40" s="5" t="str">
        <f t="shared" si="10"/>
        <v xml:space="preserve">d43_85 * qg85 + </v>
      </c>
      <c r="BO40" s="5" t="str">
        <f t="shared" si="7"/>
        <v xml:space="preserve">d43_86 * qg86 + </v>
      </c>
      <c r="BP40" s="5" t="str">
        <f t="shared" si="7"/>
        <v xml:space="preserve">d43_87 * qg87 + </v>
      </c>
      <c r="BQ40" s="5" t="str">
        <f t="shared" si="7"/>
        <v xml:space="preserve">d43_90 * qg90 + </v>
      </c>
      <c r="BR40" s="5" t="str">
        <f t="shared" si="7"/>
        <v xml:space="preserve">d43_91 * qg91 + </v>
      </c>
      <c r="BS40" s="5" t="str">
        <f t="shared" si="7"/>
        <v xml:space="preserve">d43_92 * qg92 + </v>
      </c>
      <c r="BT40" s="5" t="str">
        <f t="shared" si="7"/>
        <v xml:space="preserve">d43_93 * qg93 + </v>
      </c>
      <c r="BU40" s="5" t="str">
        <f t="shared" si="7"/>
        <v xml:space="preserve">d43_94 * qg94 + </v>
      </c>
      <c r="BV40" s="5" t="str">
        <f t="shared" si="7"/>
        <v xml:space="preserve">d43_95 * qg95 + </v>
      </c>
      <c r="BW40" s="5" t="str">
        <f t="shared" si="7"/>
        <v xml:space="preserve">d43_96 * qg96 + </v>
      </c>
      <c r="BX40" s="5" t="str">
        <f t="shared" si="4"/>
        <v>d43_97 * qg97</v>
      </c>
      <c r="BY40" s="6" t="str">
        <f t="shared" si="5"/>
        <v>@IDENTITY  QN43 = d43_01 * qg01 + d43_02 * qg02 + d43_03 * qg03 + d43_05 * qg05 + d43_08 * qg08 + d43_10 * qg10 + d43_11 * qg11 + d43_13 * qg13 + d43_14 * qg14 + d43_15 * qg15 + d43_16 * qg16 + d43_17 * qg17 + d43_18 * qg18 + d43_19 * qg19 + d43_20 * qg20 + d43_21 * qg21 + d43_22 * qg22 + d43_23 * qg23 + d43_24 * qg24 + d43_25 * qg25 + d43_26 * qg26 + d43_27 * qg27 + d43_28 * qg28 + d43_29 * qg29 + d43_30 * qg30 + d43_31 * qg31 + d43_32 * qg32 + d43_33 * qg33 + d43_35 * qg35 + d43_36 * qg36 + d43_37 * qg37 + d43_41 * qg41 + d43_42 * qg42 + d43_43 * qg43 + d43_45 * qg45 + d43_46 * qg46 + d43_47 * qg47 + d43_49 * qg49 + d43_50 * qg50 + d43_51 * qg51 + d43_52 * qg52 + d43_53 * qg53 + d43_55 * qg55 + d43_58 * qg58 + d43_59 * qg59 + d43_60 * qg60 + d43_61 * qg61 + d43_62 * qg62 + d43_64 * qg64 + d43_65 * qg65 + d43_66 * qg66 + d43_68 * qg68 + d43_69 * qg69 + d43_70 * qg70 + d43_71 * qg71 + d43_72 * qg72 + d43_73 * qg73 + d43_74 * qg74 + d43_77 * qg77 + d43_78 * qg78 + d43_79 * qg79 + d43_80 * qg80 + d43_84 * qg84 + d43_85 * qg85 + d43_86 * qg86 + d43_87 * qg87 + d43_90 * qg90 + d43_91 * qg91 + d43_92 * qg92 + d43_93 * qg93 + d43_94 * qg94 + d43_95 * qg95 + d43_96 * qg96 + d43_97 * qg97</v>
      </c>
    </row>
    <row r="41" spans="1:77">
      <c r="A41" s="1" t="s">
        <v>35</v>
      </c>
      <c r="B41" s="5" t="str">
        <f t="shared" si="2"/>
        <v xml:space="preserve">@IDENTITY  QN45 = </v>
      </c>
      <c r="C41" s="5" t="str">
        <f t="shared" si="13"/>
        <v xml:space="preserve">d45_01 * qg01 + </v>
      </c>
      <c r="D41" s="5" t="str">
        <f t="shared" si="13"/>
        <v xml:space="preserve">d45_02 * qg02 + </v>
      </c>
      <c r="E41" s="5" t="str">
        <f t="shared" si="13"/>
        <v xml:space="preserve">d45_03 * qg03 + </v>
      </c>
      <c r="F41" s="5" t="str">
        <f t="shared" si="13"/>
        <v xml:space="preserve">d45_05 * qg05 + </v>
      </c>
      <c r="G41" s="5" t="str">
        <f t="shared" si="13"/>
        <v xml:space="preserve">d45_08 * qg08 + </v>
      </c>
      <c r="H41" s="5" t="str">
        <f t="shared" si="13"/>
        <v xml:space="preserve">d45_10 * qg10 + </v>
      </c>
      <c r="I41" s="5" t="str">
        <f t="shared" si="13"/>
        <v xml:space="preserve">d45_11 * qg11 + </v>
      </c>
      <c r="J41" s="5" t="str">
        <f t="shared" si="13"/>
        <v xml:space="preserve">d45_13 * qg13 + </v>
      </c>
      <c r="K41" s="5" t="str">
        <f t="shared" si="13"/>
        <v xml:space="preserve">d45_14 * qg14 + </v>
      </c>
      <c r="L41" s="5" t="str">
        <f t="shared" si="13"/>
        <v xml:space="preserve">d45_15 * qg15 + </v>
      </c>
      <c r="M41" s="5" t="str">
        <f t="shared" si="13"/>
        <v xml:space="preserve">d45_16 * qg16 + </v>
      </c>
      <c r="N41" s="5" t="str">
        <f t="shared" si="13"/>
        <v xml:space="preserve">d45_17 * qg17 + </v>
      </c>
      <c r="O41" s="5" t="str">
        <f t="shared" si="13"/>
        <v xml:space="preserve">d45_18 * qg18 + </v>
      </c>
      <c r="P41" s="5" t="str">
        <f t="shared" si="13"/>
        <v xml:space="preserve">d45_19 * qg19 + </v>
      </c>
      <c r="Q41" s="5" t="str">
        <f t="shared" si="13"/>
        <v xml:space="preserve">d45_20 * qg20 + </v>
      </c>
      <c r="R41" s="5" t="str">
        <f t="shared" si="13"/>
        <v xml:space="preserve">d45_21 * qg21 + </v>
      </c>
      <c r="S41" s="5" t="str">
        <f t="shared" si="11"/>
        <v xml:space="preserve">d45_22 * qg22 + </v>
      </c>
      <c r="T41" s="5" t="str">
        <f t="shared" si="11"/>
        <v xml:space="preserve">d45_23 * qg23 + </v>
      </c>
      <c r="U41" s="5" t="str">
        <f t="shared" si="11"/>
        <v xml:space="preserve">d45_24 * qg24 + </v>
      </c>
      <c r="V41" s="5" t="str">
        <f t="shared" si="11"/>
        <v xml:space="preserve">d45_25 * qg25 + </v>
      </c>
      <c r="W41" s="5" t="str">
        <f t="shared" si="11"/>
        <v xml:space="preserve">d45_26 * qg26 + </v>
      </c>
      <c r="X41" s="5" t="str">
        <f t="shared" si="11"/>
        <v xml:space="preserve">d45_27 * qg27 + </v>
      </c>
      <c r="Y41" s="5" t="str">
        <f t="shared" si="11"/>
        <v xml:space="preserve">d45_28 * qg28 + </v>
      </c>
      <c r="Z41" s="5" t="str">
        <f t="shared" si="11"/>
        <v xml:space="preserve">d45_29 * qg29 + </v>
      </c>
      <c r="AA41" s="5" t="str">
        <f t="shared" si="15"/>
        <v xml:space="preserve">d45_30 * qg30 + </v>
      </c>
      <c r="AB41" s="5" t="str">
        <f t="shared" si="15"/>
        <v xml:space="preserve">d45_31 * qg31 + </v>
      </c>
      <c r="AC41" s="5" t="str">
        <f t="shared" si="15"/>
        <v xml:space="preserve">d45_32 * qg32 + </v>
      </c>
      <c r="AD41" s="5" t="str">
        <f t="shared" si="15"/>
        <v xml:space="preserve">d45_33 * qg33 + </v>
      </c>
      <c r="AE41" s="5" t="str">
        <f t="shared" si="15"/>
        <v xml:space="preserve">d45_35 * qg35 + </v>
      </c>
      <c r="AF41" s="5" t="str">
        <f t="shared" si="15"/>
        <v xml:space="preserve">d45_36 * qg36 + </v>
      </c>
      <c r="AG41" s="5" t="str">
        <f t="shared" si="15"/>
        <v xml:space="preserve">d45_37 * qg37 + </v>
      </c>
      <c r="AH41" s="5" t="str">
        <f t="shared" si="15"/>
        <v xml:space="preserve">d45_41 * qg41 + </v>
      </c>
      <c r="AI41" s="5" t="str">
        <f t="shared" si="15"/>
        <v xml:space="preserve">d45_42 * qg42 + </v>
      </c>
      <c r="AJ41" s="5" t="str">
        <f t="shared" si="15"/>
        <v xml:space="preserve">d45_43 * qg43 + </v>
      </c>
      <c r="AK41" s="5" t="str">
        <f t="shared" si="15"/>
        <v xml:space="preserve">d45_45 * qg45 + </v>
      </c>
      <c r="AL41" s="5" t="str">
        <f t="shared" si="15"/>
        <v xml:space="preserve">d45_46 * qg46 + </v>
      </c>
      <c r="AM41" s="5" t="str">
        <f t="shared" si="15"/>
        <v xml:space="preserve">d45_47 * qg47 + </v>
      </c>
      <c r="AN41" s="5" t="str">
        <f t="shared" si="15"/>
        <v xml:space="preserve">d45_49 * qg49 + </v>
      </c>
      <c r="AO41" s="5" t="str">
        <f t="shared" si="15"/>
        <v xml:space="preserve">d45_50 * qg50 + </v>
      </c>
      <c r="AP41" s="5" t="str">
        <f t="shared" si="15"/>
        <v xml:space="preserve">d45_51 * qg51 + </v>
      </c>
      <c r="AQ41" s="5" t="str">
        <f t="shared" si="14"/>
        <v xml:space="preserve">d45_52 * qg52 + </v>
      </c>
      <c r="AR41" s="5" t="str">
        <f t="shared" si="14"/>
        <v xml:space="preserve">d45_53 * qg53 + </v>
      </c>
      <c r="AS41" s="5" t="str">
        <f t="shared" si="14"/>
        <v xml:space="preserve">d45_55 * qg55 + </v>
      </c>
      <c r="AT41" s="5" t="str">
        <f t="shared" si="14"/>
        <v xml:space="preserve">d45_58 * qg58 + </v>
      </c>
      <c r="AU41" s="5" t="str">
        <f t="shared" si="14"/>
        <v xml:space="preserve">d45_59 * qg59 + </v>
      </c>
      <c r="AV41" s="5" t="str">
        <f t="shared" si="14"/>
        <v xml:space="preserve">d45_60 * qg60 + </v>
      </c>
      <c r="AW41" s="5" t="str">
        <f t="shared" si="14"/>
        <v xml:space="preserve">d45_61 * qg61 + </v>
      </c>
      <c r="AX41" s="5" t="str">
        <f t="shared" si="12"/>
        <v xml:space="preserve">d45_62 * qg62 + </v>
      </c>
      <c r="AY41" s="5" t="str">
        <f t="shared" si="12"/>
        <v xml:space="preserve">d45_64 * qg64 + </v>
      </c>
      <c r="AZ41" s="5" t="str">
        <f t="shared" si="12"/>
        <v xml:space="preserve">d45_65 * qg65 + </v>
      </c>
      <c r="BA41" s="5" t="str">
        <f t="shared" si="12"/>
        <v xml:space="preserve">d45_66 * qg66 + </v>
      </c>
      <c r="BB41" s="5" t="str">
        <f t="shared" si="12"/>
        <v xml:space="preserve">d45_68 * qg68 + </v>
      </c>
      <c r="BC41" s="5" t="str">
        <f t="shared" si="12"/>
        <v xml:space="preserve">d45_69 * qg69 + </v>
      </c>
      <c r="BD41" s="5" t="str">
        <f t="shared" si="12"/>
        <v xml:space="preserve">d45_70 * qg70 + </v>
      </c>
      <c r="BE41" s="5" t="str">
        <f t="shared" si="12"/>
        <v xml:space="preserve">d45_71 * qg71 + </v>
      </c>
      <c r="BF41" s="5" t="str">
        <f t="shared" si="12"/>
        <v xml:space="preserve">d45_72 * qg72 + </v>
      </c>
      <c r="BG41" s="5" t="str">
        <f t="shared" si="12"/>
        <v xml:space="preserve">d45_73 * qg73 + </v>
      </c>
      <c r="BH41" s="5" t="str">
        <f t="shared" si="12"/>
        <v xml:space="preserve">d45_74 * qg74 + </v>
      </c>
      <c r="BI41" s="5" t="str">
        <f t="shared" si="12"/>
        <v xml:space="preserve">d45_77 * qg77 + </v>
      </c>
      <c r="BJ41" s="5" t="str">
        <f t="shared" si="12"/>
        <v xml:space="preserve">d45_78 * qg78 + </v>
      </c>
      <c r="BK41" s="5" t="str">
        <f t="shared" si="12"/>
        <v xml:space="preserve">d45_79 * qg79 + </v>
      </c>
      <c r="BL41" s="5" t="str">
        <f t="shared" si="12"/>
        <v xml:space="preserve">d45_80 * qg80 + </v>
      </c>
      <c r="BM41" s="5" t="str">
        <f t="shared" si="12"/>
        <v xml:space="preserve">d45_84 * qg84 + </v>
      </c>
      <c r="BN41" s="5" t="str">
        <f t="shared" si="10"/>
        <v xml:space="preserve">d45_85 * qg85 + </v>
      </c>
      <c r="BO41" s="5" t="str">
        <f t="shared" si="7"/>
        <v xml:space="preserve">d45_86 * qg86 + </v>
      </c>
      <c r="BP41" s="5" t="str">
        <f t="shared" si="7"/>
        <v xml:space="preserve">d45_87 * qg87 + </v>
      </c>
      <c r="BQ41" s="5" t="str">
        <f t="shared" si="7"/>
        <v xml:space="preserve">d45_90 * qg90 + </v>
      </c>
      <c r="BR41" s="5" t="str">
        <f t="shared" si="7"/>
        <v xml:space="preserve">d45_91 * qg91 + </v>
      </c>
      <c r="BS41" s="5" t="str">
        <f t="shared" si="7"/>
        <v xml:space="preserve">d45_92 * qg92 + </v>
      </c>
      <c r="BT41" s="5" t="str">
        <f t="shared" si="7"/>
        <v xml:space="preserve">d45_93 * qg93 + </v>
      </c>
      <c r="BU41" s="5" t="str">
        <f t="shared" si="7"/>
        <v xml:space="preserve">d45_94 * qg94 + </v>
      </c>
      <c r="BV41" s="5" t="str">
        <f t="shared" si="7"/>
        <v xml:space="preserve">d45_95 * qg95 + </v>
      </c>
      <c r="BW41" s="5" t="str">
        <f t="shared" si="7"/>
        <v xml:space="preserve">d45_96 * qg96 + </v>
      </c>
      <c r="BX41" s="5" t="str">
        <f t="shared" si="4"/>
        <v>d45_97 * qg97</v>
      </c>
      <c r="BY41" s="6" t="str">
        <f t="shared" si="5"/>
        <v>@IDENTITY  QN45 = d45_01 * qg01 + d45_02 * qg02 + d45_03 * qg03 + d45_05 * qg05 + d45_08 * qg08 + d45_10 * qg10 + d45_11 * qg11 + d45_13 * qg13 + d45_14 * qg14 + d45_15 * qg15 + d45_16 * qg16 + d45_17 * qg17 + d45_18 * qg18 + d45_19 * qg19 + d45_20 * qg20 + d45_21 * qg21 + d45_22 * qg22 + d45_23 * qg23 + d45_24 * qg24 + d45_25 * qg25 + d45_26 * qg26 + d45_27 * qg27 + d45_28 * qg28 + d45_29 * qg29 + d45_30 * qg30 + d45_31 * qg31 + d45_32 * qg32 + d45_33 * qg33 + d45_35 * qg35 + d45_36 * qg36 + d45_37 * qg37 + d45_41 * qg41 + d45_42 * qg42 + d45_43 * qg43 + d45_45 * qg45 + d45_46 * qg46 + d45_47 * qg47 + d45_49 * qg49 + d45_50 * qg50 + d45_51 * qg51 + d45_52 * qg52 + d45_53 * qg53 + d45_55 * qg55 + d45_58 * qg58 + d45_59 * qg59 + d45_60 * qg60 + d45_61 * qg61 + d45_62 * qg62 + d45_64 * qg64 + d45_65 * qg65 + d45_66 * qg66 + d45_68 * qg68 + d45_69 * qg69 + d45_70 * qg70 + d45_71 * qg71 + d45_72 * qg72 + d45_73 * qg73 + d45_74 * qg74 + d45_77 * qg77 + d45_78 * qg78 + d45_79 * qg79 + d45_80 * qg80 + d45_84 * qg84 + d45_85 * qg85 + d45_86 * qg86 + d45_87 * qg87 + d45_90 * qg90 + d45_91 * qg91 + d45_92 * qg92 + d45_93 * qg93 + d45_94 * qg94 + d45_95 * qg95 + d45_96 * qg96 + d45_97 * qg97</v>
      </c>
    </row>
    <row r="42" spans="1:77">
      <c r="A42" s="1" t="s">
        <v>36</v>
      </c>
      <c r="B42" s="5" t="str">
        <f t="shared" si="2"/>
        <v xml:space="preserve">@IDENTITY  QN46 = </v>
      </c>
      <c r="C42" s="5" t="str">
        <f t="shared" si="13"/>
        <v xml:space="preserve">d46_01 * qg01 + </v>
      </c>
      <c r="D42" s="5" t="str">
        <f t="shared" si="13"/>
        <v xml:space="preserve">d46_02 * qg02 + </v>
      </c>
      <c r="E42" s="5" t="str">
        <f t="shared" si="13"/>
        <v xml:space="preserve">d46_03 * qg03 + </v>
      </c>
      <c r="F42" s="5" t="str">
        <f t="shared" si="13"/>
        <v xml:space="preserve">d46_05 * qg05 + </v>
      </c>
      <c r="G42" s="5" t="str">
        <f t="shared" si="13"/>
        <v xml:space="preserve">d46_08 * qg08 + </v>
      </c>
      <c r="H42" s="5" t="str">
        <f t="shared" si="13"/>
        <v xml:space="preserve">d46_10 * qg10 + </v>
      </c>
      <c r="I42" s="5" t="str">
        <f t="shared" si="13"/>
        <v xml:space="preserve">d46_11 * qg11 + </v>
      </c>
      <c r="J42" s="5" t="str">
        <f t="shared" si="13"/>
        <v xml:space="preserve">d46_13 * qg13 + </v>
      </c>
      <c r="K42" s="5" t="str">
        <f t="shared" si="13"/>
        <v xml:space="preserve">d46_14 * qg14 + </v>
      </c>
      <c r="L42" s="5" t="str">
        <f t="shared" si="13"/>
        <v xml:space="preserve">d46_15 * qg15 + </v>
      </c>
      <c r="M42" s="5" t="str">
        <f t="shared" si="13"/>
        <v xml:space="preserve">d46_16 * qg16 + </v>
      </c>
      <c r="N42" s="5" t="str">
        <f t="shared" si="13"/>
        <v xml:space="preserve">d46_17 * qg17 + </v>
      </c>
      <c r="O42" s="5" t="str">
        <f t="shared" si="13"/>
        <v xml:space="preserve">d46_18 * qg18 + </v>
      </c>
      <c r="P42" s="5" t="str">
        <f t="shared" si="13"/>
        <v xml:space="preserve">d46_19 * qg19 + </v>
      </c>
      <c r="Q42" s="5" t="str">
        <f t="shared" si="13"/>
        <v xml:space="preserve">d46_20 * qg20 + </v>
      </c>
      <c r="R42" s="5" t="str">
        <f t="shared" si="13"/>
        <v xml:space="preserve">d46_21 * qg21 + </v>
      </c>
      <c r="S42" s="5" t="str">
        <f t="shared" si="11"/>
        <v xml:space="preserve">d46_22 * qg22 + </v>
      </c>
      <c r="T42" s="5" t="str">
        <f t="shared" si="11"/>
        <v xml:space="preserve">d46_23 * qg23 + </v>
      </c>
      <c r="U42" s="5" t="str">
        <f t="shared" si="11"/>
        <v xml:space="preserve">d46_24 * qg24 + </v>
      </c>
      <c r="V42" s="5" t="str">
        <f t="shared" si="11"/>
        <v xml:space="preserve">d46_25 * qg25 + </v>
      </c>
      <c r="W42" s="5" t="str">
        <f t="shared" si="11"/>
        <v xml:space="preserve">d46_26 * qg26 + </v>
      </c>
      <c r="X42" s="5" t="str">
        <f t="shared" si="11"/>
        <v xml:space="preserve">d46_27 * qg27 + </v>
      </c>
      <c r="Y42" s="5" t="str">
        <f t="shared" si="11"/>
        <v xml:space="preserve">d46_28 * qg28 + </v>
      </c>
      <c r="Z42" s="5" t="str">
        <f t="shared" si="11"/>
        <v xml:space="preserve">d46_29 * qg29 + </v>
      </c>
      <c r="AA42" s="5" t="str">
        <f t="shared" si="15"/>
        <v xml:space="preserve">d46_30 * qg30 + </v>
      </c>
      <c r="AB42" s="5" t="str">
        <f t="shared" si="15"/>
        <v xml:space="preserve">d46_31 * qg31 + </v>
      </c>
      <c r="AC42" s="5" t="str">
        <f t="shared" si="15"/>
        <v xml:space="preserve">d46_32 * qg32 + </v>
      </c>
      <c r="AD42" s="5" t="str">
        <f t="shared" si="15"/>
        <v xml:space="preserve">d46_33 * qg33 + </v>
      </c>
      <c r="AE42" s="5" t="str">
        <f t="shared" si="15"/>
        <v xml:space="preserve">d46_35 * qg35 + </v>
      </c>
      <c r="AF42" s="5" t="str">
        <f t="shared" si="15"/>
        <v xml:space="preserve">d46_36 * qg36 + </v>
      </c>
      <c r="AG42" s="5" t="str">
        <f t="shared" si="15"/>
        <v xml:space="preserve">d46_37 * qg37 + </v>
      </c>
      <c r="AH42" s="5" t="str">
        <f t="shared" si="15"/>
        <v xml:space="preserve">d46_41 * qg41 + </v>
      </c>
      <c r="AI42" s="5" t="str">
        <f t="shared" si="15"/>
        <v xml:space="preserve">d46_42 * qg42 + </v>
      </c>
      <c r="AJ42" s="5" t="str">
        <f t="shared" si="15"/>
        <v xml:space="preserve">d46_43 * qg43 + </v>
      </c>
      <c r="AK42" s="5" t="str">
        <f t="shared" si="15"/>
        <v xml:space="preserve">d46_45 * qg45 + </v>
      </c>
      <c r="AL42" s="5" t="str">
        <f t="shared" si="15"/>
        <v xml:space="preserve">d46_46 * qg46 + </v>
      </c>
      <c r="AM42" s="5" t="str">
        <f t="shared" si="15"/>
        <v xml:space="preserve">d46_47 * qg47 + </v>
      </c>
      <c r="AN42" s="5" t="str">
        <f t="shared" si="15"/>
        <v xml:space="preserve">d46_49 * qg49 + </v>
      </c>
      <c r="AO42" s="5" t="str">
        <f t="shared" si="15"/>
        <v xml:space="preserve">d46_50 * qg50 + </v>
      </c>
      <c r="AP42" s="5" t="str">
        <f t="shared" si="15"/>
        <v xml:space="preserve">d46_51 * qg51 + </v>
      </c>
      <c r="AQ42" s="5" t="str">
        <f t="shared" si="14"/>
        <v xml:space="preserve">d46_52 * qg52 + </v>
      </c>
      <c r="AR42" s="5" t="str">
        <f t="shared" si="14"/>
        <v xml:space="preserve">d46_53 * qg53 + </v>
      </c>
      <c r="AS42" s="5" t="str">
        <f t="shared" si="14"/>
        <v xml:space="preserve">d46_55 * qg55 + </v>
      </c>
      <c r="AT42" s="5" t="str">
        <f t="shared" si="14"/>
        <v xml:space="preserve">d46_58 * qg58 + </v>
      </c>
      <c r="AU42" s="5" t="str">
        <f t="shared" si="14"/>
        <v xml:space="preserve">d46_59 * qg59 + </v>
      </c>
      <c r="AV42" s="5" t="str">
        <f t="shared" si="14"/>
        <v xml:space="preserve">d46_60 * qg60 + </v>
      </c>
      <c r="AW42" s="5" t="str">
        <f t="shared" si="14"/>
        <v xml:space="preserve">d46_61 * qg61 + </v>
      </c>
      <c r="AX42" s="5" t="str">
        <f t="shared" si="12"/>
        <v xml:space="preserve">d46_62 * qg62 + </v>
      </c>
      <c r="AY42" s="5" t="str">
        <f t="shared" si="12"/>
        <v xml:space="preserve">d46_64 * qg64 + </v>
      </c>
      <c r="AZ42" s="5" t="str">
        <f t="shared" si="12"/>
        <v xml:space="preserve">d46_65 * qg65 + </v>
      </c>
      <c r="BA42" s="5" t="str">
        <f t="shared" si="12"/>
        <v xml:space="preserve">d46_66 * qg66 + </v>
      </c>
      <c r="BB42" s="5" t="str">
        <f t="shared" si="12"/>
        <v xml:space="preserve">d46_68 * qg68 + </v>
      </c>
      <c r="BC42" s="5" t="str">
        <f t="shared" si="12"/>
        <v xml:space="preserve">d46_69 * qg69 + </v>
      </c>
      <c r="BD42" s="5" t="str">
        <f t="shared" si="12"/>
        <v xml:space="preserve">d46_70 * qg70 + </v>
      </c>
      <c r="BE42" s="5" t="str">
        <f t="shared" si="12"/>
        <v xml:space="preserve">d46_71 * qg71 + </v>
      </c>
      <c r="BF42" s="5" t="str">
        <f t="shared" si="12"/>
        <v xml:space="preserve">d46_72 * qg72 + </v>
      </c>
      <c r="BG42" s="5" t="str">
        <f t="shared" si="12"/>
        <v xml:space="preserve">d46_73 * qg73 + </v>
      </c>
      <c r="BH42" s="5" t="str">
        <f t="shared" si="12"/>
        <v xml:space="preserve">d46_74 * qg74 + </v>
      </c>
      <c r="BI42" s="5" t="str">
        <f t="shared" si="12"/>
        <v xml:space="preserve">d46_77 * qg77 + </v>
      </c>
      <c r="BJ42" s="5" t="str">
        <f t="shared" si="12"/>
        <v xml:space="preserve">d46_78 * qg78 + </v>
      </c>
      <c r="BK42" s="5" t="str">
        <f t="shared" si="12"/>
        <v xml:space="preserve">d46_79 * qg79 + </v>
      </c>
      <c r="BL42" s="5" t="str">
        <f t="shared" si="12"/>
        <v xml:space="preserve">d46_80 * qg80 + </v>
      </c>
      <c r="BM42" s="5" t="str">
        <f t="shared" si="12"/>
        <v xml:space="preserve">d46_84 * qg84 + </v>
      </c>
      <c r="BN42" s="5" t="str">
        <f t="shared" si="10"/>
        <v xml:space="preserve">d46_85 * qg85 + </v>
      </c>
      <c r="BO42" s="5" t="str">
        <f t="shared" si="7"/>
        <v xml:space="preserve">d46_86 * qg86 + </v>
      </c>
      <c r="BP42" s="5" t="str">
        <f t="shared" si="7"/>
        <v xml:space="preserve">d46_87 * qg87 + </v>
      </c>
      <c r="BQ42" s="5" t="str">
        <f t="shared" si="7"/>
        <v xml:space="preserve">d46_90 * qg90 + </v>
      </c>
      <c r="BR42" s="5" t="str">
        <f t="shared" si="7"/>
        <v xml:space="preserve">d46_91 * qg91 + </v>
      </c>
      <c r="BS42" s="5" t="str">
        <f t="shared" si="7"/>
        <v xml:space="preserve">d46_92 * qg92 + </v>
      </c>
      <c r="BT42" s="5" t="str">
        <f t="shared" si="7"/>
        <v xml:space="preserve">d46_93 * qg93 + </v>
      </c>
      <c r="BU42" s="5" t="str">
        <f t="shared" si="7"/>
        <v xml:space="preserve">d46_94 * qg94 + </v>
      </c>
      <c r="BV42" s="5" t="str">
        <f t="shared" si="7"/>
        <v xml:space="preserve">d46_95 * qg95 + </v>
      </c>
      <c r="BW42" s="5" t="str">
        <f t="shared" si="7"/>
        <v xml:space="preserve">d46_96 * qg96 + </v>
      </c>
      <c r="BX42" s="5" t="str">
        <f t="shared" si="4"/>
        <v>d46_97 * qg97</v>
      </c>
      <c r="BY42" s="6" t="str">
        <f t="shared" si="5"/>
        <v>@IDENTITY  QN46 = d46_01 * qg01 + d46_02 * qg02 + d46_03 * qg03 + d46_05 * qg05 + d46_08 * qg08 + d46_10 * qg10 + d46_11 * qg11 + d46_13 * qg13 + d46_14 * qg14 + d46_15 * qg15 + d46_16 * qg16 + d46_17 * qg17 + d46_18 * qg18 + d46_19 * qg19 + d46_20 * qg20 + d46_21 * qg21 + d46_22 * qg22 + d46_23 * qg23 + d46_24 * qg24 + d46_25 * qg25 + d46_26 * qg26 + d46_27 * qg27 + d46_28 * qg28 + d46_29 * qg29 + d46_30 * qg30 + d46_31 * qg31 + d46_32 * qg32 + d46_33 * qg33 + d46_35 * qg35 + d46_36 * qg36 + d46_37 * qg37 + d46_41 * qg41 + d46_42 * qg42 + d46_43 * qg43 + d46_45 * qg45 + d46_46 * qg46 + d46_47 * qg47 + d46_49 * qg49 + d46_50 * qg50 + d46_51 * qg51 + d46_52 * qg52 + d46_53 * qg53 + d46_55 * qg55 + d46_58 * qg58 + d46_59 * qg59 + d46_60 * qg60 + d46_61 * qg61 + d46_62 * qg62 + d46_64 * qg64 + d46_65 * qg65 + d46_66 * qg66 + d46_68 * qg68 + d46_69 * qg69 + d46_70 * qg70 + d46_71 * qg71 + d46_72 * qg72 + d46_73 * qg73 + d46_74 * qg74 + d46_77 * qg77 + d46_78 * qg78 + d46_79 * qg79 + d46_80 * qg80 + d46_84 * qg84 + d46_85 * qg85 + d46_86 * qg86 + d46_87 * qg87 + d46_90 * qg90 + d46_91 * qg91 + d46_92 * qg92 + d46_93 * qg93 + d46_94 * qg94 + d46_95 * qg95 + d46_96 * qg96 + d46_97 * qg97</v>
      </c>
    </row>
    <row r="43" spans="1:77">
      <c r="A43" s="1" t="s">
        <v>37</v>
      </c>
      <c r="B43" s="5" t="str">
        <f t="shared" si="2"/>
        <v xml:space="preserve">@IDENTITY  QN47 = </v>
      </c>
      <c r="C43" s="5" t="str">
        <f t="shared" si="13"/>
        <v xml:space="preserve">d47_01 * qg01 + </v>
      </c>
      <c r="D43" s="5" t="str">
        <f t="shared" si="13"/>
        <v xml:space="preserve">d47_02 * qg02 + </v>
      </c>
      <c r="E43" s="5" t="str">
        <f t="shared" si="13"/>
        <v xml:space="preserve">d47_03 * qg03 + </v>
      </c>
      <c r="F43" s="5" t="str">
        <f t="shared" si="13"/>
        <v xml:space="preserve">d47_05 * qg05 + </v>
      </c>
      <c r="G43" s="5" t="str">
        <f t="shared" si="13"/>
        <v xml:space="preserve">d47_08 * qg08 + </v>
      </c>
      <c r="H43" s="5" t="str">
        <f t="shared" si="13"/>
        <v xml:space="preserve">d47_10 * qg10 + </v>
      </c>
      <c r="I43" s="5" t="str">
        <f t="shared" si="13"/>
        <v xml:space="preserve">d47_11 * qg11 + </v>
      </c>
      <c r="J43" s="5" t="str">
        <f t="shared" si="13"/>
        <v xml:space="preserve">d47_13 * qg13 + </v>
      </c>
      <c r="K43" s="5" t="str">
        <f t="shared" si="13"/>
        <v xml:space="preserve">d47_14 * qg14 + </v>
      </c>
      <c r="L43" s="5" t="str">
        <f t="shared" si="13"/>
        <v xml:space="preserve">d47_15 * qg15 + </v>
      </c>
      <c r="M43" s="5" t="str">
        <f t="shared" si="13"/>
        <v xml:space="preserve">d47_16 * qg16 + </v>
      </c>
      <c r="N43" s="5" t="str">
        <f t="shared" si="13"/>
        <v xml:space="preserve">d47_17 * qg17 + </v>
      </c>
      <c r="O43" s="5" t="str">
        <f t="shared" si="13"/>
        <v xml:space="preserve">d47_18 * qg18 + </v>
      </c>
      <c r="P43" s="5" t="str">
        <f t="shared" si="13"/>
        <v xml:space="preserve">d47_19 * qg19 + </v>
      </c>
      <c r="Q43" s="5" t="str">
        <f t="shared" si="13"/>
        <v xml:space="preserve">d47_20 * qg20 + </v>
      </c>
      <c r="R43" s="5" t="str">
        <f t="shared" si="13"/>
        <v xml:space="preserve">d47_21 * qg21 + </v>
      </c>
      <c r="S43" s="5" t="str">
        <f t="shared" si="11"/>
        <v xml:space="preserve">d47_22 * qg22 + </v>
      </c>
      <c r="T43" s="5" t="str">
        <f t="shared" si="11"/>
        <v xml:space="preserve">d47_23 * qg23 + </v>
      </c>
      <c r="U43" s="5" t="str">
        <f t="shared" si="11"/>
        <v xml:space="preserve">d47_24 * qg24 + </v>
      </c>
      <c r="V43" s="5" t="str">
        <f t="shared" si="11"/>
        <v xml:space="preserve">d47_25 * qg25 + </v>
      </c>
      <c r="W43" s="5" t="str">
        <f t="shared" si="11"/>
        <v xml:space="preserve">d47_26 * qg26 + </v>
      </c>
      <c r="X43" s="5" t="str">
        <f t="shared" si="11"/>
        <v xml:space="preserve">d47_27 * qg27 + </v>
      </c>
      <c r="Y43" s="5" t="str">
        <f t="shared" si="11"/>
        <v xml:space="preserve">d47_28 * qg28 + </v>
      </c>
      <c r="Z43" s="5" t="str">
        <f t="shared" si="11"/>
        <v xml:space="preserve">d47_29 * qg29 + </v>
      </c>
      <c r="AA43" s="5" t="str">
        <f t="shared" si="15"/>
        <v xml:space="preserve">d47_30 * qg30 + </v>
      </c>
      <c r="AB43" s="5" t="str">
        <f t="shared" si="15"/>
        <v xml:space="preserve">d47_31 * qg31 + </v>
      </c>
      <c r="AC43" s="5" t="str">
        <f t="shared" si="15"/>
        <v xml:space="preserve">d47_32 * qg32 + </v>
      </c>
      <c r="AD43" s="5" t="str">
        <f t="shared" si="15"/>
        <v xml:space="preserve">d47_33 * qg33 + </v>
      </c>
      <c r="AE43" s="5" t="str">
        <f t="shared" si="15"/>
        <v xml:space="preserve">d47_35 * qg35 + </v>
      </c>
      <c r="AF43" s="5" t="str">
        <f t="shared" si="15"/>
        <v xml:space="preserve">d47_36 * qg36 + </v>
      </c>
      <c r="AG43" s="5" t="str">
        <f t="shared" si="15"/>
        <v xml:space="preserve">d47_37 * qg37 + </v>
      </c>
      <c r="AH43" s="5" t="str">
        <f t="shared" si="15"/>
        <v xml:space="preserve">d47_41 * qg41 + </v>
      </c>
      <c r="AI43" s="5" t="str">
        <f t="shared" si="15"/>
        <v xml:space="preserve">d47_42 * qg42 + </v>
      </c>
      <c r="AJ43" s="5" t="str">
        <f t="shared" si="15"/>
        <v xml:space="preserve">d47_43 * qg43 + </v>
      </c>
      <c r="AK43" s="5" t="str">
        <f t="shared" si="15"/>
        <v xml:space="preserve">d47_45 * qg45 + </v>
      </c>
      <c r="AL43" s="5" t="str">
        <f t="shared" si="15"/>
        <v xml:space="preserve">d47_46 * qg46 + </v>
      </c>
      <c r="AM43" s="5" t="str">
        <f t="shared" si="15"/>
        <v xml:space="preserve">d47_47 * qg47 + </v>
      </c>
      <c r="AN43" s="5" t="str">
        <f t="shared" si="15"/>
        <v xml:space="preserve">d47_49 * qg49 + </v>
      </c>
      <c r="AO43" s="5" t="str">
        <f t="shared" si="15"/>
        <v xml:space="preserve">d47_50 * qg50 + </v>
      </c>
      <c r="AP43" s="5" t="str">
        <f t="shared" si="15"/>
        <v xml:space="preserve">d47_51 * qg51 + </v>
      </c>
      <c r="AQ43" s="5" t="str">
        <f t="shared" si="14"/>
        <v xml:space="preserve">d47_52 * qg52 + </v>
      </c>
      <c r="AR43" s="5" t="str">
        <f t="shared" si="14"/>
        <v xml:space="preserve">d47_53 * qg53 + </v>
      </c>
      <c r="AS43" s="5" t="str">
        <f t="shared" si="14"/>
        <v xml:space="preserve">d47_55 * qg55 + </v>
      </c>
      <c r="AT43" s="5" t="str">
        <f t="shared" si="14"/>
        <v xml:space="preserve">d47_58 * qg58 + </v>
      </c>
      <c r="AU43" s="5" t="str">
        <f t="shared" si="14"/>
        <v xml:space="preserve">d47_59 * qg59 + </v>
      </c>
      <c r="AV43" s="5" t="str">
        <f t="shared" si="14"/>
        <v xml:space="preserve">d47_60 * qg60 + </v>
      </c>
      <c r="AW43" s="5" t="str">
        <f t="shared" si="14"/>
        <v xml:space="preserve">d47_61 * qg61 + </v>
      </c>
      <c r="AX43" s="5" t="str">
        <f t="shared" si="12"/>
        <v xml:space="preserve">d47_62 * qg62 + </v>
      </c>
      <c r="AY43" s="5" t="str">
        <f t="shared" si="12"/>
        <v xml:space="preserve">d47_64 * qg64 + </v>
      </c>
      <c r="AZ43" s="5" t="str">
        <f t="shared" si="12"/>
        <v xml:space="preserve">d47_65 * qg65 + </v>
      </c>
      <c r="BA43" s="5" t="str">
        <f t="shared" si="12"/>
        <v xml:space="preserve">d47_66 * qg66 + </v>
      </c>
      <c r="BB43" s="5" t="str">
        <f t="shared" si="12"/>
        <v xml:space="preserve">d47_68 * qg68 + </v>
      </c>
      <c r="BC43" s="5" t="str">
        <f t="shared" si="12"/>
        <v xml:space="preserve">d47_69 * qg69 + </v>
      </c>
      <c r="BD43" s="5" t="str">
        <f t="shared" si="12"/>
        <v xml:space="preserve">d47_70 * qg70 + </v>
      </c>
      <c r="BE43" s="5" t="str">
        <f t="shared" si="12"/>
        <v xml:space="preserve">d47_71 * qg71 + </v>
      </c>
      <c r="BF43" s="5" t="str">
        <f t="shared" si="12"/>
        <v xml:space="preserve">d47_72 * qg72 + </v>
      </c>
      <c r="BG43" s="5" t="str">
        <f t="shared" si="12"/>
        <v xml:space="preserve">d47_73 * qg73 + </v>
      </c>
      <c r="BH43" s="5" t="str">
        <f t="shared" si="12"/>
        <v xml:space="preserve">d47_74 * qg74 + </v>
      </c>
      <c r="BI43" s="5" t="str">
        <f t="shared" si="12"/>
        <v xml:space="preserve">d47_77 * qg77 + </v>
      </c>
      <c r="BJ43" s="5" t="str">
        <f t="shared" si="12"/>
        <v xml:space="preserve">d47_78 * qg78 + </v>
      </c>
      <c r="BK43" s="5" t="str">
        <f t="shared" si="12"/>
        <v xml:space="preserve">d47_79 * qg79 + </v>
      </c>
      <c r="BL43" s="5" t="str">
        <f t="shared" si="12"/>
        <v xml:space="preserve">d47_80 * qg80 + </v>
      </c>
      <c r="BM43" s="5" t="str">
        <f t="shared" si="12"/>
        <v xml:space="preserve">d47_84 * qg84 + </v>
      </c>
      <c r="BN43" s="5" t="str">
        <f t="shared" si="10"/>
        <v xml:space="preserve">d47_85 * qg85 + </v>
      </c>
      <c r="BO43" s="5" t="str">
        <f t="shared" si="7"/>
        <v xml:space="preserve">d47_86 * qg86 + </v>
      </c>
      <c r="BP43" s="5" t="str">
        <f t="shared" si="7"/>
        <v xml:space="preserve">d47_87 * qg87 + </v>
      </c>
      <c r="BQ43" s="5" t="str">
        <f t="shared" si="7"/>
        <v xml:space="preserve">d47_90 * qg90 + </v>
      </c>
      <c r="BR43" s="5" t="str">
        <f t="shared" si="7"/>
        <v xml:space="preserve">d47_91 * qg91 + </v>
      </c>
      <c r="BS43" s="5" t="str">
        <f t="shared" si="7"/>
        <v xml:space="preserve">d47_92 * qg92 + </v>
      </c>
      <c r="BT43" s="5" t="str">
        <f t="shared" si="7"/>
        <v xml:space="preserve">d47_93 * qg93 + </v>
      </c>
      <c r="BU43" s="5" t="str">
        <f t="shared" si="7"/>
        <v xml:space="preserve">d47_94 * qg94 + </v>
      </c>
      <c r="BV43" s="5" t="str">
        <f t="shared" si="7"/>
        <v xml:space="preserve">d47_95 * qg95 + </v>
      </c>
      <c r="BW43" s="5" t="str">
        <f t="shared" si="7"/>
        <v xml:space="preserve">d47_96 * qg96 + </v>
      </c>
      <c r="BX43" s="5" t="str">
        <f t="shared" si="4"/>
        <v>d47_97 * qg97</v>
      </c>
      <c r="BY43" s="6" t="str">
        <f t="shared" si="5"/>
        <v>@IDENTITY  QN47 = d47_01 * qg01 + d47_02 * qg02 + d47_03 * qg03 + d47_05 * qg05 + d47_08 * qg08 + d47_10 * qg10 + d47_11 * qg11 + d47_13 * qg13 + d47_14 * qg14 + d47_15 * qg15 + d47_16 * qg16 + d47_17 * qg17 + d47_18 * qg18 + d47_19 * qg19 + d47_20 * qg20 + d47_21 * qg21 + d47_22 * qg22 + d47_23 * qg23 + d47_24 * qg24 + d47_25 * qg25 + d47_26 * qg26 + d47_27 * qg27 + d47_28 * qg28 + d47_29 * qg29 + d47_30 * qg30 + d47_31 * qg31 + d47_32 * qg32 + d47_33 * qg33 + d47_35 * qg35 + d47_36 * qg36 + d47_37 * qg37 + d47_41 * qg41 + d47_42 * qg42 + d47_43 * qg43 + d47_45 * qg45 + d47_46 * qg46 + d47_47 * qg47 + d47_49 * qg49 + d47_50 * qg50 + d47_51 * qg51 + d47_52 * qg52 + d47_53 * qg53 + d47_55 * qg55 + d47_58 * qg58 + d47_59 * qg59 + d47_60 * qg60 + d47_61 * qg61 + d47_62 * qg62 + d47_64 * qg64 + d47_65 * qg65 + d47_66 * qg66 + d47_68 * qg68 + d47_69 * qg69 + d47_70 * qg70 + d47_71 * qg71 + d47_72 * qg72 + d47_73 * qg73 + d47_74 * qg74 + d47_77 * qg77 + d47_78 * qg78 + d47_79 * qg79 + d47_80 * qg80 + d47_84 * qg84 + d47_85 * qg85 + d47_86 * qg86 + d47_87 * qg87 + d47_90 * qg90 + d47_91 * qg91 + d47_92 * qg92 + d47_93 * qg93 + d47_94 * qg94 + d47_95 * qg95 + d47_96 * qg96 + d47_97 * qg97</v>
      </c>
    </row>
    <row r="44" spans="1:77">
      <c r="A44" s="1" t="s">
        <v>38</v>
      </c>
      <c r="B44" s="5" t="str">
        <f t="shared" si="2"/>
        <v xml:space="preserve">@IDENTITY  QN49 = </v>
      </c>
      <c r="C44" s="5" t="str">
        <f t="shared" si="13"/>
        <v xml:space="preserve">d49_01 * qg01 + </v>
      </c>
      <c r="D44" s="5" t="str">
        <f t="shared" si="13"/>
        <v xml:space="preserve">d49_02 * qg02 + </v>
      </c>
      <c r="E44" s="5" t="str">
        <f t="shared" si="13"/>
        <v xml:space="preserve">d49_03 * qg03 + </v>
      </c>
      <c r="F44" s="5" t="str">
        <f t="shared" si="13"/>
        <v xml:space="preserve">d49_05 * qg05 + </v>
      </c>
      <c r="G44" s="5" t="str">
        <f t="shared" si="13"/>
        <v xml:space="preserve">d49_08 * qg08 + </v>
      </c>
      <c r="H44" s="5" t="str">
        <f t="shared" si="13"/>
        <v xml:space="preserve">d49_10 * qg10 + </v>
      </c>
      <c r="I44" s="5" t="str">
        <f t="shared" si="13"/>
        <v xml:space="preserve">d49_11 * qg11 + </v>
      </c>
      <c r="J44" s="5" t="str">
        <f t="shared" si="13"/>
        <v xml:space="preserve">d49_13 * qg13 + </v>
      </c>
      <c r="K44" s="5" t="str">
        <f t="shared" si="13"/>
        <v xml:space="preserve">d49_14 * qg14 + </v>
      </c>
      <c r="L44" s="5" t="str">
        <f t="shared" si="13"/>
        <v xml:space="preserve">d49_15 * qg15 + </v>
      </c>
      <c r="M44" s="5" t="str">
        <f t="shared" si="13"/>
        <v xml:space="preserve">d49_16 * qg16 + </v>
      </c>
      <c r="N44" s="5" t="str">
        <f t="shared" si="13"/>
        <v xml:space="preserve">d49_17 * qg17 + </v>
      </c>
      <c r="O44" s="5" t="str">
        <f t="shared" si="13"/>
        <v xml:space="preserve">d49_18 * qg18 + </v>
      </c>
      <c r="P44" s="5" t="str">
        <f t="shared" si="13"/>
        <v xml:space="preserve">d49_19 * qg19 + </v>
      </c>
      <c r="Q44" s="5" t="str">
        <f t="shared" si="13"/>
        <v xml:space="preserve">d49_20 * qg20 + </v>
      </c>
      <c r="R44" s="5" t="str">
        <f t="shared" si="13"/>
        <v xml:space="preserve">d49_21 * qg21 + </v>
      </c>
      <c r="S44" s="5" t="str">
        <f t="shared" si="11"/>
        <v xml:space="preserve">d49_22 * qg22 + </v>
      </c>
      <c r="T44" s="5" t="str">
        <f t="shared" si="11"/>
        <v xml:space="preserve">d49_23 * qg23 + </v>
      </c>
      <c r="U44" s="5" t="str">
        <f t="shared" si="11"/>
        <v xml:space="preserve">d49_24 * qg24 + </v>
      </c>
      <c r="V44" s="5" t="str">
        <f t="shared" si="11"/>
        <v xml:space="preserve">d49_25 * qg25 + </v>
      </c>
      <c r="W44" s="5" t="str">
        <f t="shared" si="11"/>
        <v xml:space="preserve">d49_26 * qg26 + </v>
      </c>
      <c r="X44" s="5" t="str">
        <f t="shared" si="11"/>
        <v xml:space="preserve">d49_27 * qg27 + </v>
      </c>
      <c r="Y44" s="5" t="str">
        <f t="shared" si="11"/>
        <v xml:space="preserve">d49_28 * qg28 + </v>
      </c>
      <c r="Z44" s="5" t="str">
        <f t="shared" si="11"/>
        <v xml:space="preserve">d49_29 * qg29 + </v>
      </c>
      <c r="AA44" s="5" t="str">
        <f t="shared" si="15"/>
        <v xml:space="preserve">d49_30 * qg30 + </v>
      </c>
      <c r="AB44" s="5" t="str">
        <f t="shared" si="15"/>
        <v xml:space="preserve">d49_31 * qg31 + </v>
      </c>
      <c r="AC44" s="5" t="str">
        <f t="shared" si="15"/>
        <v xml:space="preserve">d49_32 * qg32 + </v>
      </c>
      <c r="AD44" s="5" t="str">
        <f t="shared" si="15"/>
        <v xml:space="preserve">d49_33 * qg33 + </v>
      </c>
      <c r="AE44" s="5" t="str">
        <f t="shared" si="15"/>
        <v xml:space="preserve">d49_35 * qg35 + </v>
      </c>
      <c r="AF44" s="5" t="str">
        <f t="shared" si="15"/>
        <v xml:space="preserve">d49_36 * qg36 + </v>
      </c>
      <c r="AG44" s="5" t="str">
        <f t="shared" si="15"/>
        <v xml:space="preserve">d49_37 * qg37 + </v>
      </c>
      <c r="AH44" s="5" t="str">
        <f t="shared" si="15"/>
        <v xml:space="preserve">d49_41 * qg41 + </v>
      </c>
      <c r="AI44" s="5" t="str">
        <f t="shared" si="15"/>
        <v xml:space="preserve">d49_42 * qg42 + </v>
      </c>
      <c r="AJ44" s="5" t="str">
        <f t="shared" si="15"/>
        <v xml:space="preserve">d49_43 * qg43 + </v>
      </c>
      <c r="AK44" s="5" t="str">
        <f t="shared" si="15"/>
        <v xml:space="preserve">d49_45 * qg45 + </v>
      </c>
      <c r="AL44" s="5" t="str">
        <f t="shared" si="15"/>
        <v xml:space="preserve">d49_46 * qg46 + </v>
      </c>
      <c r="AM44" s="5" t="str">
        <f t="shared" si="15"/>
        <v xml:space="preserve">d49_47 * qg47 + </v>
      </c>
      <c r="AN44" s="5" t="str">
        <f t="shared" si="15"/>
        <v xml:space="preserve">d49_49 * qg49 + </v>
      </c>
      <c r="AO44" s="5" t="str">
        <f t="shared" si="15"/>
        <v xml:space="preserve">d49_50 * qg50 + </v>
      </c>
      <c r="AP44" s="5" t="str">
        <f t="shared" si="15"/>
        <v xml:space="preserve">d49_51 * qg51 + </v>
      </c>
      <c r="AQ44" s="5" t="str">
        <f t="shared" si="14"/>
        <v xml:space="preserve">d49_52 * qg52 + </v>
      </c>
      <c r="AR44" s="5" t="str">
        <f t="shared" si="14"/>
        <v xml:space="preserve">d49_53 * qg53 + </v>
      </c>
      <c r="AS44" s="5" t="str">
        <f t="shared" si="14"/>
        <v xml:space="preserve">d49_55 * qg55 + </v>
      </c>
      <c r="AT44" s="5" t="str">
        <f t="shared" si="14"/>
        <v xml:space="preserve">d49_58 * qg58 + </v>
      </c>
      <c r="AU44" s="5" t="str">
        <f t="shared" si="14"/>
        <v xml:space="preserve">d49_59 * qg59 + </v>
      </c>
      <c r="AV44" s="5" t="str">
        <f t="shared" si="14"/>
        <v xml:space="preserve">d49_60 * qg60 + </v>
      </c>
      <c r="AW44" s="5" t="str">
        <f t="shared" si="14"/>
        <v xml:space="preserve">d49_61 * qg61 + </v>
      </c>
      <c r="AX44" s="5" t="str">
        <f t="shared" si="12"/>
        <v xml:space="preserve">d49_62 * qg62 + </v>
      </c>
      <c r="AY44" s="5" t="str">
        <f t="shared" si="12"/>
        <v xml:space="preserve">d49_64 * qg64 + </v>
      </c>
      <c r="AZ44" s="5" t="str">
        <f t="shared" si="12"/>
        <v xml:space="preserve">d49_65 * qg65 + </v>
      </c>
      <c r="BA44" s="5" t="str">
        <f t="shared" si="12"/>
        <v xml:space="preserve">d49_66 * qg66 + </v>
      </c>
      <c r="BB44" s="5" t="str">
        <f t="shared" si="12"/>
        <v xml:space="preserve">d49_68 * qg68 + </v>
      </c>
      <c r="BC44" s="5" t="str">
        <f t="shared" si="12"/>
        <v xml:space="preserve">d49_69 * qg69 + </v>
      </c>
      <c r="BD44" s="5" t="str">
        <f t="shared" si="12"/>
        <v xml:space="preserve">d49_70 * qg70 + </v>
      </c>
      <c r="BE44" s="5" t="str">
        <f t="shared" si="12"/>
        <v xml:space="preserve">d49_71 * qg71 + </v>
      </c>
      <c r="BF44" s="5" t="str">
        <f t="shared" si="12"/>
        <v xml:space="preserve">d49_72 * qg72 + </v>
      </c>
      <c r="BG44" s="5" t="str">
        <f t="shared" si="12"/>
        <v xml:space="preserve">d49_73 * qg73 + </v>
      </c>
      <c r="BH44" s="5" t="str">
        <f t="shared" si="12"/>
        <v xml:space="preserve">d49_74 * qg74 + </v>
      </c>
      <c r="BI44" s="5" t="str">
        <f t="shared" si="12"/>
        <v xml:space="preserve">d49_77 * qg77 + </v>
      </c>
      <c r="BJ44" s="5" t="str">
        <f t="shared" si="12"/>
        <v xml:space="preserve">d49_78 * qg78 + </v>
      </c>
      <c r="BK44" s="5" t="str">
        <f t="shared" si="12"/>
        <v xml:space="preserve">d49_79 * qg79 + </v>
      </c>
      <c r="BL44" s="5" t="str">
        <f t="shared" si="12"/>
        <v xml:space="preserve">d49_80 * qg80 + </v>
      </c>
      <c r="BM44" s="5" t="str">
        <f t="shared" si="12"/>
        <v xml:space="preserve">d49_84 * qg84 + </v>
      </c>
      <c r="BN44" s="5" t="str">
        <f t="shared" si="10"/>
        <v xml:space="preserve">d49_85 * qg85 + </v>
      </c>
      <c r="BO44" s="5" t="str">
        <f t="shared" si="7"/>
        <v xml:space="preserve">d49_86 * qg86 + </v>
      </c>
      <c r="BP44" s="5" t="str">
        <f t="shared" si="7"/>
        <v xml:space="preserve">d49_87 * qg87 + </v>
      </c>
      <c r="BQ44" s="5" t="str">
        <f t="shared" si="7"/>
        <v xml:space="preserve">d49_90 * qg90 + </v>
      </c>
      <c r="BR44" s="5" t="str">
        <f t="shared" si="7"/>
        <v xml:space="preserve">d49_91 * qg91 + </v>
      </c>
      <c r="BS44" s="5" t="str">
        <f t="shared" si="7"/>
        <v xml:space="preserve">d49_92 * qg92 + </v>
      </c>
      <c r="BT44" s="5" t="str">
        <f t="shared" si="7"/>
        <v xml:space="preserve">d49_93 * qg93 + </v>
      </c>
      <c r="BU44" s="5" t="str">
        <f t="shared" si="7"/>
        <v xml:space="preserve">d49_94 * qg94 + </v>
      </c>
      <c r="BV44" s="5" t="str">
        <f t="shared" si="7"/>
        <v xml:space="preserve">d49_95 * qg95 + </v>
      </c>
      <c r="BW44" s="5" t="str">
        <f t="shared" si="7"/>
        <v xml:space="preserve">d49_96 * qg96 + </v>
      </c>
      <c r="BX44" s="5" t="str">
        <f t="shared" si="4"/>
        <v>d49_97 * qg97</v>
      </c>
      <c r="BY44" s="6" t="str">
        <f t="shared" si="5"/>
        <v>@IDENTITY  QN49 = d49_01 * qg01 + d49_02 * qg02 + d49_03 * qg03 + d49_05 * qg05 + d49_08 * qg08 + d49_10 * qg10 + d49_11 * qg11 + d49_13 * qg13 + d49_14 * qg14 + d49_15 * qg15 + d49_16 * qg16 + d49_17 * qg17 + d49_18 * qg18 + d49_19 * qg19 + d49_20 * qg20 + d49_21 * qg21 + d49_22 * qg22 + d49_23 * qg23 + d49_24 * qg24 + d49_25 * qg25 + d49_26 * qg26 + d49_27 * qg27 + d49_28 * qg28 + d49_29 * qg29 + d49_30 * qg30 + d49_31 * qg31 + d49_32 * qg32 + d49_33 * qg33 + d49_35 * qg35 + d49_36 * qg36 + d49_37 * qg37 + d49_41 * qg41 + d49_42 * qg42 + d49_43 * qg43 + d49_45 * qg45 + d49_46 * qg46 + d49_47 * qg47 + d49_49 * qg49 + d49_50 * qg50 + d49_51 * qg51 + d49_52 * qg52 + d49_53 * qg53 + d49_55 * qg55 + d49_58 * qg58 + d49_59 * qg59 + d49_60 * qg60 + d49_61 * qg61 + d49_62 * qg62 + d49_64 * qg64 + d49_65 * qg65 + d49_66 * qg66 + d49_68 * qg68 + d49_69 * qg69 + d49_70 * qg70 + d49_71 * qg71 + d49_72 * qg72 + d49_73 * qg73 + d49_74 * qg74 + d49_77 * qg77 + d49_78 * qg78 + d49_79 * qg79 + d49_80 * qg80 + d49_84 * qg84 + d49_85 * qg85 + d49_86 * qg86 + d49_87 * qg87 + d49_90 * qg90 + d49_91 * qg91 + d49_92 * qg92 + d49_93 * qg93 + d49_94 * qg94 + d49_95 * qg95 + d49_96 * qg96 + d49_97 * qg97</v>
      </c>
    </row>
    <row r="45" spans="1:77">
      <c r="A45" s="1" t="s">
        <v>39</v>
      </c>
      <c r="B45" s="5" t="str">
        <f t="shared" si="2"/>
        <v xml:space="preserve">@IDENTITY  QN50 = </v>
      </c>
      <c r="C45" s="5" t="str">
        <f t="shared" si="13"/>
        <v xml:space="preserve">d50_01 * qg01 + </v>
      </c>
      <c r="D45" s="5" t="str">
        <f t="shared" si="13"/>
        <v xml:space="preserve">d50_02 * qg02 + </v>
      </c>
      <c r="E45" s="5" t="str">
        <f t="shared" si="13"/>
        <v xml:space="preserve">d50_03 * qg03 + </v>
      </c>
      <c r="F45" s="5" t="str">
        <f t="shared" si="13"/>
        <v xml:space="preserve">d50_05 * qg05 + </v>
      </c>
      <c r="G45" s="5" t="str">
        <f t="shared" si="13"/>
        <v xml:space="preserve">d50_08 * qg08 + </v>
      </c>
      <c r="H45" s="5" t="str">
        <f t="shared" si="13"/>
        <v xml:space="preserve">d50_10 * qg10 + </v>
      </c>
      <c r="I45" s="5" t="str">
        <f t="shared" si="13"/>
        <v xml:space="preserve">d50_11 * qg11 + </v>
      </c>
      <c r="J45" s="5" t="str">
        <f t="shared" si="13"/>
        <v xml:space="preserve">d50_13 * qg13 + </v>
      </c>
      <c r="K45" s="5" t="str">
        <f t="shared" si="13"/>
        <v xml:space="preserve">d50_14 * qg14 + </v>
      </c>
      <c r="L45" s="5" t="str">
        <f t="shared" si="13"/>
        <v xml:space="preserve">d50_15 * qg15 + </v>
      </c>
      <c r="M45" s="5" t="str">
        <f t="shared" si="13"/>
        <v xml:space="preserve">d50_16 * qg16 + </v>
      </c>
      <c r="N45" s="5" t="str">
        <f t="shared" si="13"/>
        <v xml:space="preserve">d50_17 * qg17 + </v>
      </c>
      <c r="O45" s="5" t="str">
        <f t="shared" si="13"/>
        <v xml:space="preserve">d50_18 * qg18 + </v>
      </c>
      <c r="P45" s="5" t="str">
        <f t="shared" si="13"/>
        <v xml:space="preserve">d50_19 * qg19 + </v>
      </c>
      <c r="Q45" s="5" t="str">
        <f t="shared" si="13"/>
        <v xml:space="preserve">d50_20 * qg20 + </v>
      </c>
      <c r="R45" s="5" t="str">
        <f t="shared" si="13"/>
        <v xml:space="preserve">d50_21 * qg21 + </v>
      </c>
      <c r="S45" s="5" t="str">
        <f t="shared" si="11"/>
        <v xml:space="preserve">d50_22 * qg22 + </v>
      </c>
      <c r="T45" s="5" t="str">
        <f t="shared" si="11"/>
        <v xml:space="preserve">d50_23 * qg23 + </v>
      </c>
      <c r="U45" s="5" t="str">
        <f t="shared" si="11"/>
        <v xml:space="preserve">d50_24 * qg24 + </v>
      </c>
      <c r="V45" s="5" t="str">
        <f t="shared" si="11"/>
        <v xml:space="preserve">d50_25 * qg25 + </v>
      </c>
      <c r="W45" s="5" t="str">
        <f t="shared" si="11"/>
        <v xml:space="preserve">d50_26 * qg26 + </v>
      </c>
      <c r="X45" s="5" t="str">
        <f t="shared" si="11"/>
        <v xml:space="preserve">d50_27 * qg27 + </v>
      </c>
      <c r="Y45" s="5" t="str">
        <f t="shared" si="11"/>
        <v xml:space="preserve">d50_28 * qg28 + </v>
      </c>
      <c r="Z45" s="5" t="str">
        <f t="shared" si="11"/>
        <v xml:space="preserve">d50_29 * qg29 + </v>
      </c>
      <c r="AA45" s="5" t="str">
        <f t="shared" si="15"/>
        <v xml:space="preserve">d50_30 * qg30 + </v>
      </c>
      <c r="AB45" s="5" t="str">
        <f t="shared" si="15"/>
        <v xml:space="preserve">d50_31 * qg31 + </v>
      </c>
      <c r="AC45" s="5" t="str">
        <f t="shared" si="15"/>
        <v xml:space="preserve">d50_32 * qg32 + </v>
      </c>
      <c r="AD45" s="5" t="str">
        <f t="shared" si="15"/>
        <v xml:space="preserve">d50_33 * qg33 + </v>
      </c>
      <c r="AE45" s="5" t="str">
        <f t="shared" si="15"/>
        <v xml:space="preserve">d50_35 * qg35 + </v>
      </c>
      <c r="AF45" s="5" t="str">
        <f t="shared" si="15"/>
        <v xml:space="preserve">d50_36 * qg36 + </v>
      </c>
      <c r="AG45" s="5" t="str">
        <f t="shared" si="15"/>
        <v xml:space="preserve">d50_37 * qg37 + </v>
      </c>
      <c r="AH45" s="5" t="str">
        <f t="shared" si="15"/>
        <v xml:space="preserve">d50_41 * qg41 + </v>
      </c>
      <c r="AI45" s="5" t="str">
        <f t="shared" si="15"/>
        <v xml:space="preserve">d50_42 * qg42 + </v>
      </c>
      <c r="AJ45" s="5" t="str">
        <f t="shared" si="15"/>
        <v xml:space="preserve">d50_43 * qg43 + </v>
      </c>
      <c r="AK45" s="5" t="str">
        <f t="shared" si="15"/>
        <v xml:space="preserve">d50_45 * qg45 + </v>
      </c>
      <c r="AL45" s="5" t="str">
        <f t="shared" si="15"/>
        <v xml:space="preserve">d50_46 * qg46 + </v>
      </c>
      <c r="AM45" s="5" t="str">
        <f t="shared" si="15"/>
        <v xml:space="preserve">d50_47 * qg47 + </v>
      </c>
      <c r="AN45" s="5" t="str">
        <f t="shared" si="15"/>
        <v xml:space="preserve">d50_49 * qg49 + </v>
      </c>
      <c r="AO45" s="5" t="str">
        <f t="shared" si="15"/>
        <v xml:space="preserve">d50_50 * qg50 + </v>
      </c>
      <c r="AP45" s="5" t="str">
        <f t="shared" si="15"/>
        <v xml:space="preserve">d50_51 * qg51 + </v>
      </c>
      <c r="AQ45" s="5" t="str">
        <f t="shared" si="14"/>
        <v xml:space="preserve">d50_52 * qg52 + </v>
      </c>
      <c r="AR45" s="5" t="str">
        <f t="shared" si="14"/>
        <v xml:space="preserve">d50_53 * qg53 + </v>
      </c>
      <c r="AS45" s="5" t="str">
        <f t="shared" si="14"/>
        <v xml:space="preserve">d50_55 * qg55 + </v>
      </c>
      <c r="AT45" s="5" t="str">
        <f t="shared" si="14"/>
        <v xml:space="preserve">d50_58 * qg58 + </v>
      </c>
      <c r="AU45" s="5" t="str">
        <f t="shared" si="14"/>
        <v xml:space="preserve">d50_59 * qg59 + </v>
      </c>
      <c r="AV45" s="5" t="str">
        <f t="shared" si="14"/>
        <v xml:space="preserve">d50_60 * qg60 + </v>
      </c>
      <c r="AW45" s="5" t="str">
        <f t="shared" si="14"/>
        <v xml:space="preserve">d50_61 * qg61 + </v>
      </c>
      <c r="AX45" s="5" t="str">
        <f t="shared" si="12"/>
        <v xml:space="preserve">d50_62 * qg62 + </v>
      </c>
      <c r="AY45" s="5" t="str">
        <f t="shared" si="12"/>
        <v xml:space="preserve">d50_64 * qg64 + </v>
      </c>
      <c r="AZ45" s="5" t="str">
        <f t="shared" si="12"/>
        <v xml:space="preserve">d50_65 * qg65 + </v>
      </c>
      <c r="BA45" s="5" t="str">
        <f t="shared" si="12"/>
        <v xml:space="preserve">d50_66 * qg66 + </v>
      </c>
      <c r="BB45" s="5" t="str">
        <f t="shared" si="12"/>
        <v xml:space="preserve">d50_68 * qg68 + </v>
      </c>
      <c r="BC45" s="5" t="str">
        <f t="shared" si="12"/>
        <v xml:space="preserve">d50_69 * qg69 + </v>
      </c>
      <c r="BD45" s="5" t="str">
        <f t="shared" si="12"/>
        <v xml:space="preserve">d50_70 * qg70 + </v>
      </c>
      <c r="BE45" s="5" t="str">
        <f t="shared" si="12"/>
        <v xml:space="preserve">d50_71 * qg71 + </v>
      </c>
      <c r="BF45" s="5" t="str">
        <f t="shared" si="12"/>
        <v xml:space="preserve">d50_72 * qg72 + </v>
      </c>
      <c r="BG45" s="5" t="str">
        <f t="shared" si="12"/>
        <v xml:space="preserve">d50_73 * qg73 + </v>
      </c>
      <c r="BH45" s="5" t="str">
        <f t="shared" si="12"/>
        <v xml:space="preserve">d50_74 * qg74 + </v>
      </c>
      <c r="BI45" s="5" t="str">
        <f t="shared" si="12"/>
        <v xml:space="preserve">d50_77 * qg77 + </v>
      </c>
      <c r="BJ45" s="5" t="str">
        <f t="shared" si="12"/>
        <v xml:space="preserve">d50_78 * qg78 + </v>
      </c>
      <c r="BK45" s="5" t="str">
        <f t="shared" si="12"/>
        <v xml:space="preserve">d50_79 * qg79 + </v>
      </c>
      <c r="BL45" s="5" t="str">
        <f t="shared" si="12"/>
        <v xml:space="preserve">d50_80 * qg80 + </v>
      </c>
      <c r="BM45" s="5" t="str">
        <f t="shared" ref="BM45:BO79" si="16">"d"&amp;$A45&amp;"_"&amp;BM$6&amp;" * qg"&amp;BM$6&amp;" + "</f>
        <v xml:space="preserve">d50_84 * qg84 + </v>
      </c>
      <c r="BN45" s="5" t="str">
        <f t="shared" si="16"/>
        <v xml:space="preserve">d50_85 * qg85 + </v>
      </c>
      <c r="BO45" s="5" t="str">
        <f t="shared" si="16"/>
        <v xml:space="preserve">d50_86 * qg86 + </v>
      </c>
      <c r="BP45" s="5" t="str">
        <f t="shared" si="7"/>
        <v xml:space="preserve">d50_87 * qg87 + </v>
      </c>
      <c r="BQ45" s="5" t="str">
        <f t="shared" si="7"/>
        <v xml:space="preserve">d50_90 * qg90 + </v>
      </c>
      <c r="BR45" s="5" t="str">
        <f t="shared" si="7"/>
        <v xml:space="preserve">d50_91 * qg91 + </v>
      </c>
      <c r="BS45" s="5" t="str">
        <f t="shared" si="7"/>
        <v xml:space="preserve">d50_92 * qg92 + </v>
      </c>
      <c r="BT45" s="5" t="str">
        <f t="shared" si="7"/>
        <v xml:space="preserve">d50_93 * qg93 + </v>
      </c>
      <c r="BU45" s="5" t="str">
        <f t="shared" si="7"/>
        <v xml:space="preserve">d50_94 * qg94 + </v>
      </c>
      <c r="BV45" s="5" t="str">
        <f t="shared" si="7"/>
        <v xml:space="preserve">d50_95 * qg95 + </v>
      </c>
      <c r="BW45" s="5" t="str">
        <f t="shared" si="7"/>
        <v xml:space="preserve">d50_96 * qg96 + </v>
      </c>
      <c r="BX45" s="5" t="str">
        <f t="shared" si="4"/>
        <v>d50_97 * qg97</v>
      </c>
      <c r="BY45" s="6" t="str">
        <f t="shared" si="5"/>
        <v>@IDENTITY  QN50 = d50_01 * qg01 + d50_02 * qg02 + d50_03 * qg03 + d50_05 * qg05 + d50_08 * qg08 + d50_10 * qg10 + d50_11 * qg11 + d50_13 * qg13 + d50_14 * qg14 + d50_15 * qg15 + d50_16 * qg16 + d50_17 * qg17 + d50_18 * qg18 + d50_19 * qg19 + d50_20 * qg20 + d50_21 * qg21 + d50_22 * qg22 + d50_23 * qg23 + d50_24 * qg24 + d50_25 * qg25 + d50_26 * qg26 + d50_27 * qg27 + d50_28 * qg28 + d50_29 * qg29 + d50_30 * qg30 + d50_31 * qg31 + d50_32 * qg32 + d50_33 * qg33 + d50_35 * qg35 + d50_36 * qg36 + d50_37 * qg37 + d50_41 * qg41 + d50_42 * qg42 + d50_43 * qg43 + d50_45 * qg45 + d50_46 * qg46 + d50_47 * qg47 + d50_49 * qg49 + d50_50 * qg50 + d50_51 * qg51 + d50_52 * qg52 + d50_53 * qg53 + d50_55 * qg55 + d50_58 * qg58 + d50_59 * qg59 + d50_60 * qg60 + d50_61 * qg61 + d50_62 * qg62 + d50_64 * qg64 + d50_65 * qg65 + d50_66 * qg66 + d50_68 * qg68 + d50_69 * qg69 + d50_70 * qg70 + d50_71 * qg71 + d50_72 * qg72 + d50_73 * qg73 + d50_74 * qg74 + d50_77 * qg77 + d50_78 * qg78 + d50_79 * qg79 + d50_80 * qg80 + d50_84 * qg84 + d50_85 * qg85 + d50_86 * qg86 + d50_87 * qg87 + d50_90 * qg90 + d50_91 * qg91 + d50_92 * qg92 + d50_93 * qg93 + d50_94 * qg94 + d50_95 * qg95 + d50_96 * qg96 + d50_97 * qg97</v>
      </c>
    </row>
    <row r="46" spans="1:77">
      <c r="A46" s="1" t="s">
        <v>40</v>
      </c>
      <c r="B46" s="5" t="str">
        <f t="shared" si="2"/>
        <v xml:space="preserve">@IDENTITY  QN51 = </v>
      </c>
      <c r="C46" s="5" t="str">
        <f t="shared" si="13"/>
        <v xml:space="preserve">d51_01 * qg01 + </v>
      </c>
      <c r="D46" s="5" t="str">
        <f t="shared" si="13"/>
        <v xml:space="preserve">d51_02 * qg02 + </v>
      </c>
      <c r="E46" s="5" t="str">
        <f t="shared" si="13"/>
        <v xml:space="preserve">d51_03 * qg03 + </v>
      </c>
      <c r="F46" s="5" t="str">
        <f t="shared" si="13"/>
        <v xml:space="preserve">d51_05 * qg05 + </v>
      </c>
      <c r="G46" s="5" t="str">
        <f t="shared" si="13"/>
        <v xml:space="preserve">d51_08 * qg08 + </v>
      </c>
      <c r="H46" s="5" t="str">
        <f t="shared" si="13"/>
        <v xml:space="preserve">d51_10 * qg10 + </v>
      </c>
      <c r="I46" s="5" t="str">
        <f t="shared" si="13"/>
        <v xml:space="preserve">d51_11 * qg11 + </v>
      </c>
      <c r="J46" s="5" t="str">
        <f t="shared" si="13"/>
        <v xml:space="preserve">d51_13 * qg13 + </v>
      </c>
      <c r="K46" s="5" t="str">
        <f t="shared" si="13"/>
        <v xml:space="preserve">d51_14 * qg14 + </v>
      </c>
      <c r="L46" s="5" t="str">
        <f t="shared" si="13"/>
        <v xml:space="preserve">d51_15 * qg15 + </v>
      </c>
      <c r="M46" s="5" t="str">
        <f t="shared" si="13"/>
        <v xml:space="preserve">d51_16 * qg16 + </v>
      </c>
      <c r="N46" s="5" t="str">
        <f t="shared" si="13"/>
        <v xml:space="preserve">d51_17 * qg17 + </v>
      </c>
      <c r="O46" s="5" t="str">
        <f t="shared" si="13"/>
        <v xml:space="preserve">d51_18 * qg18 + </v>
      </c>
      <c r="P46" s="5" t="str">
        <f t="shared" si="13"/>
        <v xml:space="preserve">d51_19 * qg19 + </v>
      </c>
      <c r="Q46" s="5" t="str">
        <f t="shared" si="13"/>
        <v xml:space="preserve">d51_20 * qg20 + </v>
      </c>
      <c r="R46" s="5" t="str">
        <f t="shared" ref="R46:AG61" si="17">"d"&amp;$A46&amp;"_"&amp;R$6&amp;" * qg"&amp;R$6&amp;" + "</f>
        <v xml:space="preserve">d51_21 * qg21 + </v>
      </c>
      <c r="S46" s="5" t="str">
        <f t="shared" si="17"/>
        <v xml:space="preserve">d51_22 * qg22 + </v>
      </c>
      <c r="T46" s="5" t="str">
        <f t="shared" si="17"/>
        <v xml:space="preserve">d51_23 * qg23 + </v>
      </c>
      <c r="U46" s="5" t="str">
        <f t="shared" si="17"/>
        <v xml:space="preserve">d51_24 * qg24 + </v>
      </c>
      <c r="V46" s="5" t="str">
        <f t="shared" si="17"/>
        <v xml:space="preserve">d51_25 * qg25 + </v>
      </c>
      <c r="W46" s="5" t="str">
        <f t="shared" si="17"/>
        <v xml:space="preserve">d51_26 * qg26 + </v>
      </c>
      <c r="X46" s="5" t="str">
        <f t="shared" si="17"/>
        <v xml:space="preserve">d51_27 * qg27 + </v>
      </c>
      <c r="Y46" s="5" t="str">
        <f t="shared" si="17"/>
        <v xml:space="preserve">d51_28 * qg28 + </v>
      </c>
      <c r="Z46" s="5" t="str">
        <f t="shared" si="17"/>
        <v xml:space="preserve">d51_29 * qg29 + </v>
      </c>
      <c r="AA46" s="5" t="str">
        <f t="shared" si="17"/>
        <v xml:space="preserve">d51_30 * qg30 + </v>
      </c>
      <c r="AB46" s="5" t="str">
        <f t="shared" si="17"/>
        <v xml:space="preserve">d51_31 * qg31 + </v>
      </c>
      <c r="AC46" s="5" t="str">
        <f t="shared" si="17"/>
        <v xml:space="preserve">d51_32 * qg32 + </v>
      </c>
      <c r="AD46" s="5" t="str">
        <f t="shared" si="17"/>
        <v xml:space="preserve">d51_33 * qg33 + </v>
      </c>
      <c r="AE46" s="5" t="str">
        <f t="shared" si="17"/>
        <v xml:space="preserve">d51_35 * qg35 + </v>
      </c>
      <c r="AF46" s="5" t="str">
        <f t="shared" si="17"/>
        <v xml:space="preserve">d51_36 * qg36 + </v>
      </c>
      <c r="AG46" s="5" t="str">
        <f t="shared" si="17"/>
        <v xml:space="preserve">d51_37 * qg37 + </v>
      </c>
      <c r="AH46" s="5" t="str">
        <f t="shared" si="15"/>
        <v xml:space="preserve">d51_41 * qg41 + </v>
      </c>
      <c r="AI46" s="5" t="str">
        <f t="shared" si="15"/>
        <v xml:space="preserve">d51_42 * qg42 + </v>
      </c>
      <c r="AJ46" s="5" t="str">
        <f t="shared" si="15"/>
        <v xml:space="preserve">d51_43 * qg43 + </v>
      </c>
      <c r="AK46" s="5" t="str">
        <f t="shared" si="15"/>
        <v xml:space="preserve">d51_45 * qg45 + </v>
      </c>
      <c r="AL46" s="5" t="str">
        <f t="shared" si="15"/>
        <v xml:space="preserve">d51_46 * qg46 + </v>
      </c>
      <c r="AM46" s="5" t="str">
        <f t="shared" si="15"/>
        <v xml:space="preserve">d51_47 * qg47 + </v>
      </c>
      <c r="AN46" s="5" t="str">
        <f t="shared" si="15"/>
        <v xml:space="preserve">d51_49 * qg49 + </v>
      </c>
      <c r="AO46" s="5" t="str">
        <f t="shared" si="15"/>
        <v xml:space="preserve">d51_50 * qg50 + </v>
      </c>
      <c r="AP46" s="5" t="str">
        <f t="shared" si="15"/>
        <v xml:space="preserve">d51_51 * qg51 + </v>
      </c>
      <c r="AQ46" s="5" t="str">
        <f t="shared" si="14"/>
        <v xml:space="preserve">d51_52 * qg52 + </v>
      </c>
      <c r="AR46" s="5" t="str">
        <f t="shared" si="14"/>
        <v xml:space="preserve">d51_53 * qg53 + </v>
      </c>
      <c r="AS46" s="5" t="str">
        <f t="shared" si="14"/>
        <v xml:space="preserve">d51_55 * qg55 + </v>
      </c>
      <c r="AT46" s="5" t="str">
        <f t="shared" si="14"/>
        <v xml:space="preserve">d51_58 * qg58 + </v>
      </c>
      <c r="AU46" s="5" t="str">
        <f t="shared" si="14"/>
        <v xml:space="preserve">d51_59 * qg59 + </v>
      </c>
      <c r="AV46" s="5" t="str">
        <f t="shared" si="14"/>
        <v xml:space="preserve">d51_60 * qg60 + </v>
      </c>
      <c r="AW46" s="5" t="str">
        <f t="shared" si="14"/>
        <v xml:space="preserve">d51_61 * qg61 + </v>
      </c>
      <c r="AX46" s="5" t="str">
        <f t="shared" ref="AX46:BM79" si="18">"d"&amp;$A46&amp;"_"&amp;AX$6&amp;" * qg"&amp;AX$6&amp;" + "</f>
        <v xml:space="preserve">d51_62 * qg62 + </v>
      </c>
      <c r="AY46" s="5" t="str">
        <f t="shared" si="18"/>
        <v xml:space="preserve">d51_64 * qg64 + </v>
      </c>
      <c r="AZ46" s="5" t="str">
        <f t="shared" si="18"/>
        <v xml:space="preserve">d51_65 * qg65 + </v>
      </c>
      <c r="BA46" s="5" t="str">
        <f t="shared" si="18"/>
        <v xml:space="preserve">d51_66 * qg66 + </v>
      </c>
      <c r="BB46" s="5" t="str">
        <f t="shared" si="18"/>
        <v xml:space="preserve">d51_68 * qg68 + </v>
      </c>
      <c r="BC46" s="5" t="str">
        <f t="shared" si="18"/>
        <v xml:space="preserve">d51_69 * qg69 + </v>
      </c>
      <c r="BD46" s="5" t="str">
        <f t="shared" si="18"/>
        <v xml:space="preserve">d51_70 * qg70 + </v>
      </c>
      <c r="BE46" s="5" t="str">
        <f t="shared" si="18"/>
        <v xml:space="preserve">d51_71 * qg71 + </v>
      </c>
      <c r="BF46" s="5" t="str">
        <f t="shared" si="18"/>
        <v xml:space="preserve">d51_72 * qg72 + </v>
      </c>
      <c r="BG46" s="5" t="str">
        <f t="shared" si="18"/>
        <v xml:space="preserve">d51_73 * qg73 + </v>
      </c>
      <c r="BH46" s="5" t="str">
        <f t="shared" si="18"/>
        <v xml:space="preserve">d51_74 * qg74 + </v>
      </c>
      <c r="BI46" s="5" t="str">
        <f t="shared" si="18"/>
        <v xml:space="preserve">d51_77 * qg77 + </v>
      </c>
      <c r="BJ46" s="5" t="str">
        <f t="shared" si="18"/>
        <v xml:space="preserve">d51_78 * qg78 + </v>
      </c>
      <c r="BK46" s="5" t="str">
        <f t="shared" si="18"/>
        <v xml:space="preserve">d51_79 * qg79 + </v>
      </c>
      <c r="BL46" s="5" t="str">
        <f t="shared" si="18"/>
        <v xml:space="preserve">d51_80 * qg80 + </v>
      </c>
      <c r="BM46" s="5" t="str">
        <f t="shared" si="18"/>
        <v xml:space="preserve">d51_84 * qg84 + </v>
      </c>
      <c r="BN46" s="5" t="str">
        <f t="shared" si="16"/>
        <v xml:space="preserve">d51_85 * qg85 + </v>
      </c>
      <c r="BO46" s="5" t="str">
        <f t="shared" si="16"/>
        <v xml:space="preserve">d51_86 * qg86 + </v>
      </c>
      <c r="BP46" s="5" t="str">
        <f t="shared" si="7"/>
        <v xml:space="preserve">d51_87 * qg87 + </v>
      </c>
      <c r="BQ46" s="5" t="str">
        <f t="shared" si="7"/>
        <v xml:space="preserve">d51_90 * qg90 + </v>
      </c>
      <c r="BR46" s="5" t="str">
        <f t="shared" si="7"/>
        <v xml:space="preserve">d51_91 * qg91 + </v>
      </c>
      <c r="BS46" s="5" t="str">
        <f t="shared" si="7"/>
        <v xml:space="preserve">d51_92 * qg92 + </v>
      </c>
      <c r="BT46" s="5" t="str">
        <f t="shared" si="7"/>
        <v xml:space="preserve">d51_93 * qg93 + </v>
      </c>
      <c r="BU46" s="5" t="str">
        <f t="shared" si="7"/>
        <v xml:space="preserve">d51_94 * qg94 + </v>
      </c>
      <c r="BV46" s="5" t="str">
        <f t="shared" si="7"/>
        <v xml:space="preserve">d51_95 * qg95 + </v>
      </c>
      <c r="BW46" s="5" t="str">
        <f t="shared" si="7"/>
        <v xml:space="preserve">d51_96 * qg96 + </v>
      </c>
      <c r="BX46" s="5" t="str">
        <f t="shared" si="4"/>
        <v>d51_97 * qg97</v>
      </c>
      <c r="BY46" s="6" t="str">
        <f t="shared" si="5"/>
        <v>@IDENTITY  QN51 = d51_01 * qg01 + d51_02 * qg02 + d51_03 * qg03 + d51_05 * qg05 + d51_08 * qg08 + d51_10 * qg10 + d51_11 * qg11 + d51_13 * qg13 + d51_14 * qg14 + d51_15 * qg15 + d51_16 * qg16 + d51_17 * qg17 + d51_18 * qg18 + d51_19 * qg19 + d51_20 * qg20 + d51_21 * qg21 + d51_22 * qg22 + d51_23 * qg23 + d51_24 * qg24 + d51_25 * qg25 + d51_26 * qg26 + d51_27 * qg27 + d51_28 * qg28 + d51_29 * qg29 + d51_30 * qg30 + d51_31 * qg31 + d51_32 * qg32 + d51_33 * qg33 + d51_35 * qg35 + d51_36 * qg36 + d51_37 * qg37 + d51_41 * qg41 + d51_42 * qg42 + d51_43 * qg43 + d51_45 * qg45 + d51_46 * qg46 + d51_47 * qg47 + d51_49 * qg49 + d51_50 * qg50 + d51_51 * qg51 + d51_52 * qg52 + d51_53 * qg53 + d51_55 * qg55 + d51_58 * qg58 + d51_59 * qg59 + d51_60 * qg60 + d51_61 * qg61 + d51_62 * qg62 + d51_64 * qg64 + d51_65 * qg65 + d51_66 * qg66 + d51_68 * qg68 + d51_69 * qg69 + d51_70 * qg70 + d51_71 * qg71 + d51_72 * qg72 + d51_73 * qg73 + d51_74 * qg74 + d51_77 * qg77 + d51_78 * qg78 + d51_79 * qg79 + d51_80 * qg80 + d51_84 * qg84 + d51_85 * qg85 + d51_86 * qg86 + d51_87 * qg87 + d51_90 * qg90 + d51_91 * qg91 + d51_92 * qg92 + d51_93 * qg93 + d51_94 * qg94 + d51_95 * qg95 + d51_96 * qg96 + d51_97 * qg97</v>
      </c>
    </row>
    <row r="47" spans="1:77">
      <c r="A47" s="1" t="s">
        <v>41</v>
      </c>
      <c r="B47" s="5" t="str">
        <f t="shared" si="2"/>
        <v xml:space="preserve">@IDENTITY  QN52 = </v>
      </c>
      <c r="C47" s="5" t="str">
        <f t="shared" ref="C47:R62" si="19">"d"&amp;$A47&amp;"_"&amp;C$6&amp;" * qg"&amp;C$6&amp;" + "</f>
        <v xml:space="preserve">d52_01 * qg01 + </v>
      </c>
      <c r="D47" s="5" t="str">
        <f t="shared" si="19"/>
        <v xml:space="preserve">d52_02 * qg02 + </v>
      </c>
      <c r="E47" s="5" t="str">
        <f t="shared" si="19"/>
        <v xml:space="preserve">d52_03 * qg03 + </v>
      </c>
      <c r="F47" s="5" t="str">
        <f t="shared" si="19"/>
        <v xml:space="preserve">d52_05 * qg05 + </v>
      </c>
      <c r="G47" s="5" t="str">
        <f t="shared" si="19"/>
        <v xml:space="preserve">d52_08 * qg08 + </v>
      </c>
      <c r="H47" s="5" t="str">
        <f t="shared" si="19"/>
        <v xml:space="preserve">d52_10 * qg10 + </v>
      </c>
      <c r="I47" s="5" t="str">
        <f t="shared" si="19"/>
        <v xml:space="preserve">d52_11 * qg11 + </v>
      </c>
      <c r="J47" s="5" t="str">
        <f t="shared" si="19"/>
        <v xml:space="preserve">d52_13 * qg13 + </v>
      </c>
      <c r="K47" s="5" t="str">
        <f t="shared" si="19"/>
        <v xml:space="preserve">d52_14 * qg14 + </v>
      </c>
      <c r="L47" s="5" t="str">
        <f t="shared" si="19"/>
        <v xml:space="preserve">d52_15 * qg15 + </v>
      </c>
      <c r="M47" s="5" t="str">
        <f t="shared" si="19"/>
        <v xml:space="preserve">d52_16 * qg16 + </v>
      </c>
      <c r="N47" s="5" t="str">
        <f t="shared" si="19"/>
        <v xml:space="preserve">d52_17 * qg17 + </v>
      </c>
      <c r="O47" s="5" t="str">
        <f t="shared" si="19"/>
        <v xml:space="preserve">d52_18 * qg18 + </v>
      </c>
      <c r="P47" s="5" t="str">
        <f t="shared" si="19"/>
        <v xml:space="preserve">d52_19 * qg19 + </v>
      </c>
      <c r="Q47" s="5" t="str">
        <f t="shared" si="19"/>
        <v xml:space="preserve">d52_20 * qg20 + </v>
      </c>
      <c r="R47" s="5" t="str">
        <f t="shared" si="19"/>
        <v xml:space="preserve">d52_21 * qg21 + </v>
      </c>
      <c r="S47" s="5" t="str">
        <f t="shared" si="17"/>
        <v xml:space="preserve">d52_22 * qg22 + </v>
      </c>
      <c r="T47" s="5" t="str">
        <f t="shared" si="17"/>
        <v xml:space="preserve">d52_23 * qg23 + </v>
      </c>
      <c r="U47" s="5" t="str">
        <f t="shared" si="17"/>
        <v xml:space="preserve">d52_24 * qg24 + </v>
      </c>
      <c r="V47" s="5" t="str">
        <f t="shared" si="17"/>
        <v xml:space="preserve">d52_25 * qg25 + </v>
      </c>
      <c r="W47" s="5" t="str">
        <f t="shared" si="17"/>
        <v xml:space="preserve">d52_26 * qg26 + </v>
      </c>
      <c r="X47" s="5" t="str">
        <f t="shared" si="17"/>
        <v xml:space="preserve">d52_27 * qg27 + </v>
      </c>
      <c r="Y47" s="5" t="str">
        <f t="shared" si="17"/>
        <v xml:space="preserve">d52_28 * qg28 + </v>
      </c>
      <c r="Z47" s="5" t="str">
        <f t="shared" si="17"/>
        <v xml:space="preserve">d52_29 * qg29 + </v>
      </c>
      <c r="AA47" s="5" t="str">
        <f t="shared" si="17"/>
        <v xml:space="preserve">d52_30 * qg30 + </v>
      </c>
      <c r="AB47" s="5" t="str">
        <f t="shared" si="17"/>
        <v xml:space="preserve">d52_31 * qg31 + </v>
      </c>
      <c r="AC47" s="5" t="str">
        <f t="shared" si="17"/>
        <v xml:space="preserve">d52_32 * qg32 + </v>
      </c>
      <c r="AD47" s="5" t="str">
        <f t="shared" si="17"/>
        <v xml:space="preserve">d52_33 * qg33 + </v>
      </c>
      <c r="AE47" s="5" t="str">
        <f t="shared" si="17"/>
        <v xml:space="preserve">d52_35 * qg35 + </v>
      </c>
      <c r="AF47" s="5" t="str">
        <f t="shared" si="17"/>
        <v xml:space="preserve">d52_36 * qg36 + </v>
      </c>
      <c r="AG47" s="5" t="str">
        <f t="shared" si="17"/>
        <v xml:space="preserve">d52_37 * qg37 + </v>
      </c>
      <c r="AH47" s="5" t="str">
        <f t="shared" si="15"/>
        <v xml:space="preserve">d52_41 * qg41 + </v>
      </c>
      <c r="AI47" s="5" t="str">
        <f t="shared" si="15"/>
        <v xml:space="preserve">d52_42 * qg42 + </v>
      </c>
      <c r="AJ47" s="5" t="str">
        <f t="shared" si="15"/>
        <v xml:space="preserve">d52_43 * qg43 + </v>
      </c>
      <c r="AK47" s="5" t="str">
        <f t="shared" si="15"/>
        <v xml:space="preserve">d52_45 * qg45 + </v>
      </c>
      <c r="AL47" s="5" t="str">
        <f t="shared" si="15"/>
        <v xml:space="preserve">d52_46 * qg46 + </v>
      </c>
      <c r="AM47" s="5" t="str">
        <f t="shared" si="15"/>
        <v xml:space="preserve">d52_47 * qg47 + </v>
      </c>
      <c r="AN47" s="5" t="str">
        <f t="shared" si="15"/>
        <v xml:space="preserve">d52_49 * qg49 + </v>
      </c>
      <c r="AO47" s="5" t="str">
        <f t="shared" si="15"/>
        <v xml:space="preserve">d52_50 * qg50 + </v>
      </c>
      <c r="AP47" s="5" t="str">
        <f t="shared" si="15"/>
        <v xml:space="preserve">d52_51 * qg51 + </v>
      </c>
      <c r="AQ47" s="5" t="str">
        <f t="shared" si="14"/>
        <v xml:space="preserve">d52_52 * qg52 + </v>
      </c>
      <c r="AR47" s="5" t="str">
        <f t="shared" si="14"/>
        <v xml:space="preserve">d52_53 * qg53 + </v>
      </c>
      <c r="AS47" s="5" t="str">
        <f t="shared" si="14"/>
        <v xml:space="preserve">d52_55 * qg55 + </v>
      </c>
      <c r="AT47" s="5" t="str">
        <f t="shared" si="14"/>
        <v xml:space="preserve">d52_58 * qg58 + </v>
      </c>
      <c r="AU47" s="5" t="str">
        <f t="shared" si="14"/>
        <v xml:space="preserve">d52_59 * qg59 + </v>
      </c>
      <c r="AV47" s="5" t="str">
        <f t="shared" si="14"/>
        <v xml:space="preserve">d52_60 * qg60 + </v>
      </c>
      <c r="AW47" s="5" t="str">
        <f t="shared" si="14"/>
        <v xml:space="preserve">d52_61 * qg61 + </v>
      </c>
      <c r="AX47" s="5" t="str">
        <f t="shared" si="18"/>
        <v xml:space="preserve">d52_62 * qg62 + </v>
      </c>
      <c r="AY47" s="5" t="str">
        <f t="shared" si="18"/>
        <v xml:space="preserve">d52_64 * qg64 + </v>
      </c>
      <c r="AZ47" s="5" t="str">
        <f t="shared" si="18"/>
        <v xml:space="preserve">d52_65 * qg65 + </v>
      </c>
      <c r="BA47" s="5" t="str">
        <f t="shared" si="18"/>
        <v xml:space="preserve">d52_66 * qg66 + </v>
      </c>
      <c r="BB47" s="5" t="str">
        <f t="shared" si="18"/>
        <v xml:space="preserve">d52_68 * qg68 + </v>
      </c>
      <c r="BC47" s="5" t="str">
        <f t="shared" si="18"/>
        <v xml:space="preserve">d52_69 * qg69 + </v>
      </c>
      <c r="BD47" s="5" t="str">
        <f t="shared" si="18"/>
        <v xml:space="preserve">d52_70 * qg70 + </v>
      </c>
      <c r="BE47" s="5" t="str">
        <f t="shared" si="18"/>
        <v xml:space="preserve">d52_71 * qg71 + </v>
      </c>
      <c r="BF47" s="5" t="str">
        <f t="shared" si="18"/>
        <v xml:space="preserve">d52_72 * qg72 + </v>
      </c>
      <c r="BG47" s="5" t="str">
        <f t="shared" si="18"/>
        <v xml:space="preserve">d52_73 * qg73 + </v>
      </c>
      <c r="BH47" s="5" t="str">
        <f t="shared" si="18"/>
        <v xml:space="preserve">d52_74 * qg74 + </v>
      </c>
      <c r="BI47" s="5" t="str">
        <f t="shared" si="18"/>
        <v xml:space="preserve">d52_77 * qg77 + </v>
      </c>
      <c r="BJ47" s="5" t="str">
        <f t="shared" si="18"/>
        <v xml:space="preserve">d52_78 * qg78 + </v>
      </c>
      <c r="BK47" s="5" t="str">
        <f t="shared" si="18"/>
        <v xml:space="preserve">d52_79 * qg79 + </v>
      </c>
      <c r="BL47" s="5" t="str">
        <f t="shared" si="18"/>
        <v xml:space="preserve">d52_80 * qg80 + </v>
      </c>
      <c r="BM47" s="5" t="str">
        <f t="shared" si="18"/>
        <v xml:space="preserve">d52_84 * qg84 + </v>
      </c>
      <c r="BN47" s="5" t="str">
        <f t="shared" si="16"/>
        <v xml:space="preserve">d52_85 * qg85 + </v>
      </c>
      <c r="BO47" s="5" t="str">
        <f t="shared" si="16"/>
        <v xml:space="preserve">d52_86 * qg86 + </v>
      </c>
      <c r="BP47" s="5" t="str">
        <f t="shared" si="7"/>
        <v xml:space="preserve">d52_87 * qg87 + </v>
      </c>
      <c r="BQ47" s="5" t="str">
        <f t="shared" si="7"/>
        <v xml:space="preserve">d52_90 * qg90 + </v>
      </c>
      <c r="BR47" s="5" t="str">
        <f t="shared" si="7"/>
        <v xml:space="preserve">d52_91 * qg91 + </v>
      </c>
      <c r="BS47" s="5" t="str">
        <f t="shared" si="7"/>
        <v xml:space="preserve">d52_92 * qg92 + </v>
      </c>
      <c r="BT47" s="5" t="str">
        <f t="shared" si="7"/>
        <v xml:space="preserve">d52_93 * qg93 + </v>
      </c>
      <c r="BU47" s="5" t="str">
        <f t="shared" si="7"/>
        <v xml:space="preserve">d52_94 * qg94 + </v>
      </c>
      <c r="BV47" s="5" t="str">
        <f t="shared" si="7"/>
        <v xml:space="preserve">d52_95 * qg95 + </v>
      </c>
      <c r="BW47" s="5" t="str">
        <f t="shared" si="7"/>
        <v xml:space="preserve">d52_96 * qg96 + </v>
      </c>
      <c r="BX47" s="5" t="str">
        <f t="shared" si="4"/>
        <v>d52_97 * qg97</v>
      </c>
      <c r="BY47" s="6" t="str">
        <f t="shared" si="5"/>
        <v>@IDENTITY  QN52 = d52_01 * qg01 + d52_02 * qg02 + d52_03 * qg03 + d52_05 * qg05 + d52_08 * qg08 + d52_10 * qg10 + d52_11 * qg11 + d52_13 * qg13 + d52_14 * qg14 + d52_15 * qg15 + d52_16 * qg16 + d52_17 * qg17 + d52_18 * qg18 + d52_19 * qg19 + d52_20 * qg20 + d52_21 * qg21 + d52_22 * qg22 + d52_23 * qg23 + d52_24 * qg24 + d52_25 * qg25 + d52_26 * qg26 + d52_27 * qg27 + d52_28 * qg28 + d52_29 * qg29 + d52_30 * qg30 + d52_31 * qg31 + d52_32 * qg32 + d52_33 * qg33 + d52_35 * qg35 + d52_36 * qg36 + d52_37 * qg37 + d52_41 * qg41 + d52_42 * qg42 + d52_43 * qg43 + d52_45 * qg45 + d52_46 * qg46 + d52_47 * qg47 + d52_49 * qg49 + d52_50 * qg50 + d52_51 * qg51 + d52_52 * qg52 + d52_53 * qg53 + d52_55 * qg55 + d52_58 * qg58 + d52_59 * qg59 + d52_60 * qg60 + d52_61 * qg61 + d52_62 * qg62 + d52_64 * qg64 + d52_65 * qg65 + d52_66 * qg66 + d52_68 * qg68 + d52_69 * qg69 + d52_70 * qg70 + d52_71 * qg71 + d52_72 * qg72 + d52_73 * qg73 + d52_74 * qg74 + d52_77 * qg77 + d52_78 * qg78 + d52_79 * qg79 + d52_80 * qg80 + d52_84 * qg84 + d52_85 * qg85 + d52_86 * qg86 + d52_87 * qg87 + d52_90 * qg90 + d52_91 * qg91 + d52_92 * qg92 + d52_93 * qg93 + d52_94 * qg94 + d52_95 * qg95 + d52_96 * qg96 + d52_97 * qg97</v>
      </c>
    </row>
    <row r="48" spans="1:77">
      <c r="A48" s="1" t="s">
        <v>42</v>
      </c>
      <c r="B48" s="5" t="str">
        <f t="shared" si="2"/>
        <v xml:space="preserve">@IDENTITY  QN53 = </v>
      </c>
      <c r="C48" s="5" t="str">
        <f t="shared" si="19"/>
        <v xml:space="preserve">d53_01 * qg01 + </v>
      </c>
      <c r="D48" s="5" t="str">
        <f t="shared" si="19"/>
        <v xml:space="preserve">d53_02 * qg02 + </v>
      </c>
      <c r="E48" s="5" t="str">
        <f t="shared" si="19"/>
        <v xml:space="preserve">d53_03 * qg03 + </v>
      </c>
      <c r="F48" s="5" t="str">
        <f t="shared" si="19"/>
        <v xml:space="preserve">d53_05 * qg05 + </v>
      </c>
      <c r="G48" s="5" t="str">
        <f t="shared" si="19"/>
        <v xml:space="preserve">d53_08 * qg08 + </v>
      </c>
      <c r="H48" s="5" t="str">
        <f t="shared" si="19"/>
        <v xml:space="preserve">d53_10 * qg10 + </v>
      </c>
      <c r="I48" s="5" t="str">
        <f t="shared" si="19"/>
        <v xml:space="preserve">d53_11 * qg11 + </v>
      </c>
      <c r="J48" s="5" t="str">
        <f t="shared" si="19"/>
        <v xml:space="preserve">d53_13 * qg13 + </v>
      </c>
      <c r="K48" s="5" t="str">
        <f t="shared" si="19"/>
        <v xml:space="preserve">d53_14 * qg14 + </v>
      </c>
      <c r="L48" s="5" t="str">
        <f t="shared" si="19"/>
        <v xml:space="preserve">d53_15 * qg15 + </v>
      </c>
      <c r="M48" s="5" t="str">
        <f t="shared" si="19"/>
        <v xml:space="preserve">d53_16 * qg16 + </v>
      </c>
      <c r="N48" s="5" t="str">
        <f t="shared" si="19"/>
        <v xml:space="preserve">d53_17 * qg17 + </v>
      </c>
      <c r="O48" s="5" t="str">
        <f t="shared" si="19"/>
        <v xml:space="preserve">d53_18 * qg18 + </v>
      </c>
      <c r="P48" s="5" t="str">
        <f t="shared" si="19"/>
        <v xml:space="preserve">d53_19 * qg19 + </v>
      </c>
      <c r="Q48" s="5" t="str">
        <f t="shared" si="19"/>
        <v xml:space="preserve">d53_20 * qg20 + </v>
      </c>
      <c r="R48" s="5" t="str">
        <f t="shared" si="19"/>
        <v xml:space="preserve">d53_21 * qg21 + </v>
      </c>
      <c r="S48" s="5" t="str">
        <f t="shared" si="17"/>
        <v xml:space="preserve">d53_22 * qg22 + </v>
      </c>
      <c r="T48" s="5" t="str">
        <f t="shared" si="17"/>
        <v xml:space="preserve">d53_23 * qg23 + </v>
      </c>
      <c r="U48" s="5" t="str">
        <f t="shared" si="17"/>
        <v xml:space="preserve">d53_24 * qg24 + </v>
      </c>
      <c r="V48" s="5" t="str">
        <f t="shared" si="17"/>
        <v xml:space="preserve">d53_25 * qg25 + </v>
      </c>
      <c r="W48" s="5" t="str">
        <f t="shared" si="17"/>
        <v xml:space="preserve">d53_26 * qg26 + </v>
      </c>
      <c r="X48" s="5" t="str">
        <f t="shared" si="17"/>
        <v xml:space="preserve">d53_27 * qg27 + </v>
      </c>
      <c r="Y48" s="5" t="str">
        <f t="shared" si="17"/>
        <v xml:space="preserve">d53_28 * qg28 + </v>
      </c>
      <c r="Z48" s="5" t="str">
        <f t="shared" si="17"/>
        <v xml:space="preserve">d53_29 * qg29 + </v>
      </c>
      <c r="AA48" s="5" t="str">
        <f t="shared" si="17"/>
        <v xml:space="preserve">d53_30 * qg30 + </v>
      </c>
      <c r="AB48" s="5" t="str">
        <f t="shared" si="17"/>
        <v xml:space="preserve">d53_31 * qg31 + </v>
      </c>
      <c r="AC48" s="5" t="str">
        <f t="shared" si="17"/>
        <v xml:space="preserve">d53_32 * qg32 + </v>
      </c>
      <c r="AD48" s="5" t="str">
        <f t="shared" si="17"/>
        <v xml:space="preserve">d53_33 * qg33 + </v>
      </c>
      <c r="AE48" s="5" t="str">
        <f t="shared" si="17"/>
        <v xml:space="preserve">d53_35 * qg35 + </v>
      </c>
      <c r="AF48" s="5" t="str">
        <f t="shared" si="17"/>
        <v xml:space="preserve">d53_36 * qg36 + </v>
      </c>
      <c r="AG48" s="5" t="str">
        <f t="shared" si="17"/>
        <v xml:space="preserve">d53_37 * qg37 + </v>
      </c>
      <c r="AH48" s="5" t="str">
        <f t="shared" si="15"/>
        <v xml:space="preserve">d53_41 * qg41 + </v>
      </c>
      <c r="AI48" s="5" t="str">
        <f t="shared" si="15"/>
        <v xml:space="preserve">d53_42 * qg42 + </v>
      </c>
      <c r="AJ48" s="5" t="str">
        <f t="shared" si="15"/>
        <v xml:space="preserve">d53_43 * qg43 + </v>
      </c>
      <c r="AK48" s="5" t="str">
        <f t="shared" si="15"/>
        <v xml:space="preserve">d53_45 * qg45 + </v>
      </c>
      <c r="AL48" s="5" t="str">
        <f t="shared" si="15"/>
        <v xml:space="preserve">d53_46 * qg46 + </v>
      </c>
      <c r="AM48" s="5" t="str">
        <f t="shared" si="15"/>
        <v xml:space="preserve">d53_47 * qg47 + </v>
      </c>
      <c r="AN48" s="5" t="str">
        <f t="shared" si="15"/>
        <v xml:space="preserve">d53_49 * qg49 + </v>
      </c>
      <c r="AO48" s="5" t="str">
        <f t="shared" si="15"/>
        <v xml:space="preserve">d53_50 * qg50 + </v>
      </c>
      <c r="AP48" s="5" t="str">
        <f t="shared" si="15"/>
        <v xml:space="preserve">d53_51 * qg51 + </v>
      </c>
      <c r="AQ48" s="5" t="str">
        <f t="shared" si="14"/>
        <v xml:space="preserve">d53_52 * qg52 + </v>
      </c>
      <c r="AR48" s="5" t="str">
        <f t="shared" si="14"/>
        <v xml:space="preserve">d53_53 * qg53 + </v>
      </c>
      <c r="AS48" s="5" t="str">
        <f t="shared" si="14"/>
        <v xml:space="preserve">d53_55 * qg55 + </v>
      </c>
      <c r="AT48" s="5" t="str">
        <f t="shared" si="14"/>
        <v xml:space="preserve">d53_58 * qg58 + </v>
      </c>
      <c r="AU48" s="5" t="str">
        <f t="shared" si="14"/>
        <v xml:space="preserve">d53_59 * qg59 + </v>
      </c>
      <c r="AV48" s="5" t="str">
        <f t="shared" si="14"/>
        <v xml:space="preserve">d53_60 * qg60 + </v>
      </c>
      <c r="AW48" s="5" t="str">
        <f t="shared" si="14"/>
        <v xml:space="preserve">d53_61 * qg61 + </v>
      </c>
      <c r="AX48" s="5" t="str">
        <f t="shared" si="18"/>
        <v xml:space="preserve">d53_62 * qg62 + </v>
      </c>
      <c r="AY48" s="5" t="str">
        <f t="shared" si="18"/>
        <v xml:space="preserve">d53_64 * qg64 + </v>
      </c>
      <c r="AZ48" s="5" t="str">
        <f t="shared" si="18"/>
        <v xml:space="preserve">d53_65 * qg65 + </v>
      </c>
      <c r="BA48" s="5" t="str">
        <f t="shared" si="18"/>
        <v xml:space="preserve">d53_66 * qg66 + </v>
      </c>
      <c r="BB48" s="5" t="str">
        <f t="shared" si="18"/>
        <v xml:space="preserve">d53_68 * qg68 + </v>
      </c>
      <c r="BC48" s="5" t="str">
        <f t="shared" si="18"/>
        <v xml:space="preserve">d53_69 * qg69 + </v>
      </c>
      <c r="BD48" s="5" t="str">
        <f t="shared" si="18"/>
        <v xml:space="preserve">d53_70 * qg70 + </v>
      </c>
      <c r="BE48" s="5" t="str">
        <f t="shared" si="18"/>
        <v xml:space="preserve">d53_71 * qg71 + </v>
      </c>
      <c r="BF48" s="5" t="str">
        <f t="shared" si="18"/>
        <v xml:space="preserve">d53_72 * qg72 + </v>
      </c>
      <c r="BG48" s="5" t="str">
        <f t="shared" si="18"/>
        <v xml:space="preserve">d53_73 * qg73 + </v>
      </c>
      <c r="BH48" s="5" t="str">
        <f t="shared" si="18"/>
        <v xml:space="preserve">d53_74 * qg74 + </v>
      </c>
      <c r="BI48" s="5" t="str">
        <f t="shared" si="18"/>
        <v xml:space="preserve">d53_77 * qg77 + </v>
      </c>
      <c r="BJ48" s="5" t="str">
        <f t="shared" si="18"/>
        <v xml:space="preserve">d53_78 * qg78 + </v>
      </c>
      <c r="BK48" s="5" t="str">
        <f t="shared" si="18"/>
        <v xml:space="preserve">d53_79 * qg79 + </v>
      </c>
      <c r="BL48" s="5" t="str">
        <f t="shared" si="18"/>
        <v xml:space="preserve">d53_80 * qg80 + </v>
      </c>
      <c r="BM48" s="5" t="str">
        <f t="shared" si="18"/>
        <v xml:space="preserve">d53_84 * qg84 + </v>
      </c>
      <c r="BN48" s="5" t="str">
        <f t="shared" si="16"/>
        <v xml:space="preserve">d53_85 * qg85 + </v>
      </c>
      <c r="BO48" s="5" t="str">
        <f t="shared" si="16"/>
        <v xml:space="preserve">d53_86 * qg86 + </v>
      </c>
      <c r="BP48" s="5" t="str">
        <f t="shared" si="7"/>
        <v xml:space="preserve">d53_87 * qg87 + </v>
      </c>
      <c r="BQ48" s="5" t="str">
        <f t="shared" si="7"/>
        <v xml:space="preserve">d53_90 * qg90 + </v>
      </c>
      <c r="BR48" s="5" t="str">
        <f t="shared" si="7"/>
        <v xml:space="preserve">d53_91 * qg91 + </v>
      </c>
      <c r="BS48" s="5" t="str">
        <f t="shared" si="7"/>
        <v xml:space="preserve">d53_92 * qg92 + </v>
      </c>
      <c r="BT48" s="5" t="str">
        <f t="shared" si="7"/>
        <v xml:space="preserve">d53_93 * qg93 + </v>
      </c>
      <c r="BU48" s="5" t="str">
        <f t="shared" si="7"/>
        <v xml:space="preserve">d53_94 * qg94 + </v>
      </c>
      <c r="BV48" s="5" t="str">
        <f t="shared" si="7"/>
        <v xml:space="preserve">d53_95 * qg95 + </v>
      </c>
      <c r="BW48" s="5" t="str">
        <f t="shared" si="7"/>
        <v xml:space="preserve">d53_96 * qg96 + </v>
      </c>
      <c r="BX48" s="5" t="str">
        <f t="shared" si="4"/>
        <v>d53_97 * qg97</v>
      </c>
      <c r="BY48" s="6" t="str">
        <f t="shared" si="5"/>
        <v>@IDENTITY  QN53 = d53_01 * qg01 + d53_02 * qg02 + d53_03 * qg03 + d53_05 * qg05 + d53_08 * qg08 + d53_10 * qg10 + d53_11 * qg11 + d53_13 * qg13 + d53_14 * qg14 + d53_15 * qg15 + d53_16 * qg16 + d53_17 * qg17 + d53_18 * qg18 + d53_19 * qg19 + d53_20 * qg20 + d53_21 * qg21 + d53_22 * qg22 + d53_23 * qg23 + d53_24 * qg24 + d53_25 * qg25 + d53_26 * qg26 + d53_27 * qg27 + d53_28 * qg28 + d53_29 * qg29 + d53_30 * qg30 + d53_31 * qg31 + d53_32 * qg32 + d53_33 * qg33 + d53_35 * qg35 + d53_36 * qg36 + d53_37 * qg37 + d53_41 * qg41 + d53_42 * qg42 + d53_43 * qg43 + d53_45 * qg45 + d53_46 * qg46 + d53_47 * qg47 + d53_49 * qg49 + d53_50 * qg50 + d53_51 * qg51 + d53_52 * qg52 + d53_53 * qg53 + d53_55 * qg55 + d53_58 * qg58 + d53_59 * qg59 + d53_60 * qg60 + d53_61 * qg61 + d53_62 * qg62 + d53_64 * qg64 + d53_65 * qg65 + d53_66 * qg66 + d53_68 * qg68 + d53_69 * qg69 + d53_70 * qg70 + d53_71 * qg71 + d53_72 * qg72 + d53_73 * qg73 + d53_74 * qg74 + d53_77 * qg77 + d53_78 * qg78 + d53_79 * qg79 + d53_80 * qg80 + d53_84 * qg84 + d53_85 * qg85 + d53_86 * qg86 + d53_87 * qg87 + d53_90 * qg90 + d53_91 * qg91 + d53_92 * qg92 + d53_93 * qg93 + d53_94 * qg94 + d53_95 * qg95 + d53_96 * qg96 + d53_97 * qg97</v>
      </c>
    </row>
    <row r="49" spans="1:77">
      <c r="A49" s="1" t="s">
        <v>43</v>
      </c>
      <c r="B49" s="5" t="str">
        <f t="shared" si="2"/>
        <v xml:space="preserve">@IDENTITY  QN55 = </v>
      </c>
      <c r="C49" s="5" t="str">
        <f t="shared" si="19"/>
        <v xml:space="preserve">d55_01 * qg01 + </v>
      </c>
      <c r="D49" s="5" t="str">
        <f t="shared" si="19"/>
        <v xml:space="preserve">d55_02 * qg02 + </v>
      </c>
      <c r="E49" s="5" t="str">
        <f t="shared" si="19"/>
        <v xml:space="preserve">d55_03 * qg03 + </v>
      </c>
      <c r="F49" s="5" t="str">
        <f t="shared" si="19"/>
        <v xml:space="preserve">d55_05 * qg05 + </v>
      </c>
      <c r="G49" s="5" t="str">
        <f t="shared" si="19"/>
        <v xml:space="preserve">d55_08 * qg08 + </v>
      </c>
      <c r="H49" s="5" t="str">
        <f t="shared" si="19"/>
        <v xml:space="preserve">d55_10 * qg10 + </v>
      </c>
      <c r="I49" s="5" t="str">
        <f t="shared" si="19"/>
        <v xml:space="preserve">d55_11 * qg11 + </v>
      </c>
      <c r="J49" s="5" t="str">
        <f t="shared" si="19"/>
        <v xml:space="preserve">d55_13 * qg13 + </v>
      </c>
      <c r="K49" s="5" t="str">
        <f t="shared" si="19"/>
        <v xml:space="preserve">d55_14 * qg14 + </v>
      </c>
      <c r="L49" s="5" t="str">
        <f t="shared" si="19"/>
        <v xml:space="preserve">d55_15 * qg15 + </v>
      </c>
      <c r="M49" s="5" t="str">
        <f t="shared" si="19"/>
        <v xml:space="preserve">d55_16 * qg16 + </v>
      </c>
      <c r="N49" s="5" t="str">
        <f t="shared" si="19"/>
        <v xml:space="preserve">d55_17 * qg17 + </v>
      </c>
      <c r="O49" s="5" t="str">
        <f t="shared" si="19"/>
        <v xml:space="preserve">d55_18 * qg18 + </v>
      </c>
      <c r="P49" s="5" t="str">
        <f t="shared" si="19"/>
        <v xml:space="preserve">d55_19 * qg19 + </v>
      </c>
      <c r="Q49" s="5" t="str">
        <f t="shared" si="19"/>
        <v xml:space="preserve">d55_20 * qg20 + </v>
      </c>
      <c r="R49" s="5" t="str">
        <f t="shared" si="19"/>
        <v xml:space="preserve">d55_21 * qg21 + </v>
      </c>
      <c r="S49" s="5" t="str">
        <f t="shared" si="17"/>
        <v xml:space="preserve">d55_22 * qg22 + </v>
      </c>
      <c r="T49" s="5" t="str">
        <f t="shared" si="17"/>
        <v xml:space="preserve">d55_23 * qg23 + </v>
      </c>
      <c r="U49" s="5" t="str">
        <f t="shared" si="17"/>
        <v xml:space="preserve">d55_24 * qg24 + </v>
      </c>
      <c r="V49" s="5" t="str">
        <f t="shared" si="17"/>
        <v xml:space="preserve">d55_25 * qg25 + </v>
      </c>
      <c r="W49" s="5" t="str">
        <f t="shared" si="17"/>
        <v xml:space="preserve">d55_26 * qg26 + </v>
      </c>
      <c r="X49" s="5" t="str">
        <f t="shared" si="17"/>
        <v xml:space="preserve">d55_27 * qg27 + </v>
      </c>
      <c r="Y49" s="5" t="str">
        <f t="shared" si="17"/>
        <v xml:space="preserve">d55_28 * qg28 + </v>
      </c>
      <c r="Z49" s="5" t="str">
        <f t="shared" si="17"/>
        <v xml:space="preserve">d55_29 * qg29 + </v>
      </c>
      <c r="AA49" s="5" t="str">
        <f t="shared" si="17"/>
        <v xml:space="preserve">d55_30 * qg30 + </v>
      </c>
      <c r="AB49" s="5" t="str">
        <f t="shared" si="17"/>
        <v xml:space="preserve">d55_31 * qg31 + </v>
      </c>
      <c r="AC49" s="5" t="str">
        <f t="shared" si="17"/>
        <v xml:space="preserve">d55_32 * qg32 + </v>
      </c>
      <c r="AD49" s="5" t="str">
        <f t="shared" si="17"/>
        <v xml:space="preserve">d55_33 * qg33 + </v>
      </c>
      <c r="AE49" s="5" t="str">
        <f t="shared" si="17"/>
        <v xml:space="preserve">d55_35 * qg35 + </v>
      </c>
      <c r="AF49" s="5" t="str">
        <f t="shared" si="17"/>
        <v xml:space="preserve">d55_36 * qg36 + </v>
      </c>
      <c r="AG49" s="5" t="str">
        <f t="shared" si="17"/>
        <v xml:space="preserve">d55_37 * qg37 + </v>
      </c>
      <c r="AH49" s="5" t="str">
        <f t="shared" si="15"/>
        <v xml:space="preserve">d55_41 * qg41 + </v>
      </c>
      <c r="AI49" s="5" t="str">
        <f t="shared" si="15"/>
        <v xml:space="preserve">d55_42 * qg42 + </v>
      </c>
      <c r="AJ49" s="5" t="str">
        <f t="shared" si="15"/>
        <v xml:space="preserve">d55_43 * qg43 + </v>
      </c>
      <c r="AK49" s="5" t="str">
        <f t="shared" si="15"/>
        <v xml:space="preserve">d55_45 * qg45 + </v>
      </c>
      <c r="AL49" s="5" t="str">
        <f t="shared" ref="AL49:BA64" si="20">"d"&amp;$A49&amp;"_"&amp;AL$6&amp;" * qg"&amp;AL$6&amp;" + "</f>
        <v xml:space="preserve">d55_46 * qg46 + </v>
      </c>
      <c r="AM49" s="5" t="str">
        <f t="shared" si="20"/>
        <v xml:space="preserve">d55_47 * qg47 + </v>
      </c>
      <c r="AN49" s="5" t="str">
        <f t="shared" si="20"/>
        <v xml:space="preserve">d55_49 * qg49 + </v>
      </c>
      <c r="AO49" s="5" t="str">
        <f t="shared" si="20"/>
        <v xml:space="preserve">d55_50 * qg50 + </v>
      </c>
      <c r="AP49" s="5" t="str">
        <f t="shared" si="20"/>
        <v xml:space="preserve">d55_51 * qg51 + </v>
      </c>
      <c r="AQ49" s="5" t="str">
        <f t="shared" si="20"/>
        <v xml:space="preserve">d55_52 * qg52 + </v>
      </c>
      <c r="AR49" s="5" t="str">
        <f t="shared" si="20"/>
        <v xml:space="preserve">d55_53 * qg53 + </v>
      </c>
      <c r="AS49" s="5" t="str">
        <f t="shared" si="20"/>
        <v xml:space="preserve">d55_55 * qg55 + </v>
      </c>
      <c r="AT49" s="5" t="str">
        <f t="shared" si="20"/>
        <v xml:space="preserve">d55_58 * qg58 + </v>
      </c>
      <c r="AU49" s="5" t="str">
        <f t="shared" si="20"/>
        <v xml:space="preserve">d55_59 * qg59 + </v>
      </c>
      <c r="AV49" s="5" t="str">
        <f t="shared" si="20"/>
        <v xml:space="preserve">d55_60 * qg60 + </v>
      </c>
      <c r="AW49" s="5" t="str">
        <f t="shared" si="20"/>
        <v xml:space="preserve">d55_61 * qg61 + </v>
      </c>
      <c r="AX49" s="5" t="str">
        <f t="shared" si="20"/>
        <v xml:space="preserve">d55_62 * qg62 + </v>
      </c>
      <c r="AY49" s="5" t="str">
        <f t="shared" si="20"/>
        <v xml:space="preserve">d55_64 * qg64 + </v>
      </c>
      <c r="AZ49" s="5" t="str">
        <f t="shared" si="20"/>
        <v xml:space="preserve">d55_65 * qg65 + </v>
      </c>
      <c r="BA49" s="5" t="str">
        <f t="shared" si="20"/>
        <v xml:space="preserve">d55_66 * qg66 + </v>
      </c>
      <c r="BB49" s="5" t="str">
        <f t="shared" si="18"/>
        <v xml:space="preserve">d55_68 * qg68 + </v>
      </c>
      <c r="BC49" s="5" t="str">
        <f t="shared" si="18"/>
        <v xml:space="preserve">d55_69 * qg69 + </v>
      </c>
      <c r="BD49" s="5" t="str">
        <f t="shared" si="18"/>
        <v xml:space="preserve">d55_70 * qg70 + </v>
      </c>
      <c r="BE49" s="5" t="str">
        <f t="shared" si="18"/>
        <v xml:space="preserve">d55_71 * qg71 + </v>
      </c>
      <c r="BF49" s="5" t="str">
        <f t="shared" si="18"/>
        <v xml:space="preserve">d55_72 * qg72 + </v>
      </c>
      <c r="BG49" s="5" t="str">
        <f t="shared" si="18"/>
        <v xml:space="preserve">d55_73 * qg73 + </v>
      </c>
      <c r="BH49" s="5" t="str">
        <f t="shared" si="18"/>
        <v xml:space="preserve">d55_74 * qg74 + </v>
      </c>
      <c r="BI49" s="5" t="str">
        <f t="shared" si="18"/>
        <v xml:space="preserve">d55_77 * qg77 + </v>
      </c>
      <c r="BJ49" s="5" t="str">
        <f t="shared" si="18"/>
        <v xml:space="preserve">d55_78 * qg78 + </v>
      </c>
      <c r="BK49" s="5" t="str">
        <f t="shared" si="18"/>
        <v xml:space="preserve">d55_79 * qg79 + </v>
      </c>
      <c r="BL49" s="5" t="str">
        <f t="shared" si="18"/>
        <v xml:space="preserve">d55_80 * qg80 + </v>
      </c>
      <c r="BM49" s="5" t="str">
        <f t="shared" si="18"/>
        <v xml:space="preserve">d55_84 * qg84 + </v>
      </c>
      <c r="BN49" s="5" t="str">
        <f t="shared" si="16"/>
        <v xml:space="preserve">d55_85 * qg85 + </v>
      </c>
      <c r="BO49" s="5" t="str">
        <f t="shared" si="16"/>
        <v xml:space="preserve">d55_86 * qg86 + </v>
      </c>
      <c r="BP49" s="5" t="str">
        <f t="shared" si="7"/>
        <v xml:space="preserve">d55_87 * qg87 + </v>
      </c>
      <c r="BQ49" s="5" t="str">
        <f t="shared" si="7"/>
        <v xml:space="preserve">d55_90 * qg90 + </v>
      </c>
      <c r="BR49" s="5" t="str">
        <f t="shared" si="7"/>
        <v xml:space="preserve">d55_91 * qg91 + </v>
      </c>
      <c r="BS49" s="5" t="str">
        <f t="shared" si="7"/>
        <v xml:space="preserve">d55_92 * qg92 + </v>
      </c>
      <c r="BT49" s="5" t="str">
        <f t="shared" si="7"/>
        <v xml:space="preserve">d55_93 * qg93 + </v>
      </c>
      <c r="BU49" s="5" t="str">
        <f t="shared" si="7"/>
        <v xml:space="preserve">d55_94 * qg94 + </v>
      </c>
      <c r="BV49" s="5" t="str">
        <f t="shared" si="7"/>
        <v xml:space="preserve">d55_95 * qg95 + </v>
      </c>
      <c r="BW49" s="5" t="str">
        <f t="shared" si="7"/>
        <v xml:space="preserve">d55_96 * qg96 + </v>
      </c>
      <c r="BX49" s="5" t="str">
        <f t="shared" si="4"/>
        <v>d55_97 * qg97</v>
      </c>
      <c r="BY49" s="6" t="str">
        <f t="shared" si="5"/>
        <v>@IDENTITY  QN55 = d55_01 * qg01 + d55_02 * qg02 + d55_03 * qg03 + d55_05 * qg05 + d55_08 * qg08 + d55_10 * qg10 + d55_11 * qg11 + d55_13 * qg13 + d55_14 * qg14 + d55_15 * qg15 + d55_16 * qg16 + d55_17 * qg17 + d55_18 * qg18 + d55_19 * qg19 + d55_20 * qg20 + d55_21 * qg21 + d55_22 * qg22 + d55_23 * qg23 + d55_24 * qg24 + d55_25 * qg25 + d55_26 * qg26 + d55_27 * qg27 + d55_28 * qg28 + d55_29 * qg29 + d55_30 * qg30 + d55_31 * qg31 + d55_32 * qg32 + d55_33 * qg33 + d55_35 * qg35 + d55_36 * qg36 + d55_37 * qg37 + d55_41 * qg41 + d55_42 * qg42 + d55_43 * qg43 + d55_45 * qg45 + d55_46 * qg46 + d55_47 * qg47 + d55_49 * qg49 + d55_50 * qg50 + d55_51 * qg51 + d55_52 * qg52 + d55_53 * qg53 + d55_55 * qg55 + d55_58 * qg58 + d55_59 * qg59 + d55_60 * qg60 + d55_61 * qg61 + d55_62 * qg62 + d55_64 * qg64 + d55_65 * qg65 + d55_66 * qg66 + d55_68 * qg68 + d55_69 * qg69 + d55_70 * qg70 + d55_71 * qg71 + d55_72 * qg72 + d55_73 * qg73 + d55_74 * qg74 + d55_77 * qg77 + d55_78 * qg78 + d55_79 * qg79 + d55_80 * qg80 + d55_84 * qg84 + d55_85 * qg85 + d55_86 * qg86 + d55_87 * qg87 + d55_90 * qg90 + d55_91 * qg91 + d55_92 * qg92 + d55_93 * qg93 + d55_94 * qg94 + d55_95 * qg95 + d55_96 * qg96 + d55_97 * qg97</v>
      </c>
    </row>
    <row r="50" spans="1:77">
      <c r="A50" s="1" t="s">
        <v>44</v>
      </c>
      <c r="B50" s="5" t="str">
        <f t="shared" si="2"/>
        <v xml:space="preserve">@IDENTITY  QN58 = </v>
      </c>
      <c r="C50" s="5" t="str">
        <f t="shared" si="19"/>
        <v xml:space="preserve">d58_01 * qg01 + </v>
      </c>
      <c r="D50" s="5" t="str">
        <f t="shared" si="19"/>
        <v xml:space="preserve">d58_02 * qg02 + </v>
      </c>
      <c r="E50" s="5" t="str">
        <f t="shared" si="19"/>
        <v xml:space="preserve">d58_03 * qg03 + </v>
      </c>
      <c r="F50" s="5" t="str">
        <f t="shared" si="19"/>
        <v xml:space="preserve">d58_05 * qg05 + </v>
      </c>
      <c r="G50" s="5" t="str">
        <f t="shared" si="19"/>
        <v xml:space="preserve">d58_08 * qg08 + </v>
      </c>
      <c r="H50" s="5" t="str">
        <f t="shared" si="19"/>
        <v xml:space="preserve">d58_10 * qg10 + </v>
      </c>
      <c r="I50" s="5" t="str">
        <f t="shared" si="19"/>
        <v xml:space="preserve">d58_11 * qg11 + </v>
      </c>
      <c r="J50" s="5" t="str">
        <f t="shared" si="19"/>
        <v xml:space="preserve">d58_13 * qg13 + </v>
      </c>
      <c r="K50" s="5" t="str">
        <f t="shared" si="19"/>
        <v xml:space="preserve">d58_14 * qg14 + </v>
      </c>
      <c r="L50" s="5" t="str">
        <f t="shared" si="19"/>
        <v xml:space="preserve">d58_15 * qg15 + </v>
      </c>
      <c r="M50" s="5" t="str">
        <f t="shared" si="19"/>
        <v xml:space="preserve">d58_16 * qg16 + </v>
      </c>
      <c r="N50" s="5" t="str">
        <f t="shared" si="19"/>
        <v xml:space="preserve">d58_17 * qg17 + </v>
      </c>
      <c r="O50" s="5" t="str">
        <f t="shared" si="19"/>
        <v xml:space="preserve">d58_18 * qg18 + </v>
      </c>
      <c r="P50" s="5" t="str">
        <f t="shared" si="19"/>
        <v xml:space="preserve">d58_19 * qg19 + </v>
      </c>
      <c r="Q50" s="5" t="str">
        <f t="shared" si="19"/>
        <v xml:space="preserve">d58_20 * qg20 + </v>
      </c>
      <c r="R50" s="5" t="str">
        <f t="shared" si="19"/>
        <v xml:space="preserve">d58_21 * qg21 + </v>
      </c>
      <c r="S50" s="5" t="str">
        <f t="shared" si="17"/>
        <v xml:space="preserve">d58_22 * qg22 + </v>
      </c>
      <c r="T50" s="5" t="str">
        <f t="shared" si="17"/>
        <v xml:space="preserve">d58_23 * qg23 + </v>
      </c>
      <c r="U50" s="5" t="str">
        <f t="shared" si="17"/>
        <v xml:space="preserve">d58_24 * qg24 + </v>
      </c>
      <c r="V50" s="5" t="str">
        <f t="shared" si="17"/>
        <v xml:space="preserve">d58_25 * qg25 + </v>
      </c>
      <c r="W50" s="5" t="str">
        <f t="shared" si="17"/>
        <v xml:space="preserve">d58_26 * qg26 + </v>
      </c>
      <c r="X50" s="5" t="str">
        <f t="shared" si="17"/>
        <v xml:space="preserve">d58_27 * qg27 + </v>
      </c>
      <c r="Y50" s="5" t="str">
        <f t="shared" si="17"/>
        <v xml:space="preserve">d58_28 * qg28 + </v>
      </c>
      <c r="Z50" s="5" t="str">
        <f t="shared" si="17"/>
        <v xml:space="preserve">d58_29 * qg29 + </v>
      </c>
      <c r="AA50" s="5" t="str">
        <f t="shared" si="17"/>
        <v xml:space="preserve">d58_30 * qg30 + </v>
      </c>
      <c r="AB50" s="5" t="str">
        <f t="shared" si="17"/>
        <v xml:space="preserve">d58_31 * qg31 + </v>
      </c>
      <c r="AC50" s="5" t="str">
        <f t="shared" si="17"/>
        <v xml:space="preserve">d58_32 * qg32 + </v>
      </c>
      <c r="AD50" s="5" t="str">
        <f t="shared" si="17"/>
        <v xml:space="preserve">d58_33 * qg33 + </v>
      </c>
      <c r="AE50" s="5" t="str">
        <f t="shared" si="17"/>
        <v xml:space="preserve">d58_35 * qg35 + </v>
      </c>
      <c r="AF50" s="5" t="str">
        <f t="shared" si="17"/>
        <v xml:space="preserve">d58_36 * qg36 + </v>
      </c>
      <c r="AG50" s="5" t="str">
        <f t="shared" si="17"/>
        <v xml:space="preserve">d58_37 * qg37 + </v>
      </c>
      <c r="AH50" s="5" t="str">
        <f t="shared" ref="AH50:AW65" si="21">"d"&amp;$A50&amp;"_"&amp;AH$6&amp;" * qg"&amp;AH$6&amp;" + "</f>
        <v xml:space="preserve">d58_41 * qg41 + </v>
      </c>
      <c r="AI50" s="5" t="str">
        <f t="shared" si="21"/>
        <v xml:space="preserve">d58_42 * qg42 + </v>
      </c>
      <c r="AJ50" s="5" t="str">
        <f t="shared" si="21"/>
        <v xml:space="preserve">d58_43 * qg43 + </v>
      </c>
      <c r="AK50" s="5" t="str">
        <f t="shared" si="21"/>
        <v xml:space="preserve">d58_45 * qg45 + </v>
      </c>
      <c r="AL50" s="5" t="str">
        <f t="shared" si="21"/>
        <v xml:space="preserve">d58_46 * qg46 + </v>
      </c>
      <c r="AM50" s="5" t="str">
        <f t="shared" si="21"/>
        <v xml:space="preserve">d58_47 * qg47 + </v>
      </c>
      <c r="AN50" s="5" t="str">
        <f t="shared" si="21"/>
        <v xml:space="preserve">d58_49 * qg49 + </v>
      </c>
      <c r="AO50" s="5" t="str">
        <f t="shared" si="21"/>
        <v xml:space="preserve">d58_50 * qg50 + </v>
      </c>
      <c r="AP50" s="5" t="str">
        <f t="shared" si="21"/>
        <v xml:space="preserve">d58_51 * qg51 + </v>
      </c>
      <c r="AQ50" s="5" t="str">
        <f t="shared" si="21"/>
        <v xml:space="preserve">d58_52 * qg52 + </v>
      </c>
      <c r="AR50" s="5" t="str">
        <f t="shared" si="21"/>
        <v xml:space="preserve">d58_53 * qg53 + </v>
      </c>
      <c r="AS50" s="5" t="str">
        <f t="shared" si="21"/>
        <v xml:space="preserve">d58_55 * qg55 + </v>
      </c>
      <c r="AT50" s="5" t="str">
        <f t="shared" si="21"/>
        <v xml:space="preserve">d58_58 * qg58 + </v>
      </c>
      <c r="AU50" s="5" t="str">
        <f t="shared" si="21"/>
        <v xml:space="preserve">d58_59 * qg59 + </v>
      </c>
      <c r="AV50" s="5" t="str">
        <f t="shared" si="21"/>
        <v xml:space="preserve">d58_60 * qg60 + </v>
      </c>
      <c r="AW50" s="5" t="str">
        <f t="shared" si="21"/>
        <v xml:space="preserve">d58_61 * qg61 + </v>
      </c>
      <c r="AX50" s="5" t="str">
        <f t="shared" si="20"/>
        <v xml:space="preserve">d58_62 * qg62 + </v>
      </c>
      <c r="AY50" s="5" t="str">
        <f t="shared" si="20"/>
        <v xml:space="preserve">d58_64 * qg64 + </v>
      </c>
      <c r="AZ50" s="5" t="str">
        <f t="shared" si="20"/>
        <v xml:space="preserve">d58_65 * qg65 + </v>
      </c>
      <c r="BA50" s="5" t="str">
        <f t="shared" si="20"/>
        <v xml:space="preserve">d58_66 * qg66 + </v>
      </c>
      <c r="BB50" s="5" t="str">
        <f t="shared" si="18"/>
        <v xml:space="preserve">d58_68 * qg68 + </v>
      </c>
      <c r="BC50" s="5" t="str">
        <f t="shared" si="18"/>
        <v xml:space="preserve">d58_69 * qg69 + </v>
      </c>
      <c r="BD50" s="5" t="str">
        <f t="shared" si="18"/>
        <v xml:space="preserve">d58_70 * qg70 + </v>
      </c>
      <c r="BE50" s="5" t="str">
        <f t="shared" si="18"/>
        <v xml:space="preserve">d58_71 * qg71 + </v>
      </c>
      <c r="BF50" s="5" t="str">
        <f t="shared" si="18"/>
        <v xml:space="preserve">d58_72 * qg72 + </v>
      </c>
      <c r="BG50" s="5" t="str">
        <f t="shared" si="18"/>
        <v xml:space="preserve">d58_73 * qg73 + </v>
      </c>
      <c r="BH50" s="5" t="str">
        <f t="shared" si="18"/>
        <v xml:space="preserve">d58_74 * qg74 + </v>
      </c>
      <c r="BI50" s="5" t="str">
        <f t="shared" si="18"/>
        <v xml:space="preserve">d58_77 * qg77 + </v>
      </c>
      <c r="BJ50" s="5" t="str">
        <f t="shared" si="18"/>
        <v xml:space="preserve">d58_78 * qg78 + </v>
      </c>
      <c r="BK50" s="5" t="str">
        <f t="shared" si="18"/>
        <v xml:space="preserve">d58_79 * qg79 + </v>
      </c>
      <c r="BL50" s="5" t="str">
        <f t="shared" si="18"/>
        <v xml:space="preserve">d58_80 * qg80 + </v>
      </c>
      <c r="BM50" s="5" t="str">
        <f t="shared" si="18"/>
        <v xml:space="preserve">d58_84 * qg84 + </v>
      </c>
      <c r="BN50" s="5" t="str">
        <f t="shared" si="16"/>
        <v xml:space="preserve">d58_85 * qg85 + </v>
      </c>
      <c r="BO50" s="5" t="str">
        <f t="shared" si="16"/>
        <v xml:space="preserve">d58_86 * qg86 + </v>
      </c>
      <c r="BP50" s="5" t="str">
        <f t="shared" si="7"/>
        <v xml:space="preserve">d58_87 * qg87 + </v>
      </c>
      <c r="BQ50" s="5" t="str">
        <f t="shared" si="7"/>
        <v xml:space="preserve">d58_90 * qg90 + </v>
      </c>
      <c r="BR50" s="5" t="str">
        <f t="shared" si="7"/>
        <v xml:space="preserve">d58_91 * qg91 + </v>
      </c>
      <c r="BS50" s="5" t="str">
        <f t="shared" si="7"/>
        <v xml:space="preserve">d58_92 * qg92 + </v>
      </c>
      <c r="BT50" s="5" t="str">
        <f t="shared" si="7"/>
        <v xml:space="preserve">d58_93 * qg93 + </v>
      </c>
      <c r="BU50" s="5" t="str">
        <f t="shared" si="7"/>
        <v xml:space="preserve">d58_94 * qg94 + </v>
      </c>
      <c r="BV50" s="5" t="str">
        <f t="shared" si="7"/>
        <v xml:space="preserve">d58_95 * qg95 + </v>
      </c>
      <c r="BW50" s="5" t="str">
        <f t="shared" ref="BP50:BW80" si="22">"d"&amp;$A50&amp;"_"&amp;BW$6&amp;" * qg"&amp;BW$6&amp;" + "</f>
        <v xml:space="preserve">d58_96 * qg96 + </v>
      </c>
      <c r="BX50" s="5" t="str">
        <f t="shared" si="4"/>
        <v>d58_97 * qg97</v>
      </c>
      <c r="BY50" s="6" t="str">
        <f t="shared" si="5"/>
        <v>@IDENTITY  QN58 = d58_01 * qg01 + d58_02 * qg02 + d58_03 * qg03 + d58_05 * qg05 + d58_08 * qg08 + d58_10 * qg10 + d58_11 * qg11 + d58_13 * qg13 + d58_14 * qg14 + d58_15 * qg15 + d58_16 * qg16 + d58_17 * qg17 + d58_18 * qg18 + d58_19 * qg19 + d58_20 * qg20 + d58_21 * qg21 + d58_22 * qg22 + d58_23 * qg23 + d58_24 * qg24 + d58_25 * qg25 + d58_26 * qg26 + d58_27 * qg27 + d58_28 * qg28 + d58_29 * qg29 + d58_30 * qg30 + d58_31 * qg31 + d58_32 * qg32 + d58_33 * qg33 + d58_35 * qg35 + d58_36 * qg36 + d58_37 * qg37 + d58_41 * qg41 + d58_42 * qg42 + d58_43 * qg43 + d58_45 * qg45 + d58_46 * qg46 + d58_47 * qg47 + d58_49 * qg49 + d58_50 * qg50 + d58_51 * qg51 + d58_52 * qg52 + d58_53 * qg53 + d58_55 * qg55 + d58_58 * qg58 + d58_59 * qg59 + d58_60 * qg60 + d58_61 * qg61 + d58_62 * qg62 + d58_64 * qg64 + d58_65 * qg65 + d58_66 * qg66 + d58_68 * qg68 + d58_69 * qg69 + d58_70 * qg70 + d58_71 * qg71 + d58_72 * qg72 + d58_73 * qg73 + d58_74 * qg74 + d58_77 * qg77 + d58_78 * qg78 + d58_79 * qg79 + d58_80 * qg80 + d58_84 * qg84 + d58_85 * qg85 + d58_86 * qg86 + d58_87 * qg87 + d58_90 * qg90 + d58_91 * qg91 + d58_92 * qg92 + d58_93 * qg93 + d58_94 * qg94 + d58_95 * qg95 + d58_96 * qg96 + d58_97 * qg97</v>
      </c>
    </row>
    <row r="51" spans="1:77">
      <c r="A51" s="1" t="s">
        <v>45</v>
      </c>
      <c r="B51" s="5" t="str">
        <f t="shared" si="2"/>
        <v xml:space="preserve">@IDENTITY  QN59 = </v>
      </c>
      <c r="C51" s="5" t="str">
        <f t="shared" si="19"/>
        <v xml:space="preserve">d59_01 * qg01 + </v>
      </c>
      <c r="D51" s="5" t="str">
        <f t="shared" si="19"/>
        <v xml:space="preserve">d59_02 * qg02 + </v>
      </c>
      <c r="E51" s="5" t="str">
        <f t="shared" si="19"/>
        <v xml:space="preserve">d59_03 * qg03 + </v>
      </c>
      <c r="F51" s="5" t="str">
        <f t="shared" si="19"/>
        <v xml:space="preserve">d59_05 * qg05 + </v>
      </c>
      <c r="G51" s="5" t="str">
        <f t="shared" si="19"/>
        <v xml:space="preserve">d59_08 * qg08 + </v>
      </c>
      <c r="H51" s="5" t="str">
        <f t="shared" si="19"/>
        <v xml:space="preserve">d59_10 * qg10 + </v>
      </c>
      <c r="I51" s="5" t="str">
        <f t="shared" si="19"/>
        <v xml:space="preserve">d59_11 * qg11 + </v>
      </c>
      <c r="J51" s="5" t="str">
        <f t="shared" si="19"/>
        <v xml:space="preserve">d59_13 * qg13 + </v>
      </c>
      <c r="K51" s="5" t="str">
        <f t="shared" si="19"/>
        <v xml:space="preserve">d59_14 * qg14 + </v>
      </c>
      <c r="L51" s="5" t="str">
        <f t="shared" si="19"/>
        <v xml:space="preserve">d59_15 * qg15 + </v>
      </c>
      <c r="M51" s="5" t="str">
        <f t="shared" si="19"/>
        <v xml:space="preserve">d59_16 * qg16 + </v>
      </c>
      <c r="N51" s="5" t="str">
        <f t="shared" si="19"/>
        <v xml:space="preserve">d59_17 * qg17 + </v>
      </c>
      <c r="O51" s="5" t="str">
        <f t="shared" si="19"/>
        <v xml:space="preserve">d59_18 * qg18 + </v>
      </c>
      <c r="P51" s="5" t="str">
        <f t="shared" si="19"/>
        <v xml:space="preserve">d59_19 * qg19 + </v>
      </c>
      <c r="Q51" s="5" t="str">
        <f t="shared" si="19"/>
        <v xml:space="preserve">d59_20 * qg20 + </v>
      </c>
      <c r="R51" s="5" t="str">
        <f t="shared" si="19"/>
        <v xml:space="preserve">d59_21 * qg21 + </v>
      </c>
      <c r="S51" s="5" t="str">
        <f t="shared" si="17"/>
        <v xml:space="preserve">d59_22 * qg22 + </v>
      </c>
      <c r="T51" s="5" t="str">
        <f t="shared" si="17"/>
        <v xml:space="preserve">d59_23 * qg23 + </v>
      </c>
      <c r="U51" s="5" t="str">
        <f t="shared" si="17"/>
        <v xml:space="preserve">d59_24 * qg24 + </v>
      </c>
      <c r="V51" s="5" t="str">
        <f t="shared" si="17"/>
        <v xml:space="preserve">d59_25 * qg25 + </v>
      </c>
      <c r="W51" s="5" t="str">
        <f t="shared" si="17"/>
        <v xml:space="preserve">d59_26 * qg26 + </v>
      </c>
      <c r="X51" s="5" t="str">
        <f t="shared" si="17"/>
        <v xml:space="preserve">d59_27 * qg27 + </v>
      </c>
      <c r="Y51" s="5" t="str">
        <f t="shared" si="17"/>
        <v xml:space="preserve">d59_28 * qg28 + </v>
      </c>
      <c r="Z51" s="5" t="str">
        <f t="shared" si="17"/>
        <v xml:space="preserve">d59_29 * qg29 + </v>
      </c>
      <c r="AA51" s="5" t="str">
        <f t="shared" si="17"/>
        <v xml:space="preserve">d59_30 * qg30 + </v>
      </c>
      <c r="AB51" s="5" t="str">
        <f t="shared" si="17"/>
        <v xml:space="preserve">d59_31 * qg31 + </v>
      </c>
      <c r="AC51" s="5" t="str">
        <f t="shared" si="17"/>
        <v xml:space="preserve">d59_32 * qg32 + </v>
      </c>
      <c r="AD51" s="5" t="str">
        <f t="shared" si="17"/>
        <v xml:space="preserve">d59_33 * qg33 + </v>
      </c>
      <c r="AE51" s="5" t="str">
        <f t="shared" si="17"/>
        <v xml:space="preserve">d59_35 * qg35 + </v>
      </c>
      <c r="AF51" s="5" t="str">
        <f t="shared" si="17"/>
        <v xml:space="preserve">d59_36 * qg36 + </v>
      </c>
      <c r="AG51" s="5" t="str">
        <f t="shared" si="17"/>
        <v xml:space="preserve">d59_37 * qg37 + </v>
      </c>
      <c r="AH51" s="5" t="str">
        <f t="shared" si="21"/>
        <v xml:space="preserve">d59_41 * qg41 + </v>
      </c>
      <c r="AI51" s="5" t="str">
        <f t="shared" si="21"/>
        <v xml:space="preserve">d59_42 * qg42 + </v>
      </c>
      <c r="AJ51" s="5" t="str">
        <f t="shared" si="21"/>
        <v xml:space="preserve">d59_43 * qg43 + </v>
      </c>
      <c r="AK51" s="5" t="str">
        <f t="shared" si="21"/>
        <v xml:space="preserve">d59_45 * qg45 + </v>
      </c>
      <c r="AL51" s="5" t="str">
        <f t="shared" si="21"/>
        <v xml:space="preserve">d59_46 * qg46 + </v>
      </c>
      <c r="AM51" s="5" t="str">
        <f t="shared" si="21"/>
        <v xml:space="preserve">d59_47 * qg47 + </v>
      </c>
      <c r="AN51" s="5" t="str">
        <f t="shared" si="21"/>
        <v xml:space="preserve">d59_49 * qg49 + </v>
      </c>
      <c r="AO51" s="5" t="str">
        <f t="shared" si="21"/>
        <v xml:space="preserve">d59_50 * qg50 + </v>
      </c>
      <c r="AP51" s="5" t="str">
        <f t="shared" si="21"/>
        <v xml:space="preserve">d59_51 * qg51 + </v>
      </c>
      <c r="AQ51" s="5" t="str">
        <f t="shared" si="21"/>
        <v xml:space="preserve">d59_52 * qg52 + </v>
      </c>
      <c r="AR51" s="5" t="str">
        <f t="shared" si="21"/>
        <v xml:space="preserve">d59_53 * qg53 + </v>
      </c>
      <c r="AS51" s="5" t="str">
        <f t="shared" si="21"/>
        <v xml:space="preserve">d59_55 * qg55 + </v>
      </c>
      <c r="AT51" s="5" t="str">
        <f t="shared" si="21"/>
        <v xml:space="preserve">d59_58 * qg58 + </v>
      </c>
      <c r="AU51" s="5" t="str">
        <f t="shared" si="21"/>
        <v xml:space="preserve">d59_59 * qg59 + </v>
      </c>
      <c r="AV51" s="5" t="str">
        <f t="shared" si="21"/>
        <v xml:space="preserve">d59_60 * qg60 + </v>
      </c>
      <c r="AW51" s="5" t="str">
        <f t="shared" si="21"/>
        <v xml:space="preserve">d59_61 * qg61 + </v>
      </c>
      <c r="AX51" s="5" t="str">
        <f t="shared" si="20"/>
        <v xml:space="preserve">d59_62 * qg62 + </v>
      </c>
      <c r="AY51" s="5" t="str">
        <f t="shared" si="20"/>
        <v xml:space="preserve">d59_64 * qg64 + </v>
      </c>
      <c r="AZ51" s="5" t="str">
        <f t="shared" si="20"/>
        <v xml:space="preserve">d59_65 * qg65 + </v>
      </c>
      <c r="BA51" s="5" t="str">
        <f t="shared" si="20"/>
        <v xml:space="preserve">d59_66 * qg66 + </v>
      </c>
      <c r="BB51" s="5" t="str">
        <f t="shared" si="18"/>
        <v xml:space="preserve">d59_68 * qg68 + </v>
      </c>
      <c r="BC51" s="5" t="str">
        <f t="shared" si="18"/>
        <v xml:space="preserve">d59_69 * qg69 + </v>
      </c>
      <c r="BD51" s="5" t="str">
        <f t="shared" si="18"/>
        <v xml:space="preserve">d59_70 * qg70 + </v>
      </c>
      <c r="BE51" s="5" t="str">
        <f t="shared" si="18"/>
        <v xml:space="preserve">d59_71 * qg71 + </v>
      </c>
      <c r="BF51" s="5" t="str">
        <f t="shared" si="18"/>
        <v xml:space="preserve">d59_72 * qg72 + </v>
      </c>
      <c r="BG51" s="5" t="str">
        <f t="shared" si="18"/>
        <v xml:space="preserve">d59_73 * qg73 + </v>
      </c>
      <c r="BH51" s="5" t="str">
        <f t="shared" si="18"/>
        <v xml:space="preserve">d59_74 * qg74 + </v>
      </c>
      <c r="BI51" s="5" t="str">
        <f t="shared" si="18"/>
        <v xml:space="preserve">d59_77 * qg77 + </v>
      </c>
      <c r="BJ51" s="5" t="str">
        <f t="shared" si="18"/>
        <v xml:space="preserve">d59_78 * qg78 + </v>
      </c>
      <c r="BK51" s="5" t="str">
        <f t="shared" si="18"/>
        <v xml:space="preserve">d59_79 * qg79 + </v>
      </c>
      <c r="BL51" s="5" t="str">
        <f t="shared" si="18"/>
        <v xml:space="preserve">d59_80 * qg80 + </v>
      </c>
      <c r="BM51" s="5" t="str">
        <f t="shared" si="18"/>
        <v xml:space="preserve">d59_84 * qg84 + </v>
      </c>
      <c r="BN51" s="5" t="str">
        <f t="shared" si="16"/>
        <v xml:space="preserve">d59_85 * qg85 + </v>
      </c>
      <c r="BO51" s="5" t="str">
        <f t="shared" si="16"/>
        <v xml:space="preserve">d59_86 * qg86 + </v>
      </c>
      <c r="BP51" s="5" t="str">
        <f t="shared" si="22"/>
        <v xml:space="preserve">d59_87 * qg87 + </v>
      </c>
      <c r="BQ51" s="5" t="str">
        <f t="shared" si="22"/>
        <v xml:space="preserve">d59_90 * qg90 + </v>
      </c>
      <c r="BR51" s="5" t="str">
        <f t="shared" si="22"/>
        <v xml:space="preserve">d59_91 * qg91 + </v>
      </c>
      <c r="BS51" s="5" t="str">
        <f t="shared" si="22"/>
        <v xml:space="preserve">d59_92 * qg92 + </v>
      </c>
      <c r="BT51" s="5" t="str">
        <f t="shared" si="22"/>
        <v xml:space="preserve">d59_93 * qg93 + </v>
      </c>
      <c r="BU51" s="5" t="str">
        <f t="shared" si="22"/>
        <v xml:space="preserve">d59_94 * qg94 + </v>
      </c>
      <c r="BV51" s="5" t="str">
        <f t="shared" si="22"/>
        <v xml:space="preserve">d59_95 * qg95 + </v>
      </c>
      <c r="BW51" s="5" t="str">
        <f t="shared" si="22"/>
        <v xml:space="preserve">d59_96 * qg96 + </v>
      </c>
      <c r="BX51" s="5" t="str">
        <f t="shared" si="4"/>
        <v>d59_97 * qg97</v>
      </c>
      <c r="BY51" s="6" t="str">
        <f t="shared" si="5"/>
        <v>@IDENTITY  QN59 = d59_01 * qg01 + d59_02 * qg02 + d59_03 * qg03 + d59_05 * qg05 + d59_08 * qg08 + d59_10 * qg10 + d59_11 * qg11 + d59_13 * qg13 + d59_14 * qg14 + d59_15 * qg15 + d59_16 * qg16 + d59_17 * qg17 + d59_18 * qg18 + d59_19 * qg19 + d59_20 * qg20 + d59_21 * qg21 + d59_22 * qg22 + d59_23 * qg23 + d59_24 * qg24 + d59_25 * qg25 + d59_26 * qg26 + d59_27 * qg27 + d59_28 * qg28 + d59_29 * qg29 + d59_30 * qg30 + d59_31 * qg31 + d59_32 * qg32 + d59_33 * qg33 + d59_35 * qg35 + d59_36 * qg36 + d59_37 * qg37 + d59_41 * qg41 + d59_42 * qg42 + d59_43 * qg43 + d59_45 * qg45 + d59_46 * qg46 + d59_47 * qg47 + d59_49 * qg49 + d59_50 * qg50 + d59_51 * qg51 + d59_52 * qg52 + d59_53 * qg53 + d59_55 * qg55 + d59_58 * qg58 + d59_59 * qg59 + d59_60 * qg60 + d59_61 * qg61 + d59_62 * qg62 + d59_64 * qg64 + d59_65 * qg65 + d59_66 * qg66 + d59_68 * qg68 + d59_69 * qg69 + d59_70 * qg70 + d59_71 * qg71 + d59_72 * qg72 + d59_73 * qg73 + d59_74 * qg74 + d59_77 * qg77 + d59_78 * qg78 + d59_79 * qg79 + d59_80 * qg80 + d59_84 * qg84 + d59_85 * qg85 + d59_86 * qg86 + d59_87 * qg87 + d59_90 * qg90 + d59_91 * qg91 + d59_92 * qg92 + d59_93 * qg93 + d59_94 * qg94 + d59_95 * qg95 + d59_96 * qg96 + d59_97 * qg97</v>
      </c>
    </row>
    <row r="52" spans="1:77">
      <c r="A52" s="1" t="s">
        <v>46</v>
      </c>
      <c r="B52" s="5" t="str">
        <f t="shared" si="2"/>
        <v xml:space="preserve">@IDENTITY  QN60 = </v>
      </c>
      <c r="C52" s="5" t="str">
        <f t="shared" si="19"/>
        <v xml:space="preserve">d60_01 * qg01 + </v>
      </c>
      <c r="D52" s="5" t="str">
        <f t="shared" si="19"/>
        <v xml:space="preserve">d60_02 * qg02 + </v>
      </c>
      <c r="E52" s="5" t="str">
        <f t="shared" si="19"/>
        <v xml:space="preserve">d60_03 * qg03 + </v>
      </c>
      <c r="F52" s="5" t="str">
        <f t="shared" si="19"/>
        <v xml:space="preserve">d60_05 * qg05 + </v>
      </c>
      <c r="G52" s="5" t="str">
        <f t="shared" si="19"/>
        <v xml:space="preserve">d60_08 * qg08 + </v>
      </c>
      <c r="H52" s="5" t="str">
        <f t="shared" si="19"/>
        <v xml:space="preserve">d60_10 * qg10 + </v>
      </c>
      <c r="I52" s="5" t="str">
        <f t="shared" si="19"/>
        <v xml:space="preserve">d60_11 * qg11 + </v>
      </c>
      <c r="J52" s="5" t="str">
        <f t="shared" si="19"/>
        <v xml:space="preserve">d60_13 * qg13 + </v>
      </c>
      <c r="K52" s="5" t="str">
        <f t="shared" si="19"/>
        <v xml:space="preserve">d60_14 * qg14 + </v>
      </c>
      <c r="L52" s="5" t="str">
        <f t="shared" si="19"/>
        <v xml:space="preserve">d60_15 * qg15 + </v>
      </c>
      <c r="M52" s="5" t="str">
        <f t="shared" si="19"/>
        <v xml:space="preserve">d60_16 * qg16 + </v>
      </c>
      <c r="N52" s="5" t="str">
        <f t="shared" si="19"/>
        <v xml:space="preserve">d60_17 * qg17 + </v>
      </c>
      <c r="O52" s="5" t="str">
        <f t="shared" si="19"/>
        <v xml:space="preserve">d60_18 * qg18 + </v>
      </c>
      <c r="P52" s="5" t="str">
        <f t="shared" si="19"/>
        <v xml:space="preserve">d60_19 * qg19 + </v>
      </c>
      <c r="Q52" s="5" t="str">
        <f t="shared" si="19"/>
        <v xml:space="preserve">d60_20 * qg20 + </v>
      </c>
      <c r="R52" s="5" t="str">
        <f t="shared" si="19"/>
        <v xml:space="preserve">d60_21 * qg21 + </v>
      </c>
      <c r="S52" s="5" t="str">
        <f t="shared" si="17"/>
        <v xml:space="preserve">d60_22 * qg22 + </v>
      </c>
      <c r="T52" s="5" t="str">
        <f t="shared" si="17"/>
        <v xml:space="preserve">d60_23 * qg23 + </v>
      </c>
      <c r="U52" s="5" t="str">
        <f t="shared" si="17"/>
        <v xml:space="preserve">d60_24 * qg24 + </v>
      </c>
      <c r="V52" s="5" t="str">
        <f t="shared" si="17"/>
        <v xml:space="preserve">d60_25 * qg25 + </v>
      </c>
      <c r="W52" s="5" t="str">
        <f t="shared" si="17"/>
        <v xml:space="preserve">d60_26 * qg26 + </v>
      </c>
      <c r="X52" s="5" t="str">
        <f t="shared" si="17"/>
        <v xml:space="preserve">d60_27 * qg27 + </v>
      </c>
      <c r="Y52" s="5" t="str">
        <f t="shared" si="17"/>
        <v xml:space="preserve">d60_28 * qg28 + </v>
      </c>
      <c r="Z52" s="5" t="str">
        <f t="shared" si="17"/>
        <v xml:space="preserve">d60_29 * qg29 + </v>
      </c>
      <c r="AA52" s="5" t="str">
        <f t="shared" si="17"/>
        <v xml:space="preserve">d60_30 * qg30 + </v>
      </c>
      <c r="AB52" s="5" t="str">
        <f t="shared" si="17"/>
        <v xml:space="preserve">d60_31 * qg31 + </v>
      </c>
      <c r="AC52" s="5" t="str">
        <f t="shared" si="17"/>
        <v xml:space="preserve">d60_32 * qg32 + </v>
      </c>
      <c r="AD52" s="5" t="str">
        <f t="shared" si="17"/>
        <v xml:space="preserve">d60_33 * qg33 + </v>
      </c>
      <c r="AE52" s="5" t="str">
        <f t="shared" si="17"/>
        <v xml:space="preserve">d60_35 * qg35 + </v>
      </c>
      <c r="AF52" s="5" t="str">
        <f t="shared" si="17"/>
        <v xml:space="preserve">d60_36 * qg36 + </v>
      </c>
      <c r="AG52" s="5" t="str">
        <f t="shared" si="17"/>
        <v xml:space="preserve">d60_37 * qg37 + </v>
      </c>
      <c r="AH52" s="5" t="str">
        <f t="shared" si="21"/>
        <v xml:space="preserve">d60_41 * qg41 + </v>
      </c>
      <c r="AI52" s="5" t="str">
        <f t="shared" si="21"/>
        <v xml:space="preserve">d60_42 * qg42 + </v>
      </c>
      <c r="AJ52" s="5" t="str">
        <f t="shared" si="21"/>
        <v xml:space="preserve">d60_43 * qg43 + </v>
      </c>
      <c r="AK52" s="5" t="str">
        <f t="shared" si="21"/>
        <v xml:space="preserve">d60_45 * qg45 + </v>
      </c>
      <c r="AL52" s="5" t="str">
        <f t="shared" si="21"/>
        <v xml:space="preserve">d60_46 * qg46 + </v>
      </c>
      <c r="AM52" s="5" t="str">
        <f t="shared" si="21"/>
        <v xml:space="preserve">d60_47 * qg47 + </v>
      </c>
      <c r="AN52" s="5" t="str">
        <f t="shared" si="21"/>
        <v xml:space="preserve">d60_49 * qg49 + </v>
      </c>
      <c r="AO52" s="5" t="str">
        <f t="shared" si="21"/>
        <v xml:space="preserve">d60_50 * qg50 + </v>
      </c>
      <c r="AP52" s="5" t="str">
        <f t="shared" si="21"/>
        <v xml:space="preserve">d60_51 * qg51 + </v>
      </c>
      <c r="AQ52" s="5" t="str">
        <f t="shared" si="21"/>
        <v xml:space="preserve">d60_52 * qg52 + </v>
      </c>
      <c r="AR52" s="5" t="str">
        <f t="shared" si="21"/>
        <v xml:space="preserve">d60_53 * qg53 + </v>
      </c>
      <c r="AS52" s="5" t="str">
        <f t="shared" si="21"/>
        <v xml:space="preserve">d60_55 * qg55 + </v>
      </c>
      <c r="AT52" s="5" t="str">
        <f t="shared" si="21"/>
        <v xml:space="preserve">d60_58 * qg58 + </v>
      </c>
      <c r="AU52" s="5" t="str">
        <f t="shared" si="21"/>
        <v xml:space="preserve">d60_59 * qg59 + </v>
      </c>
      <c r="AV52" s="5" t="str">
        <f t="shared" si="21"/>
        <v xml:space="preserve">d60_60 * qg60 + </v>
      </c>
      <c r="AW52" s="5" t="str">
        <f t="shared" si="21"/>
        <v xml:space="preserve">d60_61 * qg61 + </v>
      </c>
      <c r="AX52" s="5" t="str">
        <f t="shared" si="20"/>
        <v xml:space="preserve">d60_62 * qg62 + </v>
      </c>
      <c r="AY52" s="5" t="str">
        <f t="shared" si="20"/>
        <v xml:space="preserve">d60_64 * qg64 + </v>
      </c>
      <c r="AZ52" s="5" t="str">
        <f t="shared" si="20"/>
        <v xml:space="preserve">d60_65 * qg65 + </v>
      </c>
      <c r="BA52" s="5" t="str">
        <f t="shared" si="20"/>
        <v xml:space="preserve">d60_66 * qg66 + </v>
      </c>
      <c r="BB52" s="5" t="str">
        <f t="shared" si="18"/>
        <v xml:space="preserve">d60_68 * qg68 + </v>
      </c>
      <c r="BC52" s="5" t="str">
        <f t="shared" si="18"/>
        <v xml:space="preserve">d60_69 * qg69 + </v>
      </c>
      <c r="BD52" s="5" t="str">
        <f t="shared" si="18"/>
        <v xml:space="preserve">d60_70 * qg70 + </v>
      </c>
      <c r="BE52" s="5" t="str">
        <f t="shared" si="18"/>
        <v xml:space="preserve">d60_71 * qg71 + </v>
      </c>
      <c r="BF52" s="5" t="str">
        <f t="shared" si="18"/>
        <v xml:space="preserve">d60_72 * qg72 + </v>
      </c>
      <c r="BG52" s="5" t="str">
        <f t="shared" si="18"/>
        <v xml:space="preserve">d60_73 * qg73 + </v>
      </c>
      <c r="BH52" s="5" t="str">
        <f t="shared" si="18"/>
        <v xml:space="preserve">d60_74 * qg74 + </v>
      </c>
      <c r="BI52" s="5" t="str">
        <f t="shared" si="18"/>
        <v xml:space="preserve">d60_77 * qg77 + </v>
      </c>
      <c r="BJ52" s="5" t="str">
        <f t="shared" si="18"/>
        <v xml:space="preserve">d60_78 * qg78 + </v>
      </c>
      <c r="BK52" s="5" t="str">
        <f t="shared" si="18"/>
        <v xml:space="preserve">d60_79 * qg79 + </v>
      </c>
      <c r="BL52" s="5" t="str">
        <f t="shared" si="18"/>
        <v xml:space="preserve">d60_80 * qg80 + </v>
      </c>
      <c r="BM52" s="5" t="str">
        <f t="shared" si="18"/>
        <v xml:space="preserve">d60_84 * qg84 + </v>
      </c>
      <c r="BN52" s="5" t="str">
        <f t="shared" si="16"/>
        <v xml:space="preserve">d60_85 * qg85 + </v>
      </c>
      <c r="BO52" s="5" t="str">
        <f t="shared" si="16"/>
        <v xml:space="preserve">d60_86 * qg86 + </v>
      </c>
      <c r="BP52" s="5" t="str">
        <f t="shared" si="22"/>
        <v xml:space="preserve">d60_87 * qg87 + </v>
      </c>
      <c r="BQ52" s="5" t="str">
        <f t="shared" si="22"/>
        <v xml:space="preserve">d60_90 * qg90 + </v>
      </c>
      <c r="BR52" s="5" t="str">
        <f t="shared" si="22"/>
        <v xml:space="preserve">d60_91 * qg91 + </v>
      </c>
      <c r="BS52" s="5" t="str">
        <f t="shared" si="22"/>
        <v xml:space="preserve">d60_92 * qg92 + </v>
      </c>
      <c r="BT52" s="5" t="str">
        <f t="shared" si="22"/>
        <v xml:space="preserve">d60_93 * qg93 + </v>
      </c>
      <c r="BU52" s="5" t="str">
        <f t="shared" si="22"/>
        <v xml:space="preserve">d60_94 * qg94 + </v>
      </c>
      <c r="BV52" s="5" t="str">
        <f t="shared" si="22"/>
        <v xml:space="preserve">d60_95 * qg95 + </v>
      </c>
      <c r="BW52" s="5" t="str">
        <f t="shared" si="22"/>
        <v xml:space="preserve">d60_96 * qg96 + </v>
      </c>
      <c r="BX52" s="5" t="str">
        <f t="shared" si="4"/>
        <v>d60_97 * qg97</v>
      </c>
      <c r="BY52" s="6" t="str">
        <f t="shared" si="5"/>
        <v>@IDENTITY  QN60 = d60_01 * qg01 + d60_02 * qg02 + d60_03 * qg03 + d60_05 * qg05 + d60_08 * qg08 + d60_10 * qg10 + d60_11 * qg11 + d60_13 * qg13 + d60_14 * qg14 + d60_15 * qg15 + d60_16 * qg16 + d60_17 * qg17 + d60_18 * qg18 + d60_19 * qg19 + d60_20 * qg20 + d60_21 * qg21 + d60_22 * qg22 + d60_23 * qg23 + d60_24 * qg24 + d60_25 * qg25 + d60_26 * qg26 + d60_27 * qg27 + d60_28 * qg28 + d60_29 * qg29 + d60_30 * qg30 + d60_31 * qg31 + d60_32 * qg32 + d60_33 * qg33 + d60_35 * qg35 + d60_36 * qg36 + d60_37 * qg37 + d60_41 * qg41 + d60_42 * qg42 + d60_43 * qg43 + d60_45 * qg45 + d60_46 * qg46 + d60_47 * qg47 + d60_49 * qg49 + d60_50 * qg50 + d60_51 * qg51 + d60_52 * qg52 + d60_53 * qg53 + d60_55 * qg55 + d60_58 * qg58 + d60_59 * qg59 + d60_60 * qg60 + d60_61 * qg61 + d60_62 * qg62 + d60_64 * qg64 + d60_65 * qg65 + d60_66 * qg66 + d60_68 * qg68 + d60_69 * qg69 + d60_70 * qg70 + d60_71 * qg71 + d60_72 * qg72 + d60_73 * qg73 + d60_74 * qg74 + d60_77 * qg77 + d60_78 * qg78 + d60_79 * qg79 + d60_80 * qg80 + d60_84 * qg84 + d60_85 * qg85 + d60_86 * qg86 + d60_87 * qg87 + d60_90 * qg90 + d60_91 * qg91 + d60_92 * qg92 + d60_93 * qg93 + d60_94 * qg94 + d60_95 * qg95 + d60_96 * qg96 + d60_97 * qg97</v>
      </c>
    </row>
    <row r="53" spans="1:77">
      <c r="A53" s="1" t="s">
        <v>47</v>
      </c>
      <c r="B53" s="5" t="str">
        <f t="shared" si="2"/>
        <v xml:space="preserve">@IDENTITY  QN61 = </v>
      </c>
      <c r="C53" s="5" t="str">
        <f t="shared" si="19"/>
        <v xml:space="preserve">d61_01 * qg01 + </v>
      </c>
      <c r="D53" s="5" t="str">
        <f t="shared" si="19"/>
        <v xml:space="preserve">d61_02 * qg02 + </v>
      </c>
      <c r="E53" s="5" t="str">
        <f t="shared" si="19"/>
        <v xml:space="preserve">d61_03 * qg03 + </v>
      </c>
      <c r="F53" s="5" t="str">
        <f t="shared" si="19"/>
        <v xml:space="preserve">d61_05 * qg05 + </v>
      </c>
      <c r="G53" s="5" t="str">
        <f t="shared" si="19"/>
        <v xml:space="preserve">d61_08 * qg08 + </v>
      </c>
      <c r="H53" s="5" t="str">
        <f t="shared" si="19"/>
        <v xml:space="preserve">d61_10 * qg10 + </v>
      </c>
      <c r="I53" s="5" t="str">
        <f t="shared" si="19"/>
        <v xml:space="preserve">d61_11 * qg11 + </v>
      </c>
      <c r="J53" s="5" t="str">
        <f t="shared" si="19"/>
        <v xml:space="preserve">d61_13 * qg13 + </v>
      </c>
      <c r="K53" s="5" t="str">
        <f t="shared" si="19"/>
        <v xml:space="preserve">d61_14 * qg14 + </v>
      </c>
      <c r="L53" s="5" t="str">
        <f t="shared" si="19"/>
        <v xml:space="preserve">d61_15 * qg15 + </v>
      </c>
      <c r="M53" s="5" t="str">
        <f t="shared" si="19"/>
        <v xml:space="preserve">d61_16 * qg16 + </v>
      </c>
      <c r="N53" s="5" t="str">
        <f t="shared" si="19"/>
        <v xml:space="preserve">d61_17 * qg17 + </v>
      </c>
      <c r="O53" s="5" t="str">
        <f t="shared" si="19"/>
        <v xml:space="preserve">d61_18 * qg18 + </v>
      </c>
      <c r="P53" s="5" t="str">
        <f t="shared" si="19"/>
        <v xml:space="preserve">d61_19 * qg19 + </v>
      </c>
      <c r="Q53" s="5" t="str">
        <f t="shared" si="19"/>
        <v xml:space="preserve">d61_20 * qg20 + </v>
      </c>
      <c r="R53" s="5" t="str">
        <f t="shared" si="19"/>
        <v xml:space="preserve">d61_21 * qg21 + </v>
      </c>
      <c r="S53" s="5" t="str">
        <f t="shared" si="17"/>
        <v xml:space="preserve">d61_22 * qg22 + </v>
      </c>
      <c r="T53" s="5" t="str">
        <f t="shared" si="17"/>
        <v xml:space="preserve">d61_23 * qg23 + </v>
      </c>
      <c r="U53" s="5" t="str">
        <f t="shared" si="17"/>
        <v xml:space="preserve">d61_24 * qg24 + </v>
      </c>
      <c r="V53" s="5" t="str">
        <f t="shared" si="17"/>
        <v xml:space="preserve">d61_25 * qg25 + </v>
      </c>
      <c r="W53" s="5" t="str">
        <f t="shared" si="17"/>
        <v xml:space="preserve">d61_26 * qg26 + </v>
      </c>
      <c r="X53" s="5" t="str">
        <f t="shared" si="17"/>
        <v xml:space="preserve">d61_27 * qg27 + </v>
      </c>
      <c r="Y53" s="5" t="str">
        <f t="shared" si="17"/>
        <v xml:space="preserve">d61_28 * qg28 + </v>
      </c>
      <c r="Z53" s="5" t="str">
        <f t="shared" si="17"/>
        <v xml:space="preserve">d61_29 * qg29 + </v>
      </c>
      <c r="AA53" s="5" t="str">
        <f t="shared" si="17"/>
        <v xml:space="preserve">d61_30 * qg30 + </v>
      </c>
      <c r="AB53" s="5" t="str">
        <f t="shared" si="17"/>
        <v xml:space="preserve">d61_31 * qg31 + </v>
      </c>
      <c r="AC53" s="5" t="str">
        <f t="shared" si="17"/>
        <v xml:space="preserve">d61_32 * qg32 + </v>
      </c>
      <c r="AD53" s="5" t="str">
        <f t="shared" si="17"/>
        <v xml:space="preserve">d61_33 * qg33 + </v>
      </c>
      <c r="AE53" s="5" t="str">
        <f t="shared" si="17"/>
        <v xml:space="preserve">d61_35 * qg35 + </v>
      </c>
      <c r="AF53" s="5" t="str">
        <f t="shared" si="17"/>
        <v xml:space="preserve">d61_36 * qg36 + </v>
      </c>
      <c r="AG53" s="5" t="str">
        <f t="shared" si="17"/>
        <v xml:space="preserve">d61_37 * qg37 + </v>
      </c>
      <c r="AH53" s="5" t="str">
        <f t="shared" si="21"/>
        <v xml:space="preserve">d61_41 * qg41 + </v>
      </c>
      <c r="AI53" s="5" t="str">
        <f t="shared" si="21"/>
        <v xml:space="preserve">d61_42 * qg42 + </v>
      </c>
      <c r="AJ53" s="5" t="str">
        <f t="shared" si="21"/>
        <v xml:space="preserve">d61_43 * qg43 + </v>
      </c>
      <c r="AK53" s="5" t="str">
        <f t="shared" si="21"/>
        <v xml:space="preserve">d61_45 * qg45 + </v>
      </c>
      <c r="AL53" s="5" t="str">
        <f t="shared" si="21"/>
        <v xml:space="preserve">d61_46 * qg46 + </v>
      </c>
      <c r="AM53" s="5" t="str">
        <f t="shared" si="21"/>
        <v xml:space="preserve">d61_47 * qg47 + </v>
      </c>
      <c r="AN53" s="5" t="str">
        <f t="shared" si="21"/>
        <v xml:space="preserve">d61_49 * qg49 + </v>
      </c>
      <c r="AO53" s="5" t="str">
        <f t="shared" si="21"/>
        <v xml:space="preserve">d61_50 * qg50 + </v>
      </c>
      <c r="AP53" s="5" t="str">
        <f t="shared" si="21"/>
        <v xml:space="preserve">d61_51 * qg51 + </v>
      </c>
      <c r="AQ53" s="5" t="str">
        <f t="shared" si="21"/>
        <v xml:space="preserve">d61_52 * qg52 + </v>
      </c>
      <c r="AR53" s="5" t="str">
        <f t="shared" si="21"/>
        <v xml:space="preserve">d61_53 * qg53 + </v>
      </c>
      <c r="AS53" s="5" t="str">
        <f t="shared" si="21"/>
        <v xml:space="preserve">d61_55 * qg55 + </v>
      </c>
      <c r="AT53" s="5" t="str">
        <f t="shared" si="21"/>
        <v xml:space="preserve">d61_58 * qg58 + </v>
      </c>
      <c r="AU53" s="5" t="str">
        <f t="shared" si="21"/>
        <v xml:space="preserve">d61_59 * qg59 + </v>
      </c>
      <c r="AV53" s="5" t="str">
        <f t="shared" si="21"/>
        <v xml:space="preserve">d61_60 * qg60 + </v>
      </c>
      <c r="AW53" s="5" t="str">
        <f t="shared" si="21"/>
        <v xml:space="preserve">d61_61 * qg61 + </v>
      </c>
      <c r="AX53" s="5" t="str">
        <f t="shared" si="20"/>
        <v xml:space="preserve">d61_62 * qg62 + </v>
      </c>
      <c r="AY53" s="5" t="str">
        <f t="shared" si="20"/>
        <v xml:space="preserve">d61_64 * qg64 + </v>
      </c>
      <c r="AZ53" s="5" t="str">
        <f t="shared" si="20"/>
        <v xml:space="preserve">d61_65 * qg65 + </v>
      </c>
      <c r="BA53" s="5" t="str">
        <f t="shared" si="20"/>
        <v xml:space="preserve">d61_66 * qg66 + </v>
      </c>
      <c r="BB53" s="5" t="str">
        <f t="shared" si="18"/>
        <v xml:space="preserve">d61_68 * qg68 + </v>
      </c>
      <c r="BC53" s="5" t="str">
        <f t="shared" si="18"/>
        <v xml:space="preserve">d61_69 * qg69 + </v>
      </c>
      <c r="BD53" s="5" t="str">
        <f t="shared" si="18"/>
        <v xml:space="preserve">d61_70 * qg70 + </v>
      </c>
      <c r="BE53" s="5" t="str">
        <f t="shared" si="18"/>
        <v xml:space="preserve">d61_71 * qg71 + </v>
      </c>
      <c r="BF53" s="5" t="str">
        <f t="shared" si="18"/>
        <v xml:space="preserve">d61_72 * qg72 + </v>
      </c>
      <c r="BG53" s="5" t="str">
        <f t="shared" si="18"/>
        <v xml:space="preserve">d61_73 * qg73 + </v>
      </c>
      <c r="BH53" s="5" t="str">
        <f t="shared" si="18"/>
        <v xml:space="preserve">d61_74 * qg74 + </v>
      </c>
      <c r="BI53" s="5" t="str">
        <f t="shared" si="18"/>
        <v xml:space="preserve">d61_77 * qg77 + </v>
      </c>
      <c r="BJ53" s="5" t="str">
        <f t="shared" si="18"/>
        <v xml:space="preserve">d61_78 * qg78 + </v>
      </c>
      <c r="BK53" s="5" t="str">
        <f t="shared" si="18"/>
        <v xml:space="preserve">d61_79 * qg79 + </v>
      </c>
      <c r="BL53" s="5" t="str">
        <f t="shared" si="18"/>
        <v xml:space="preserve">d61_80 * qg80 + </v>
      </c>
      <c r="BM53" s="5" t="str">
        <f t="shared" si="18"/>
        <v xml:space="preserve">d61_84 * qg84 + </v>
      </c>
      <c r="BN53" s="5" t="str">
        <f t="shared" si="16"/>
        <v xml:space="preserve">d61_85 * qg85 + </v>
      </c>
      <c r="BO53" s="5" t="str">
        <f t="shared" si="16"/>
        <v xml:space="preserve">d61_86 * qg86 + </v>
      </c>
      <c r="BP53" s="5" t="str">
        <f t="shared" si="22"/>
        <v xml:space="preserve">d61_87 * qg87 + </v>
      </c>
      <c r="BQ53" s="5" t="str">
        <f t="shared" si="22"/>
        <v xml:space="preserve">d61_90 * qg90 + </v>
      </c>
      <c r="BR53" s="5" t="str">
        <f t="shared" si="22"/>
        <v xml:space="preserve">d61_91 * qg91 + </v>
      </c>
      <c r="BS53" s="5" t="str">
        <f t="shared" si="22"/>
        <v xml:space="preserve">d61_92 * qg92 + </v>
      </c>
      <c r="BT53" s="5" t="str">
        <f t="shared" si="22"/>
        <v xml:space="preserve">d61_93 * qg93 + </v>
      </c>
      <c r="BU53" s="5" t="str">
        <f t="shared" si="22"/>
        <v xml:space="preserve">d61_94 * qg94 + </v>
      </c>
      <c r="BV53" s="5" t="str">
        <f t="shared" si="22"/>
        <v xml:space="preserve">d61_95 * qg95 + </v>
      </c>
      <c r="BW53" s="5" t="str">
        <f t="shared" si="22"/>
        <v xml:space="preserve">d61_96 * qg96 + </v>
      </c>
      <c r="BX53" s="5" t="str">
        <f t="shared" si="4"/>
        <v>d61_97 * qg97</v>
      </c>
      <c r="BY53" s="6" t="str">
        <f t="shared" si="5"/>
        <v>@IDENTITY  QN61 = d61_01 * qg01 + d61_02 * qg02 + d61_03 * qg03 + d61_05 * qg05 + d61_08 * qg08 + d61_10 * qg10 + d61_11 * qg11 + d61_13 * qg13 + d61_14 * qg14 + d61_15 * qg15 + d61_16 * qg16 + d61_17 * qg17 + d61_18 * qg18 + d61_19 * qg19 + d61_20 * qg20 + d61_21 * qg21 + d61_22 * qg22 + d61_23 * qg23 + d61_24 * qg24 + d61_25 * qg25 + d61_26 * qg26 + d61_27 * qg27 + d61_28 * qg28 + d61_29 * qg29 + d61_30 * qg30 + d61_31 * qg31 + d61_32 * qg32 + d61_33 * qg33 + d61_35 * qg35 + d61_36 * qg36 + d61_37 * qg37 + d61_41 * qg41 + d61_42 * qg42 + d61_43 * qg43 + d61_45 * qg45 + d61_46 * qg46 + d61_47 * qg47 + d61_49 * qg49 + d61_50 * qg50 + d61_51 * qg51 + d61_52 * qg52 + d61_53 * qg53 + d61_55 * qg55 + d61_58 * qg58 + d61_59 * qg59 + d61_60 * qg60 + d61_61 * qg61 + d61_62 * qg62 + d61_64 * qg64 + d61_65 * qg65 + d61_66 * qg66 + d61_68 * qg68 + d61_69 * qg69 + d61_70 * qg70 + d61_71 * qg71 + d61_72 * qg72 + d61_73 * qg73 + d61_74 * qg74 + d61_77 * qg77 + d61_78 * qg78 + d61_79 * qg79 + d61_80 * qg80 + d61_84 * qg84 + d61_85 * qg85 + d61_86 * qg86 + d61_87 * qg87 + d61_90 * qg90 + d61_91 * qg91 + d61_92 * qg92 + d61_93 * qg93 + d61_94 * qg94 + d61_95 * qg95 + d61_96 * qg96 + d61_97 * qg97</v>
      </c>
    </row>
    <row r="54" spans="1:77">
      <c r="A54" s="1" t="s">
        <v>48</v>
      </c>
      <c r="B54" s="5" t="str">
        <f t="shared" si="2"/>
        <v xml:space="preserve">@IDENTITY  QN62 = </v>
      </c>
      <c r="C54" s="5" t="str">
        <f t="shared" si="19"/>
        <v xml:space="preserve">d62_01 * qg01 + </v>
      </c>
      <c r="D54" s="5" t="str">
        <f t="shared" si="19"/>
        <v xml:space="preserve">d62_02 * qg02 + </v>
      </c>
      <c r="E54" s="5" t="str">
        <f t="shared" si="19"/>
        <v xml:space="preserve">d62_03 * qg03 + </v>
      </c>
      <c r="F54" s="5" t="str">
        <f t="shared" si="19"/>
        <v xml:space="preserve">d62_05 * qg05 + </v>
      </c>
      <c r="G54" s="5" t="str">
        <f t="shared" si="19"/>
        <v xml:space="preserve">d62_08 * qg08 + </v>
      </c>
      <c r="H54" s="5" t="str">
        <f t="shared" si="19"/>
        <v xml:space="preserve">d62_10 * qg10 + </v>
      </c>
      <c r="I54" s="5" t="str">
        <f t="shared" si="19"/>
        <v xml:space="preserve">d62_11 * qg11 + </v>
      </c>
      <c r="J54" s="5" t="str">
        <f t="shared" si="19"/>
        <v xml:space="preserve">d62_13 * qg13 + </v>
      </c>
      <c r="K54" s="5" t="str">
        <f t="shared" si="19"/>
        <v xml:space="preserve">d62_14 * qg14 + </v>
      </c>
      <c r="L54" s="5" t="str">
        <f t="shared" si="19"/>
        <v xml:space="preserve">d62_15 * qg15 + </v>
      </c>
      <c r="M54" s="5" t="str">
        <f t="shared" si="19"/>
        <v xml:space="preserve">d62_16 * qg16 + </v>
      </c>
      <c r="N54" s="5" t="str">
        <f t="shared" si="19"/>
        <v xml:space="preserve">d62_17 * qg17 + </v>
      </c>
      <c r="O54" s="5" t="str">
        <f t="shared" si="19"/>
        <v xml:space="preserve">d62_18 * qg18 + </v>
      </c>
      <c r="P54" s="5" t="str">
        <f t="shared" si="19"/>
        <v xml:space="preserve">d62_19 * qg19 + </v>
      </c>
      <c r="Q54" s="5" t="str">
        <f t="shared" si="19"/>
        <v xml:space="preserve">d62_20 * qg20 + </v>
      </c>
      <c r="R54" s="5" t="str">
        <f t="shared" si="19"/>
        <v xml:space="preserve">d62_21 * qg21 + </v>
      </c>
      <c r="S54" s="5" t="str">
        <f t="shared" si="17"/>
        <v xml:space="preserve">d62_22 * qg22 + </v>
      </c>
      <c r="T54" s="5" t="str">
        <f t="shared" si="17"/>
        <v xml:space="preserve">d62_23 * qg23 + </v>
      </c>
      <c r="U54" s="5" t="str">
        <f t="shared" si="17"/>
        <v xml:space="preserve">d62_24 * qg24 + </v>
      </c>
      <c r="V54" s="5" t="str">
        <f t="shared" si="17"/>
        <v xml:space="preserve">d62_25 * qg25 + </v>
      </c>
      <c r="W54" s="5" t="str">
        <f t="shared" si="17"/>
        <v xml:space="preserve">d62_26 * qg26 + </v>
      </c>
      <c r="X54" s="5" t="str">
        <f t="shared" si="17"/>
        <v xml:space="preserve">d62_27 * qg27 + </v>
      </c>
      <c r="Y54" s="5" t="str">
        <f t="shared" si="17"/>
        <v xml:space="preserve">d62_28 * qg28 + </v>
      </c>
      <c r="Z54" s="5" t="str">
        <f t="shared" si="17"/>
        <v xml:space="preserve">d62_29 * qg29 + </v>
      </c>
      <c r="AA54" s="5" t="str">
        <f t="shared" si="17"/>
        <v xml:space="preserve">d62_30 * qg30 + </v>
      </c>
      <c r="AB54" s="5" t="str">
        <f t="shared" si="17"/>
        <v xml:space="preserve">d62_31 * qg31 + </v>
      </c>
      <c r="AC54" s="5" t="str">
        <f t="shared" si="17"/>
        <v xml:space="preserve">d62_32 * qg32 + </v>
      </c>
      <c r="AD54" s="5" t="str">
        <f t="shared" si="17"/>
        <v xml:space="preserve">d62_33 * qg33 + </v>
      </c>
      <c r="AE54" s="5" t="str">
        <f t="shared" si="17"/>
        <v xml:space="preserve">d62_35 * qg35 + </v>
      </c>
      <c r="AF54" s="5" t="str">
        <f t="shared" si="17"/>
        <v xml:space="preserve">d62_36 * qg36 + </v>
      </c>
      <c r="AG54" s="5" t="str">
        <f t="shared" si="17"/>
        <v xml:space="preserve">d62_37 * qg37 + </v>
      </c>
      <c r="AH54" s="5" t="str">
        <f t="shared" si="21"/>
        <v xml:space="preserve">d62_41 * qg41 + </v>
      </c>
      <c r="AI54" s="5" t="str">
        <f t="shared" si="21"/>
        <v xml:space="preserve">d62_42 * qg42 + </v>
      </c>
      <c r="AJ54" s="5" t="str">
        <f t="shared" si="21"/>
        <v xml:space="preserve">d62_43 * qg43 + </v>
      </c>
      <c r="AK54" s="5" t="str">
        <f t="shared" si="21"/>
        <v xml:space="preserve">d62_45 * qg45 + </v>
      </c>
      <c r="AL54" s="5" t="str">
        <f t="shared" si="21"/>
        <v xml:space="preserve">d62_46 * qg46 + </v>
      </c>
      <c r="AM54" s="5" t="str">
        <f t="shared" si="21"/>
        <v xml:space="preserve">d62_47 * qg47 + </v>
      </c>
      <c r="AN54" s="5" t="str">
        <f t="shared" si="21"/>
        <v xml:space="preserve">d62_49 * qg49 + </v>
      </c>
      <c r="AO54" s="5" t="str">
        <f t="shared" si="21"/>
        <v xml:space="preserve">d62_50 * qg50 + </v>
      </c>
      <c r="AP54" s="5" t="str">
        <f t="shared" si="21"/>
        <v xml:space="preserve">d62_51 * qg51 + </v>
      </c>
      <c r="AQ54" s="5" t="str">
        <f t="shared" si="21"/>
        <v xml:space="preserve">d62_52 * qg52 + </v>
      </c>
      <c r="AR54" s="5" t="str">
        <f t="shared" si="21"/>
        <v xml:space="preserve">d62_53 * qg53 + </v>
      </c>
      <c r="AS54" s="5" t="str">
        <f t="shared" si="21"/>
        <v xml:space="preserve">d62_55 * qg55 + </v>
      </c>
      <c r="AT54" s="5" t="str">
        <f t="shared" si="21"/>
        <v xml:space="preserve">d62_58 * qg58 + </v>
      </c>
      <c r="AU54" s="5" t="str">
        <f t="shared" si="21"/>
        <v xml:space="preserve">d62_59 * qg59 + </v>
      </c>
      <c r="AV54" s="5" t="str">
        <f t="shared" si="21"/>
        <v xml:space="preserve">d62_60 * qg60 + </v>
      </c>
      <c r="AW54" s="5" t="str">
        <f t="shared" si="21"/>
        <v xml:space="preserve">d62_61 * qg61 + </v>
      </c>
      <c r="AX54" s="5" t="str">
        <f t="shared" si="20"/>
        <v xml:space="preserve">d62_62 * qg62 + </v>
      </c>
      <c r="AY54" s="5" t="str">
        <f t="shared" si="20"/>
        <v xml:space="preserve">d62_64 * qg64 + </v>
      </c>
      <c r="AZ54" s="5" t="str">
        <f t="shared" si="20"/>
        <v xml:space="preserve">d62_65 * qg65 + </v>
      </c>
      <c r="BA54" s="5" t="str">
        <f t="shared" si="20"/>
        <v xml:space="preserve">d62_66 * qg66 + </v>
      </c>
      <c r="BB54" s="5" t="str">
        <f t="shared" si="18"/>
        <v xml:space="preserve">d62_68 * qg68 + </v>
      </c>
      <c r="BC54" s="5" t="str">
        <f t="shared" si="18"/>
        <v xml:space="preserve">d62_69 * qg69 + </v>
      </c>
      <c r="BD54" s="5" t="str">
        <f t="shared" si="18"/>
        <v xml:space="preserve">d62_70 * qg70 + </v>
      </c>
      <c r="BE54" s="5" t="str">
        <f t="shared" si="18"/>
        <v xml:space="preserve">d62_71 * qg71 + </v>
      </c>
      <c r="BF54" s="5" t="str">
        <f t="shared" si="18"/>
        <v xml:space="preserve">d62_72 * qg72 + </v>
      </c>
      <c r="BG54" s="5" t="str">
        <f t="shared" si="18"/>
        <v xml:space="preserve">d62_73 * qg73 + </v>
      </c>
      <c r="BH54" s="5" t="str">
        <f t="shared" si="18"/>
        <v xml:space="preserve">d62_74 * qg74 + </v>
      </c>
      <c r="BI54" s="5" t="str">
        <f t="shared" si="18"/>
        <v xml:space="preserve">d62_77 * qg77 + </v>
      </c>
      <c r="BJ54" s="5" t="str">
        <f t="shared" si="18"/>
        <v xml:space="preserve">d62_78 * qg78 + </v>
      </c>
      <c r="BK54" s="5" t="str">
        <f t="shared" si="18"/>
        <v xml:space="preserve">d62_79 * qg79 + </v>
      </c>
      <c r="BL54" s="5" t="str">
        <f t="shared" si="18"/>
        <v xml:space="preserve">d62_80 * qg80 + </v>
      </c>
      <c r="BM54" s="5" t="str">
        <f t="shared" si="18"/>
        <v xml:space="preserve">d62_84 * qg84 + </v>
      </c>
      <c r="BN54" s="5" t="str">
        <f t="shared" si="16"/>
        <v xml:space="preserve">d62_85 * qg85 + </v>
      </c>
      <c r="BO54" s="5" t="str">
        <f t="shared" si="16"/>
        <v xml:space="preserve">d62_86 * qg86 + </v>
      </c>
      <c r="BP54" s="5" t="str">
        <f t="shared" si="22"/>
        <v xml:space="preserve">d62_87 * qg87 + </v>
      </c>
      <c r="BQ54" s="5" t="str">
        <f t="shared" si="22"/>
        <v xml:space="preserve">d62_90 * qg90 + </v>
      </c>
      <c r="BR54" s="5" t="str">
        <f t="shared" si="22"/>
        <v xml:space="preserve">d62_91 * qg91 + </v>
      </c>
      <c r="BS54" s="5" t="str">
        <f t="shared" si="22"/>
        <v xml:space="preserve">d62_92 * qg92 + </v>
      </c>
      <c r="BT54" s="5" t="str">
        <f t="shared" si="22"/>
        <v xml:space="preserve">d62_93 * qg93 + </v>
      </c>
      <c r="BU54" s="5" t="str">
        <f t="shared" si="22"/>
        <v xml:space="preserve">d62_94 * qg94 + </v>
      </c>
      <c r="BV54" s="5" t="str">
        <f t="shared" si="22"/>
        <v xml:space="preserve">d62_95 * qg95 + </v>
      </c>
      <c r="BW54" s="5" t="str">
        <f t="shared" si="22"/>
        <v xml:space="preserve">d62_96 * qg96 + </v>
      </c>
      <c r="BX54" s="5" t="str">
        <f t="shared" si="4"/>
        <v>d62_97 * qg97</v>
      </c>
      <c r="BY54" s="6" t="str">
        <f t="shared" si="5"/>
        <v>@IDENTITY  QN62 = d62_01 * qg01 + d62_02 * qg02 + d62_03 * qg03 + d62_05 * qg05 + d62_08 * qg08 + d62_10 * qg10 + d62_11 * qg11 + d62_13 * qg13 + d62_14 * qg14 + d62_15 * qg15 + d62_16 * qg16 + d62_17 * qg17 + d62_18 * qg18 + d62_19 * qg19 + d62_20 * qg20 + d62_21 * qg21 + d62_22 * qg22 + d62_23 * qg23 + d62_24 * qg24 + d62_25 * qg25 + d62_26 * qg26 + d62_27 * qg27 + d62_28 * qg28 + d62_29 * qg29 + d62_30 * qg30 + d62_31 * qg31 + d62_32 * qg32 + d62_33 * qg33 + d62_35 * qg35 + d62_36 * qg36 + d62_37 * qg37 + d62_41 * qg41 + d62_42 * qg42 + d62_43 * qg43 + d62_45 * qg45 + d62_46 * qg46 + d62_47 * qg47 + d62_49 * qg49 + d62_50 * qg50 + d62_51 * qg51 + d62_52 * qg52 + d62_53 * qg53 + d62_55 * qg55 + d62_58 * qg58 + d62_59 * qg59 + d62_60 * qg60 + d62_61 * qg61 + d62_62 * qg62 + d62_64 * qg64 + d62_65 * qg65 + d62_66 * qg66 + d62_68 * qg68 + d62_69 * qg69 + d62_70 * qg70 + d62_71 * qg71 + d62_72 * qg72 + d62_73 * qg73 + d62_74 * qg74 + d62_77 * qg77 + d62_78 * qg78 + d62_79 * qg79 + d62_80 * qg80 + d62_84 * qg84 + d62_85 * qg85 + d62_86 * qg86 + d62_87 * qg87 + d62_90 * qg90 + d62_91 * qg91 + d62_92 * qg92 + d62_93 * qg93 + d62_94 * qg94 + d62_95 * qg95 + d62_96 * qg96 + d62_97 * qg97</v>
      </c>
    </row>
    <row r="55" spans="1:77">
      <c r="A55" s="1" t="s">
        <v>49</v>
      </c>
      <c r="B55" s="5" t="str">
        <f t="shared" si="2"/>
        <v xml:space="preserve">@IDENTITY  QN64 = </v>
      </c>
      <c r="C55" s="5" t="str">
        <f t="shared" si="19"/>
        <v xml:space="preserve">d64_01 * qg01 + </v>
      </c>
      <c r="D55" s="5" t="str">
        <f t="shared" si="19"/>
        <v xml:space="preserve">d64_02 * qg02 + </v>
      </c>
      <c r="E55" s="5" t="str">
        <f t="shared" si="19"/>
        <v xml:space="preserve">d64_03 * qg03 + </v>
      </c>
      <c r="F55" s="5" t="str">
        <f t="shared" si="19"/>
        <v xml:space="preserve">d64_05 * qg05 + </v>
      </c>
      <c r="G55" s="5" t="str">
        <f t="shared" si="19"/>
        <v xml:space="preserve">d64_08 * qg08 + </v>
      </c>
      <c r="H55" s="5" t="str">
        <f t="shared" si="19"/>
        <v xml:space="preserve">d64_10 * qg10 + </v>
      </c>
      <c r="I55" s="5" t="str">
        <f t="shared" si="19"/>
        <v xml:space="preserve">d64_11 * qg11 + </v>
      </c>
      <c r="J55" s="5" t="str">
        <f t="shared" si="19"/>
        <v xml:space="preserve">d64_13 * qg13 + </v>
      </c>
      <c r="K55" s="5" t="str">
        <f t="shared" si="19"/>
        <v xml:space="preserve">d64_14 * qg14 + </v>
      </c>
      <c r="L55" s="5" t="str">
        <f t="shared" si="19"/>
        <v xml:space="preserve">d64_15 * qg15 + </v>
      </c>
      <c r="M55" s="5" t="str">
        <f t="shared" si="19"/>
        <v xml:space="preserve">d64_16 * qg16 + </v>
      </c>
      <c r="N55" s="5" t="str">
        <f t="shared" si="19"/>
        <v xml:space="preserve">d64_17 * qg17 + </v>
      </c>
      <c r="O55" s="5" t="str">
        <f t="shared" si="19"/>
        <v xml:space="preserve">d64_18 * qg18 + </v>
      </c>
      <c r="P55" s="5" t="str">
        <f t="shared" si="19"/>
        <v xml:space="preserve">d64_19 * qg19 + </v>
      </c>
      <c r="Q55" s="5" t="str">
        <f t="shared" si="19"/>
        <v xml:space="preserve">d64_20 * qg20 + </v>
      </c>
      <c r="R55" s="5" t="str">
        <f t="shared" si="19"/>
        <v xml:space="preserve">d64_21 * qg21 + </v>
      </c>
      <c r="S55" s="5" t="str">
        <f t="shared" si="17"/>
        <v xml:space="preserve">d64_22 * qg22 + </v>
      </c>
      <c r="T55" s="5" t="str">
        <f t="shared" si="17"/>
        <v xml:space="preserve">d64_23 * qg23 + </v>
      </c>
      <c r="U55" s="5" t="str">
        <f t="shared" si="17"/>
        <v xml:space="preserve">d64_24 * qg24 + </v>
      </c>
      <c r="V55" s="5" t="str">
        <f t="shared" si="17"/>
        <v xml:space="preserve">d64_25 * qg25 + </v>
      </c>
      <c r="W55" s="5" t="str">
        <f t="shared" si="17"/>
        <v xml:space="preserve">d64_26 * qg26 + </v>
      </c>
      <c r="X55" s="5" t="str">
        <f t="shared" si="17"/>
        <v xml:space="preserve">d64_27 * qg27 + </v>
      </c>
      <c r="Y55" s="5" t="str">
        <f t="shared" si="17"/>
        <v xml:space="preserve">d64_28 * qg28 + </v>
      </c>
      <c r="Z55" s="5" t="str">
        <f t="shared" si="17"/>
        <v xml:space="preserve">d64_29 * qg29 + </v>
      </c>
      <c r="AA55" s="5" t="str">
        <f t="shared" si="17"/>
        <v xml:space="preserve">d64_30 * qg30 + </v>
      </c>
      <c r="AB55" s="5" t="str">
        <f t="shared" si="17"/>
        <v xml:space="preserve">d64_31 * qg31 + </v>
      </c>
      <c r="AC55" s="5" t="str">
        <f t="shared" si="17"/>
        <v xml:space="preserve">d64_32 * qg32 + </v>
      </c>
      <c r="AD55" s="5" t="str">
        <f t="shared" si="17"/>
        <v xml:space="preserve">d64_33 * qg33 + </v>
      </c>
      <c r="AE55" s="5" t="str">
        <f t="shared" si="17"/>
        <v xml:space="preserve">d64_35 * qg35 + </v>
      </c>
      <c r="AF55" s="5" t="str">
        <f t="shared" si="17"/>
        <v xml:space="preserve">d64_36 * qg36 + </v>
      </c>
      <c r="AG55" s="5" t="str">
        <f t="shared" si="17"/>
        <v xml:space="preserve">d64_37 * qg37 + </v>
      </c>
      <c r="AH55" s="5" t="str">
        <f t="shared" si="21"/>
        <v xml:space="preserve">d64_41 * qg41 + </v>
      </c>
      <c r="AI55" s="5" t="str">
        <f t="shared" si="21"/>
        <v xml:space="preserve">d64_42 * qg42 + </v>
      </c>
      <c r="AJ55" s="5" t="str">
        <f t="shared" si="21"/>
        <v xml:space="preserve">d64_43 * qg43 + </v>
      </c>
      <c r="AK55" s="5" t="str">
        <f t="shared" si="21"/>
        <v xml:space="preserve">d64_45 * qg45 + </v>
      </c>
      <c r="AL55" s="5" t="str">
        <f t="shared" si="21"/>
        <v xml:space="preserve">d64_46 * qg46 + </v>
      </c>
      <c r="AM55" s="5" t="str">
        <f t="shared" si="21"/>
        <v xml:space="preserve">d64_47 * qg47 + </v>
      </c>
      <c r="AN55" s="5" t="str">
        <f t="shared" si="21"/>
        <v xml:space="preserve">d64_49 * qg49 + </v>
      </c>
      <c r="AO55" s="5" t="str">
        <f t="shared" si="21"/>
        <v xml:space="preserve">d64_50 * qg50 + </v>
      </c>
      <c r="AP55" s="5" t="str">
        <f t="shared" si="21"/>
        <v xml:space="preserve">d64_51 * qg51 + </v>
      </c>
      <c r="AQ55" s="5" t="str">
        <f t="shared" si="21"/>
        <v xml:space="preserve">d64_52 * qg52 + </v>
      </c>
      <c r="AR55" s="5" t="str">
        <f t="shared" si="21"/>
        <v xml:space="preserve">d64_53 * qg53 + </v>
      </c>
      <c r="AS55" s="5" t="str">
        <f t="shared" si="21"/>
        <v xml:space="preserve">d64_55 * qg55 + </v>
      </c>
      <c r="AT55" s="5" t="str">
        <f t="shared" si="21"/>
        <v xml:space="preserve">d64_58 * qg58 + </v>
      </c>
      <c r="AU55" s="5" t="str">
        <f t="shared" si="21"/>
        <v xml:space="preserve">d64_59 * qg59 + </v>
      </c>
      <c r="AV55" s="5" t="str">
        <f t="shared" si="21"/>
        <v xml:space="preserve">d64_60 * qg60 + </v>
      </c>
      <c r="AW55" s="5" t="str">
        <f t="shared" si="21"/>
        <v xml:space="preserve">d64_61 * qg61 + </v>
      </c>
      <c r="AX55" s="5" t="str">
        <f t="shared" si="20"/>
        <v xml:space="preserve">d64_62 * qg62 + </v>
      </c>
      <c r="AY55" s="5" t="str">
        <f t="shared" si="20"/>
        <v xml:space="preserve">d64_64 * qg64 + </v>
      </c>
      <c r="AZ55" s="5" t="str">
        <f t="shared" si="20"/>
        <v xml:space="preserve">d64_65 * qg65 + </v>
      </c>
      <c r="BA55" s="5" t="str">
        <f t="shared" si="20"/>
        <v xml:space="preserve">d64_66 * qg66 + </v>
      </c>
      <c r="BB55" s="5" t="str">
        <f t="shared" si="18"/>
        <v xml:space="preserve">d64_68 * qg68 + </v>
      </c>
      <c r="BC55" s="5" t="str">
        <f t="shared" si="18"/>
        <v xml:space="preserve">d64_69 * qg69 + </v>
      </c>
      <c r="BD55" s="5" t="str">
        <f t="shared" si="18"/>
        <v xml:space="preserve">d64_70 * qg70 + </v>
      </c>
      <c r="BE55" s="5" t="str">
        <f t="shared" si="18"/>
        <v xml:space="preserve">d64_71 * qg71 + </v>
      </c>
      <c r="BF55" s="5" t="str">
        <f t="shared" si="18"/>
        <v xml:space="preserve">d64_72 * qg72 + </v>
      </c>
      <c r="BG55" s="5" t="str">
        <f t="shared" si="18"/>
        <v xml:space="preserve">d64_73 * qg73 + </v>
      </c>
      <c r="BH55" s="5" t="str">
        <f t="shared" si="18"/>
        <v xml:space="preserve">d64_74 * qg74 + </v>
      </c>
      <c r="BI55" s="5" t="str">
        <f t="shared" si="18"/>
        <v xml:space="preserve">d64_77 * qg77 + </v>
      </c>
      <c r="BJ55" s="5" t="str">
        <f t="shared" si="18"/>
        <v xml:space="preserve">d64_78 * qg78 + </v>
      </c>
      <c r="BK55" s="5" t="str">
        <f t="shared" si="18"/>
        <v xml:space="preserve">d64_79 * qg79 + </v>
      </c>
      <c r="BL55" s="5" t="str">
        <f t="shared" si="18"/>
        <v xml:space="preserve">d64_80 * qg80 + </v>
      </c>
      <c r="BM55" s="5" t="str">
        <f t="shared" si="18"/>
        <v xml:space="preserve">d64_84 * qg84 + </v>
      </c>
      <c r="BN55" s="5" t="str">
        <f t="shared" si="16"/>
        <v xml:space="preserve">d64_85 * qg85 + </v>
      </c>
      <c r="BO55" s="5" t="str">
        <f t="shared" si="16"/>
        <v xml:space="preserve">d64_86 * qg86 + </v>
      </c>
      <c r="BP55" s="5" t="str">
        <f t="shared" si="22"/>
        <v xml:space="preserve">d64_87 * qg87 + </v>
      </c>
      <c r="BQ55" s="5" t="str">
        <f t="shared" si="22"/>
        <v xml:space="preserve">d64_90 * qg90 + </v>
      </c>
      <c r="BR55" s="5" t="str">
        <f t="shared" si="22"/>
        <v xml:space="preserve">d64_91 * qg91 + </v>
      </c>
      <c r="BS55" s="5" t="str">
        <f t="shared" si="22"/>
        <v xml:space="preserve">d64_92 * qg92 + </v>
      </c>
      <c r="BT55" s="5" t="str">
        <f t="shared" si="22"/>
        <v xml:space="preserve">d64_93 * qg93 + </v>
      </c>
      <c r="BU55" s="5" t="str">
        <f t="shared" si="22"/>
        <v xml:space="preserve">d64_94 * qg94 + </v>
      </c>
      <c r="BV55" s="5" t="str">
        <f t="shared" si="22"/>
        <v xml:space="preserve">d64_95 * qg95 + </v>
      </c>
      <c r="BW55" s="5" t="str">
        <f t="shared" si="22"/>
        <v xml:space="preserve">d64_96 * qg96 + </v>
      </c>
      <c r="BX55" s="5" t="str">
        <f t="shared" si="4"/>
        <v>d64_97 * qg97</v>
      </c>
      <c r="BY55" s="6" t="str">
        <f t="shared" si="5"/>
        <v>@IDENTITY  QN64 = d64_01 * qg01 + d64_02 * qg02 + d64_03 * qg03 + d64_05 * qg05 + d64_08 * qg08 + d64_10 * qg10 + d64_11 * qg11 + d64_13 * qg13 + d64_14 * qg14 + d64_15 * qg15 + d64_16 * qg16 + d64_17 * qg17 + d64_18 * qg18 + d64_19 * qg19 + d64_20 * qg20 + d64_21 * qg21 + d64_22 * qg22 + d64_23 * qg23 + d64_24 * qg24 + d64_25 * qg25 + d64_26 * qg26 + d64_27 * qg27 + d64_28 * qg28 + d64_29 * qg29 + d64_30 * qg30 + d64_31 * qg31 + d64_32 * qg32 + d64_33 * qg33 + d64_35 * qg35 + d64_36 * qg36 + d64_37 * qg37 + d64_41 * qg41 + d64_42 * qg42 + d64_43 * qg43 + d64_45 * qg45 + d64_46 * qg46 + d64_47 * qg47 + d64_49 * qg49 + d64_50 * qg50 + d64_51 * qg51 + d64_52 * qg52 + d64_53 * qg53 + d64_55 * qg55 + d64_58 * qg58 + d64_59 * qg59 + d64_60 * qg60 + d64_61 * qg61 + d64_62 * qg62 + d64_64 * qg64 + d64_65 * qg65 + d64_66 * qg66 + d64_68 * qg68 + d64_69 * qg69 + d64_70 * qg70 + d64_71 * qg71 + d64_72 * qg72 + d64_73 * qg73 + d64_74 * qg74 + d64_77 * qg77 + d64_78 * qg78 + d64_79 * qg79 + d64_80 * qg80 + d64_84 * qg84 + d64_85 * qg85 + d64_86 * qg86 + d64_87 * qg87 + d64_90 * qg90 + d64_91 * qg91 + d64_92 * qg92 + d64_93 * qg93 + d64_94 * qg94 + d64_95 * qg95 + d64_96 * qg96 + d64_97 * qg97</v>
      </c>
    </row>
    <row r="56" spans="1:77">
      <c r="A56" s="1" t="s">
        <v>50</v>
      </c>
      <c r="B56" s="5" t="str">
        <f t="shared" si="2"/>
        <v xml:space="preserve">@IDENTITY  QN65 = </v>
      </c>
      <c r="C56" s="5" t="str">
        <f t="shared" si="19"/>
        <v xml:space="preserve">d65_01 * qg01 + </v>
      </c>
      <c r="D56" s="5" t="str">
        <f t="shared" si="19"/>
        <v xml:space="preserve">d65_02 * qg02 + </v>
      </c>
      <c r="E56" s="5" t="str">
        <f t="shared" si="19"/>
        <v xml:space="preserve">d65_03 * qg03 + </v>
      </c>
      <c r="F56" s="5" t="str">
        <f t="shared" si="19"/>
        <v xml:space="preserve">d65_05 * qg05 + </v>
      </c>
      <c r="G56" s="5" t="str">
        <f t="shared" si="19"/>
        <v xml:space="preserve">d65_08 * qg08 + </v>
      </c>
      <c r="H56" s="5" t="str">
        <f t="shared" si="19"/>
        <v xml:space="preserve">d65_10 * qg10 + </v>
      </c>
      <c r="I56" s="5" t="str">
        <f t="shared" si="19"/>
        <v xml:space="preserve">d65_11 * qg11 + </v>
      </c>
      <c r="J56" s="5" t="str">
        <f t="shared" si="19"/>
        <v xml:space="preserve">d65_13 * qg13 + </v>
      </c>
      <c r="K56" s="5" t="str">
        <f t="shared" si="19"/>
        <v xml:space="preserve">d65_14 * qg14 + </v>
      </c>
      <c r="L56" s="5" t="str">
        <f t="shared" si="19"/>
        <v xml:space="preserve">d65_15 * qg15 + </v>
      </c>
      <c r="M56" s="5" t="str">
        <f t="shared" si="19"/>
        <v xml:space="preserve">d65_16 * qg16 + </v>
      </c>
      <c r="N56" s="5" t="str">
        <f t="shared" si="19"/>
        <v xml:space="preserve">d65_17 * qg17 + </v>
      </c>
      <c r="O56" s="5" t="str">
        <f t="shared" si="19"/>
        <v xml:space="preserve">d65_18 * qg18 + </v>
      </c>
      <c r="P56" s="5" t="str">
        <f t="shared" si="19"/>
        <v xml:space="preserve">d65_19 * qg19 + </v>
      </c>
      <c r="Q56" s="5" t="str">
        <f t="shared" si="19"/>
        <v xml:space="preserve">d65_20 * qg20 + </v>
      </c>
      <c r="R56" s="5" t="str">
        <f t="shared" si="19"/>
        <v xml:space="preserve">d65_21 * qg21 + </v>
      </c>
      <c r="S56" s="5" t="str">
        <f t="shared" si="17"/>
        <v xml:space="preserve">d65_22 * qg22 + </v>
      </c>
      <c r="T56" s="5" t="str">
        <f t="shared" si="17"/>
        <v xml:space="preserve">d65_23 * qg23 + </v>
      </c>
      <c r="U56" s="5" t="str">
        <f t="shared" si="17"/>
        <v xml:space="preserve">d65_24 * qg24 + </v>
      </c>
      <c r="V56" s="5" t="str">
        <f t="shared" si="17"/>
        <v xml:space="preserve">d65_25 * qg25 + </v>
      </c>
      <c r="W56" s="5" t="str">
        <f t="shared" si="17"/>
        <v xml:space="preserve">d65_26 * qg26 + </v>
      </c>
      <c r="X56" s="5" t="str">
        <f t="shared" si="17"/>
        <v xml:space="preserve">d65_27 * qg27 + </v>
      </c>
      <c r="Y56" s="5" t="str">
        <f t="shared" si="17"/>
        <v xml:space="preserve">d65_28 * qg28 + </v>
      </c>
      <c r="Z56" s="5" t="str">
        <f t="shared" si="17"/>
        <v xml:space="preserve">d65_29 * qg29 + </v>
      </c>
      <c r="AA56" s="5" t="str">
        <f t="shared" si="17"/>
        <v xml:space="preserve">d65_30 * qg30 + </v>
      </c>
      <c r="AB56" s="5" t="str">
        <f t="shared" si="17"/>
        <v xml:space="preserve">d65_31 * qg31 + </v>
      </c>
      <c r="AC56" s="5" t="str">
        <f t="shared" si="17"/>
        <v xml:space="preserve">d65_32 * qg32 + </v>
      </c>
      <c r="AD56" s="5" t="str">
        <f t="shared" si="17"/>
        <v xml:space="preserve">d65_33 * qg33 + </v>
      </c>
      <c r="AE56" s="5" t="str">
        <f t="shared" si="17"/>
        <v xml:space="preserve">d65_35 * qg35 + </v>
      </c>
      <c r="AF56" s="5" t="str">
        <f t="shared" si="17"/>
        <v xml:space="preserve">d65_36 * qg36 + </v>
      </c>
      <c r="AG56" s="5" t="str">
        <f t="shared" si="17"/>
        <v xml:space="preserve">d65_37 * qg37 + </v>
      </c>
      <c r="AH56" s="5" t="str">
        <f t="shared" si="21"/>
        <v xml:space="preserve">d65_41 * qg41 + </v>
      </c>
      <c r="AI56" s="5" t="str">
        <f t="shared" si="21"/>
        <v xml:space="preserve">d65_42 * qg42 + </v>
      </c>
      <c r="AJ56" s="5" t="str">
        <f t="shared" si="21"/>
        <v xml:space="preserve">d65_43 * qg43 + </v>
      </c>
      <c r="AK56" s="5" t="str">
        <f t="shared" si="21"/>
        <v xml:space="preserve">d65_45 * qg45 + </v>
      </c>
      <c r="AL56" s="5" t="str">
        <f t="shared" si="21"/>
        <v xml:space="preserve">d65_46 * qg46 + </v>
      </c>
      <c r="AM56" s="5" t="str">
        <f t="shared" si="21"/>
        <v xml:space="preserve">d65_47 * qg47 + </v>
      </c>
      <c r="AN56" s="5" t="str">
        <f t="shared" si="21"/>
        <v xml:space="preserve">d65_49 * qg49 + </v>
      </c>
      <c r="AO56" s="5" t="str">
        <f t="shared" si="21"/>
        <v xml:space="preserve">d65_50 * qg50 + </v>
      </c>
      <c r="AP56" s="5" t="str">
        <f t="shared" si="21"/>
        <v xml:space="preserve">d65_51 * qg51 + </v>
      </c>
      <c r="AQ56" s="5" t="str">
        <f t="shared" si="21"/>
        <v xml:space="preserve">d65_52 * qg52 + </v>
      </c>
      <c r="AR56" s="5" t="str">
        <f t="shared" si="21"/>
        <v xml:space="preserve">d65_53 * qg53 + </v>
      </c>
      <c r="AS56" s="5" t="str">
        <f t="shared" si="21"/>
        <v xml:space="preserve">d65_55 * qg55 + </v>
      </c>
      <c r="AT56" s="5" t="str">
        <f t="shared" si="21"/>
        <v xml:space="preserve">d65_58 * qg58 + </v>
      </c>
      <c r="AU56" s="5" t="str">
        <f t="shared" si="21"/>
        <v xml:space="preserve">d65_59 * qg59 + </v>
      </c>
      <c r="AV56" s="5" t="str">
        <f t="shared" si="21"/>
        <v xml:space="preserve">d65_60 * qg60 + </v>
      </c>
      <c r="AW56" s="5" t="str">
        <f t="shared" si="21"/>
        <v xml:space="preserve">d65_61 * qg61 + </v>
      </c>
      <c r="AX56" s="5" t="str">
        <f t="shared" si="20"/>
        <v xml:space="preserve">d65_62 * qg62 + </v>
      </c>
      <c r="AY56" s="5" t="str">
        <f t="shared" si="20"/>
        <v xml:space="preserve">d65_64 * qg64 + </v>
      </c>
      <c r="AZ56" s="5" t="str">
        <f t="shared" si="20"/>
        <v xml:space="preserve">d65_65 * qg65 + </v>
      </c>
      <c r="BA56" s="5" t="str">
        <f t="shared" si="20"/>
        <v xml:space="preserve">d65_66 * qg66 + </v>
      </c>
      <c r="BB56" s="5" t="str">
        <f t="shared" si="18"/>
        <v xml:space="preserve">d65_68 * qg68 + </v>
      </c>
      <c r="BC56" s="5" t="str">
        <f t="shared" si="18"/>
        <v xml:space="preserve">d65_69 * qg69 + </v>
      </c>
      <c r="BD56" s="5" t="str">
        <f t="shared" si="18"/>
        <v xml:space="preserve">d65_70 * qg70 + </v>
      </c>
      <c r="BE56" s="5" t="str">
        <f t="shared" si="18"/>
        <v xml:space="preserve">d65_71 * qg71 + </v>
      </c>
      <c r="BF56" s="5" t="str">
        <f t="shared" si="18"/>
        <v xml:space="preserve">d65_72 * qg72 + </v>
      </c>
      <c r="BG56" s="5" t="str">
        <f t="shared" si="18"/>
        <v xml:space="preserve">d65_73 * qg73 + </v>
      </c>
      <c r="BH56" s="5" t="str">
        <f t="shared" si="18"/>
        <v xml:space="preserve">d65_74 * qg74 + </v>
      </c>
      <c r="BI56" s="5" t="str">
        <f t="shared" si="18"/>
        <v xml:space="preserve">d65_77 * qg77 + </v>
      </c>
      <c r="BJ56" s="5" t="str">
        <f t="shared" si="18"/>
        <v xml:space="preserve">d65_78 * qg78 + </v>
      </c>
      <c r="BK56" s="5" t="str">
        <f t="shared" si="18"/>
        <v xml:space="preserve">d65_79 * qg79 + </v>
      </c>
      <c r="BL56" s="5" t="str">
        <f t="shared" si="18"/>
        <v xml:space="preserve">d65_80 * qg80 + </v>
      </c>
      <c r="BM56" s="5" t="str">
        <f t="shared" si="18"/>
        <v xml:space="preserve">d65_84 * qg84 + </v>
      </c>
      <c r="BN56" s="5" t="str">
        <f t="shared" si="16"/>
        <v xml:space="preserve">d65_85 * qg85 + </v>
      </c>
      <c r="BO56" s="5" t="str">
        <f t="shared" si="16"/>
        <v xml:space="preserve">d65_86 * qg86 + </v>
      </c>
      <c r="BP56" s="5" t="str">
        <f t="shared" si="22"/>
        <v xml:space="preserve">d65_87 * qg87 + </v>
      </c>
      <c r="BQ56" s="5" t="str">
        <f t="shared" si="22"/>
        <v xml:space="preserve">d65_90 * qg90 + </v>
      </c>
      <c r="BR56" s="5" t="str">
        <f t="shared" si="22"/>
        <v xml:space="preserve">d65_91 * qg91 + </v>
      </c>
      <c r="BS56" s="5" t="str">
        <f t="shared" si="22"/>
        <v xml:space="preserve">d65_92 * qg92 + </v>
      </c>
      <c r="BT56" s="5" t="str">
        <f t="shared" si="22"/>
        <v xml:space="preserve">d65_93 * qg93 + </v>
      </c>
      <c r="BU56" s="5" t="str">
        <f t="shared" si="22"/>
        <v xml:space="preserve">d65_94 * qg94 + </v>
      </c>
      <c r="BV56" s="5" t="str">
        <f t="shared" si="22"/>
        <v xml:space="preserve">d65_95 * qg95 + </v>
      </c>
      <c r="BW56" s="5" t="str">
        <f t="shared" si="22"/>
        <v xml:space="preserve">d65_96 * qg96 + </v>
      </c>
      <c r="BX56" s="5" t="str">
        <f t="shared" si="4"/>
        <v>d65_97 * qg97</v>
      </c>
      <c r="BY56" s="6" t="str">
        <f t="shared" si="5"/>
        <v>@IDENTITY  QN65 = d65_01 * qg01 + d65_02 * qg02 + d65_03 * qg03 + d65_05 * qg05 + d65_08 * qg08 + d65_10 * qg10 + d65_11 * qg11 + d65_13 * qg13 + d65_14 * qg14 + d65_15 * qg15 + d65_16 * qg16 + d65_17 * qg17 + d65_18 * qg18 + d65_19 * qg19 + d65_20 * qg20 + d65_21 * qg21 + d65_22 * qg22 + d65_23 * qg23 + d65_24 * qg24 + d65_25 * qg25 + d65_26 * qg26 + d65_27 * qg27 + d65_28 * qg28 + d65_29 * qg29 + d65_30 * qg30 + d65_31 * qg31 + d65_32 * qg32 + d65_33 * qg33 + d65_35 * qg35 + d65_36 * qg36 + d65_37 * qg37 + d65_41 * qg41 + d65_42 * qg42 + d65_43 * qg43 + d65_45 * qg45 + d65_46 * qg46 + d65_47 * qg47 + d65_49 * qg49 + d65_50 * qg50 + d65_51 * qg51 + d65_52 * qg52 + d65_53 * qg53 + d65_55 * qg55 + d65_58 * qg58 + d65_59 * qg59 + d65_60 * qg60 + d65_61 * qg61 + d65_62 * qg62 + d65_64 * qg64 + d65_65 * qg65 + d65_66 * qg66 + d65_68 * qg68 + d65_69 * qg69 + d65_70 * qg70 + d65_71 * qg71 + d65_72 * qg72 + d65_73 * qg73 + d65_74 * qg74 + d65_77 * qg77 + d65_78 * qg78 + d65_79 * qg79 + d65_80 * qg80 + d65_84 * qg84 + d65_85 * qg85 + d65_86 * qg86 + d65_87 * qg87 + d65_90 * qg90 + d65_91 * qg91 + d65_92 * qg92 + d65_93 * qg93 + d65_94 * qg94 + d65_95 * qg95 + d65_96 * qg96 + d65_97 * qg97</v>
      </c>
    </row>
    <row r="57" spans="1:77">
      <c r="A57" s="1" t="s">
        <v>51</v>
      </c>
      <c r="B57" s="5" t="str">
        <f t="shared" si="2"/>
        <v xml:space="preserve">@IDENTITY  QN66 = </v>
      </c>
      <c r="C57" s="5" t="str">
        <f t="shared" si="19"/>
        <v xml:space="preserve">d66_01 * qg01 + </v>
      </c>
      <c r="D57" s="5" t="str">
        <f t="shared" si="19"/>
        <v xml:space="preserve">d66_02 * qg02 + </v>
      </c>
      <c r="E57" s="5" t="str">
        <f t="shared" si="19"/>
        <v xml:space="preserve">d66_03 * qg03 + </v>
      </c>
      <c r="F57" s="5" t="str">
        <f t="shared" si="19"/>
        <v xml:space="preserve">d66_05 * qg05 + </v>
      </c>
      <c r="G57" s="5" t="str">
        <f t="shared" si="19"/>
        <v xml:space="preserve">d66_08 * qg08 + </v>
      </c>
      <c r="H57" s="5" t="str">
        <f t="shared" si="19"/>
        <v xml:space="preserve">d66_10 * qg10 + </v>
      </c>
      <c r="I57" s="5" t="str">
        <f t="shared" si="19"/>
        <v xml:space="preserve">d66_11 * qg11 + </v>
      </c>
      <c r="J57" s="5" t="str">
        <f t="shared" si="19"/>
        <v xml:space="preserve">d66_13 * qg13 + </v>
      </c>
      <c r="K57" s="5" t="str">
        <f t="shared" si="19"/>
        <v xml:space="preserve">d66_14 * qg14 + </v>
      </c>
      <c r="L57" s="5" t="str">
        <f t="shared" si="19"/>
        <v xml:space="preserve">d66_15 * qg15 + </v>
      </c>
      <c r="M57" s="5" t="str">
        <f t="shared" si="19"/>
        <v xml:space="preserve">d66_16 * qg16 + </v>
      </c>
      <c r="N57" s="5" t="str">
        <f t="shared" si="19"/>
        <v xml:space="preserve">d66_17 * qg17 + </v>
      </c>
      <c r="O57" s="5" t="str">
        <f t="shared" si="19"/>
        <v xml:space="preserve">d66_18 * qg18 + </v>
      </c>
      <c r="P57" s="5" t="str">
        <f t="shared" si="19"/>
        <v xml:space="preserve">d66_19 * qg19 + </v>
      </c>
      <c r="Q57" s="5" t="str">
        <f t="shared" si="19"/>
        <v xml:space="preserve">d66_20 * qg20 + </v>
      </c>
      <c r="R57" s="5" t="str">
        <f t="shared" si="19"/>
        <v xml:space="preserve">d66_21 * qg21 + </v>
      </c>
      <c r="S57" s="5" t="str">
        <f t="shared" si="17"/>
        <v xml:space="preserve">d66_22 * qg22 + </v>
      </c>
      <c r="T57" s="5" t="str">
        <f t="shared" si="17"/>
        <v xml:space="preserve">d66_23 * qg23 + </v>
      </c>
      <c r="U57" s="5" t="str">
        <f t="shared" si="17"/>
        <v xml:space="preserve">d66_24 * qg24 + </v>
      </c>
      <c r="V57" s="5" t="str">
        <f t="shared" si="17"/>
        <v xml:space="preserve">d66_25 * qg25 + </v>
      </c>
      <c r="W57" s="5" t="str">
        <f t="shared" si="17"/>
        <v xml:space="preserve">d66_26 * qg26 + </v>
      </c>
      <c r="X57" s="5" t="str">
        <f t="shared" si="17"/>
        <v xml:space="preserve">d66_27 * qg27 + </v>
      </c>
      <c r="Y57" s="5" t="str">
        <f t="shared" si="17"/>
        <v xml:space="preserve">d66_28 * qg28 + </v>
      </c>
      <c r="Z57" s="5" t="str">
        <f t="shared" si="17"/>
        <v xml:space="preserve">d66_29 * qg29 + </v>
      </c>
      <c r="AA57" s="5" t="str">
        <f t="shared" si="17"/>
        <v xml:space="preserve">d66_30 * qg30 + </v>
      </c>
      <c r="AB57" s="5" t="str">
        <f t="shared" si="17"/>
        <v xml:space="preserve">d66_31 * qg31 + </v>
      </c>
      <c r="AC57" s="5" t="str">
        <f t="shared" si="17"/>
        <v xml:space="preserve">d66_32 * qg32 + </v>
      </c>
      <c r="AD57" s="5" t="str">
        <f t="shared" si="17"/>
        <v xml:space="preserve">d66_33 * qg33 + </v>
      </c>
      <c r="AE57" s="5" t="str">
        <f t="shared" si="17"/>
        <v xml:space="preserve">d66_35 * qg35 + </v>
      </c>
      <c r="AF57" s="5" t="str">
        <f t="shared" si="17"/>
        <v xml:space="preserve">d66_36 * qg36 + </v>
      </c>
      <c r="AG57" s="5" t="str">
        <f t="shared" si="17"/>
        <v xml:space="preserve">d66_37 * qg37 + </v>
      </c>
      <c r="AH57" s="5" t="str">
        <f t="shared" si="21"/>
        <v xml:space="preserve">d66_41 * qg41 + </v>
      </c>
      <c r="AI57" s="5" t="str">
        <f t="shared" si="21"/>
        <v xml:space="preserve">d66_42 * qg42 + </v>
      </c>
      <c r="AJ57" s="5" t="str">
        <f t="shared" si="21"/>
        <v xml:space="preserve">d66_43 * qg43 + </v>
      </c>
      <c r="AK57" s="5" t="str">
        <f t="shared" si="21"/>
        <v xml:space="preserve">d66_45 * qg45 + </v>
      </c>
      <c r="AL57" s="5" t="str">
        <f t="shared" si="21"/>
        <v xml:space="preserve">d66_46 * qg46 + </v>
      </c>
      <c r="AM57" s="5" t="str">
        <f t="shared" si="21"/>
        <v xml:space="preserve">d66_47 * qg47 + </v>
      </c>
      <c r="AN57" s="5" t="str">
        <f t="shared" si="21"/>
        <v xml:space="preserve">d66_49 * qg49 + </v>
      </c>
      <c r="AO57" s="5" t="str">
        <f t="shared" si="21"/>
        <v xml:space="preserve">d66_50 * qg50 + </v>
      </c>
      <c r="AP57" s="5" t="str">
        <f t="shared" si="21"/>
        <v xml:space="preserve">d66_51 * qg51 + </v>
      </c>
      <c r="AQ57" s="5" t="str">
        <f t="shared" si="21"/>
        <v xml:space="preserve">d66_52 * qg52 + </v>
      </c>
      <c r="AR57" s="5" t="str">
        <f t="shared" si="21"/>
        <v xml:space="preserve">d66_53 * qg53 + </v>
      </c>
      <c r="AS57" s="5" t="str">
        <f t="shared" si="21"/>
        <v xml:space="preserve">d66_55 * qg55 + </v>
      </c>
      <c r="AT57" s="5" t="str">
        <f t="shared" si="21"/>
        <v xml:space="preserve">d66_58 * qg58 + </v>
      </c>
      <c r="AU57" s="5" t="str">
        <f t="shared" si="21"/>
        <v xml:space="preserve">d66_59 * qg59 + </v>
      </c>
      <c r="AV57" s="5" t="str">
        <f t="shared" si="21"/>
        <v xml:space="preserve">d66_60 * qg60 + </v>
      </c>
      <c r="AW57" s="5" t="str">
        <f t="shared" si="21"/>
        <v xml:space="preserve">d66_61 * qg61 + </v>
      </c>
      <c r="AX57" s="5" t="str">
        <f t="shared" si="20"/>
        <v xml:space="preserve">d66_62 * qg62 + </v>
      </c>
      <c r="AY57" s="5" t="str">
        <f t="shared" si="20"/>
        <v xml:space="preserve">d66_64 * qg64 + </v>
      </c>
      <c r="AZ57" s="5" t="str">
        <f t="shared" si="20"/>
        <v xml:space="preserve">d66_65 * qg65 + </v>
      </c>
      <c r="BA57" s="5" t="str">
        <f t="shared" si="20"/>
        <v xml:space="preserve">d66_66 * qg66 + </v>
      </c>
      <c r="BB57" s="5" t="str">
        <f t="shared" si="18"/>
        <v xml:space="preserve">d66_68 * qg68 + </v>
      </c>
      <c r="BC57" s="5" t="str">
        <f t="shared" si="18"/>
        <v xml:space="preserve">d66_69 * qg69 + </v>
      </c>
      <c r="BD57" s="5" t="str">
        <f t="shared" si="18"/>
        <v xml:space="preserve">d66_70 * qg70 + </v>
      </c>
      <c r="BE57" s="5" t="str">
        <f t="shared" si="18"/>
        <v xml:space="preserve">d66_71 * qg71 + </v>
      </c>
      <c r="BF57" s="5" t="str">
        <f t="shared" si="18"/>
        <v xml:space="preserve">d66_72 * qg72 + </v>
      </c>
      <c r="BG57" s="5" t="str">
        <f t="shared" si="18"/>
        <v xml:space="preserve">d66_73 * qg73 + </v>
      </c>
      <c r="BH57" s="5" t="str">
        <f t="shared" si="18"/>
        <v xml:space="preserve">d66_74 * qg74 + </v>
      </c>
      <c r="BI57" s="5" t="str">
        <f t="shared" si="18"/>
        <v xml:space="preserve">d66_77 * qg77 + </v>
      </c>
      <c r="BJ57" s="5" t="str">
        <f t="shared" si="18"/>
        <v xml:space="preserve">d66_78 * qg78 + </v>
      </c>
      <c r="BK57" s="5" t="str">
        <f t="shared" si="18"/>
        <v xml:space="preserve">d66_79 * qg79 + </v>
      </c>
      <c r="BL57" s="5" t="str">
        <f t="shared" si="18"/>
        <v xml:space="preserve">d66_80 * qg80 + </v>
      </c>
      <c r="BM57" s="5" t="str">
        <f t="shared" si="18"/>
        <v xml:space="preserve">d66_84 * qg84 + </v>
      </c>
      <c r="BN57" s="5" t="str">
        <f t="shared" si="16"/>
        <v xml:space="preserve">d66_85 * qg85 + </v>
      </c>
      <c r="BO57" s="5" t="str">
        <f t="shared" si="16"/>
        <v xml:space="preserve">d66_86 * qg86 + </v>
      </c>
      <c r="BP57" s="5" t="str">
        <f t="shared" si="22"/>
        <v xml:space="preserve">d66_87 * qg87 + </v>
      </c>
      <c r="BQ57" s="5" t="str">
        <f t="shared" si="22"/>
        <v xml:space="preserve">d66_90 * qg90 + </v>
      </c>
      <c r="BR57" s="5" t="str">
        <f t="shared" si="22"/>
        <v xml:space="preserve">d66_91 * qg91 + </v>
      </c>
      <c r="BS57" s="5" t="str">
        <f t="shared" si="22"/>
        <v xml:space="preserve">d66_92 * qg92 + </v>
      </c>
      <c r="BT57" s="5" t="str">
        <f t="shared" si="22"/>
        <v xml:space="preserve">d66_93 * qg93 + </v>
      </c>
      <c r="BU57" s="5" t="str">
        <f t="shared" si="22"/>
        <v xml:space="preserve">d66_94 * qg94 + </v>
      </c>
      <c r="BV57" s="5" t="str">
        <f t="shared" si="22"/>
        <v xml:space="preserve">d66_95 * qg95 + </v>
      </c>
      <c r="BW57" s="5" t="str">
        <f t="shared" si="22"/>
        <v xml:space="preserve">d66_96 * qg96 + </v>
      </c>
      <c r="BX57" s="5" t="str">
        <f t="shared" si="4"/>
        <v>d66_97 * qg97</v>
      </c>
      <c r="BY57" s="6" t="str">
        <f t="shared" si="5"/>
        <v>@IDENTITY  QN66 = d66_01 * qg01 + d66_02 * qg02 + d66_03 * qg03 + d66_05 * qg05 + d66_08 * qg08 + d66_10 * qg10 + d66_11 * qg11 + d66_13 * qg13 + d66_14 * qg14 + d66_15 * qg15 + d66_16 * qg16 + d66_17 * qg17 + d66_18 * qg18 + d66_19 * qg19 + d66_20 * qg20 + d66_21 * qg21 + d66_22 * qg22 + d66_23 * qg23 + d66_24 * qg24 + d66_25 * qg25 + d66_26 * qg26 + d66_27 * qg27 + d66_28 * qg28 + d66_29 * qg29 + d66_30 * qg30 + d66_31 * qg31 + d66_32 * qg32 + d66_33 * qg33 + d66_35 * qg35 + d66_36 * qg36 + d66_37 * qg37 + d66_41 * qg41 + d66_42 * qg42 + d66_43 * qg43 + d66_45 * qg45 + d66_46 * qg46 + d66_47 * qg47 + d66_49 * qg49 + d66_50 * qg50 + d66_51 * qg51 + d66_52 * qg52 + d66_53 * qg53 + d66_55 * qg55 + d66_58 * qg58 + d66_59 * qg59 + d66_60 * qg60 + d66_61 * qg61 + d66_62 * qg62 + d66_64 * qg64 + d66_65 * qg65 + d66_66 * qg66 + d66_68 * qg68 + d66_69 * qg69 + d66_70 * qg70 + d66_71 * qg71 + d66_72 * qg72 + d66_73 * qg73 + d66_74 * qg74 + d66_77 * qg77 + d66_78 * qg78 + d66_79 * qg79 + d66_80 * qg80 + d66_84 * qg84 + d66_85 * qg85 + d66_86 * qg86 + d66_87 * qg87 + d66_90 * qg90 + d66_91 * qg91 + d66_92 * qg92 + d66_93 * qg93 + d66_94 * qg94 + d66_95 * qg95 + d66_96 * qg96 + d66_97 * qg97</v>
      </c>
    </row>
    <row r="58" spans="1:77">
      <c r="A58" s="1" t="s">
        <v>52</v>
      </c>
      <c r="B58" s="5" t="str">
        <f t="shared" si="2"/>
        <v xml:space="preserve">@IDENTITY  QN68 = </v>
      </c>
      <c r="C58" s="5" t="str">
        <f t="shared" si="19"/>
        <v xml:space="preserve">d68_01 * qg01 + </v>
      </c>
      <c r="D58" s="5" t="str">
        <f t="shared" si="19"/>
        <v xml:space="preserve">d68_02 * qg02 + </v>
      </c>
      <c r="E58" s="5" t="str">
        <f t="shared" si="19"/>
        <v xml:space="preserve">d68_03 * qg03 + </v>
      </c>
      <c r="F58" s="5" t="str">
        <f t="shared" si="19"/>
        <v xml:space="preserve">d68_05 * qg05 + </v>
      </c>
      <c r="G58" s="5" t="str">
        <f t="shared" si="19"/>
        <v xml:space="preserve">d68_08 * qg08 + </v>
      </c>
      <c r="H58" s="5" t="str">
        <f t="shared" si="19"/>
        <v xml:space="preserve">d68_10 * qg10 + </v>
      </c>
      <c r="I58" s="5" t="str">
        <f t="shared" si="19"/>
        <v xml:space="preserve">d68_11 * qg11 + </v>
      </c>
      <c r="J58" s="5" t="str">
        <f t="shared" si="19"/>
        <v xml:space="preserve">d68_13 * qg13 + </v>
      </c>
      <c r="K58" s="5" t="str">
        <f t="shared" si="19"/>
        <v xml:space="preserve">d68_14 * qg14 + </v>
      </c>
      <c r="L58" s="5" t="str">
        <f t="shared" si="19"/>
        <v xml:space="preserve">d68_15 * qg15 + </v>
      </c>
      <c r="M58" s="5" t="str">
        <f t="shared" si="19"/>
        <v xml:space="preserve">d68_16 * qg16 + </v>
      </c>
      <c r="N58" s="5" t="str">
        <f t="shared" si="19"/>
        <v xml:space="preserve">d68_17 * qg17 + </v>
      </c>
      <c r="O58" s="5" t="str">
        <f t="shared" si="19"/>
        <v xml:space="preserve">d68_18 * qg18 + </v>
      </c>
      <c r="P58" s="5" t="str">
        <f t="shared" si="19"/>
        <v xml:space="preserve">d68_19 * qg19 + </v>
      </c>
      <c r="Q58" s="5" t="str">
        <f t="shared" si="19"/>
        <v xml:space="preserve">d68_20 * qg20 + </v>
      </c>
      <c r="R58" s="5" t="str">
        <f t="shared" si="19"/>
        <v xml:space="preserve">d68_21 * qg21 + </v>
      </c>
      <c r="S58" s="5" t="str">
        <f t="shared" si="17"/>
        <v xml:space="preserve">d68_22 * qg22 + </v>
      </c>
      <c r="T58" s="5" t="str">
        <f t="shared" si="17"/>
        <v xml:space="preserve">d68_23 * qg23 + </v>
      </c>
      <c r="U58" s="5" t="str">
        <f t="shared" si="17"/>
        <v xml:space="preserve">d68_24 * qg24 + </v>
      </c>
      <c r="V58" s="5" t="str">
        <f t="shared" si="17"/>
        <v xml:space="preserve">d68_25 * qg25 + </v>
      </c>
      <c r="W58" s="5" t="str">
        <f t="shared" si="17"/>
        <v xml:space="preserve">d68_26 * qg26 + </v>
      </c>
      <c r="X58" s="5" t="str">
        <f t="shared" si="17"/>
        <v xml:space="preserve">d68_27 * qg27 + </v>
      </c>
      <c r="Y58" s="5" t="str">
        <f t="shared" si="17"/>
        <v xml:space="preserve">d68_28 * qg28 + </v>
      </c>
      <c r="Z58" s="5" t="str">
        <f t="shared" si="17"/>
        <v xml:space="preserve">d68_29 * qg29 + </v>
      </c>
      <c r="AA58" s="5" t="str">
        <f t="shared" si="17"/>
        <v xml:space="preserve">d68_30 * qg30 + </v>
      </c>
      <c r="AB58" s="5" t="str">
        <f t="shared" si="17"/>
        <v xml:space="preserve">d68_31 * qg31 + </v>
      </c>
      <c r="AC58" s="5" t="str">
        <f t="shared" si="17"/>
        <v xml:space="preserve">d68_32 * qg32 + </v>
      </c>
      <c r="AD58" s="5" t="str">
        <f t="shared" si="17"/>
        <v xml:space="preserve">d68_33 * qg33 + </v>
      </c>
      <c r="AE58" s="5" t="str">
        <f t="shared" si="17"/>
        <v xml:space="preserve">d68_35 * qg35 + </v>
      </c>
      <c r="AF58" s="5" t="str">
        <f t="shared" si="17"/>
        <v xml:space="preserve">d68_36 * qg36 + </v>
      </c>
      <c r="AG58" s="5" t="str">
        <f t="shared" si="17"/>
        <v xml:space="preserve">d68_37 * qg37 + </v>
      </c>
      <c r="AH58" s="5" t="str">
        <f t="shared" si="21"/>
        <v xml:space="preserve">d68_41 * qg41 + </v>
      </c>
      <c r="AI58" s="5" t="str">
        <f t="shared" si="21"/>
        <v xml:space="preserve">d68_42 * qg42 + </v>
      </c>
      <c r="AJ58" s="5" t="str">
        <f t="shared" si="21"/>
        <v xml:space="preserve">d68_43 * qg43 + </v>
      </c>
      <c r="AK58" s="5" t="str">
        <f t="shared" si="21"/>
        <v xml:space="preserve">d68_45 * qg45 + </v>
      </c>
      <c r="AL58" s="5" t="str">
        <f t="shared" si="21"/>
        <v xml:space="preserve">d68_46 * qg46 + </v>
      </c>
      <c r="AM58" s="5" t="str">
        <f t="shared" si="21"/>
        <v xml:space="preserve">d68_47 * qg47 + </v>
      </c>
      <c r="AN58" s="5" t="str">
        <f t="shared" si="21"/>
        <v xml:space="preserve">d68_49 * qg49 + </v>
      </c>
      <c r="AO58" s="5" t="str">
        <f t="shared" si="21"/>
        <v xml:space="preserve">d68_50 * qg50 + </v>
      </c>
      <c r="AP58" s="5" t="str">
        <f t="shared" si="21"/>
        <v xml:space="preserve">d68_51 * qg51 + </v>
      </c>
      <c r="AQ58" s="5" t="str">
        <f t="shared" si="21"/>
        <v xml:space="preserve">d68_52 * qg52 + </v>
      </c>
      <c r="AR58" s="5" t="str">
        <f t="shared" si="21"/>
        <v xml:space="preserve">d68_53 * qg53 + </v>
      </c>
      <c r="AS58" s="5" t="str">
        <f t="shared" si="21"/>
        <v xml:space="preserve">d68_55 * qg55 + </v>
      </c>
      <c r="AT58" s="5" t="str">
        <f t="shared" si="21"/>
        <v xml:space="preserve">d68_58 * qg58 + </v>
      </c>
      <c r="AU58" s="5" t="str">
        <f t="shared" si="21"/>
        <v xml:space="preserve">d68_59 * qg59 + </v>
      </c>
      <c r="AV58" s="5" t="str">
        <f t="shared" si="21"/>
        <v xml:space="preserve">d68_60 * qg60 + </v>
      </c>
      <c r="AW58" s="5" t="str">
        <f t="shared" si="21"/>
        <v xml:space="preserve">d68_61 * qg61 + </v>
      </c>
      <c r="AX58" s="5" t="str">
        <f t="shared" si="20"/>
        <v xml:space="preserve">d68_62 * qg62 + </v>
      </c>
      <c r="AY58" s="5" t="str">
        <f t="shared" si="20"/>
        <v xml:space="preserve">d68_64 * qg64 + </v>
      </c>
      <c r="AZ58" s="5" t="str">
        <f t="shared" si="20"/>
        <v xml:space="preserve">d68_65 * qg65 + </v>
      </c>
      <c r="BA58" s="5" t="str">
        <f t="shared" si="20"/>
        <v xml:space="preserve">d68_66 * qg66 + </v>
      </c>
      <c r="BB58" s="5" t="str">
        <f t="shared" si="18"/>
        <v xml:space="preserve">d68_68 * qg68 + </v>
      </c>
      <c r="BC58" s="5" t="str">
        <f t="shared" si="18"/>
        <v xml:space="preserve">d68_69 * qg69 + </v>
      </c>
      <c r="BD58" s="5" t="str">
        <f t="shared" si="18"/>
        <v xml:space="preserve">d68_70 * qg70 + </v>
      </c>
      <c r="BE58" s="5" t="str">
        <f t="shared" si="18"/>
        <v xml:space="preserve">d68_71 * qg71 + </v>
      </c>
      <c r="BF58" s="5" t="str">
        <f t="shared" si="18"/>
        <v xml:space="preserve">d68_72 * qg72 + </v>
      </c>
      <c r="BG58" s="5" t="str">
        <f t="shared" si="18"/>
        <v xml:space="preserve">d68_73 * qg73 + </v>
      </c>
      <c r="BH58" s="5" t="str">
        <f t="shared" si="18"/>
        <v xml:space="preserve">d68_74 * qg74 + </v>
      </c>
      <c r="BI58" s="5" t="str">
        <f t="shared" si="18"/>
        <v xml:space="preserve">d68_77 * qg77 + </v>
      </c>
      <c r="BJ58" s="5" t="str">
        <f t="shared" si="18"/>
        <v xml:space="preserve">d68_78 * qg78 + </v>
      </c>
      <c r="BK58" s="5" t="str">
        <f t="shared" si="18"/>
        <v xml:space="preserve">d68_79 * qg79 + </v>
      </c>
      <c r="BL58" s="5" t="str">
        <f t="shared" si="18"/>
        <v xml:space="preserve">d68_80 * qg80 + </v>
      </c>
      <c r="BM58" s="5" t="str">
        <f t="shared" si="18"/>
        <v xml:space="preserve">d68_84 * qg84 + </v>
      </c>
      <c r="BN58" s="5" t="str">
        <f t="shared" si="16"/>
        <v xml:space="preserve">d68_85 * qg85 + </v>
      </c>
      <c r="BO58" s="5" t="str">
        <f t="shared" si="16"/>
        <v xml:space="preserve">d68_86 * qg86 + </v>
      </c>
      <c r="BP58" s="5" t="str">
        <f t="shared" si="22"/>
        <v xml:space="preserve">d68_87 * qg87 + </v>
      </c>
      <c r="BQ58" s="5" t="str">
        <f t="shared" si="22"/>
        <v xml:space="preserve">d68_90 * qg90 + </v>
      </c>
      <c r="BR58" s="5" t="str">
        <f t="shared" si="22"/>
        <v xml:space="preserve">d68_91 * qg91 + </v>
      </c>
      <c r="BS58" s="5" t="str">
        <f t="shared" si="22"/>
        <v xml:space="preserve">d68_92 * qg92 + </v>
      </c>
      <c r="BT58" s="5" t="str">
        <f t="shared" si="22"/>
        <v xml:space="preserve">d68_93 * qg93 + </v>
      </c>
      <c r="BU58" s="5" t="str">
        <f t="shared" si="22"/>
        <v xml:space="preserve">d68_94 * qg94 + </v>
      </c>
      <c r="BV58" s="5" t="str">
        <f t="shared" si="22"/>
        <v xml:space="preserve">d68_95 * qg95 + </v>
      </c>
      <c r="BW58" s="5" t="str">
        <f t="shared" si="22"/>
        <v xml:space="preserve">d68_96 * qg96 + </v>
      </c>
      <c r="BX58" s="5" t="str">
        <f t="shared" si="4"/>
        <v>d68_97 * qg97</v>
      </c>
      <c r="BY58" s="6" t="str">
        <f t="shared" si="5"/>
        <v>@IDENTITY  QN68 = d68_01 * qg01 + d68_02 * qg02 + d68_03 * qg03 + d68_05 * qg05 + d68_08 * qg08 + d68_10 * qg10 + d68_11 * qg11 + d68_13 * qg13 + d68_14 * qg14 + d68_15 * qg15 + d68_16 * qg16 + d68_17 * qg17 + d68_18 * qg18 + d68_19 * qg19 + d68_20 * qg20 + d68_21 * qg21 + d68_22 * qg22 + d68_23 * qg23 + d68_24 * qg24 + d68_25 * qg25 + d68_26 * qg26 + d68_27 * qg27 + d68_28 * qg28 + d68_29 * qg29 + d68_30 * qg30 + d68_31 * qg31 + d68_32 * qg32 + d68_33 * qg33 + d68_35 * qg35 + d68_36 * qg36 + d68_37 * qg37 + d68_41 * qg41 + d68_42 * qg42 + d68_43 * qg43 + d68_45 * qg45 + d68_46 * qg46 + d68_47 * qg47 + d68_49 * qg49 + d68_50 * qg50 + d68_51 * qg51 + d68_52 * qg52 + d68_53 * qg53 + d68_55 * qg55 + d68_58 * qg58 + d68_59 * qg59 + d68_60 * qg60 + d68_61 * qg61 + d68_62 * qg62 + d68_64 * qg64 + d68_65 * qg65 + d68_66 * qg66 + d68_68 * qg68 + d68_69 * qg69 + d68_70 * qg70 + d68_71 * qg71 + d68_72 * qg72 + d68_73 * qg73 + d68_74 * qg74 + d68_77 * qg77 + d68_78 * qg78 + d68_79 * qg79 + d68_80 * qg80 + d68_84 * qg84 + d68_85 * qg85 + d68_86 * qg86 + d68_87 * qg87 + d68_90 * qg90 + d68_91 * qg91 + d68_92 * qg92 + d68_93 * qg93 + d68_94 * qg94 + d68_95 * qg95 + d68_96 * qg96 + d68_97 * qg97</v>
      </c>
    </row>
    <row r="59" spans="1:77">
      <c r="A59" s="1" t="s">
        <v>53</v>
      </c>
      <c r="B59" s="5" t="str">
        <f t="shared" si="2"/>
        <v xml:space="preserve">@IDENTITY  QN69 = </v>
      </c>
      <c r="C59" s="5" t="str">
        <f t="shared" si="19"/>
        <v xml:space="preserve">d69_01 * qg01 + </v>
      </c>
      <c r="D59" s="5" t="str">
        <f t="shared" si="19"/>
        <v xml:space="preserve">d69_02 * qg02 + </v>
      </c>
      <c r="E59" s="5" t="str">
        <f t="shared" si="19"/>
        <v xml:space="preserve">d69_03 * qg03 + </v>
      </c>
      <c r="F59" s="5" t="str">
        <f t="shared" si="19"/>
        <v xml:space="preserve">d69_05 * qg05 + </v>
      </c>
      <c r="G59" s="5" t="str">
        <f t="shared" si="19"/>
        <v xml:space="preserve">d69_08 * qg08 + </v>
      </c>
      <c r="H59" s="5" t="str">
        <f t="shared" si="19"/>
        <v xml:space="preserve">d69_10 * qg10 + </v>
      </c>
      <c r="I59" s="5" t="str">
        <f t="shared" si="19"/>
        <v xml:space="preserve">d69_11 * qg11 + </v>
      </c>
      <c r="J59" s="5" t="str">
        <f t="shared" si="19"/>
        <v xml:space="preserve">d69_13 * qg13 + </v>
      </c>
      <c r="K59" s="5" t="str">
        <f t="shared" si="19"/>
        <v xml:space="preserve">d69_14 * qg14 + </v>
      </c>
      <c r="L59" s="5" t="str">
        <f t="shared" si="19"/>
        <v xml:space="preserve">d69_15 * qg15 + </v>
      </c>
      <c r="M59" s="5" t="str">
        <f t="shared" si="19"/>
        <v xml:space="preserve">d69_16 * qg16 + </v>
      </c>
      <c r="N59" s="5" t="str">
        <f t="shared" si="19"/>
        <v xml:space="preserve">d69_17 * qg17 + </v>
      </c>
      <c r="O59" s="5" t="str">
        <f t="shared" si="19"/>
        <v xml:space="preserve">d69_18 * qg18 + </v>
      </c>
      <c r="P59" s="5" t="str">
        <f t="shared" si="19"/>
        <v xml:space="preserve">d69_19 * qg19 + </v>
      </c>
      <c r="Q59" s="5" t="str">
        <f t="shared" si="19"/>
        <v xml:space="preserve">d69_20 * qg20 + </v>
      </c>
      <c r="R59" s="5" t="str">
        <f t="shared" si="19"/>
        <v xml:space="preserve">d69_21 * qg21 + </v>
      </c>
      <c r="S59" s="5" t="str">
        <f t="shared" si="17"/>
        <v xml:space="preserve">d69_22 * qg22 + </v>
      </c>
      <c r="T59" s="5" t="str">
        <f t="shared" si="17"/>
        <v xml:space="preserve">d69_23 * qg23 + </v>
      </c>
      <c r="U59" s="5" t="str">
        <f t="shared" si="17"/>
        <v xml:space="preserve">d69_24 * qg24 + </v>
      </c>
      <c r="V59" s="5" t="str">
        <f t="shared" si="17"/>
        <v xml:space="preserve">d69_25 * qg25 + </v>
      </c>
      <c r="W59" s="5" t="str">
        <f t="shared" si="17"/>
        <v xml:space="preserve">d69_26 * qg26 + </v>
      </c>
      <c r="X59" s="5" t="str">
        <f t="shared" si="17"/>
        <v xml:space="preserve">d69_27 * qg27 + </v>
      </c>
      <c r="Y59" s="5" t="str">
        <f t="shared" si="17"/>
        <v xml:space="preserve">d69_28 * qg28 + </v>
      </c>
      <c r="Z59" s="5" t="str">
        <f t="shared" si="17"/>
        <v xml:space="preserve">d69_29 * qg29 + </v>
      </c>
      <c r="AA59" s="5" t="str">
        <f t="shared" si="17"/>
        <v xml:space="preserve">d69_30 * qg30 + </v>
      </c>
      <c r="AB59" s="5" t="str">
        <f t="shared" si="17"/>
        <v xml:space="preserve">d69_31 * qg31 + </v>
      </c>
      <c r="AC59" s="5" t="str">
        <f t="shared" si="17"/>
        <v xml:space="preserve">d69_32 * qg32 + </v>
      </c>
      <c r="AD59" s="5" t="str">
        <f t="shared" si="17"/>
        <v xml:space="preserve">d69_33 * qg33 + </v>
      </c>
      <c r="AE59" s="5" t="str">
        <f t="shared" si="17"/>
        <v xml:space="preserve">d69_35 * qg35 + </v>
      </c>
      <c r="AF59" s="5" t="str">
        <f t="shared" si="17"/>
        <v xml:space="preserve">d69_36 * qg36 + </v>
      </c>
      <c r="AG59" s="5" t="str">
        <f t="shared" si="17"/>
        <v xml:space="preserve">d69_37 * qg37 + </v>
      </c>
      <c r="AH59" s="5" t="str">
        <f t="shared" si="21"/>
        <v xml:space="preserve">d69_41 * qg41 + </v>
      </c>
      <c r="AI59" s="5" t="str">
        <f t="shared" si="21"/>
        <v xml:space="preserve">d69_42 * qg42 + </v>
      </c>
      <c r="AJ59" s="5" t="str">
        <f t="shared" si="21"/>
        <v xml:space="preserve">d69_43 * qg43 + </v>
      </c>
      <c r="AK59" s="5" t="str">
        <f t="shared" si="21"/>
        <v xml:space="preserve">d69_45 * qg45 + </v>
      </c>
      <c r="AL59" s="5" t="str">
        <f t="shared" si="21"/>
        <v xml:space="preserve">d69_46 * qg46 + </v>
      </c>
      <c r="AM59" s="5" t="str">
        <f t="shared" si="21"/>
        <v xml:space="preserve">d69_47 * qg47 + </v>
      </c>
      <c r="AN59" s="5" t="str">
        <f t="shared" si="21"/>
        <v xml:space="preserve">d69_49 * qg49 + </v>
      </c>
      <c r="AO59" s="5" t="str">
        <f t="shared" si="21"/>
        <v xml:space="preserve">d69_50 * qg50 + </v>
      </c>
      <c r="AP59" s="5" t="str">
        <f t="shared" si="21"/>
        <v xml:space="preserve">d69_51 * qg51 + </v>
      </c>
      <c r="AQ59" s="5" t="str">
        <f t="shared" si="21"/>
        <v xml:space="preserve">d69_52 * qg52 + </v>
      </c>
      <c r="AR59" s="5" t="str">
        <f t="shared" si="21"/>
        <v xml:space="preserve">d69_53 * qg53 + </v>
      </c>
      <c r="AS59" s="5" t="str">
        <f t="shared" si="21"/>
        <v xml:space="preserve">d69_55 * qg55 + </v>
      </c>
      <c r="AT59" s="5" t="str">
        <f t="shared" si="21"/>
        <v xml:space="preserve">d69_58 * qg58 + </v>
      </c>
      <c r="AU59" s="5" t="str">
        <f t="shared" si="21"/>
        <v xml:space="preserve">d69_59 * qg59 + </v>
      </c>
      <c r="AV59" s="5" t="str">
        <f t="shared" si="21"/>
        <v xml:space="preserve">d69_60 * qg60 + </v>
      </c>
      <c r="AW59" s="5" t="str">
        <f t="shared" si="21"/>
        <v xml:space="preserve">d69_61 * qg61 + </v>
      </c>
      <c r="AX59" s="5" t="str">
        <f t="shared" si="20"/>
        <v xml:space="preserve">d69_62 * qg62 + </v>
      </c>
      <c r="AY59" s="5" t="str">
        <f t="shared" si="20"/>
        <v xml:space="preserve">d69_64 * qg64 + </v>
      </c>
      <c r="AZ59" s="5" t="str">
        <f t="shared" si="20"/>
        <v xml:space="preserve">d69_65 * qg65 + </v>
      </c>
      <c r="BA59" s="5" t="str">
        <f t="shared" si="20"/>
        <v xml:space="preserve">d69_66 * qg66 + </v>
      </c>
      <c r="BB59" s="5" t="str">
        <f t="shared" si="18"/>
        <v xml:space="preserve">d69_68 * qg68 + </v>
      </c>
      <c r="BC59" s="5" t="str">
        <f t="shared" si="18"/>
        <v xml:space="preserve">d69_69 * qg69 + </v>
      </c>
      <c r="BD59" s="5" t="str">
        <f t="shared" si="18"/>
        <v xml:space="preserve">d69_70 * qg70 + </v>
      </c>
      <c r="BE59" s="5" t="str">
        <f t="shared" si="18"/>
        <v xml:space="preserve">d69_71 * qg71 + </v>
      </c>
      <c r="BF59" s="5" t="str">
        <f t="shared" si="18"/>
        <v xml:space="preserve">d69_72 * qg72 + </v>
      </c>
      <c r="BG59" s="5" t="str">
        <f t="shared" si="18"/>
        <v xml:space="preserve">d69_73 * qg73 + </v>
      </c>
      <c r="BH59" s="5" t="str">
        <f t="shared" si="18"/>
        <v xml:space="preserve">d69_74 * qg74 + </v>
      </c>
      <c r="BI59" s="5" t="str">
        <f t="shared" si="18"/>
        <v xml:space="preserve">d69_77 * qg77 + </v>
      </c>
      <c r="BJ59" s="5" t="str">
        <f t="shared" si="18"/>
        <v xml:space="preserve">d69_78 * qg78 + </v>
      </c>
      <c r="BK59" s="5" t="str">
        <f t="shared" si="18"/>
        <v xml:space="preserve">d69_79 * qg79 + </v>
      </c>
      <c r="BL59" s="5" t="str">
        <f t="shared" si="18"/>
        <v xml:space="preserve">d69_80 * qg80 + </v>
      </c>
      <c r="BM59" s="5" t="str">
        <f t="shared" si="18"/>
        <v xml:space="preserve">d69_84 * qg84 + </v>
      </c>
      <c r="BN59" s="5" t="str">
        <f t="shared" si="16"/>
        <v xml:space="preserve">d69_85 * qg85 + </v>
      </c>
      <c r="BO59" s="5" t="str">
        <f t="shared" si="16"/>
        <v xml:space="preserve">d69_86 * qg86 + </v>
      </c>
      <c r="BP59" s="5" t="str">
        <f t="shared" si="22"/>
        <v xml:space="preserve">d69_87 * qg87 + </v>
      </c>
      <c r="BQ59" s="5" t="str">
        <f t="shared" si="22"/>
        <v xml:space="preserve">d69_90 * qg90 + </v>
      </c>
      <c r="BR59" s="5" t="str">
        <f t="shared" si="22"/>
        <v xml:space="preserve">d69_91 * qg91 + </v>
      </c>
      <c r="BS59" s="5" t="str">
        <f t="shared" si="22"/>
        <v xml:space="preserve">d69_92 * qg92 + </v>
      </c>
      <c r="BT59" s="5" t="str">
        <f t="shared" si="22"/>
        <v xml:space="preserve">d69_93 * qg93 + </v>
      </c>
      <c r="BU59" s="5" t="str">
        <f t="shared" si="22"/>
        <v xml:space="preserve">d69_94 * qg94 + </v>
      </c>
      <c r="BV59" s="5" t="str">
        <f t="shared" si="22"/>
        <v xml:space="preserve">d69_95 * qg95 + </v>
      </c>
      <c r="BW59" s="5" t="str">
        <f t="shared" si="22"/>
        <v xml:space="preserve">d69_96 * qg96 + </v>
      </c>
      <c r="BX59" s="5" t="str">
        <f t="shared" si="4"/>
        <v>d69_97 * qg97</v>
      </c>
      <c r="BY59" s="6" t="str">
        <f t="shared" si="5"/>
        <v>@IDENTITY  QN69 = d69_01 * qg01 + d69_02 * qg02 + d69_03 * qg03 + d69_05 * qg05 + d69_08 * qg08 + d69_10 * qg10 + d69_11 * qg11 + d69_13 * qg13 + d69_14 * qg14 + d69_15 * qg15 + d69_16 * qg16 + d69_17 * qg17 + d69_18 * qg18 + d69_19 * qg19 + d69_20 * qg20 + d69_21 * qg21 + d69_22 * qg22 + d69_23 * qg23 + d69_24 * qg24 + d69_25 * qg25 + d69_26 * qg26 + d69_27 * qg27 + d69_28 * qg28 + d69_29 * qg29 + d69_30 * qg30 + d69_31 * qg31 + d69_32 * qg32 + d69_33 * qg33 + d69_35 * qg35 + d69_36 * qg36 + d69_37 * qg37 + d69_41 * qg41 + d69_42 * qg42 + d69_43 * qg43 + d69_45 * qg45 + d69_46 * qg46 + d69_47 * qg47 + d69_49 * qg49 + d69_50 * qg50 + d69_51 * qg51 + d69_52 * qg52 + d69_53 * qg53 + d69_55 * qg55 + d69_58 * qg58 + d69_59 * qg59 + d69_60 * qg60 + d69_61 * qg61 + d69_62 * qg62 + d69_64 * qg64 + d69_65 * qg65 + d69_66 * qg66 + d69_68 * qg68 + d69_69 * qg69 + d69_70 * qg70 + d69_71 * qg71 + d69_72 * qg72 + d69_73 * qg73 + d69_74 * qg74 + d69_77 * qg77 + d69_78 * qg78 + d69_79 * qg79 + d69_80 * qg80 + d69_84 * qg84 + d69_85 * qg85 + d69_86 * qg86 + d69_87 * qg87 + d69_90 * qg90 + d69_91 * qg91 + d69_92 * qg92 + d69_93 * qg93 + d69_94 * qg94 + d69_95 * qg95 + d69_96 * qg96 + d69_97 * qg97</v>
      </c>
    </row>
    <row r="60" spans="1:77">
      <c r="A60" s="1" t="s">
        <v>54</v>
      </c>
      <c r="B60" s="5" t="str">
        <f t="shared" si="2"/>
        <v xml:space="preserve">@IDENTITY  QN70 = </v>
      </c>
      <c r="C60" s="5" t="str">
        <f t="shared" si="19"/>
        <v xml:space="preserve">d70_01 * qg01 + </v>
      </c>
      <c r="D60" s="5" t="str">
        <f t="shared" si="19"/>
        <v xml:space="preserve">d70_02 * qg02 + </v>
      </c>
      <c r="E60" s="5" t="str">
        <f t="shared" si="19"/>
        <v xml:space="preserve">d70_03 * qg03 + </v>
      </c>
      <c r="F60" s="5" t="str">
        <f t="shared" si="19"/>
        <v xml:space="preserve">d70_05 * qg05 + </v>
      </c>
      <c r="G60" s="5" t="str">
        <f t="shared" si="19"/>
        <v xml:space="preserve">d70_08 * qg08 + </v>
      </c>
      <c r="H60" s="5" t="str">
        <f t="shared" si="19"/>
        <v xml:space="preserve">d70_10 * qg10 + </v>
      </c>
      <c r="I60" s="5" t="str">
        <f t="shared" si="19"/>
        <v xml:space="preserve">d70_11 * qg11 + </v>
      </c>
      <c r="J60" s="5" t="str">
        <f t="shared" si="19"/>
        <v xml:space="preserve">d70_13 * qg13 + </v>
      </c>
      <c r="K60" s="5" t="str">
        <f t="shared" si="19"/>
        <v xml:space="preserve">d70_14 * qg14 + </v>
      </c>
      <c r="L60" s="5" t="str">
        <f t="shared" si="19"/>
        <v xml:space="preserve">d70_15 * qg15 + </v>
      </c>
      <c r="M60" s="5" t="str">
        <f t="shared" si="19"/>
        <v xml:space="preserve">d70_16 * qg16 + </v>
      </c>
      <c r="N60" s="5" t="str">
        <f t="shared" si="19"/>
        <v xml:space="preserve">d70_17 * qg17 + </v>
      </c>
      <c r="O60" s="5" t="str">
        <f t="shared" si="19"/>
        <v xml:space="preserve">d70_18 * qg18 + </v>
      </c>
      <c r="P60" s="5" t="str">
        <f t="shared" si="19"/>
        <v xml:space="preserve">d70_19 * qg19 + </v>
      </c>
      <c r="Q60" s="5" t="str">
        <f t="shared" si="19"/>
        <v xml:space="preserve">d70_20 * qg20 + </v>
      </c>
      <c r="R60" s="5" t="str">
        <f t="shared" si="19"/>
        <v xml:space="preserve">d70_21 * qg21 + </v>
      </c>
      <c r="S60" s="5" t="str">
        <f t="shared" si="17"/>
        <v xml:space="preserve">d70_22 * qg22 + </v>
      </c>
      <c r="T60" s="5" t="str">
        <f t="shared" si="17"/>
        <v xml:space="preserve">d70_23 * qg23 + </v>
      </c>
      <c r="U60" s="5" t="str">
        <f t="shared" si="17"/>
        <v xml:space="preserve">d70_24 * qg24 + </v>
      </c>
      <c r="V60" s="5" t="str">
        <f t="shared" si="17"/>
        <v xml:space="preserve">d70_25 * qg25 + </v>
      </c>
      <c r="W60" s="5" t="str">
        <f t="shared" si="17"/>
        <v xml:space="preserve">d70_26 * qg26 + </v>
      </c>
      <c r="X60" s="5" t="str">
        <f t="shared" si="17"/>
        <v xml:space="preserve">d70_27 * qg27 + </v>
      </c>
      <c r="Y60" s="5" t="str">
        <f t="shared" si="17"/>
        <v xml:space="preserve">d70_28 * qg28 + </v>
      </c>
      <c r="Z60" s="5" t="str">
        <f t="shared" si="17"/>
        <v xml:space="preserve">d70_29 * qg29 + </v>
      </c>
      <c r="AA60" s="5" t="str">
        <f t="shared" si="17"/>
        <v xml:space="preserve">d70_30 * qg30 + </v>
      </c>
      <c r="AB60" s="5" t="str">
        <f t="shared" si="17"/>
        <v xml:space="preserve">d70_31 * qg31 + </v>
      </c>
      <c r="AC60" s="5" t="str">
        <f t="shared" si="17"/>
        <v xml:space="preserve">d70_32 * qg32 + </v>
      </c>
      <c r="AD60" s="5" t="str">
        <f t="shared" si="17"/>
        <v xml:space="preserve">d70_33 * qg33 + </v>
      </c>
      <c r="AE60" s="5" t="str">
        <f t="shared" si="17"/>
        <v xml:space="preserve">d70_35 * qg35 + </v>
      </c>
      <c r="AF60" s="5" t="str">
        <f t="shared" si="17"/>
        <v xml:space="preserve">d70_36 * qg36 + </v>
      </c>
      <c r="AG60" s="5" t="str">
        <f t="shared" si="17"/>
        <v xml:space="preserve">d70_37 * qg37 + </v>
      </c>
      <c r="AH60" s="5" t="str">
        <f t="shared" si="21"/>
        <v xml:space="preserve">d70_41 * qg41 + </v>
      </c>
      <c r="AI60" s="5" t="str">
        <f t="shared" si="21"/>
        <v xml:space="preserve">d70_42 * qg42 + </v>
      </c>
      <c r="AJ60" s="5" t="str">
        <f t="shared" si="21"/>
        <v xml:space="preserve">d70_43 * qg43 + </v>
      </c>
      <c r="AK60" s="5" t="str">
        <f t="shared" si="21"/>
        <v xml:space="preserve">d70_45 * qg45 + </v>
      </c>
      <c r="AL60" s="5" t="str">
        <f t="shared" si="21"/>
        <v xml:space="preserve">d70_46 * qg46 + </v>
      </c>
      <c r="AM60" s="5" t="str">
        <f t="shared" si="21"/>
        <v xml:space="preserve">d70_47 * qg47 + </v>
      </c>
      <c r="AN60" s="5" t="str">
        <f t="shared" si="21"/>
        <v xml:space="preserve">d70_49 * qg49 + </v>
      </c>
      <c r="AO60" s="5" t="str">
        <f t="shared" si="21"/>
        <v xml:space="preserve">d70_50 * qg50 + </v>
      </c>
      <c r="AP60" s="5" t="str">
        <f t="shared" si="21"/>
        <v xml:space="preserve">d70_51 * qg51 + </v>
      </c>
      <c r="AQ60" s="5" t="str">
        <f t="shared" si="21"/>
        <v xml:space="preserve">d70_52 * qg52 + </v>
      </c>
      <c r="AR60" s="5" t="str">
        <f t="shared" si="21"/>
        <v xml:space="preserve">d70_53 * qg53 + </v>
      </c>
      <c r="AS60" s="5" t="str">
        <f t="shared" si="21"/>
        <v xml:space="preserve">d70_55 * qg55 + </v>
      </c>
      <c r="AT60" s="5" t="str">
        <f t="shared" si="21"/>
        <v xml:space="preserve">d70_58 * qg58 + </v>
      </c>
      <c r="AU60" s="5" t="str">
        <f t="shared" si="21"/>
        <v xml:space="preserve">d70_59 * qg59 + </v>
      </c>
      <c r="AV60" s="5" t="str">
        <f t="shared" si="21"/>
        <v xml:space="preserve">d70_60 * qg60 + </v>
      </c>
      <c r="AW60" s="5" t="str">
        <f t="shared" si="21"/>
        <v xml:space="preserve">d70_61 * qg61 + </v>
      </c>
      <c r="AX60" s="5" t="str">
        <f t="shared" si="20"/>
        <v xml:space="preserve">d70_62 * qg62 + </v>
      </c>
      <c r="AY60" s="5" t="str">
        <f t="shared" si="20"/>
        <v xml:space="preserve">d70_64 * qg64 + </v>
      </c>
      <c r="AZ60" s="5" t="str">
        <f t="shared" si="20"/>
        <v xml:space="preserve">d70_65 * qg65 + </v>
      </c>
      <c r="BA60" s="5" t="str">
        <f t="shared" si="20"/>
        <v xml:space="preserve">d70_66 * qg66 + </v>
      </c>
      <c r="BB60" s="5" t="str">
        <f t="shared" si="18"/>
        <v xml:space="preserve">d70_68 * qg68 + </v>
      </c>
      <c r="BC60" s="5" t="str">
        <f t="shared" si="18"/>
        <v xml:space="preserve">d70_69 * qg69 + </v>
      </c>
      <c r="BD60" s="5" t="str">
        <f t="shared" si="18"/>
        <v xml:space="preserve">d70_70 * qg70 + </v>
      </c>
      <c r="BE60" s="5" t="str">
        <f t="shared" si="18"/>
        <v xml:space="preserve">d70_71 * qg71 + </v>
      </c>
      <c r="BF60" s="5" t="str">
        <f t="shared" si="18"/>
        <v xml:space="preserve">d70_72 * qg72 + </v>
      </c>
      <c r="BG60" s="5" t="str">
        <f t="shared" si="18"/>
        <v xml:space="preserve">d70_73 * qg73 + </v>
      </c>
      <c r="BH60" s="5" t="str">
        <f t="shared" si="18"/>
        <v xml:space="preserve">d70_74 * qg74 + </v>
      </c>
      <c r="BI60" s="5" t="str">
        <f t="shared" si="18"/>
        <v xml:space="preserve">d70_77 * qg77 + </v>
      </c>
      <c r="BJ60" s="5" t="str">
        <f t="shared" si="18"/>
        <v xml:space="preserve">d70_78 * qg78 + </v>
      </c>
      <c r="BK60" s="5" t="str">
        <f t="shared" si="18"/>
        <v xml:space="preserve">d70_79 * qg79 + </v>
      </c>
      <c r="BL60" s="5" t="str">
        <f t="shared" si="18"/>
        <v xml:space="preserve">d70_80 * qg80 + </v>
      </c>
      <c r="BM60" s="5" t="str">
        <f t="shared" si="18"/>
        <v xml:space="preserve">d70_84 * qg84 + </v>
      </c>
      <c r="BN60" s="5" t="str">
        <f t="shared" si="16"/>
        <v xml:space="preserve">d70_85 * qg85 + </v>
      </c>
      <c r="BO60" s="5" t="str">
        <f t="shared" si="16"/>
        <v xml:space="preserve">d70_86 * qg86 + </v>
      </c>
      <c r="BP60" s="5" t="str">
        <f t="shared" si="22"/>
        <v xml:space="preserve">d70_87 * qg87 + </v>
      </c>
      <c r="BQ60" s="5" t="str">
        <f t="shared" si="22"/>
        <v xml:space="preserve">d70_90 * qg90 + </v>
      </c>
      <c r="BR60" s="5" t="str">
        <f t="shared" si="22"/>
        <v xml:space="preserve">d70_91 * qg91 + </v>
      </c>
      <c r="BS60" s="5" t="str">
        <f t="shared" si="22"/>
        <v xml:space="preserve">d70_92 * qg92 + </v>
      </c>
      <c r="BT60" s="5" t="str">
        <f t="shared" si="22"/>
        <v xml:space="preserve">d70_93 * qg93 + </v>
      </c>
      <c r="BU60" s="5" t="str">
        <f t="shared" si="22"/>
        <v xml:space="preserve">d70_94 * qg94 + </v>
      </c>
      <c r="BV60" s="5" t="str">
        <f t="shared" si="22"/>
        <v xml:space="preserve">d70_95 * qg95 + </v>
      </c>
      <c r="BW60" s="5" t="str">
        <f t="shared" si="22"/>
        <v xml:space="preserve">d70_96 * qg96 + </v>
      </c>
      <c r="BX60" s="5" t="str">
        <f t="shared" si="4"/>
        <v>d70_97 * qg97</v>
      </c>
      <c r="BY60" s="6" t="str">
        <f t="shared" si="5"/>
        <v>@IDENTITY  QN70 = d70_01 * qg01 + d70_02 * qg02 + d70_03 * qg03 + d70_05 * qg05 + d70_08 * qg08 + d70_10 * qg10 + d70_11 * qg11 + d70_13 * qg13 + d70_14 * qg14 + d70_15 * qg15 + d70_16 * qg16 + d70_17 * qg17 + d70_18 * qg18 + d70_19 * qg19 + d70_20 * qg20 + d70_21 * qg21 + d70_22 * qg22 + d70_23 * qg23 + d70_24 * qg24 + d70_25 * qg25 + d70_26 * qg26 + d70_27 * qg27 + d70_28 * qg28 + d70_29 * qg29 + d70_30 * qg30 + d70_31 * qg31 + d70_32 * qg32 + d70_33 * qg33 + d70_35 * qg35 + d70_36 * qg36 + d70_37 * qg37 + d70_41 * qg41 + d70_42 * qg42 + d70_43 * qg43 + d70_45 * qg45 + d70_46 * qg46 + d70_47 * qg47 + d70_49 * qg49 + d70_50 * qg50 + d70_51 * qg51 + d70_52 * qg52 + d70_53 * qg53 + d70_55 * qg55 + d70_58 * qg58 + d70_59 * qg59 + d70_60 * qg60 + d70_61 * qg61 + d70_62 * qg62 + d70_64 * qg64 + d70_65 * qg65 + d70_66 * qg66 + d70_68 * qg68 + d70_69 * qg69 + d70_70 * qg70 + d70_71 * qg71 + d70_72 * qg72 + d70_73 * qg73 + d70_74 * qg74 + d70_77 * qg77 + d70_78 * qg78 + d70_79 * qg79 + d70_80 * qg80 + d70_84 * qg84 + d70_85 * qg85 + d70_86 * qg86 + d70_87 * qg87 + d70_90 * qg90 + d70_91 * qg91 + d70_92 * qg92 + d70_93 * qg93 + d70_94 * qg94 + d70_95 * qg95 + d70_96 * qg96 + d70_97 * qg97</v>
      </c>
    </row>
    <row r="61" spans="1:77">
      <c r="A61" s="1" t="s">
        <v>55</v>
      </c>
      <c r="B61" s="5" t="str">
        <f t="shared" si="2"/>
        <v xml:space="preserve">@IDENTITY  QN71 = </v>
      </c>
      <c r="C61" s="5" t="str">
        <f t="shared" si="19"/>
        <v xml:space="preserve">d71_01 * qg01 + </v>
      </c>
      <c r="D61" s="5" t="str">
        <f t="shared" si="19"/>
        <v xml:space="preserve">d71_02 * qg02 + </v>
      </c>
      <c r="E61" s="5" t="str">
        <f t="shared" si="19"/>
        <v xml:space="preserve">d71_03 * qg03 + </v>
      </c>
      <c r="F61" s="5" t="str">
        <f t="shared" si="19"/>
        <v xml:space="preserve">d71_05 * qg05 + </v>
      </c>
      <c r="G61" s="5" t="str">
        <f t="shared" si="19"/>
        <v xml:space="preserve">d71_08 * qg08 + </v>
      </c>
      <c r="H61" s="5" t="str">
        <f t="shared" si="19"/>
        <v xml:space="preserve">d71_10 * qg10 + </v>
      </c>
      <c r="I61" s="5" t="str">
        <f t="shared" si="19"/>
        <v xml:space="preserve">d71_11 * qg11 + </v>
      </c>
      <c r="J61" s="5" t="str">
        <f t="shared" si="19"/>
        <v xml:space="preserve">d71_13 * qg13 + </v>
      </c>
      <c r="K61" s="5" t="str">
        <f t="shared" si="19"/>
        <v xml:space="preserve">d71_14 * qg14 + </v>
      </c>
      <c r="L61" s="5" t="str">
        <f t="shared" si="19"/>
        <v xml:space="preserve">d71_15 * qg15 + </v>
      </c>
      <c r="M61" s="5" t="str">
        <f t="shared" si="19"/>
        <v xml:space="preserve">d71_16 * qg16 + </v>
      </c>
      <c r="N61" s="5" t="str">
        <f t="shared" si="19"/>
        <v xml:space="preserve">d71_17 * qg17 + </v>
      </c>
      <c r="O61" s="5" t="str">
        <f t="shared" si="19"/>
        <v xml:space="preserve">d71_18 * qg18 + </v>
      </c>
      <c r="P61" s="5" t="str">
        <f t="shared" si="19"/>
        <v xml:space="preserve">d71_19 * qg19 + </v>
      </c>
      <c r="Q61" s="5" t="str">
        <f t="shared" si="19"/>
        <v xml:space="preserve">d71_20 * qg20 + </v>
      </c>
      <c r="R61" s="5" t="str">
        <f t="shared" si="19"/>
        <v xml:space="preserve">d71_21 * qg21 + </v>
      </c>
      <c r="S61" s="5" t="str">
        <f t="shared" si="17"/>
        <v xml:space="preserve">d71_22 * qg22 + </v>
      </c>
      <c r="T61" s="5" t="str">
        <f t="shared" si="17"/>
        <v xml:space="preserve">d71_23 * qg23 + </v>
      </c>
      <c r="U61" s="5" t="str">
        <f t="shared" si="17"/>
        <v xml:space="preserve">d71_24 * qg24 + </v>
      </c>
      <c r="V61" s="5" t="str">
        <f t="shared" si="17"/>
        <v xml:space="preserve">d71_25 * qg25 + </v>
      </c>
      <c r="W61" s="5" t="str">
        <f t="shared" si="17"/>
        <v xml:space="preserve">d71_26 * qg26 + </v>
      </c>
      <c r="X61" s="5" t="str">
        <f t="shared" si="17"/>
        <v xml:space="preserve">d71_27 * qg27 + </v>
      </c>
      <c r="Y61" s="5" t="str">
        <f t="shared" si="17"/>
        <v xml:space="preserve">d71_28 * qg28 + </v>
      </c>
      <c r="Z61" s="5" t="str">
        <f t="shared" si="17"/>
        <v xml:space="preserve">d71_29 * qg29 + </v>
      </c>
      <c r="AA61" s="5" t="str">
        <f t="shared" si="17"/>
        <v xml:space="preserve">d71_30 * qg30 + </v>
      </c>
      <c r="AB61" s="5" t="str">
        <f t="shared" si="17"/>
        <v xml:space="preserve">d71_31 * qg31 + </v>
      </c>
      <c r="AC61" s="5" t="str">
        <f t="shared" si="17"/>
        <v xml:space="preserve">d71_32 * qg32 + </v>
      </c>
      <c r="AD61" s="5" t="str">
        <f t="shared" si="17"/>
        <v xml:space="preserve">d71_33 * qg33 + </v>
      </c>
      <c r="AE61" s="5" t="str">
        <f t="shared" si="17"/>
        <v xml:space="preserve">d71_35 * qg35 + </v>
      </c>
      <c r="AF61" s="5" t="str">
        <f t="shared" si="17"/>
        <v xml:space="preserve">d71_36 * qg36 + </v>
      </c>
      <c r="AG61" s="5" t="str">
        <f t="shared" si="17"/>
        <v xml:space="preserve">d71_37 * qg37 + </v>
      </c>
      <c r="AH61" s="5" t="str">
        <f t="shared" si="21"/>
        <v xml:space="preserve">d71_41 * qg41 + </v>
      </c>
      <c r="AI61" s="5" t="str">
        <f t="shared" si="21"/>
        <v xml:space="preserve">d71_42 * qg42 + </v>
      </c>
      <c r="AJ61" s="5" t="str">
        <f t="shared" si="21"/>
        <v xml:space="preserve">d71_43 * qg43 + </v>
      </c>
      <c r="AK61" s="5" t="str">
        <f t="shared" si="21"/>
        <v xml:space="preserve">d71_45 * qg45 + </v>
      </c>
      <c r="AL61" s="5" t="str">
        <f t="shared" si="21"/>
        <v xml:space="preserve">d71_46 * qg46 + </v>
      </c>
      <c r="AM61" s="5" t="str">
        <f t="shared" si="21"/>
        <v xml:space="preserve">d71_47 * qg47 + </v>
      </c>
      <c r="AN61" s="5" t="str">
        <f t="shared" si="21"/>
        <v xml:space="preserve">d71_49 * qg49 + </v>
      </c>
      <c r="AO61" s="5" t="str">
        <f t="shared" si="21"/>
        <v xml:space="preserve">d71_50 * qg50 + </v>
      </c>
      <c r="AP61" s="5" t="str">
        <f t="shared" si="21"/>
        <v xml:space="preserve">d71_51 * qg51 + </v>
      </c>
      <c r="AQ61" s="5" t="str">
        <f t="shared" si="21"/>
        <v xml:space="preserve">d71_52 * qg52 + </v>
      </c>
      <c r="AR61" s="5" t="str">
        <f t="shared" si="21"/>
        <v xml:space="preserve">d71_53 * qg53 + </v>
      </c>
      <c r="AS61" s="5" t="str">
        <f t="shared" si="21"/>
        <v xml:space="preserve">d71_55 * qg55 + </v>
      </c>
      <c r="AT61" s="5" t="str">
        <f t="shared" si="21"/>
        <v xml:space="preserve">d71_58 * qg58 + </v>
      </c>
      <c r="AU61" s="5" t="str">
        <f t="shared" si="21"/>
        <v xml:space="preserve">d71_59 * qg59 + </v>
      </c>
      <c r="AV61" s="5" t="str">
        <f t="shared" si="21"/>
        <v xml:space="preserve">d71_60 * qg60 + </v>
      </c>
      <c r="AW61" s="5" t="str">
        <f t="shared" si="21"/>
        <v xml:space="preserve">d71_61 * qg61 + </v>
      </c>
      <c r="AX61" s="5" t="str">
        <f t="shared" si="20"/>
        <v xml:space="preserve">d71_62 * qg62 + </v>
      </c>
      <c r="AY61" s="5" t="str">
        <f t="shared" si="20"/>
        <v xml:space="preserve">d71_64 * qg64 + </v>
      </c>
      <c r="AZ61" s="5" t="str">
        <f t="shared" si="20"/>
        <v xml:space="preserve">d71_65 * qg65 + </v>
      </c>
      <c r="BA61" s="5" t="str">
        <f t="shared" si="20"/>
        <v xml:space="preserve">d71_66 * qg66 + </v>
      </c>
      <c r="BB61" s="5" t="str">
        <f t="shared" si="18"/>
        <v xml:space="preserve">d71_68 * qg68 + </v>
      </c>
      <c r="BC61" s="5" t="str">
        <f t="shared" si="18"/>
        <v xml:space="preserve">d71_69 * qg69 + </v>
      </c>
      <c r="BD61" s="5" t="str">
        <f t="shared" si="18"/>
        <v xml:space="preserve">d71_70 * qg70 + </v>
      </c>
      <c r="BE61" s="5" t="str">
        <f t="shared" si="18"/>
        <v xml:space="preserve">d71_71 * qg71 + </v>
      </c>
      <c r="BF61" s="5" t="str">
        <f t="shared" si="18"/>
        <v xml:space="preserve">d71_72 * qg72 + </v>
      </c>
      <c r="BG61" s="5" t="str">
        <f t="shared" si="18"/>
        <v xml:space="preserve">d71_73 * qg73 + </v>
      </c>
      <c r="BH61" s="5" t="str">
        <f t="shared" si="18"/>
        <v xml:space="preserve">d71_74 * qg74 + </v>
      </c>
      <c r="BI61" s="5" t="str">
        <f t="shared" si="18"/>
        <v xml:space="preserve">d71_77 * qg77 + </v>
      </c>
      <c r="BJ61" s="5" t="str">
        <f t="shared" si="18"/>
        <v xml:space="preserve">d71_78 * qg78 + </v>
      </c>
      <c r="BK61" s="5" t="str">
        <f t="shared" si="18"/>
        <v xml:space="preserve">d71_79 * qg79 + </v>
      </c>
      <c r="BL61" s="5" t="str">
        <f t="shared" si="18"/>
        <v xml:space="preserve">d71_80 * qg80 + </v>
      </c>
      <c r="BM61" s="5" t="str">
        <f t="shared" si="18"/>
        <v xml:space="preserve">d71_84 * qg84 + </v>
      </c>
      <c r="BN61" s="5" t="str">
        <f t="shared" si="16"/>
        <v xml:space="preserve">d71_85 * qg85 + </v>
      </c>
      <c r="BO61" s="5" t="str">
        <f t="shared" si="16"/>
        <v xml:space="preserve">d71_86 * qg86 + </v>
      </c>
      <c r="BP61" s="5" t="str">
        <f t="shared" si="22"/>
        <v xml:space="preserve">d71_87 * qg87 + </v>
      </c>
      <c r="BQ61" s="5" t="str">
        <f t="shared" si="22"/>
        <v xml:space="preserve">d71_90 * qg90 + </v>
      </c>
      <c r="BR61" s="5" t="str">
        <f t="shared" si="22"/>
        <v xml:space="preserve">d71_91 * qg91 + </v>
      </c>
      <c r="BS61" s="5" t="str">
        <f t="shared" si="22"/>
        <v xml:space="preserve">d71_92 * qg92 + </v>
      </c>
      <c r="BT61" s="5" t="str">
        <f t="shared" si="22"/>
        <v xml:space="preserve">d71_93 * qg93 + </v>
      </c>
      <c r="BU61" s="5" t="str">
        <f t="shared" si="22"/>
        <v xml:space="preserve">d71_94 * qg94 + </v>
      </c>
      <c r="BV61" s="5" t="str">
        <f t="shared" si="22"/>
        <v xml:space="preserve">d71_95 * qg95 + </v>
      </c>
      <c r="BW61" s="5" t="str">
        <f t="shared" si="22"/>
        <v xml:space="preserve">d71_96 * qg96 + </v>
      </c>
      <c r="BX61" s="5" t="str">
        <f t="shared" si="4"/>
        <v>d71_97 * qg97</v>
      </c>
      <c r="BY61" s="6" t="str">
        <f t="shared" si="5"/>
        <v>@IDENTITY  QN71 = d71_01 * qg01 + d71_02 * qg02 + d71_03 * qg03 + d71_05 * qg05 + d71_08 * qg08 + d71_10 * qg10 + d71_11 * qg11 + d71_13 * qg13 + d71_14 * qg14 + d71_15 * qg15 + d71_16 * qg16 + d71_17 * qg17 + d71_18 * qg18 + d71_19 * qg19 + d71_20 * qg20 + d71_21 * qg21 + d71_22 * qg22 + d71_23 * qg23 + d71_24 * qg24 + d71_25 * qg25 + d71_26 * qg26 + d71_27 * qg27 + d71_28 * qg28 + d71_29 * qg29 + d71_30 * qg30 + d71_31 * qg31 + d71_32 * qg32 + d71_33 * qg33 + d71_35 * qg35 + d71_36 * qg36 + d71_37 * qg37 + d71_41 * qg41 + d71_42 * qg42 + d71_43 * qg43 + d71_45 * qg45 + d71_46 * qg46 + d71_47 * qg47 + d71_49 * qg49 + d71_50 * qg50 + d71_51 * qg51 + d71_52 * qg52 + d71_53 * qg53 + d71_55 * qg55 + d71_58 * qg58 + d71_59 * qg59 + d71_60 * qg60 + d71_61 * qg61 + d71_62 * qg62 + d71_64 * qg64 + d71_65 * qg65 + d71_66 * qg66 + d71_68 * qg68 + d71_69 * qg69 + d71_70 * qg70 + d71_71 * qg71 + d71_72 * qg72 + d71_73 * qg73 + d71_74 * qg74 + d71_77 * qg77 + d71_78 * qg78 + d71_79 * qg79 + d71_80 * qg80 + d71_84 * qg84 + d71_85 * qg85 + d71_86 * qg86 + d71_87 * qg87 + d71_90 * qg90 + d71_91 * qg91 + d71_92 * qg92 + d71_93 * qg93 + d71_94 * qg94 + d71_95 * qg95 + d71_96 * qg96 + d71_97 * qg97</v>
      </c>
    </row>
    <row r="62" spans="1:77">
      <c r="A62" s="1" t="s">
        <v>56</v>
      </c>
      <c r="B62" s="5" t="str">
        <f t="shared" si="2"/>
        <v xml:space="preserve">@IDENTITY  QN72 = </v>
      </c>
      <c r="C62" s="5" t="str">
        <f t="shared" si="19"/>
        <v xml:space="preserve">d72_01 * qg01 + </v>
      </c>
      <c r="D62" s="5" t="str">
        <f t="shared" si="19"/>
        <v xml:space="preserve">d72_02 * qg02 + </v>
      </c>
      <c r="E62" s="5" t="str">
        <f t="shared" si="19"/>
        <v xml:space="preserve">d72_03 * qg03 + </v>
      </c>
      <c r="F62" s="5" t="str">
        <f t="shared" si="19"/>
        <v xml:space="preserve">d72_05 * qg05 + </v>
      </c>
      <c r="G62" s="5" t="str">
        <f t="shared" si="19"/>
        <v xml:space="preserve">d72_08 * qg08 + </v>
      </c>
      <c r="H62" s="5" t="str">
        <f t="shared" si="19"/>
        <v xml:space="preserve">d72_10 * qg10 + </v>
      </c>
      <c r="I62" s="5" t="str">
        <f t="shared" si="19"/>
        <v xml:space="preserve">d72_11 * qg11 + </v>
      </c>
      <c r="J62" s="5" t="str">
        <f t="shared" si="19"/>
        <v xml:space="preserve">d72_13 * qg13 + </v>
      </c>
      <c r="K62" s="5" t="str">
        <f t="shared" si="19"/>
        <v xml:space="preserve">d72_14 * qg14 + </v>
      </c>
      <c r="L62" s="5" t="str">
        <f t="shared" si="19"/>
        <v xml:space="preserve">d72_15 * qg15 + </v>
      </c>
      <c r="M62" s="5" t="str">
        <f t="shared" si="19"/>
        <v xml:space="preserve">d72_16 * qg16 + </v>
      </c>
      <c r="N62" s="5" t="str">
        <f t="shared" si="19"/>
        <v xml:space="preserve">d72_17 * qg17 + </v>
      </c>
      <c r="O62" s="5" t="str">
        <f t="shared" si="19"/>
        <v xml:space="preserve">d72_18 * qg18 + </v>
      </c>
      <c r="P62" s="5" t="str">
        <f t="shared" si="19"/>
        <v xml:space="preserve">d72_19 * qg19 + </v>
      </c>
      <c r="Q62" s="5" t="str">
        <f t="shared" si="19"/>
        <v xml:space="preserve">d72_20 * qg20 + </v>
      </c>
      <c r="R62" s="5" t="str">
        <f t="shared" ref="R62:AG77" si="23">"d"&amp;$A62&amp;"_"&amp;R$6&amp;" * qg"&amp;R$6&amp;" + "</f>
        <v xml:space="preserve">d72_21 * qg21 + </v>
      </c>
      <c r="S62" s="5" t="str">
        <f t="shared" si="23"/>
        <v xml:space="preserve">d72_22 * qg22 + </v>
      </c>
      <c r="T62" s="5" t="str">
        <f t="shared" si="23"/>
        <v xml:space="preserve">d72_23 * qg23 + </v>
      </c>
      <c r="U62" s="5" t="str">
        <f t="shared" si="23"/>
        <v xml:space="preserve">d72_24 * qg24 + </v>
      </c>
      <c r="V62" s="5" t="str">
        <f t="shared" si="23"/>
        <v xml:space="preserve">d72_25 * qg25 + </v>
      </c>
      <c r="W62" s="5" t="str">
        <f t="shared" si="23"/>
        <v xml:space="preserve">d72_26 * qg26 + </v>
      </c>
      <c r="X62" s="5" t="str">
        <f t="shared" si="23"/>
        <v xml:space="preserve">d72_27 * qg27 + </v>
      </c>
      <c r="Y62" s="5" t="str">
        <f t="shared" si="23"/>
        <v xml:space="preserve">d72_28 * qg28 + </v>
      </c>
      <c r="Z62" s="5" t="str">
        <f t="shared" si="23"/>
        <v xml:space="preserve">d72_29 * qg29 + </v>
      </c>
      <c r="AA62" s="5" t="str">
        <f t="shared" si="23"/>
        <v xml:space="preserve">d72_30 * qg30 + </v>
      </c>
      <c r="AB62" s="5" t="str">
        <f t="shared" si="23"/>
        <v xml:space="preserve">d72_31 * qg31 + </v>
      </c>
      <c r="AC62" s="5" t="str">
        <f t="shared" si="23"/>
        <v xml:space="preserve">d72_32 * qg32 + </v>
      </c>
      <c r="AD62" s="5" t="str">
        <f t="shared" si="23"/>
        <v xml:space="preserve">d72_33 * qg33 + </v>
      </c>
      <c r="AE62" s="5" t="str">
        <f t="shared" si="23"/>
        <v xml:space="preserve">d72_35 * qg35 + </v>
      </c>
      <c r="AF62" s="5" t="str">
        <f t="shared" si="23"/>
        <v xml:space="preserve">d72_36 * qg36 + </v>
      </c>
      <c r="AG62" s="5" t="str">
        <f t="shared" si="23"/>
        <v xml:space="preserve">d72_37 * qg37 + </v>
      </c>
      <c r="AH62" s="5" t="str">
        <f t="shared" si="21"/>
        <v xml:space="preserve">d72_41 * qg41 + </v>
      </c>
      <c r="AI62" s="5" t="str">
        <f t="shared" si="21"/>
        <v xml:space="preserve">d72_42 * qg42 + </v>
      </c>
      <c r="AJ62" s="5" t="str">
        <f t="shared" si="21"/>
        <v xml:space="preserve">d72_43 * qg43 + </v>
      </c>
      <c r="AK62" s="5" t="str">
        <f t="shared" si="21"/>
        <v xml:space="preserve">d72_45 * qg45 + </v>
      </c>
      <c r="AL62" s="5" t="str">
        <f t="shared" si="21"/>
        <v xml:space="preserve">d72_46 * qg46 + </v>
      </c>
      <c r="AM62" s="5" t="str">
        <f t="shared" si="21"/>
        <v xml:space="preserve">d72_47 * qg47 + </v>
      </c>
      <c r="AN62" s="5" t="str">
        <f t="shared" si="21"/>
        <v xml:space="preserve">d72_49 * qg49 + </v>
      </c>
      <c r="AO62" s="5" t="str">
        <f t="shared" si="21"/>
        <v xml:space="preserve">d72_50 * qg50 + </v>
      </c>
      <c r="AP62" s="5" t="str">
        <f t="shared" si="21"/>
        <v xml:space="preserve">d72_51 * qg51 + </v>
      </c>
      <c r="AQ62" s="5" t="str">
        <f t="shared" si="21"/>
        <v xml:space="preserve">d72_52 * qg52 + </v>
      </c>
      <c r="AR62" s="5" t="str">
        <f t="shared" si="21"/>
        <v xml:space="preserve">d72_53 * qg53 + </v>
      </c>
      <c r="AS62" s="5" t="str">
        <f t="shared" si="21"/>
        <v xml:space="preserve">d72_55 * qg55 + </v>
      </c>
      <c r="AT62" s="5" t="str">
        <f t="shared" si="21"/>
        <v xml:space="preserve">d72_58 * qg58 + </v>
      </c>
      <c r="AU62" s="5" t="str">
        <f t="shared" si="21"/>
        <v xml:space="preserve">d72_59 * qg59 + </v>
      </c>
      <c r="AV62" s="5" t="str">
        <f t="shared" si="21"/>
        <v xml:space="preserve">d72_60 * qg60 + </v>
      </c>
      <c r="AW62" s="5" t="str">
        <f t="shared" si="21"/>
        <v xml:space="preserve">d72_61 * qg61 + </v>
      </c>
      <c r="AX62" s="5" t="str">
        <f t="shared" si="20"/>
        <v xml:space="preserve">d72_62 * qg62 + </v>
      </c>
      <c r="AY62" s="5" t="str">
        <f t="shared" si="20"/>
        <v xml:space="preserve">d72_64 * qg64 + </v>
      </c>
      <c r="AZ62" s="5" t="str">
        <f t="shared" si="20"/>
        <v xml:space="preserve">d72_65 * qg65 + </v>
      </c>
      <c r="BA62" s="5" t="str">
        <f t="shared" si="20"/>
        <v xml:space="preserve">d72_66 * qg66 + </v>
      </c>
      <c r="BB62" s="5" t="str">
        <f t="shared" si="18"/>
        <v xml:space="preserve">d72_68 * qg68 + </v>
      </c>
      <c r="BC62" s="5" t="str">
        <f t="shared" si="18"/>
        <v xml:space="preserve">d72_69 * qg69 + </v>
      </c>
      <c r="BD62" s="5" t="str">
        <f t="shared" si="18"/>
        <v xml:space="preserve">d72_70 * qg70 + </v>
      </c>
      <c r="BE62" s="5" t="str">
        <f t="shared" si="18"/>
        <v xml:space="preserve">d72_71 * qg71 + </v>
      </c>
      <c r="BF62" s="5" t="str">
        <f t="shared" si="18"/>
        <v xml:space="preserve">d72_72 * qg72 + </v>
      </c>
      <c r="BG62" s="5" t="str">
        <f t="shared" si="18"/>
        <v xml:space="preserve">d72_73 * qg73 + </v>
      </c>
      <c r="BH62" s="5" t="str">
        <f t="shared" si="18"/>
        <v xml:space="preserve">d72_74 * qg74 + </v>
      </c>
      <c r="BI62" s="5" t="str">
        <f t="shared" si="18"/>
        <v xml:space="preserve">d72_77 * qg77 + </v>
      </c>
      <c r="BJ62" s="5" t="str">
        <f t="shared" si="18"/>
        <v xml:space="preserve">d72_78 * qg78 + </v>
      </c>
      <c r="BK62" s="5" t="str">
        <f t="shared" si="18"/>
        <v xml:space="preserve">d72_79 * qg79 + </v>
      </c>
      <c r="BL62" s="5" t="str">
        <f t="shared" si="18"/>
        <v xml:space="preserve">d72_80 * qg80 + </v>
      </c>
      <c r="BM62" s="5" t="str">
        <f t="shared" si="18"/>
        <v xml:space="preserve">d72_84 * qg84 + </v>
      </c>
      <c r="BN62" s="5" t="str">
        <f t="shared" si="16"/>
        <v xml:space="preserve">d72_85 * qg85 + </v>
      </c>
      <c r="BO62" s="5" t="str">
        <f t="shared" si="16"/>
        <v xml:space="preserve">d72_86 * qg86 + </v>
      </c>
      <c r="BP62" s="5" t="str">
        <f t="shared" si="22"/>
        <v xml:space="preserve">d72_87 * qg87 + </v>
      </c>
      <c r="BQ62" s="5" t="str">
        <f t="shared" si="22"/>
        <v xml:space="preserve">d72_90 * qg90 + </v>
      </c>
      <c r="BR62" s="5" t="str">
        <f t="shared" si="22"/>
        <v xml:space="preserve">d72_91 * qg91 + </v>
      </c>
      <c r="BS62" s="5" t="str">
        <f t="shared" si="22"/>
        <v xml:space="preserve">d72_92 * qg92 + </v>
      </c>
      <c r="BT62" s="5" t="str">
        <f t="shared" si="22"/>
        <v xml:space="preserve">d72_93 * qg93 + </v>
      </c>
      <c r="BU62" s="5" t="str">
        <f t="shared" si="22"/>
        <v xml:space="preserve">d72_94 * qg94 + </v>
      </c>
      <c r="BV62" s="5" t="str">
        <f t="shared" si="22"/>
        <v xml:space="preserve">d72_95 * qg95 + </v>
      </c>
      <c r="BW62" s="5" t="str">
        <f t="shared" si="22"/>
        <v xml:space="preserve">d72_96 * qg96 + </v>
      </c>
      <c r="BX62" s="5" t="str">
        <f t="shared" si="4"/>
        <v>d72_97 * qg97</v>
      </c>
      <c r="BY62" s="6" t="str">
        <f t="shared" si="5"/>
        <v>@IDENTITY  QN72 = d72_01 * qg01 + d72_02 * qg02 + d72_03 * qg03 + d72_05 * qg05 + d72_08 * qg08 + d72_10 * qg10 + d72_11 * qg11 + d72_13 * qg13 + d72_14 * qg14 + d72_15 * qg15 + d72_16 * qg16 + d72_17 * qg17 + d72_18 * qg18 + d72_19 * qg19 + d72_20 * qg20 + d72_21 * qg21 + d72_22 * qg22 + d72_23 * qg23 + d72_24 * qg24 + d72_25 * qg25 + d72_26 * qg26 + d72_27 * qg27 + d72_28 * qg28 + d72_29 * qg29 + d72_30 * qg30 + d72_31 * qg31 + d72_32 * qg32 + d72_33 * qg33 + d72_35 * qg35 + d72_36 * qg36 + d72_37 * qg37 + d72_41 * qg41 + d72_42 * qg42 + d72_43 * qg43 + d72_45 * qg45 + d72_46 * qg46 + d72_47 * qg47 + d72_49 * qg49 + d72_50 * qg50 + d72_51 * qg51 + d72_52 * qg52 + d72_53 * qg53 + d72_55 * qg55 + d72_58 * qg58 + d72_59 * qg59 + d72_60 * qg60 + d72_61 * qg61 + d72_62 * qg62 + d72_64 * qg64 + d72_65 * qg65 + d72_66 * qg66 + d72_68 * qg68 + d72_69 * qg69 + d72_70 * qg70 + d72_71 * qg71 + d72_72 * qg72 + d72_73 * qg73 + d72_74 * qg74 + d72_77 * qg77 + d72_78 * qg78 + d72_79 * qg79 + d72_80 * qg80 + d72_84 * qg84 + d72_85 * qg85 + d72_86 * qg86 + d72_87 * qg87 + d72_90 * qg90 + d72_91 * qg91 + d72_92 * qg92 + d72_93 * qg93 + d72_94 * qg94 + d72_95 * qg95 + d72_96 * qg96 + d72_97 * qg97</v>
      </c>
    </row>
    <row r="63" spans="1:77">
      <c r="A63" s="1" t="s">
        <v>57</v>
      </c>
      <c r="B63" s="5" t="str">
        <f t="shared" si="2"/>
        <v xml:space="preserve">@IDENTITY  QN73 = </v>
      </c>
      <c r="C63" s="5" t="str">
        <f t="shared" ref="C63:R78" si="24">"d"&amp;$A63&amp;"_"&amp;C$6&amp;" * qg"&amp;C$6&amp;" + "</f>
        <v xml:space="preserve">d73_01 * qg01 + </v>
      </c>
      <c r="D63" s="5" t="str">
        <f t="shared" si="24"/>
        <v xml:space="preserve">d73_02 * qg02 + </v>
      </c>
      <c r="E63" s="5" t="str">
        <f t="shared" si="24"/>
        <v xml:space="preserve">d73_03 * qg03 + </v>
      </c>
      <c r="F63" s="5" t="str">
        <f t="shared" si="24"/>
        <v xml:space="preserve">d73_05 * qg05 + </v>
      </c>
      <c r="G63" s="5" t="str">
        <f t="shared" si="24"/>
        <v xml:space="preserve">d73_08 * qg08 + </v>
      </c>
      <c r="H63" s="5" t="str">
        <f t="shared" si="24"/>
        <v xml:space="preserve">d73_10 * qg10 + </v>
      </c>
      <c r="I63" s="5" t="str">
        <f t="shared" si="24"/>
        <v xml:space="preserve">d73_11 * qg11 + </v>
      </c>
      <c r="J63" s="5" t="str">
        <f t="shared" si="24"/>
        <v xml:space="preserve">d73_13 * qg13 + </v>
      </c>
      <c r="K63" s="5" t="str">
        <f t="shared" si="24"/>
        <v xml:space="preserve">d73_14 * qg14 + </v>
      </c>
      <c r="L63" s="5" t="str">
        <f t="shared" si="24"/>
        <v xml:space="preserve">d73_15 * qg15 + </v>
      </c>
      <c r="M63" s="5" t="str">
        <f t="shared" si="24"/>
        <v xml:space="preserve">d73_16 * qg16 + </v>
      </c>
      <c r="N63" s="5" t="str">
        <f t="shared" si="24"/>
        <v xml:space="preserve">d73_17 * qg17 + </v>
      </c>
      <c r="O63" s="5" t="str">
        <f t="shared" si="24"/>
        <v xml:space="preserve">d73_18 * qg18 + </v>
      </c>
      <c r="P63" s="5" t="str">
        <f t="shared" si="24"/>
        <v xml:space="preserve">d73_19 * qg19 + </v>
      </c>
      <c r="Q63" s="5" t="str">
        <f t="shared" si="24"/>
        <v xml:space="preserve">d73_20 * qg20 + </v>
      </c>
      <c r="R63" s="5" t="str">
        <f t="shared" si="24"/>
        <v xml:space="preserve">d73_21 * qg21 + </v>
      </c>
      <c r="S63" s="5" t="str">
        <f t="shared" si="23"/>
        <v xml:space="preserve">d73_22 * qg22 + </v>
      </c>
      <c r="T63" s="5" t="str">
        <f t="shared" si="23"/>
        <v xml:space="preserve">d73_23 * qg23 + </v>
      </c>
      <c r="U63" s="5" t="str">
        <f t="shared" si="23"/>
        <v xml:space="preserve">d73_24 * qg24 + </v>
      </c>
      <c r="V63" s="5" t="str">
        <f t="shared" si="23"/>
        <v xml:space="preserve">d73_25 * qg25 + </v>
      </c>
      <c r="W63" s="5" t="str">
        <f t="shared" si="23"/>
        <v xml:space="preserve">d73_26 * qg26 + </v>
      </c>
      <c r="X63" s="5" t="str">
        <f t="shared" si="23"/>
        <v xml:space="preserve">d73_27 * qg27 + </v>
      </c>
      <c r="Y63" s="5" t="str">
        <f t="shared" si="23"/>
        <v xml:space="preserve">d73_28 * qg28 + </v>
      </c>
      <c r="Z63" s="5" t="str">
        <f t="shared" si="23"/>
        <v xml:space="preserve">d73_29 * qg29 + </v>
      </c>
      <c r="AA63" s="5" t="str">
        <f t="shared" si="23"/>
        <v xml:space="preserve">d73_30 * qg30 + </v>
      </c>
      <c r="AB63" s="5" t="str">
        <f t="shared" si="23"/>
        <v xml:space="preserve">d73_31 * qg31 + </v>
      </c>
      <c r="AC63" s="5" t="str">
        <f t="shared" si="23"/>
        <v xml:space="preserve">d73_32 * qg32 + </v>
      </c>
      <c r="AD63" s="5" t="str">
        <f t="shared" si="23"/>
        <v xml:space="preserve">d73_33 * qg33 + </v>
      </c>
      <c r="AE63" s="5" t="str">
        <f t="shared" si="23"/>
        <v xml:space="preserve">d73_35 * qg35 + </v>
      </c>
      <c r="AF63" s="5" t="str">
        <f t="shared" si="23"/>
        <v xml:space="preserve">d73_36 * qg36 + </v>
      </c>
      <c r="AG63" s="5" t="str">
        <f t="shared" si="23"/>
        <v xml:space="preserve">d73_37 * qg37 + </v>
      </c>
      <c r="AH63" s="5" t="str">
        <f t="shared" si="21"/>
        <v xml:space="preserve">d73_41 * qg41 + </v>
      </c>
      <c r="AI63" s="5" t="str">
        <f t="shared" si="21"/>
        <v xml:space="preserve">d73_42 * qg42 + </v>
      </c>
      <c r="AJ63" s="5" t="str">
        <f t="shared" si="21"/>
        <v xml:space="preserve">d73_43 * qg43 + </v>
      </c>
      <c r="AK63" s="5" t="str">
        <f t="shared" si="21"/>
        <v xml:space="preserve">d73_45 * qg45 + </v>
      </c>
      <c r="AL63" s="5" t="str">
        <f t="shared" si="21"/>
        <v xml:space="preserve">d73_46 * qg46 + </v>
      </c>
      <c r="AM63" s="5" t="str">
        <f t="shared" si="21"/>
        <v xml:space="preserve">d73_47 * qg47 + </v>
      </c>
      <c r="AN63" s="5" t="str">
        <f t="shared" si="21"/>
        <v xml:space="preserve">d73_49 * qg49 + </v>
      </c>
      <c r="AO63" s="5" t="str">
        <f t="shared" si="21"/>
        <v xml:space="preserve">d73_50 * qg50 + </v>
      </c>
      <c r="AP63" s="5" t="str">
        <f t="shared" si="21"/>
        <v xml:space="preserve">d73_51 * qg51 + </v>
      </c>
      <c r="AQ63" s="5" t="str">
        <f t="shared" si="21"/>
        <v xml:space="preserve">d73_52 * qg52 + </v>
      </c>
      <c r="AR63" s="5" t="str">
        <f t="shared" si="21"/>
        <v xml:space="preserve">d73_53 * qg53 + </v>
      </c>
      <c r="AS63" s="5" t="str">
        <f t="shared" si="21"/>
        <v xml:space="preserve">d73_55 * qg55 + </v>
      </c>
      <c r="AT63" s="5" t="str">
        <f t="shared" si="21"/>
        <v xml:space="preserve">d73_58 * qg58 + </v>
      </c>
      <c r="AU63" s="5" t="str">
        <f t="shared" si="21"/>
        <v xml:space="preserve">d73_59 * qg59 + </v>
      </c>
      <c r="AV63" s="5" t="str">
        <f t="shared" si="21"/>
        <v xml:space="preserve">d73_60 * qg60 + </v>
      </c>
      <c r="AW63" s="5" t="str">
        <f t="shared" si="21"/>
        <v xml:space="preserve">d73_61 * qg61 + </v>
      </c>
      <c r="AX63" s="5" t="str">
        <f t="shared" si="20"/>
        <v xml:space="preserve">d73_62 * qg62 + </v>
      </c>
      <c r="AY63" s="5" t="str">
        <f t="shared" si="20"/>
        <v xml:space="preserve">d73_64 * qg64 + </v>
      </c>
      <c r="AZ63" s="5" t="str">
        <f t="shared" si="20"/>
        <v xml:space="preserve">d73_65 * qg65 + </v>
      </c>
      <c r="BA63" s="5" t="str">
        <f t="shared" si="20"/>
        <v xml:space="preserve">d73_66 * qg66 + </v>
      </c>
      <c r="BB63" s="5" t="str">
        <f t="shared" si="18"/>
        <v xml:space="preserve">d73_68 * qg68 + </v>
      </c>
      <c r="BC63" s="5" t="str">
        <f t="shared" si="18"/>
        <v xml:space="preserve">d73_69 * qg69 + </v>
      </c>
      <c r="BD63" s="5" t="str">
        <f t="shared" si="18"/>
        <v xml:space="preserve">d73_70 * qg70 + </v>
      </c>
      <c r="BE63" s="5" t="str">
        <f t="shared" si="18"/>
        <v xml:space="preserve">d73_71 * qg71 + </v>
      </c>
      <c r="BF63" s="5" t="str">
        <f t="shared" si="18"/>
        <v xml:space="preserve">d73_72 * qg72 + </v>
      </c>
      <c r="BG63" s="5" t="str">
        <f t="shared" si="18"/>
        <v xml:space="preserve">d73_73 * qg73 + </v>
      </c>
      <c r="BH63" s="5" t="str">
        <f t="shared" si="18"/>
        <v xml:space="preserve">d73_74 * qg74 + </v>
      </c>
      <c r="BI63" s="5" t="str">
        <f t="shared" si="18"/>
        <v xml:space="preserve">d73_77 * qg77 + </v>
      </c>
      <c r="BJ63" s="5" t="str">
        <f t="shared" si="18"/>
        <v xml:space="preserve">d73_78 * qg78 + </v>
      </c>
      <c r="BK63" s="5" t="str">
        <f t="shared" si="18"/>
        <v xml:space="preserve">d73_79 * qg79 + </v>
      </c>
      <c r="BL63" s="5" t="str">
        <f t="shared" si="18"/>
        <v xml:space="preserve">d73_80 * qg80 + </v>
      </c>
      <c r="BM63" s="5" t="str">
        <f t="shared" si="18"/>
        <v xml:space="preserve">d73_84 * qg84 + </v>
      </c>
      <c r="BN63" s="5" t="str">
        <f t="shared" si="16"/>
        <v xml:space="preserve">d73_85 * qg85 + </v>
      </c>
      <c r="BO63" s="5" t="str">
        <f t="shared" si="16"/>
        <v xml:space="preserve">d73_86 * qg86 + </v>
      </c>
      <c r="BP63" s="5" t="str">
        <f t="shared" si="22"/>
        <v xml:space="preserve">d73_87 * qg87 + </v>
      </c>
      <c r="BQ63" s="5" t="str">
        <f t="shared" si="22"/>
        <v xml:space="preserve">d73_90 * qg90 + </v>
      </c>
      <c r="BR63" s="5" t="str">
        <f t="shared" si="22"/>
        <v xml:space="preserve">d73_91 * qg91 + </v>
      </c>
      <c r="BS63" s="5" t="str">
        <f t="shared" si="22"/>
        <v xml:space="preserve">d73_92 * qg92 + </v>
      </c>
      <c r="BT63" s="5" t="str">
        <f t="shared" si="22"/>
        <v xml:space="preserve">d73_93 * qg93 + </v>
      </c>
      <c r="BU63" s="5" t="str">
        <f t="shared" si="22"/>
        <v xml:space="preserve">d73_94 * qg94 + </v>
      </c>
      <c r="BV63" s="5" t="str">
        <f t="shared" si="22"/>
        <v xml:space="preserve">d73_95 * qg95 + </v>
      </c>
      <c r="BW63" s="5" t="str">
        <f t="shared" si="22"/>
        <v xml:space="preserve">d73_96 * qg96 + </v>
      </c>
      <c r="BX63" s="5" t="str">
        <f t="shared" si="4"/>
        <v>d73_97 * qg97</v>
      </c>
      <c r="BY63" s="6" t="str">
        <f t="shared" si="5"/>
        <v>@IDENTITY  QN73 = d73_01 * qg01 + d73_02 * qg02 + d73_03 * qg03 + d73_05 * qg05 + d73_08 * qg08 + d73_10 * qg10 + d73_11 * qg11 + d73_13 * qg13 + d73_14 * qg14 + d73_15 * qg15 + d73_16 * qg16 + d73_17 * qg17 + d73_18 * qg18 + d73_19 * qg19 + d73_20 * qg20 + d73_21 * qg21 + d73_22 * qg22 + d73_23 * qg23 + d73_24 * qg24 + d73_25 * qg25 + d73_26 * qg26 + d73_27 * qg27 + d73_28 * qg28 + d73_29 * qg29 + d73_30 * qg30 + d73_31 * qg31 + d73_32 * qg32 + d73_33 * qg33 + d73_35 * qg35 + d73_36 * qg36 + d73_37 * qg37 + d73_41 * qg41 + d73_42 * qg42 + d73_43 * qg43 + d73_45 * qg45 + d73_46 * qg46 + d73_47 * qg47 + d73_49 * qg49 + d73_50 * qg50 + d73_51 * qg51 + d73_52 * qg52 + d73_53 * qg53 + d73_55 * qg55 + d73_58 * qg58 + d73_59 * qg59 + d73_60 * qg60 + d73_61 * qg61 + d73_62 * qg62 + d73_64 * qg64 + d73_65 * qg65 + d73_66 * qg66 + d73_68 * qg68 + d73_69 * qg69 + d73_70 * qg70 + d73_71 * qg71 + d73_72 * qg72 + d73_73 * qg73 + d73_74 * qg74 + d73_77 * qg77 + d73_78 * qg78 + d73_79 * qg79 + d73_80 * qg80 + d73_84 * qg84 + d73_85 * qg85 + d73_86 * qg86 + d73_87 * qg87 + d73_90 * qg90 + d73_91 * qg91 + d73_92 * qg92 + d73_93 * qg93 + d73_94 * qg94 + d73_95 * qg95 + d73_96 * qg96 + d73_97 * qg97</v>
      </c>
    </row>
    <row r="64" spans="1:77">
      <c r="A64" s="1" t="s">
        <v>58</v>
      </c>
      <c r="B64" s="5" t="str">
        <f t="shared" si="2"/>
        <v xml:space="preserve">@IDENTITY  QN74 = </v>
      </c>
      <c r="C64" s="5" t="str">
        <f t="shared" si="24"/>
        <v xml:space="preserve">d74_01 * qg01 + </v>
      </c>
      <c r="D64" s="5" t="str">
        <f t="shared" si="24"/>
        <v xml:space="preserve">d74_02 * qg02 + </v>
      </c>
      <c r="E64" s="5" t="str">
        <f t="shared" si="24"/>
        <v xml:space="preserve">d74_03 * qg03 + </v>
      </c>
      <c r="F64" s="5" t="str">
        <f t="shared" si="24"/>
        <v xml:space="preserve">d74_05 * qg05 + </v>
      </c>
      <c r="G64" s="5" t="str">
        <f t="shared" si="24"/>
        <v xml:space="preserve">d74_08 * qg08 + </v>
      </c>
      <c r="H64" s="5" t="str">
        <f t="shared" si="24"/>
        <v xml:space="preserve">d74_10 * qg10 + </v>
      </c>
      <c r="I64" s="5" t="str">
        <f t="shared" si="24"/>
        <v xml:space="preserve">d74_11 * qg11 + </v>
      </c>
      <c r="J64" s="5" t="str">
        <f t="shared" si="24"/>
        <v xml:space="preserve">d74_13 * qg13 + </v>
      </c>
      <c r="K64" s="5" t="str">
        <f t="shared" si="24"/>
        <v xml:space="preserve">d74_14 * qg14 + </v>
      </c>
      <c r="L64" s="5" t="str">
        <f t="shared" si="24"/>
        <v xml:space="preserve">d74_15 * qg15 + </v>
      </c>
      <c r="M64" s="5" t="str">
        <f t="shared" si="24"/>
        <v xml:space="preserve">d74_16 * qg16 + </v>
      </c>
      <c r="N64" s="5" t="str">
        <f t="shared" si="24"/>
        <v xml:space="preserve">d74_17 * qg17 + </v>
      </c>
      <c r="O64" s="5" t="str">
        <f t="shared" si="24"/>
        <v xml:space="preserve">d74_18 * qg18 + </v>
      </c>
      <c r="P64" s="5" t="str">
        <f t="shared" si="24"/>
        <v xml:space="preserve">d74_19 * qg19 + </v>
      </c>
      <c r="Q64" s="5" t="str">
        <f t="shared" si="24"/>
        <v xml:space="preserve">d74_20 * qg20 + </v>
      </c>
      <c r="R64" s="5" t="str">
        <f t="shared" si="24"/>
        <v xml:space="preserve">d74_21 * qg21 + </v>
      </c>
      <c r="S64" s="5" t="str">
        <f t="shared" si="23"/>
        <v xml:space="preserve">d74_22 * qg22 + </v>
      </c>
      <c r="T64" s="5" t="str">
        <f t="shared" si="23"/>
        <v xml:space="preserve">d74_23 * qg23 + </v>
      </c>
      <c r="U64" s="5" t="str">
        <f t="shared" si="23"/>
        <v xml:space="preserve">d74_24 * qg24 + </v>
      </c>
      <c r="V64" s="5" t="str">
        <f t="shared" si="23"/>
        <v xml:space="preserve">d74_25 * qg25 + </v>
      </c>
      <c r="W64" s="5" t="str">
        <f t="shared" si="23"/>
        <v xml:space="preserve">d74_26 * qg26 + </v>
      </c>
      <c r="X64" s="5" t="str">
        <f t="shared" si="23"/>
        <v xml:space="preserve">d74_27 * qg27 + </v>
      </c>
      <c r="Y64" s="5" t="str">
        <f t="shared" si="23"/>
        <v xml:space="preserve">d74_28 * qg28 + </v>
      </c>
      <c r="Z64" s="5" t="str">
        <f t="shared" si="23"/>
        <v xml:space="preserve">d74_29 * qg29 + </v>
      </c>
      <c r="AA64" s="5" t="str">
        <f t="shared" si="23"/>
        <v xml:space="preserve">d74_30 * qg30 + </v>
      </c>
      <c r="AB64" s="5" t="str">
        <f t="shared" si="23"/>
        <v xml:space="preserve">d74_31 * qg31 + </v>
      </c>
      <c r="AC64" s="5" t="str">
        <f t="shared" si="23"/>
        <v xml:space="preserve">d74_32 * qg32 + </v>
      </c>
      <c r="AD64" s="5" t="str">
        <f t="shared" si="23"/>
        <v xml:space="preserve">d74_33 * qg33 + </v>
      </c>
      <c r="AE64" s="5" t="str">
        <f t="shared" si="23"/>
        <v xml:space="preserve">d74_35 * qg35 + </v>
      </c>
      <c r="AF64" s="5" t="str">
        <f t="shared" si="23"/>
        <v xml:space="preserve">d74_36 * qg36 + </v>
      </c>
      <c r="AG64" s="5" t="str">
        <f t="shared" si="23"/>
        <v xml:space="preserve">d74_37 * qg37 + </v>
      </c>
      <c r="AH64" s="5" t="str">
        <f t="shared" si="21"/>
        <v xml:space="preserve">d74_41 * qg41 + </v>
      </c>
      <c r="AI64" s="5" t="str">
        <f t="shared" si="21"/>
        <v xml:space="preserve">d74_42 * qg42 + </v>
      </c>
      <c r="AJ64" s="5" t="str">
        <f t="shared" si="21"/>
        <v xml:space="preserve">d74_43 * qg43 + </v>
      </c>
      <c r="AK64" s="5" t="str">
        <f t="shared" si="21"/>
        <v xml:space="preserve">d74_45 * qg45 + </v>
      </c>
      <c r="AL64" s="5" t="str">
        <f t="shared" si="21"/>
        <v xml:space="preserve">d74_46 * qg46 + </v>
      </c>
      <c r="AM64" s="5" t="str">
        <f t="shared" si="21"/>
        <v xml:space="preserve">d74_47 * qg47 + </v>
      </c>
      <c r="AN64" s="5" t="str">
        <f t="shared" si="21"/>
        <v xml:space="preserve">d74_49 * qg49 + </v>
      </c>
      <c r="AO64" s="5" t="str">
        <f t="shared" si="21"/>
        <v xml:space="preserve">d74_50 * qg50 + </v>
      </c>
      <c r="AP64" s="5" t="str">
        <f t="shared" si="21"/>
        <v xml:space="preserve">d74_51 * qg51 + </v>
      </c>
      <c r="AQ64" s="5" t="str">
        <f t="shared" si="21"/>
        <v xml:space="preserve">d74_52 * qg52 + </v>
      </c>
      <c r="AR64" s="5" t="str">
        <f t="shared" si="21"/>
        <v xml:space="preserve">d74_53 * qg53 + </v>
      </c>
      <c r="AS64" s="5" t="str">
        <f t="shared" si="21"/>
        <v xml:space="preserve">d74_55 * qg55 + </v>
      </c>
      <c r="AT64" s="5" t="str">
        <f t="shared" si="21"/>
        <v xml:space="preserve">d74_58 * qg58 + </v>
      </c>
      <c r="AU64" s="5" t="str">
        <f t="shared" si="21"/>
        <v xml:space="preserve">d74_59 * qg59 + </v>
      </c>
      <c r="AV64" s="5" t="str">
        <f t="shared" si="21"/>
        <v xml:space="preserve">d74_60 * qg60 + </v>
      </c>
      <c r="AW64" s="5" t="str">
        <f t="shared" si="21"/>
        <v xml:space="preserve">d74_61 * qg61 + </v>
      </c>
      <c r="AX64" s="5" t="str">
        <f t="shared" si="20"/>
        <v xml:space="preserve">d74_62 * qg62 + </v>
      </c>
      <c r="AY64" s="5" t="str">
        <f t="shared" si="20"/>
        <v xml:space="preserve">d74_64 * qg64 + </v>
      </c>
      <c r="AZ64" s="5" t="str">
        <f t="shared" si="20"/>
        <v xml:space="preserve">d74_65 * qg65 + </v>
      </c>
      <c r="BA64" s="5" t="str">
        <f t="shared" si="20"/>
        <v xml:space="preserve">d74_66 * qg66 + </v>
      </c>
      <c r="BB64" s="5" t="str">
        <f t="shared" si="18"/>
        <v xml:space="preserve">d74_68 * qg68 + </v>
      </c>
      <c r="BC64" s="5" t="str">
        <f t="shared" si="18"/>
        <v xml:space="preserve">d74_69 * qg69 + </v>
      </c>
      <c r="BD64" s="5" t="str">
        <f t="shared" si="18"/>
        <v xml:space="preserve">d74_70 * qg70 + </v>
      </c>
      <c r="BE64" s="5" t="str">
        <f t="shared" si="18"/>
        <v xml:space="preserve">d74_71 * qg71 + </v>
      </c>
      <c r="BF64" s="5" t="str">
        <f t="shared" si="18"/>
        <v xml:space="preserve">d74_72 * qg72 + </v>
      </c>
      <c r="BG64" s="5" t="str">
        <f t="shared" si="18"/>
        <v xml:space="preserve">d74_73 * qg73 + </v>
      </c>
      <c r="BH64" s="5" t="str">
        <f t="shared" si="18"/>
        <v xml:space="preserve">d74_74 * qg74 + </v>
      </c>
      <c r="BI64" s="5" t="str">
        <f t="shared" si="18"/>
        <v xml:space="preserve">d74_77 * qg77 + </v>
      </c>
      <c r="BJ64" s="5" t="str">
        <f t="shared" si="18"/>
        <v xml:space="preserve">d74_78 * qg78 + </v>
      </c>
      <c r="BK64" s="5" t="str">
        <f t="shared" si="18"/>
        <v xml:space="preserve">d74_79 * qg79 + </v>
      </c>
      <c r="BL64" s="5" t="str">
        <f t="shared" si="18"/>
        <v xml:space="preserve">d74_80 * qg80 + </v>
      </c>
      <c r="BM64" s="5" t="str">
        <f t="shared" si="18"/>
        <v xml:space="preserve">d74_84 * qg84 + </v>
      </c>
      <c r="BN64" s="5" t="str">
        <f t="shared" si="16"/>
        <v xml:space="preserve">d74_85 * qg85 + </v>
      </c>
      <c r="BO64" s="5" t="str">
        <f t="shared" si="16"/>
        <v xml:space="preserve">d74_86 * qg86 + </v>
      </c>
      <c r="BP64" s="5" t="str">
        <f t="shared" si="22"/>
        <v xml:space="preserve">d74_87 * qg87 + </v>
      </c>
      <c r="BQ64" s="5" t="str">
        <f t="shared" si="22"/>
        <v xml:space="preserve">d74_90 * qg90 + </v>
      </c>
      <c r="BR64" s="5" t="str">
        <f t="shared" si="22"/>
        <v xml:space="preserve">d74_91 * qg91 + </v>
      </c>
      <c r="BS64" s="5" t="str">
        <f t="shared" si="22"/>
        <v xml:space="preserve">d74_92 * qg92 + </v>
      </c>
      <c r="BT64" s="5" t="str">
        <f t="shared" si="22"/>
        <v xml:space="preserve">d74_93 * qg93 + </v>
      </c>
      <c r="BU64" s="5" t="str">
        <f t="shared" si="22"/>
        <v xml:space="preserve">d74_94 * qg94 + </v>
      </c>
      <c r="BV64" s="5" t="str">
        <f t="shared" si="22"/>
        <v xml:space="preserve">d74_95 * qg95 + </v>
      </c>
      <c r="BW64" s="5" t="str">
        <f t="shared" si="22"/>
        <v xml:space="preserve">d74_96 * qg96 + </v>
      </c>
      <c r="BX64" s="5" t="str">
        <f t="shared" si="4"/>
        <v>d74_97 * qg97</v>
      </c>
      <c r="BY64" s="6" t="str">
        <f t="shared" si="5"/>
        <v>@IDENTITY  QN74 = d74_01 * qg01 + d74_02 * qg02 + d74_03 * qg03 + d74_05 * qg05 + d74_08 * qg08 + d74_10 * qg10 + d74_11 * qg11 + d74_13 * qg13 + d74_14 * qg14 + d74_15 * qg15 + d74_16 * qg16 + d74_17 * qg17 + d74_18 * qg18 + d74_19 * qg19 + d74_20 * qg20 + d74_21 * qg21 + d74_22 * qg22 + d74_23 * qg23 + d74_24 * qg24 + d74_25 * qg25 + d74_26 * qg26 + d74_27 * qg27 + d74_28 * qg28 + d74_29 * qg29 + d74_30 * qg30 + d74_31 * qg31 + d74_32 * qg32 + d74_33 * qg33 + d74_35 * qg35 + d74_36 * qg36 + d74_37 * qg37 + d74_41 * qg41 + d74_42 * qg42 + d74_43 * qg43 + d74_45 * qg45 + d74_46 * qg46 + d74_47 * qg47 + d74_49 * qg49 + d74_50 * qg50 + d74_51 * qg51 + d74_52 * qg52 + d74_53 * qg53 + d74_55 * qg55 + d74_58 * qg58 + d74_59 * qg59 + d74_60 * qg60 + d74_61 * qg61 + d74_62 * qg62 + d74_64 * qg64 + d74_65 * qg65 + d74_66 * qg66 + d74_68 * qg68 + d74_69 * qg69 + d74_70 * qg70 + d74_71 * qg71 + d74_72 * qg72 + d74_73 * qg73 + d74_74 * qg74 + d74_77 * qg77 + d74_78 * qg78 + d74_79 * qg79 + d74_80 * qg80 + d74_84 * qg84 + d74_85 * qg85 + d74_86 * qg86 + d74_87 * qg87 + d74_90 * qg90 + d74_91 * qg91 + d74_92 * qg92 + d74_93 * qg93 + d74_94 * qg94 + d74_95 * qg95 + d74_96 * qg96 + d74_97 * qg97</v>
      </c>
    </row>
    <row r="65" spans="1:77">
      <c r="A65" s="1" t="s">
        <v>59</v>
      </c>
      <c r="B65" s="5" t="str">
        <f t="shared" si="2"/>
        <v xml:space="preserve">@IDENTITY  QN77 = </v>
      </c>
      <c r="C65" s="5" t="str">
        <f t="shared" si="24"/>
        <v xml:space="preserve">d77_01 * qg01 + </v>
      </c>
      <c r="D65" s="5" t="str">
        <f t="shared" si="24"/>
        <v xml:space="preserve">d77_02 * qg02 + </v>
      </c>
      <c r="E65" s="5" t="str">
        <f t="shared" si="24"/>
        <v xml:space="preserve">d77_03 * qg03 + </v>
      </c>
      <c r="F65" s="5" t="str">
        <f t="shared" si="24"/>
        <v xml:space="preserve">d77_05 * qg05 + </v>
      </c>
      <c r="G65" s="5" t="str">
        <f t="shared" si="24"/>
        <v xml:space="preserve">d77_08 * qg08 + </v>
      </c>
      <c r="H65" s="5" t="str">
        <f t="shared" si="24"/>
        <v xml:space="preserve">d77_10 * qg10 + </v>
      </c>
      <c r="I65" s="5" t="str">
        <f t="shared" si="24"/>
        <v xml:space="preserve">d77_11 * qg11 + </v>
      </c>
      <c r="J65" s="5" t="str">
        <f t="shared" si="24"/>
        <v xml:space="preserve">d77_13 * qg13 + </v>
      </c>
      <c r="K65" s="5" t="str">
        <f t="shared" si="24"/>
        <v xml:space="preserve">d77_14 * qg14 + </v>
      </c>
      <c r="L65" s="5" t="str">
        <f t="shared" si="24"/>
        <v xml:space="preserve">d77_15 * qg15 + </v>
      </c>
      <c r="M65" s="5" t="str">
        <f t="shared" si="24"/>
        <v xml:space="preserve">d77_16 * qg16 + </v>
      </c>
      <c r="N65" s="5" t="str">
        <f t="shared" si="24"/>
        <v xml:space="preserve">d77_17 * qg17 + </v>
      </c>
      <c r="O65" s="5" t="str">
        <f t="shared" si="24"/>
        <v xml:space="preserve">d77_18 * qg18 + </v>
      </c>
      <c r="P65" s="5" t="str">
        <f t="shared" si="24"/>
        <v xml:space="preserve">d77_19 * qg19 + </v>
      </c>
      <c r="Q65" s="5" t="str">
        <f t="shared" si="24"/>
        <v xml:space="preserve">d77_20 * qg20 + </v>
      </c>
      <c r="R65" s="5" t="str">
        <f t="shared" si="24"/>
        <v xml:space="preserve">d77_21 * qg21 + </v>
      </c>
      <c r="S65" s="5" t="str">
        <f t="shared" si="23"/>
        <v xml:space="preserve">d77_22 * qg22 + </v>
      </c>
      <c r="T65" s="5" t="str">
        <f t="shared" si="23"/>
        <v xml:space="preserve">d77_23 * qg23 + </v>
      </c>
      <c r="U65" s="5" t="str">
        <f t="shared" si="23"/>
        <v xml:space="preserve">d77_24 * qg24 + </v>
      </c>
      <c r="V65" s="5" t="str">
        <f t="shared" si="23"/>
        <v xml:space="preserve">d77_25 * qg25 + </v>
      </c>
      <c r="W65" s="5" t="str">
        <f t="shared" si="23"/>
        <v xml:space="preserve">d77_26 * qg26 + </v>
      </c>
      <c r="X65" s="5" t="str">
        <f t="shared" si="23"/>
        <v xml:space="preserve">d77_27 * qg27 + </v>
      </c>
      <c r="Y65" s="5" t="str">
        <f t="shared" si="23"/>
        <v xml:space="preserve">d77_28 * qg28 + </v>
      </c>
      <c r="Z65" s="5" t="str">
        <f t="shared" si="23"/>
        <v xml:space="preserve">d77_29 * qg29 + </v>
      </c>
      <c r="AA65" s="5" t="str">
        <f t="shared" si="23"/>
        <v xml:space="preserve">d77_30 * qg30 + </v>
      </c>
      <c r="AB65" s="5" t="str">
        <f t="shared" si="23"/>
        <v xml:space="preserve">d77_31 * qg31 + </v>
      </c>
      <c r="AC65" s="5" t="str">
        <f t="shared" si="23"/>
        <v xml:space="preserve">d77_32 * qg32 + </v>
      </c>
      <c r="AD65" s="5" t="str">
        <f t="shared" si="23"/>
        <v xml:space="preserve">d77_33 * qg33 + </v>
      </c>
      <c r="AE65" s="5" t="str">
        <f t="shared" si="23"/>
        <v xml:space="preserve">d77_35 * qg35 + </v>
      </c>
      <c r="AF65" s="5" t="str">
        <f t="shared" si="23"/>
        <v xml:space="preserve">d77_36 * qg36 + </v>
      </c>
      <c r="AG65" s="5" t="str">
        <f t="shared" si="23"/>
        <v xml:space="preserve">d77_37 * qg37 + </v>
      </c>
      <c r="AH65" s="5" t="str">
        <f t="shared" si="21"/>
        <v xml:space="preserve">d77_41 * qg41 + </v>
      </c>
      <c r="AI65" s="5" t="str">
        <f t="shared" si="21"/>
        <v xml:space="preserve">d77_42 * qg42 + </v>
      </c>
      <c r="AJ65" s="5" t="str">
        <f t="shared" si="21"/>
        <v xml:space="preserve">d77_43 * qg43 + </v>
      </c>
      <c r="AK65" s="5" t="str">
        <f t="shared" si="21"/>
        <v xml:space="preserve">d77_45 * qg45 + </v>
      </c>
      <c r="AL65" s="5" t="str">
        <f t="shared" si="21"/>
        <v xml:space="preserve">d77_46 * qg46 + </v>
      </c>
      <c r="AM65" s="5" t="str">
        <f t="shared" si="21"/>
        <v xml:space="preserve">d77_47 * qg47 + </v>
      </c>
      <c r="AN65" s="5" t="str">
        <f t="shared" si="21"/>
        <v xml:space="preserve">d77_49 * qg49 + </v>
      </c>
      <c r="AO65" s="5" t="str">
        <f t="shared" si="21"/>
        <v xml:space="preserve">d77_50 * qg50 + </v>
      </c>
      <c r="AP65" s="5" t="str">
        <f t="shared" si="21"/>
        <v xml:space="preserve">d77_51 * qg51 + </v>
      </c>
      <c r="AQ65" s="5" t="str">
        <f t="shared" si="21"/>
        <v xml:space="preserve">d77_52 * qg52 + </v>
      </c>
      <c r="AR65" s="5" t="str">
        <f t="shared" si="21"/>
        <v xml:space="preserve">d77_53 * qg53 + </v>
      </c>
      <c r="AS65" s="5" t="str">
        <f t="shared" si="21"/>
        <v xml:space="preserve">d77_55 * qg55 + </v>
      </c>
      <c r="AT65" s="5" t="str">
        <f t="shared" si="21"/>
        <v xml:space="preserve">d77_58 * qg58 + </v>
      </c>
      <c r="AU65" s="5" t="str">
        <f t="shared" si="21"/>
        <v xml:space="preserve">d77_59 * qg59 + </v>
      </c>
      <c r="AV65" s="5" t="str">
        <f t="shared" si="21"/>
        <v xml:space="preserve">d77_60 * qg60 + </v>
      </c>
      <c r="AW65" s="5" t="str">
        <f t="shared" ref="AW65:BL80" si="25">"d"&amp;$A65&amp;"_"&amp;AW$6&amp;" * qg"&amp;AW$6&amp;" + "</f>
        <v xml:space="preserve">d77_61 * qg61 + </v>
      </c>
      <c r="AX65" s="5" t="str">
        <f t="shared" si="25"/>
        <v xml:space="preserve">d77_62 * qg62 + </v>
      </c>
      <c r="AY65" s="5" t="str">
        <f t="shared" si="25"/>
        <v xml:space="preserve">d77_64 * qg64 + </v>
      </c>
      <c r="AZ65" s="5" t="str">
        <f t="shared" si="25"/>
        <v xml:space="preserve">d77_65 * qg65 + </v>
      </c>
      <c r="BA65" s="5" t="str">
        <f t="shared" si="25"/>
        <v xml:space="preserve">d77_66 * qg66 + </v>
      </c>
      <c r="BB65" s="5" t="str">
        <f t="shared" si="25"/>
        <v xml:space="preserve">d77_68 * qg68 + </v>
      </c>
      <c r="BC65" s="5" t="str">
        <f t="shared" si="25"/>
        <v xml:space="preserve">d77_69 * qg69 + </v>
      </c>
      <c r="BD65" s="5" t="str">
        <f t="shared" si="25"/>
        <v xml:space="preserve">d77_70 * qg70 + </v>
      </c>
      <c r="BE65" s="5" t="str">
        <f t="shared" si="25"/>
        <v xml:space="preserve">d77_71 * qg71 + </v>
      </c>
      <c r="BF65" s="5" t="str">
        <f t="shared" si="25"/>
        <v xml:space="preserve">d77_72 * qg72 + </v>
      </c>
      <c r="BG65" s="5" t="str">
        <f t="shared" si="25"/>
        <v xml:space="preserve">d77_73 * qg73 + </v>
      </c>
      <c r="BH65" s="5" t="str">
        <f t="shared" si="25"/>
        <v xml:space="preserve">d77_74 * qg74 + </v>
      </c>
      <c r="BI65" s="5" t="str">
        <f t="shared" si="25"/>
        <v xml:space="preserve">d77_77 * qg77 + </v>
      </c>
      <c r="BJ65" s="5" t="str">
        <f t="shared" si="25"/>
        <v xml:space="preserve">d77_78 * qg78 + </v>
      </c>
      <c r="BK65" s="5" t="str">
        <f t="shared" si="25"/>
        <v xml:space="preserve">d77_79 * qg79 + </v>
      </c>
      <c r="BL65" s="5" t="str">
        <f t="shared" si="25"/>
        <v xml:space="preserve">d77_80 * qg80 + </v>
      </c>
      <c r="BM65" s="5" t="str">
        <f t="shared" si="18"/>
        <v xml:space="preserve">d77_84 * qg84 + </v>
      </c>
      <c r="BN65" s="5" t="str">
        <f t="shared" si="16"/>
        <v xml:space="preserve">d77_85 * qg85 + </v>
      </c>
      <c r="BO65" s="5" t="str">
        <f t="shared" si="16"/>
        <v xml:space="preserve">d77_86 * qg86 + </v>
      </c>
      <c r="BP65" s="5" t="str">
        <f t="shared" si="22"/>
        <v xml:space="preserve">d77_87 * qg87 + </v>
      </c>
      <c r="BQ65" s="5" t="str">
        <f t="shared" si="22"/>
        <v xml:space="preserve">d77_90 * qg90 + </v>
      </c>
      <c r="BR65" s="5" t="str">
        <f t="shared" si="22"/>
        <v xml:space="preserve">d77_91 * qg91 + </v>
      </c>
      <c r="BS65" s="5" t="str">
        <f t="shared" si="22"/>
        <v xml:space="preserve">d77_92 * qg92 + </v>
      </c>
      <c r="BT65" s="5" t="str">
        <f t="shared" si="22"/>
        <v xml:space="preserve">d77_93 * qg93 + </v>
      </c>
      <c r="BU65" s="5" t="str">
        <f t="shared" si="22"/>
        <v xml:space="preserve">d77_94 * qg94 + </v>
      </c>
      <c r="BV65" s="5" t="str">
        <f t="shared" si="22"/>
        <v xml:space="preserve">d77_95 * qg95 + </v>
      </c>
      <c r="BW65" s="5" t="str">
        <f t="shared" si="22"/>
        <v xml:space="preserve">d77_96 * qg96 + </v>
      </c>
      <c r="BX65" s="5" t="str">
        <f t="shared" si="4"/>
        <v>d77_97 * qg97</v>
      </c>
      <c r="BY65" s="6" t="str">
        <f t="shared" si="5"/>
        <v>@IDENTITY  QN77 = d77_01 * qg01 + d77_02 * qg02 + d77_03 * qg03 + d77_05 * qg05 + d77_08 * qg08 + d77_10 * qg10 + d77_11 * qg11 + d77_13 * qg13 + d77_14 * qg14 + d77_15 * qg15 + d77_16 * qg16 + d77_17 * qg17 + d77_18 * qg18 + d77_19 * qg19 + d77_20 * qg20 + d77_21 * qg21 + d77_22 * qg22 + d77_23 * qg23 + d77_24 * qg24 + d77_25 * qg25 + d77_26 * qg26 + d77_27 * qg27 + d77_28 * qg28 + d77_29 * qg29 + d77_30 * qg30 + d77_31 * qg31 + d77_32 * qg32 + d77_33 * qg33 + d77_35 * qg35 + d77_36 * qg36 + d77_37 * qg37 + d77_41 * qg41 + d77_42 * qg42 + d77_43 * qg43 + d77_45 * qg45 + d77_46 * qg46 + d77_47 * qg47 + d77_49 * qg49 + d77_50 * qg50 + d77_51 * qg51 + d77_52 * qg52 + d77_53 * qg53 + d77_55 * qg55 + d77_58 * qg58 + d77_59 * qg59 + d77_60 * qg60 + d77_61 * qg61 + d77_62 * qg62 + d77_64 * qg64 + d77_65 * qg65 + d77_66 * qg66 + d77_68 * qg68 + d77_69 * qg69 + d77_70 * qg70 + d77_71 * qg71 + d77_72 * qg72 + d77_73 * qg73 + d77_74 * qg74 + d77_77 * qg77 + d77_78 * qg78 + d77_79 * qg79 + d77_80 * qg80 + d77_84 * qg84 + d77_85 * qg85 + d77_86 * qg86 + d77_87 * qg87 + d77_90 * qg90 + d77_91 * qg91 + d77_92 * qg92 + d77_93 * qg93 + d77_94 * qg94 + d77_95 * qg95 + d77_96 * qg96 + d77_97 * qg97</v>
      </c>
    </row>
    <row r="66" spans="1:77">
      <c r="A66" s="1" t="s">
        <v>60</v>
      </c>
      <c r="B66" s="5" t="str">
        <f t="shared" si="2"/>
        <v xml:space="preserve">@IDENTITY  QN78 = </v>
      </c>
      <c r="C66" s="5" t="str">
        <f t="shared" si="24"/>
        <v xml:space="preserve">d78_01 * qg01 + </v>
      </c>
      <c r="D66" s="5" t="str">
        <f t="shared" si="24"/>
        <v xml:space="preserve">d78_02 * qg02 + </v>
      </c>
      <c r="E66" s="5" t="str">
        <f t="shared" si="24"/>
        <v xml:space="preserve">d78_03 * qg03 + </v>
      </c>
      <c r="F66" s="5" t="str">
        <f t="shared" si="24"/>
        <v xml:space="preserve">d78_05 * qg05 + </v>
      </c>
      <c r="G66" s="5" t="str">
        <f t="shared" si="24"/>
        <v xml:space="preserve">d78_08 * qg08 + </v>
      </c>
      <c r="H66" s="5" t="str">
        <f t="shared" si="24"/>
        <v xml:space="preserve">d78_10 * qg10 + </v>
      </c>
      <c r="I66" s="5" t="str">
        <f t="shared" si="24"/>
        <v xml:space="preserve">d78_11 * qg11 + </v>
      </c>
      <c r="J66" s="5" t="str">
        <f t="shared" si="24"/>
        <v xml:space="preserve">d78_13 * qg13 + </v>
      </c>
      <c r="K66" s="5" t="str">
        <f t="shared" si="24"/>
        <v xml:space="preserve">d78_14 * qg14 + </v>
      </c>
      <c r="L66" s="5" t="str">
        <f t="shared" si="24"/>
        <v xml:space="preserve">d78_15 * qg15 + </v>
      </c>
      <c r="M66" s="5" t="str">
        <f t="shared" si="24"/>
        <v xml:space="preserve">d78_16 * qg16 + </v>
      </c>
      <c r="N66" s="5" t="str">
        <f t="shared" si="24"/>
        <v xml:space="preserve">d78_17 * qg17 + </v>
      </c>
      <c r="O66" s="5" t="str">
        <f t="shared" si="24"/>
        <v xml:space="preserve">d78_18 * qg18 + </v>
      </c>
      <c r="P66" s="5" t="str">
        <f t="shared" si="24"/>
        <v xml:space="preserve">d78_19 * qg19 + </v>
      </c>
      <c r="Q66" s="5" t="str">
        <f t="shared" si="24"/>
        <v xml:space="preserve">d78_20 * qg20 + </v>
      </c>
      <c r="R66" s="5" t="str">
        <f t="shared" si="24"/>
        <v xml:space="preserve">d78_21 * qg21 + </v>
      </c>
      <c r="S66" s="5" t="str">
        <f t="shared" si="23"/>
        <v xml:space="preserve">d78_22 * qg22 + </v>
      </c>
      <c r="T66" s="5" t="str">
        <f t="shared" si="23"/>
        <v xml:space="preserve">d78_23 * qg23 + </v>
      </c>
      <c r="U66" s="5" t="str">
        <f t="shared" si="23"/>
        <v xml:space="preserve">d78_24 * qg24 + </v>
      </c>
      <c r="V66" s="5" t="str">
        <f t="shared" si="23"/>
        <v xml:space="preserve">d78_25 * qg25 + </v>
      </c>
      <c r="W66" s="5" t="str">
        <f t="shared" si="23"/>
        <v xml:space="preserve">d78_26 * qg26 + </v>
      </c>
      <c r="X66" s="5" t="str">
        <f t="shared" si="23"/>
        <v xml:space="preserve">d78_27 * qg27 + </v>
      </c>
      <c r="Y66" s="5" t="str">
        <f t="shared" si="23"/>
        <v xml:space="preserve">d78_28 * qg28 + </v>
      </c>
      <c r="Z66" s="5" t="str">
        <f t="shared" si="23"/>
        <v xml:space="preserve">d78_29 * qg29 + </v>
      </c>
      <c r="AA66" s="5" t="str">
        <f t="shared" si="23"/>
        <v xml:space="preserve">d78_30 * qg30 + </v>
      </c>
      <c r="AB66" s="5" t="str">
        <f t="shared" si="23"/>
        <v xml:space="preserve">d78_31 * qg31 + </v>
      </c>
      <c r="AC66" s="5" t="str">
        <f t="shared" si="23"/>
        <v xml:space="preserve">d78_32 * qg32 + </v>
      </c>
      <c r="AD66" s="5" t="str">
        <f t="shared" si="23"/>
        <v xml:space="preserve">d78_33 * qg33 + </v>
      </c>
      <c r="AE66" s="5" t="str">
        <f t="shared" si="23"/>
        <v xml:space="preserve">d78_35 * qg35 + </v>
      </c>
      <c r="AF66" s="5" t="str">
        <f t="shared" si="23"/>
        <v xml:space="preserve">d78_36 * qg36 + </v>
      </c>
      <c r="AG66" s="5" t="str">
        <f t="shared" si="23"/>
        <v xml:space="preserve">d78_37 * qg37 + </v>
      </c>
      <c r="AH66" s="5" t="str">
        <f t="shared" ref="AH66:AW80" si="26">"d"&amp;$A66&amp;"_"&amp;AH$6&amp;" * qg"&amp;AH$6&amp;" + "</f>
        <v xml:space="preserve">d78_41 * qg41 + </v>
      </c>
      <c r="AI66" s="5" t="str">
        <f t="shared" si="26"/>
        <v xml:space="preserve">d78_42 * qg42 + </v>
      </c>
      <c r="AJ66" s="5" t="str">
        <f t="shared" si="26"/>
        <v xml:space="preserve">d78_43 * qg43 + </v>
      </c>
      <c r="AK66" s="5" t="str">
        <f t="shared" si="26"/>
        <v xml:space="preserve">d78_45 * qg45 + </v>
      </c>
      <c r="AL66" s="5" t="str">
        <f t="shared" si="26"/>
        <v xml:space="preserve">d78_46 * qg46 + </v>
      </c>
      <c r="AM66" s="5" t="str">
        <f t="shared" si="26"/>
        <v xml:space="preserve">d78_47 * qg47 + </v>
      </c>
      <c r="AN66" s="5" t="str">
        <f t="shared" si="26"/>
        <v xml:space="preserve">d78_49 * qg49 + </v>
      </c>
      <c r="AO66" s="5" t="str">
        <f t="shared" si="26"/>
        <v xml:space="preserve">d78_50 * qg50 + </v>
      </c>
      <c r="AP66" s="5" t="str">
        <f t="shared" si="26"/>
        <v xml:space="preserve">d78_51 * qg51 + </v>
      </c>
      <c r="AQ66" s="5" t="str">
        <f t="shared" si="26"/>
        <v xml:space="preserve">d78_52 * qg52 + </v>
      </c>
      <c r="AR66" s="5" t="str">
        <f t="shared" si="26"/>
        <v xml:space="preserve">d78_53 * qg53 + </v>
      </c>
      <c r="AS66" s="5" t="str">
        <f t="shared" si="26"/>
        <v xml:space="preserve">d78_55 * qg55 + </v>
      </c>
      <c r="AT66" s="5" t="str">
        <f t="shared" si="26"/>
        <v xml:space="preserve">d78_58 * qg58 + </v>
      </c>
      <c r="AU66" s="5" t="str">
        <f t="shared" si="26"/>
        <v xml:space="preserve">d78_59 * qg59 + </v>
      </c>
      <c r="AV66" s="5" t="str">
        <f t="shared" si="26"/>
        <v xml:space="preserve">d78_60 * qg60 + </v>
      </c>
      <c r="AW66" s="5" t="str">
        <f t="shared" si="26"/>
        <v xml:space="preserve">d78_61 * qg61 + </v>
      </c>
      <c r="AX66" s="5" t="str">
        <f t="shared" si="25"/>
        <v xml:space="preserve">d78_62 * qg62 + </v>
      </c>
      <c r="AY66" s="5" t="str">
        <f t="shared" si="25"/>
        <v xml:space="preserve">d78_64 * qg64 + </v>
      </c>
      <c r="AZ66" s="5" t="str">
        <f t="shared" si="25"/>
        <v xml:space="preserve">d78_65 * qg65 + </v>
      </c>
      <c r="BA66" s="5" t="str">
        <f t="shared" si="25"/>
        <v xml:space="preserve">d78_66 * qg66 + </v>
      </c>
      <c r="BB66" s="5" t="str">
        <f t="shared" si="25"/>
        <v xml:space="preserve">d78_68 * qg68 + </v>
      </c>
      <c r="BC66" s="5" t="str">
        <f t="shared" si="25"/>
        <v xml:space="preserve">d78_69 * qg69 + </v>
      </c>
      <c r="BD66" s="5" t="str">
        <f t="shared" si="25"/>
        <v xml:space="preserve">d78_70 * qg70 + </v>
      </c>
      <c r="BE66" s="5" t="str">
        <f t="shared" si="25"/>
        <v xml:space="preserve">d78_71 * qg71 + </v>
      </c>
      <c r="BF66" s="5" t="str">
        <f t="shared" si="25"/>
        <v xml:space="preserve">d78_72 * qg72 + </v>
      </c>
      <c r="BG66" s="5" t="str">
        <f t="shared" si="25"/>
        <v xml:space="preserve">d78_73 * qg73 + </v>
      </c>
      <c r="BH66" s="5" t="str">
        <f t="shared" si="25"/>
        <v xml:space="preserve">d78_74 * qg74 + </v>
      </c>
      <c r="BI66" s="5" t="str">
        <f t="shared" si="25"/>
        <v xml:space="preserve">d78_77 * qg77 + </v>
      </c>
      <c r="BJ66" s="5" t="str">
        <f t="shared" si="25"/>
        <v xml:space="preserve">d78_78 * qg78 + </v>
      </c>
      <c r="BK66" s="5" t="str">
        <f t="shared" si="25"/>
        <v xml:space="preserve">d78_79 * qg79 + </v>
      </c>
      <c r="BL66" s="5" t="str">
        <f t="shared" si="25"/>
        <v xml:space="preserve">d78_80 * qg80 + </v>
      </c>
      <c r="BM66" s="5" t="str">
        <f t="shared" si="18"/>
        <v xml:space="preserve">d78_84 * qg84 + </v>
      </c>
      <c r="BN66" s="5" t="str">
        <f t="shared" si="16"/>
        <v xml:space="preserve">d78_85 * qg85 + </v>
      </c>
      <c r="BO66" s="5" t="str">
        <f t="shared" si="16"/>
        <v xml:space="preserve">d78_86 * qg86 + </v>
      </c>
      <c r="BP66" s="5" t="str">
        <f t="shared" si="22"/>
        <v xml:space="preserve">d78_87 * qg87 + </v>
      </c>
      <c r="BQ66" s="5" t="str">
        <f t="shared" si="22"/>
        <v xml:space="preserve">d78_90 * qg90 + </v>
      </c>
      <c r="BR66" s="5" t="str">
        <f t="shared" si="22"/>
        <v xml:space="preserve">d78_91 * qg91 + </v>
      </c>
      <c r="BS66" s="5" t="str">
        <f t="shared" si="22"/>
        <v xml:space="preserve">d78_92 * qg92 + </v>
      </c>
      <c r="BT66" s="5" t="str">
        <f t="shared" si="22"/>
        <v xml:space="preserve">d78_93 * qg93 + </v>
      </c>
      <c r="BU66" s="5" t="str">
        <f t="shared" si="22"/>
        <v xml:space="preserve">d78_94 * qg94 + </v>
      </c>
      <c r="BV66" s="5" t="str">
        <f t="shared" si="22"/>
        <v xml:space="preserve">d78_95 * qg95 + </v>
      </c>
      <c r="BW66" s="5" t="str">
        <f t="shared" si="22"/>
        <v xml:space="preserve">d78_96 * qg96 + </v>
      </c>
      <c r="BX66" s="5" t="str">
        <f t="shared" si="4"/>
        <v>d78_97 * qg97</v>
      </c>
      <c r="BY66" s="6" t="str">
        <f t="shared" si="5"/>
        <v>@IDENTITY  QN78 = d78_01 * qg01 + d78_02 * qg02 + d78_03 * qg03 + d78_05 * qg05 + d78_08 * qg08 + d78_10 * qg10 + d78_11 * qg11 + d78_13 * qg13 + d78_14 * qg14 + d78_15 * qg15 + d78_16 * qg16 + d78_17 * qg17 + d78_18 * qg18 + d78_19 * qg19 + d78_20 * qg20 + d78_21 * qg21 + d78_22 * qg22 + d78_23 * qg23 + d78_24 * qg24 + d78_25 * qg25 + d78_26 * qg26 + d78_27 * qg27 + d78_28 * qg28 + d78_29 * qg29 + d78_30 * qg30 + d78_31 * qg31 + d78_32 * qg32 + d78_33 * qg33 + d78_35 * qg35 + d78_36 * qg36 + d78_37 * qg37 + d78_41 * qg41 + d78_42 * qg42 + d78_43 * qg43 + d78_45 * qg45 + d78_46 * qg46 + d78_47 * qg47 + d78_49 * qg49 + d78_50 * qg50 + d78_51 * qg51 + d78_52 * qg52 + d78_53 * qg53 + d78_55 * qg55 + d78_58 * qg58 + d78_59 * qg59 + d78_60 * qg60 + d78_61 * qg61 + d78_62 * qg62 + d78_64 * qg64 + d78_65 * qg65 + d78_66 * qg66 + d78_68 * qg68 + d78_69 * qg69 + d78_70 * qg70 + d78_71 * qg71 + d78_72 * qg72 + d78_73 * qg73 + d78_74 * qg74 + d78_77 * qg77 + d78_78 * qg78 + d78_79 * qg79 + d78_80 * qg80 + d78_84 * qg84 + d78_85 * qg85 + d78_86 * qg86 + d78_87 * qg87 + d78_90 * qg90 + d78_91 * qg91 + d78_92 * qg92 + d78_93 * qg93 + d78_94 * qg94 + d78_95 * qg95 + d78_96 * qg96 + d78_97 * qg97</v>
      </c>
    </row>
    <row r="67" spans="1:77">
      <c r="A67" s="1" t="s">
        <v>61</v>
      </c>
      <c r="B67" s="5" t="str">
        <f t="shared" si="2"/>
        <v xml:space="preserve">@IDENTITY  QN79 = </v>
      </c>
      <c r="C67" s="5" t="str">
        <f t="shared" si="24"/>
        <v xml:space="preserve">d79_01 * qg01 + </v>
      </c>
      <c r="D67" s="5" t="str">
        <f t="shared" si="24"/>
        <v xml:space="preserve">d79_02 * qg02 + </v>
      </c>
      <c r="E67" s="5" t="str">
        <f t="shared" si="24"/>
        <v xml:space="preserve">d79_03 * qg03 + </v>
      </c>
      <c r="F67" s="5" t="str">
        <f t="shared" si="24"/>
        <v xml:space="preserve">d79_05 * qg05 + </v>
      </c>
      <c r="G67" s="5" t="str">
        <f t="shared" si="24"/>
        <v xml:space="preserve">d79_08 * qg08 + </v>
      </c>
      <c r="H67" s="5" t="str">
        <f t="shared" si="24"/>
        <v xml:space="preserve">d79_10 * qg10 + </v>
      </c>
      <c r="I67" s="5" t="str">
        <f t="shared" si="24"/>
        <v xml:space="preserve">d79_11 * qg11 + </v>
      </c>
      <c r="J67" s="5" t="str">
        <f t="shared" si="24"/>
        <v xml:space="preserve">d79_13 * qg13 + </v>
      </c>
      <c r="K67" s="5" t="str">
        <f t="shared" si="24"/>
        <v xml:space="preserve">d79_14 * qg14 + </v>
      </c>
      <c r="L67" s="5" t="str">
        <f t="shared" si="24"/>
        <v xml:space="preserve">d79_15 * qg15 + </v>
      </c>
      <c r="M67" s="5" t="str">
        <f t="shared" si="24"/>
        <v xml:space="preserve">d79_16 * qg16 + </v>
      </c>
      <c r="N67" s="5" t="str">
        <f t="shared" si="24"/>
        <v xml:space="preserve">d79_17 * qg17 + </v>
      </c>
      <c r="O67" s="5" t="str">
        <f t="shared" si="24"/>
        <v xml:space="preserve">d79_18 * qg18 + </v>
      </c>
      <c r="P67" s="5" t="str">
        <f t="shared" si="24"/>
        <v xml:space="preserve">d79_19 * qg19 + </v>
      </c>
      <c r="Q67" s="5" t="str">
        <f t="shared" si="24"/>
        <v xml:space="preserve">d79_20 * qg20 + </v>
      </c>
      <c r="R67" s="5" t="str">
        <f t="shared" si="24"/>
        <v xml:space="preserve">d79_21 * qg21 + </v>
      </c>
      <c r="S67" s="5" t="str">
        <f t="shared" si="23"/>
        <v xml:space="preserve">d79_22 * qg22 + </v>
      </c>
      <c r="T67" s="5" t="str">
        <f t="shared" si="23"/>
        <v xml:space="preserve">d79_23 * qg23 + </v>
      </c>
      <c r="U67" s="5" t="str">
        <f t="shared" si="23"/>
        <v xml:space="preserve">d79_24 * qg24 + </v>
      </c>
      <c r="V67" s="5" t="str">
        <f t="shared" si="23"/>
        <v xml:space="preserve">d79_25 * qg25 + </v>
      </c>
      <c r="W67" s="5" t="str">
        <f t="shared" si="23"/>
        <v xml:space="preserve">d79_26 * qg26 + </v>
      </c>
      <c r="X67" s="5" t="str">
        <f t="shared" si="23"/>
        <v xml:space="preserve">d79_27 * qg27 + </v>
      </c>
      <c r="Y67" s="5" t="str">
        <f t="shared" si="23"/>
        <v xml:space="preserve">d79_28 * qg28 + </v>
      </c>
      <c r="Z67" s="5" t="str">
        <f t="shared" si="23"/>
        <v xml:space="preserve">d79_29 * qg29 + </v>
      </c>
      <c r="AA67" s="5" t="str">
        <f t="shared" si="23"/>
        <v xml:space="preserve">d79_30 * qg30 + </v>
      </c>
      <c r="AB67" s="5" t="str">
        <f t="shared" si="23"/>
        <v xml:space="preserve">d79_31 * qg31 + </v>
      </c>
      <c r="AC67" s="5" t="str">
        <f t="shared" si="23"/>
        <v xml:space="preserve">d79_32 * qg32 + </v>
      </c>
      <c r="AD67" s="5" t="str">
        <f t="shared" si="23"/>
        <v xml:space="preserve">d79_33 * qg33 + </v>
      </c>
      <c r="AE67" s="5" t="str">
        <f t="shared" si="23"/>
        <v xml:space="preserve">d79_35 * qg35 + </v>
      </c>
      <c r="AF67" s="5" t="str">
        <f t="shared" si="23"/>
        <v xml:space="preserve">d79_36 * qg36 + </v>
      </c>
      <c r="AG67" s="5" t="str">
        <f t="shared" si="23"/>
        <v xml:space="preserve">d79_37 * qg37 + </v>
      </c>
      <c r="AH67" s="5" t="str">
        <f t="shared" si="26"/>
        <v xml:space="preserve">d79_41 * qg41 + </v>
      </c>
      <c r="AI67" s="5" t="str">
        <f t="shared" si="26"/>
        <v xml:space="preserve">d79_42 * qg42 + </v>
      </c>
      <c r="AJ67" s="5" t="str">
        <f t="shared" si="26"/>
        <v xml:space="preserve">d79_43 * qg43 + </v>
      </c>
      <c r="AK67" s="5" t="str">
        <f t="shared" si="26"/>
        <v xml:space="preserve">d79_45 * qg45 + </v>
      </c>
      <c r="AL67" s="5" t="str">
        <f t="shared" si="26"/>
        <v xml:space="preserve">d79_46 * qg46 + </v>
      </c>
      <c r="AM67" s="5" t="str">
        <f t="shared" si="26"/>
        <v xml:space="preserve">d79_47 * qg47 + </v>
      </c>
      <c r="AN67" s="5" t="str">
        <f t="shared" si="26"/>
        <v xml:space="preserve">d79_49 * qg49 + </v>
      </c>
      <c r="AO67" s="5" t="str">
        <f t="shared" si="26"/>
        <v xml:space="preserve">d79_50 * qg50 + </v>
      </c>
      <c r="AP67" s="5" t="str">
        <f t="shared" si="26"/>
        <v xml:space="preserve">d79_51 * qg51 + </v>
      </c>
      <c r="AQ67" s="5" t="str">
        <f t="shared" si="26"/>
        <v xml:space="preserve">d79_52 * qg52 + </v>
      </c>
      <c r="AR67" s="5" t="str">
        <f t="shared" si="26"/>
        <v xml:space="preserve">d79_53 * qg53 + </v>
      </c>
      <c r="AS67" s="5" t="str">
        <f t="shared" si="26"/>
        <v xml:space="preserve">d79_55 * qg55 + </v>
      </c>
      <c r="AT67" s="5" t="str">
        <f t="shared" si="26"/>
        <v xml:space="preserve">d79_58 * qg58 + </v>
      </c>
      <c r="AU67" s="5" t="str">
        <f t="shared" si="26"/>
        <v xml:space="preserve">d79_59 * qg59 + </v>
      </c>
      <c r="AV67" s="5" t="str">
        <f t="shared" si="26"/>
        <v xml:space="preserve">d79_60 * qg60 + </v>
      </c>
      <c r="AW67" s="5" t="str">
        <f t="shared" si="26"/>
        <v xml:space="preserve">d79_61 * qg61 + </v>
      </c>
      <c r="AX67" s="5" t="str">
        <f t="shared" si="25"/>
        <v xml:space="preserve">d79_62 * qg62 + </v>
      </c>
      <c r="AY67" s="5" t="str">
        <f t="shared" si="25"/>
        <v xml:space="preserve">d79_64 * qg64 + </v>
      </c>
      <c r="AZ67" s="5" t="str">
        <f t="shared" si="25"/>
        <v xml:space="preserve">d79_65 * qg65 + </v>
      </c>
      <c r="BA67" s="5" t="str">
        <f t="shared" si="25"/>
        <v xml:space="preserve">d79_66 * qg66 + </v>
      </c>
      <c r="BB67" s="5" t="str">
        <f t="shared" si="25"/>
        <v xml:space="preserve">d79_68 * qg68 + </v>
      </c>
      <c r="BC67" s="5" t="str">
        <f t="shared" si="25"/>
        <v xml:space="preserve">d79_69 * qg69 + </v>
      </c>
      <c r="BD67" s="5" t="str">
        <f t="shared" si="25"/>
        <v xml:space="preserve">d79_70 * qg70 + </v>
      </c>
      <c r="BE67" s="5" t="str">
        <f t="shared" si="25"/>
        <v xml:space="preserve">d79_71 * qg71 + </v>
      </c>
      <c r="BF67" s="5" t="str">
        <f t="shared" si="25"/>
        <v xml:space="preserve">d79_72 * qg72 + </v>
      </c>
      <c r="BG67" s="5" t="str">
        <f t="shared" si="25"/>
        <v xml:space="preserve">d79_73 * qg73 + </v>
      </c>
      <c r="BH67" s="5" t="str">
        <f t="shared" si="25"/>
        <v xml:space="preserve">d79_74 * qg74 + </v>
      </c>
      <c r="BI67" s="5" t="str">
        <f t="shared" si="25"/>
        <v xml:space="preserve">d79_77 * qg77 + </v>
      </c>
      <c r="BJ67" s="5" t="str">
        <f t="shared" si="25"/>
        <v xml:space="preserve">d79_78 * qg78 + </v>
      </c>
      <c r="BK67" s="5" t="str">
        <f t="shared" si="25"/>
        <v xml:space="preserve">d79_79 * qg79 + </v>
      </c>
      <c r="BL67" s="5" t="str">
        <f t="shared" si="25"/>
        <v xml:space="preserve">d79_80 * qg80 + </v>
      </c>
      <c r="BM67" s="5" t="str">
        <f t="shared" si="18"/>
        <v xml:space="preserve">d79_84 * qg84 + </v>
      </c>
      <c r="BN67" s="5" t="str">
        <f t="shared" si="16"/>
        <v xml:space="preserve">d79_85 * qg85 + </v>
      </c>
      <c r="BO67" s="5" t="str">
        <f t="shared" si="16"/>
        <v xml:space="preserve">d79_86 * qg86 + </v>
      </c>
      <c r="BP67" s="5" t="str">
        <f t="shared" si="22"/>
        <v xml:space="preserve">d79_87 * qg87 + </v>
      </c>
      <c r="BQ67" s="5" t="str">
        <f t="shared" si="22"/>
        <v xml:space="preserve">d79_90 * qg90 + </v>
      </c>
      <c r="BR67" s="5" t="str">
        <f t="shared" si="22"/>
        <v xml:space="preserve">d79_91 * qg91 + </v>
      </c>
      <c r="BS67" s="5" t="str">
        <f t="shared" si="22"/>
        <v xml:space="preserve">d79_92 * qg92 + </v>
      </c>
      <c r="BT67" s="5" t="str">
        <f t="shared" si="22"/>
        <v xml:space="preserve">d79_93 * qg93 + </v>
      </c>
      <c r="BU67" s="5" t="str">
        <f t="shared" si="22"/>
        <v xml:space="preserve">d79_94 * qg94 + </v>
      </c>
      <c r="BV67" s="5" t="str">
        <f t="shared" si="22"/>
        <v xml:space="preserve">d79_95 * qg95 + </v>
      </c>
      <c r="BW67" s="5" t="str">
        <f t="shared" si="22"/>
        <v xml:space="preserve">d79_96 * qg96 + </v>
      </c>
      <c r="BX67" s="5" t="str">
        <f t="shared" si="4"/>
        <v>d79_97 * qg97</v>
      </c>
      <c r="BY67" s="6" t="str">
        <f t="shared" si="5"/>
        <v>@IDENTITY  QN79 = d79_01 * qg01 + d79_02 * qg02 + d79_03 * qg03 + d79_05 * qg05 + d79_08 * qg08 + d79_10 * qg10 + d79_11 * qg11 + d79_13 * qg13 + d79_14 * qg14 + d79_15 * qg15 + d79_16 * qg16 + d79_17 * qg17 + d79_18 * qg18 + d79_19 * qg19 + d79_20 * qg20 + d79_21 * qg21 + d79_22 * qg22 + d79_23 * qg23 + d79_24 * qg24 + d79_25 * qg25 + d79_26 * qg26 + d79_27 * qg27 + d79_28 * qg28 + d79_29 * qg29 + d79_30 * qg30 + d79_31 * qg31 + d79_32 * qg32 + d79_33 * qg33 + d79_35 * qg35 + d79_36 * qg36 + d79_37 * qg37 + d79_41 * qg41 + d79_42 * qg42 + d79_43 * qg43 + d79_45 * qg45 + d79_46 * qg46 + d79_47 * qg47 + d79_49 * qg49 + d79_50 * qg50 + d79_51 * qg51 + d79_52 * qg52 + d79_53 * qg53 + d79_55 * qg55 + d79_58 * qg58 + d79_59 * qg59 + d79_60 * qg60 + d79_61 * qg61 + d79_62 * qg62 + d79_64 * qg64 + d79_65 * qg65 + d79_66 * qg66 + d79_68 * qg68 + d79_69 * qg69 + d79_70 * qg70 + d79_71 * qg71 + d79_72 * qg72 + d79_73 * qg73 + d79_74 * qg74 + d79_77 * qg77 + d79_78 * qg78 + d79_79 * qg79 + d79_80 * qg80 + d79_84 * qg84 + d79_85 * qg85 + d79_86 * qg86 + d79_87 * qg87 + d79_90 * qg90 + d79_91 * qg91 + d79_92 * qg92 + d79_93 * qg93 + d79_94 * qg94 + d79_95 * qg95 + d79_96 * qg96 + d79_97 * qg97</v>
      </c>
    </row>
    <row r="68" spans="1:77">
      <c r="A68" s="1" t="s">
        <v>62</v>
      </c>
      <c r="B68" s="5" t="str">
        <f t="shared" si="2"/>
        <v xml:space="preserve">@IDENTITY  QN80 = </v>
      </c>
      <c r="C68" s="5" t="str">
        <f t="shared" si="24"/>
        <v xml:space="preserve">d80_01 * qg01 + </v>
      </c>
      <c r="D68" s="5" t="str">
        <f t="shared" si="24"/>
        <v xml:space="preserve">d80_02 * qg02 + </v>
      </c>
      <c r="E68" s="5" t="str">
        <f t="shared" si="24"/>
        <v xml:space="preserve">d80_03 * qg03 + </v>
      </c>
      <c r="F68" s="5" t="str">
        <f t="shared" si="24"/>
        <v xml:space="preserve">d80_05 * qg05 + </v>
      </c>
      <c r="G68" s="5" t="str">
        <f t="shared" si="24"/>
        <v xml:space="preserve">d80_08 * qg08 + </v>
      </c>
      <c r="H68" s="5" t="str">
        <f t="shared" si="24"/>
        <v xml:space="preserve">d80_10 * qg10 + </v>
      </c>
      <c r="I68" s="5" t="str">
        <f t="shared" si="24"/>
        <v xml:space="preserve">d80_11 * qg11 + </v>
      </c>
      <c r="J68" s="5" t="str">
        <f t="shared" si="24"/>
        <v xml:space="preserve">d80_13 * qg13 + </v>
      </c>
      <c r="K68" s="5" t="str">
        <f t="shared" si="24"/>
        <v xml:space="preserve">d80_14 * qg14 + </v>
      </c>
      <c r="L68" s="5" t="str">
        <f t="shared" si="24"/>
        <v xml:space="preserve">d80_15 * qg15 + </v>
      </c>
      <c r="M68" s="5" t="str">
        <f t="shared" si="24"/>
        <v xml:space="preserve">d80_16 * qg16 + </v>
      </c>
      <c r="N68" s="5" t="str">
        <f t="shared" si="24"/>
        <v xml:space="preserve">d80_17 * qg17 + </v>
      </c>
      <c r="O68" s="5" t="str">
        <f t="shared" si="24"/>
        <v xml:space="preserve">d80_18 * qg18 + </v>
      </c>
      <c r="P68" s="5" t="str">
        <f t="shared" si="24"/>
        <v xml:space="preserve">d80_19 * qg19 + </v>
      </c>
      <c r="Q68" s="5" t="str">
        <f t="shared" si="24"/>
        <v xml:space="preserve">d80_20 * qg20 + </v>
      </c>
      <c r="R68" s="5" t="str">
        <f t="shared" si="24"/>
        <v xml:space="preserve">d80_21 * qg21 + </v>
      </c>
      <c r="S68" s="5" t="str">
        <f t="shared" si="23"/>
        <v xml:space="preserve">d80_22 * qg22 + </v>
      </c>
      <c r="T68" s="5" t="str">
        <f t="shared" si="23"/>
        <v xml:space="preserve">d80_23 * qg23 + </v>
      </c>
      <c r="U68" s="5" t="str">
        <f t="shared" si="23"/>
        <v xml:space="preserve">d80_24 * qg24 + </v>
      </c>
      <c r="V68" s="5" t="str">
        <f t="shared" si="23"/>
        <v xml:space="preserve">d80_25 * qg25 + </v>
      </c>
      <c r="W68" s="5" t="str">
        <f t="shared" si="23"/>
        <v xml:space="preserve">d80_26 * qg26 + </v>
      </c>
      <c r="X68" s="5" t="str">
        <f t="shared" si="23"/>
        <v xml:space="preserve">d80_27 * qg27 + </v>
      </c>
      <c r="Y68" s="5" t="str">
        <f t="shared" si="23"/>
        <v xml:space="preserve">d80_28 * qg28 + </v>
      </c>
      <c r="Z68" s="5" t="str">
        <f t="shared" si="23"/>
        <v xml:space="preserve">d80_29 * qg29 + </v>
      </c>
      <c r="AA68" s="5" t="str">
        <f t="shared" si="23"/>
        <v xml:space="preserve">d80_30 * qg30 + </v>
      </c>
      <c r="AB68" s="5" t="str">
        <f t="shared" si="23"/>
        <v xml:space="preserve">d80_31 * qg31 + </v>
      </c>
      <c r="AC68" s="5" t="str">
        <f t="shared" si="23"/>
        <v xml:space="preserve">d80_32 * qg32 + </v>
      </c>
      <c r="AD68" s="5" t="str">
        <f t="shared" si="23"/>
        <v xml:space="preserve">d80_33 * qg33 + </v>
      </c>
      <c r="AE68" s="5" t="str">
        <f t="shared" si="23"/>
        <v xml:space="preserve">d80_35 * qg35 + </v>
      </c>
      <c r="AF68" s="5" t="str">
        <f t="shared" si="23"/>
        <v xml:space="preserve">d80_36 * qg36 + </v>
      </c>
      <c r="AG68" s="5" t="str">
        <f t="shared" si="23"/>
        <v xml:space="preserve">d80_37 * qg37 + </v>
      </c>
      <c r="AH68" s="5" t="str">
        <f t="shared" si="26"/>
        <v xml:space="preserve">d80_41 * qg41 + </v>
      </c>
      <c r="AI68" s="5" t="str">
        <f t="shared" si="26"/>
        <v xml:space="preserve">d80_42 * qg42 + </v>
      </c>
      <c r="AJ68" s="5" t="str">
        <f t="shared" si="26"/>
        <v xml:space="preserve">d80_43 * qg43 + </v>
      </c>
      <c r="AK68" s="5" t="str">
        <f t="shared" si="26"/>
        <v xml:space="preserve">d80_45 * qg45 + </v>
      </c>
      <c r="AL68" s="5" t="str">
        <f t="shared" si="26"/>
        <v xml:space="preserve">d80_46 * qg46 + </v>
      </c>
      <c r="AM68" s="5" t="str">
        <f t="shared" si="26"/>
        <v xml:space="preserve">d80_47 * qg47 + </v>
      </c>
      <c r="AN68" s="5" t="str">
        <f t="shared" si="26"/>
        <v xml:space="preserve">d80_49 * qg49 + </v>
      </c>
      <c r="AO68" s="5" t="str">
        <f t="shared" si="26"/>
        <v xml:space="preserve">d80_50 * qg50 + </v>
      </c>
      <c r="AP68" s="5" t="str">
        <f t="shared" si="26"/>
        <v xml:space="preserve">d80_51 * qg51 + </v>
      </c>
      <c r="AQ68" s="5" t="str">
        <f t="shared" si="26"/>
        <v xml:space="preserve">d80_52 * qg52 + </v>
      </c>
      <c r="AR68" s="5" t="str">
        <f t="shared" si="26"/>
        <v xml:space="preserve">d80_53 * qg53 + </v>
      </c>
      <c r="AS68" s="5" t="str">
        <f t="shared" si="26"/>
        <v xml:space="preserve">d80_55 * qg55 + </v>
      </c>
      <c r="AT68" s="5" t="str">
        <f t="shared" si="26"/>
        <v xml:space="preserve">d80_58 * qg58 + </v>
      </c>
      <c r="AU68" s="5" t="str">
        <f t="shared" si="26"/>
        <v xml:space="preserve">d80_59 * qg59 + </v>
      </c>
      <c r="AV68" s="5" t="str">
        <f t="shared" si="26"/>
        <v xml:space="preserve">d80_60 * qg60 + </v>
      </c>
      <c r="AW68" s="5" t="str">
        <f t="shared" si="26"/>
        <v xml:space="preserve">d80_61 * qg61 + </v>
      </c>
      <c r="AX68" s="5" t="str">
        <f t="shared" si="25"/>
        <v xml:space="preserve">d80_62 * qg62 + </v>
      </c>
      <c r="AY68" s="5" t="str">
        <f t="shared" si="25"/>
        <v xml:space="preserve">d80_64 * qg64 + </v>
      </c>
      <c r="AZ68" s="5" t="str">
        <f t="shared" si="25"/>
        <v xml:space="preserve">d80_65 * qg65 + </v>
      </c>
      <c r="BA68" s="5" t="str">
        <f t="shared" si="25"/>
        <v xml:space="preserve">d80_66 * qg66 + </v>
      </c>
      <c r="BB68" s="5" t="str">
        <f t="shared" si="25"/>
        <v xml:space="preserve">d80_68 * qg68 + </v>
      </c>
      <c r="BC68" s="5" t="str">
        <f t="shared" si="25"/>
        <v xml:space="preserve">d80_69 * qg69 + </v>
      </c>
      <c r="BD68" s="5" t="str">
        <f t="shared" si="25"/>
        <v xml:space="preserve">d80_70 * qg70 + </v>
      </c>
      <c r="BE68" s="5" t="str">
        <f t="shared" si="25"/>
        <v xml:space="preserve">d80_71 * qg71 + </v>
      </c>
      <c r="BF68" s="5" t="str">
        <f t="shared" si="25"/>
        <v xml:space="preserve">d80_72 * qg72 + </v>
      </c>
      <c r="BG68" s="5" t="str">
        <f t="shared" si="25"/>
        <v xml:space="preserve">d80_73 * qg73 + </v>
      </c>
      <c r="BH68" s="5" t="str">
        <f t="shared" si="25"/>
        <v xml:space="preserve">d80_74 * qg74 + </v>
      </c>
      <c r="BI68" s="5" t="str">
        <f t="shared" si="25"/>
        <v xml:space="preserve">d80_77 * qg77 + </v>
      </c>
      <c r="BJ68" s="5" t="str">
        <f t="shared" si="25"/>
        <v xml:space="preserve">d80_78 * qg78 + </v>
      </c>
      <c r="BK68" s="5" t="str">
        <f t="shared" si="25"/>
        <v xml:space="preserve">d80_79 * qg79 + </v>
      </c>
      <c r="BL68" s="5" t="str">
        <f t="shared" si="25"/>
        <v xml:space="preserve">d80_80 * qg80 + </v>
      </c>
      <c r="BM68" s="5" t="str">
        <f t="shared" si="18"/>
        <v xml:space="preserve">d80_84 * qg84 + </v>
      </c>
      <c r="BN68" s="5" t="str">
        <f t="shared" si="16"/>
        <v xml:space="preserve">d80_85 * qg85 + </v>
      </c>
      <c r="BO68" s="5" t="str">
        <f t="shared" si="16"/>
        <v xml:space="preserve">d80_86 * qg86 + </v>
      </c>
      <c r="BP68" s="5" t="str">
        <f t="shared" si="22"/>
        <v xml:space="preserve">d80_87 * qg87 + </v>
      </c>
      <c r="BQ68" s="5" t="str">
        <f t="shared" si="22"/>
        <v xml:space="preserve">d80_90 * qg90 + </v>
      </c>
      <c r="BR68" s="5" t="str">
        <f t="shared" si="22"/>
        <v xml:space="preserve">d80_91 * qg91 + </v>
      </c>
      <c r="BS68" s="5" t="str">
        <f t="shared" si="22"/>
        <v xml:space="preserve">d80_92 * qg92 + </v>
      </c>
      <c r="BT68" s="5" t="str">
        <f t="shared" si="22"/>
        <v xml:space="preserve">d80_93 * qg93 + </v>
      </c>
      <c r="BU68" s="5" t="str">
        <f t="shared" si="22"/>
        <v xml:space="preserve">d80_94 * qg94 + </v>
      </c>
      <c r="BV68" s="5" t="str">
        <f t="shared" si="22"/>
        <v xml:space="preserve">d80_95 * qg95 + </v>
      </c>
      <c r="BW68" s="5" t="str">
        <f t="shared" si="22"/>
        <v xml:space="preserve">d80_96 * qg96 + </v>
      </c>
      <c r="BX68" s="5" t="str">
        <f t="shared" si="4"/>
        <v>d80_97 * qg97</v>
      </c>
      <c r="BY68" s="6" t="str">
        <f t="shared" si="5"/>
        <v>@IDENTITY  QN80 = d80_01 * qg01 + d80_02 * qg02 + d80_03 * qg03 + d80_05 * qg05 + d80_08 * qg08 + d80_10 * qg10 + d80_11 * qg11 + d80_13 * qg13 + d80_14 * qg14 + d80_15 * qg15 + d80_16 * qg16 + d80_17 * qg17 + d80_18 * qg18 + d80_19 * qg19 + d80_20 * qg20 + d80_21 * qg21 + d80_22 * qg22 + d80_23 * qg23 + d80_24 * qg24 + d80_25 * qg25 + d80_26 * qg26 + d80_27 * qg27 + d80_28 * qg28 + d80_29 * qg29 + d80_30 * qg30 + d80_31 * qg31 + d80_32 * qg32 + d80_33 * qg33 + d80_35 * qg35 + d80_36 * qg36 + d80_37 * qg37 + d80_41 * qg41 + d80_42 * qg42 + d80_43 * qg43 + d80_45 * qg45 + d80_46 * qg46 + d80_47 * qg47 + d80_49 * qg49 + d80_50 * qg50 + d80_51 * qg51 + d80_52 * qg52 + d80_53 * qg53 + d80_55 * qg55 + d80_58 * qg58 + d80_59 * qg59 + d80_60 * qg60 + d80_61 * qg61 + d80_62 * qg62 + d80_64 * qg64 + d80_65 * qg65 + d80_66 * qg66 + d80_68 * qg68 + d80_69 * qg69 + d80_70 * qg70 + d80_71 * qg71 + d80_72 * qg72 + d80_73 * qg73 + d80_74 * qg74 + d80_77 * qg77 + d80_78 * qg78 + d80_79 * qg79 + d80_80 * qg80 + d80_84 * qg84 + d80_85 * qg85 + d80_86 * qg86 + d80_87 * qg87 + d80_90 * qg90 + d80_91 * qg91 + d80_92 * qg92 + d80_93 * qg93 + d80_94 * qg94 + d80_95 * qg95 + d80_96 * qg96 + d80_97 * qg97</v>
      </c>
    </row>
    <row r="69" spans="1:77">
      <c r="A69" s="1" t="s">
        <v>63</v>
      </c>
      <c r="B69" s="5" t="str">
        <f t="shared" si="2"/>
        <v xml:space="preserve">@IDENTITY  QN84 = </v>
      </c>
      <c r="C69" s="5" t="str">
        <f t="shared" si="24"/>
        <v xml:space="preserve">d84_01 * qg01 + </v>
      </c>
      <c r="D69" s="5" t="str">
        <f t="shared" si="24"/>
        <v xml:space="preserve">d84_02 * qg02 + </v>
      </c>
      <c r="E69" s="5" t="str">
        <f t="shared" si="24"/>
        <v xml:space="preserve">d84_03 * qg03 + </v>
      </c>
      <c r="F69" s="5" t="str">
        <f t="shared" si="24"/>
        <v xml:space="preserve">d84_05 * qg05 + </v>
      </c>
      <c r="G69" s="5" t="str">
        <f t="shared" si="24"/>
        <v xml:space="preserve">d84_08 * qg08 + </v>
      </c>
      <c r="H69" s="5" t="str">
        <f t="shared" si="24"/>
        <v xml:space="preserve">d84_10 * qg10 + </v>
      </c>
      <c r="I69" s="5" t="str">
        <f t="shared" si="24"/>
        <v xml:space="preserve">d84_11 * qg11 + </v>
      </c>
      <c r="J69" s="5" t="str">
        <f t="shared" si="24"/>
        <v xml:space="preserve">d84_13 * qg13 + </v>
      </c>
      <c r="K69" s="5" t="str">
        <f t="shared" si="24"/>
        <v xml:space="preserve">d84_14 * qg14 + </v>
      </c>
      <c r="L69" s="5" t="str">
        <f t="shared" si="24"/>
        <v xml:space="preserve">d84_15 * qg15 + </v>
      </c>
      <c r="M69" s="5" t="str">
        <f t="shared" si="24"/>
        <v xml:space="preserve">d84_16 * qg16 + </v>
      </c>
      <c r="N69" s="5" t="str">
        <f t="shared" si="24"/>
        <v xml:space="preserve">d84_17 * qg17 + </v>
      </c>
      <c r="O69" s="5" t="str">
        <f t="shared" si="24"/>
        <v xml:space="preserve">d84_18 * qg18 + </v>
      </c>
      <c r="P69" s="5" t="str">
        <f t="shared" si="24"/>
        <v xml:space="preserve">d84_19 * qg19 + </v>
      </c>
      <c r="Q69" s="5" t="str">
        <f t="shared" si="24"/>
        <v xml:space="preserve">d84_20 * qg20 + </v>
      </c>
      <c r="R69" s="5" t="str">
        <f t="shared" si="24"/>
        <v xml:space="preserve">d84_21 * qg21 + </v>
      </c>
      <c r="S69" s="5" t="str">
        <f t="shared" si="23"/>
        <v xml:space="preserve">d84_22 * qg22 + </v>
      </c>
      <c r="T69" s="5" t="str">
        <f t="shared" si="23"/>
        <v xml:space="preserve">d84_23 * qg23 + </v>
      </c>
      <c r="U69" s="5" t="str">
        <f t="shared" si="23"/>
        <v xml:space="preserve">d84_24 * qg24 + </v>
      </c>
      <c r="V69" s="5" t="str">
        <f t="shared" si="23"/>
        <v xml:space="preserve">d84_25 * qg25 + </v>
      </c>
      <c r="W69" s="5" t="str">
        <f t="shared" si="23"/>
        <v xml:space="preserve">d84_26 * qg26 + </v>
      </c>
      <c r="X69" s="5" t="str">
        <f t="shared" si="23"/>
        <v xml:space="preserve">d84_27 * qg27 + </v>
      </c>
      <c r="Y69" s="5" t="str">
        <f t="shared" si="23"/>
        <v xml:space="preserve">d84_28 * qg28 + </v>
      </c>
      <c r="Z69" s="5" t="str">
        <f t="shared" si="23"/>
        <v xml:space="preserve">d84_29 * qg29 + </v>
      </c>
      <c r="AA69" s="5" t="str">
        <f t="shared" si="23"/>
        <v xml:space="preserve">d84_30 * qg30 + </v>
      </c>
      <c r="AB69" s="5" t="str">
        <f t="shared" si="23"/>
        <v xml:space="preserve">d84_31 * qg31 + </v>
      </c>
      <c r="AC69" s="5" t="str">
        <f t="shared" si="23"/>
        <v xml:space="preserve">d84_32 * qg32 + </v>
      </c>
      <c r="AD69" s="5" t="str">
        <f t="shared" si="23"/>
        <v xml:space="preserve">d84_33 * qg33 + </v>
      </c>
      <c r="AE69" s="5" t="str">
        <f t="shared" si="23"/>
        <v xml:space="preserve">d84_35 * qg35 + </v>
      </c>
      <c r="AF69" s="5" t="str">
        <f t="shared" si="23"/>
        <v xml:space="preserve">d84_36 * qg36 + </v>
      </c>
      <c r="AG69" s="5" t="str">
        <f t="shared" si="23"/>
        <v xml:space="preserve">d84_37 * qg37 + </v>
      </c>
      <c r="AH69" s="5" t="str">
        <f t="shared" si="26"/>
        <v xml:space="preserve">d84_41 * qg41 + </v>
      </c>
      <c r="AI69" s="5" t="str">
        <f t="shared" si="26"/>
        <v xml:space="preserve">d84_42 * qg42 + </v>
      </c>
      <c r="AJ69" s="5" t="str">
        <f t="shared" si="26"/>
        <v xml:space="preserve">d84_43 * qg43 + </v>
      </c>
      <c r="AK69" s="5" t="str">
        <f t="shared" si="26"/>
        <v xml:space="preserve">d84_45 * qg45 + </v>
      </c>
      <c r="AL69" s="5" t="str">
        <f t="shared" si="26"/>
        <v xml:space="preserve">d84_46 * qg46 + </v>
      </c>
      <c r="AM69" s="5" t="str">
        <f t="shared" si="26"/>
        <v xml:space="preserve">d84_47 * qg47 + </v>
      </c>
      <c r="AN69" s="5" t="str">
        <f t="shared" si="26"/>
        <v xml:space="preserve">d84_49 * qg49 + </v>
      </c>
      <c r="AO69" s="5" t="str">
        <f t="shared" si="26"/>
        <v xml:space="preserve">d84_50 * qg50 + </v>
      </c>
      <c r="AP69" s="5" t="str">
        <f t="shared" si="26"/>
        <v xml:space="preserve">d84_51 * qg51 + </v>
      </c>
      <c r="AQ69" s="5" t="str">
        <f t="shared" si="26"/>
        <v xml:space="preserve">d84_52 * qg52 + </v>
      </c>
      <c r="AR69" s="5" t="str">
        <f t="shared" si="26"/>
        <v xml:space="preserve">d84_53 * qg53 + </v>
      </c>
      <c r="AS69" s="5" t="str">
        <f t="shared" si="26"/>
        <v xml:space="preserve">d84_55 * qg55 + </v>
      </c>
      <c r="AT69" s="5" t="str">
        <f t="shared" si="26"/>
        <v xml:space="preserve">d84_58 * qg58 + </v>
      </c>
      <c r="AU69" s="5" t="str">
        <f t="shared" si="26"/>
        <v xml:space="preserve">d84_59 * qg59 + </v>
      </c>
      <c r="AV69" s="5" t="str">
        <f t="shared" si="26"/>
        <v xml:space="preserve">d84_60 * qg60 + </v>
      </c>
      <c r="AW69" s="5" t="str">
        <f t="shared" si="26"/>
        <v xml:space="preserve">d84_61 * qg61 + </v>
      </c>
      <c r="AX69" s="5" t="str">
        <f t="shared" si="25"/>
        <v xml:space="preserve">d84_62 * qg62 + </v>
      </c>
      <c r="AY69" s="5" t="str">
        <f t="shared" si="25"/>
        <v xml:space="preserve">d84_64 * qg64 + </v>
      </c>
      <c r="AZ69" s="5" t="str">
        <f t="shared" si="25"/>
        <v xml:space="preserve">d84_65 * qg65 + </v>
      </c>
      <c r="BA69" s="5" t="str">
        <f t="shared" si="25"/>
        <v xml:space="preserve">d84_66 * qg66 + </v>
      </c>
      <c r="BB69" s="5" t="str">
        <f t="shared" si="25"/>
        <v xml:space="preserve">d84_68 * qg68 + </v>
      </c>
      <c r="BC69" s="5" t="str">
        <f t="shared" si="25"/>
        <v xml:space="preserve">d84_69 * qg69 + </v>
      </c>
      <c r="BD69" s="5" t="str">
        <f t="shared" si="25"/>
        <v xml:space="preserve">d84_70 * qg70 + </v>
      </c>
      <c r="BE69" s="5" t="str">
        <f t="shared" si="25"/>
        <v xml:space="preserve">d84_71 * qg71 + </v>
      </c>
      <c r="BF69" s="5" t="str">
        <f t="shared" si="25"/>
        <v xml:space="preserve">d84_72 * qg72 + </v>
      </c>
      <c r="BG69" s="5" t="str">
        <f t="shared" si="25"/>
        <v xml:space="preserve">d84_73 * qg73 + </v>
      </c>
      <c r="BH69" s="5" t="str">
        <f t="shared" si="25"/>
        <v xml:space="preserve">d84_74 * qg74 + </v>
      </c>
      <c r="BI69" s="5" t="str">
        <f t="shared" si="25"/>
        <v xml:space="preserve">d84_77 * qg77 + </v>
      </c>
      <c r="BJ69" s="5" t="str">
        <f t="shared" si="25"/>
        <v xml:space="preserve">d84_78 * qg78 + </v>
      </c>
      <c r="BK69" s="5" t="str">
        <f t="shared" si="25"/>
        <v xml:space="preserve">d84_79 * qg79 + </v>
      </c>
      <c r="BL69" s="5" t="str">
        <f t="shared" si="25"/>
        <v xml:space="preserve">d84_80 * qg80 + </v>
      </c>
      <c r="BM69" s="5" t="str">
        <f t="shared" si="18"/>
        <v xml:space="preserve">d84_84 * qg84 + </v>
      </c>
      <c r="BN69" s="5" t="str">
        <f t="shared" si="16"/>
        <v xml:space="preserve">d84_85 * qg85 + </v>
      </c>
      <c r="BO69" s="5" t="str">
        <f t="shared" si="16"/>
        <v xml:space="preserve">d84_86 * qg86 + </v>
      </c>
      <c r="BP69" s="5" t="str">
        <f t="shared" si="22"/>
        <v xml:space="preserve">d84_87 * qg87 + </v>
      </c>
      <c r="BQ69" s="5" t="str">
        <f t="shared" si="22"/>
        <v xml:space="preserve">d84_90 * qg90 + </v>
      </c>
      <c r="BR69" s="5" t="str">
        <f t="shared" si="22"/>
        <v xml:space="preserve">d84_91 * qg91 + </v>
      </c>
      <c r="BS69" s="5" t="str">
        <f t="shared" si="22"/>
        <v xml:space="preserve">d84_92 * qg92 + </v>
      </c>
      <c r="BT69" s="5" t="str">
        <f t="shared" si="22"/>
        <v xml:space="preserve">d84_93 * qg93 + </v>
      </c>
      <c r="BU69" s="5" t="str">
        <f t="shared" si="22"/>
        <v xml:space="preserve">d84_94 * qg94 + </v>
      </c>
      <c r="BV69" s="5" t="str">
        <f t="shared" si="22"/>
        <v xml:space="preserve">d84_95 * qg95 + </v>
      </c>
      <c r="BW69" s="5" t="str">
        <f t="shared" si="22"/>
        <v xml:space="preserve">d84_96 * qg96 + </v>
      </c>
      <c r="BX69" s="5" t="str">
        <f t="shared" si="4"/>
        <v>d84_97 * qg97</v>
      </c>
      <c r="BY69" s="6" t="str">
        <f t="shared" si="5"/>
        <v>@IDENTITY  QN84 = d84_01 * qg01 + d84_02 * qg02 + d84_03 * qg03 + d84_05 * qg05 + d84_08 * qg08 + d84_10 * qg10 + d84_11 * qg11 + d84_13 * qg13 + d84_14 * qg14 + d84_15 * qg15 + d84_16 * qg16 + d84_17 * qg17 + d84_18 * qg18 + d84_19 * qg19 + d84_20 * qg20 + d84_21 * qg21 + d84_22 * qg22 + d84_23 * qg23 + d84_24 * qg24 + d84_25 * qg25 + d84_26 * qg26 + d84_27 * qg27 + d84_28 * qg28 + d84_29 * qg29 + d84_30 * qg30 + d84_31 * qg31 + d84_32 * qg32 + d84_33 * qg33 + d84_35 * qg35 + d84_36 * qg36 + d84_37 * qg37 + d84_41 * qg41 + d84_42 * qg42 + d84_43 * qg43 + d84_45 * qg45 + d84_46 * qg46 + d84_47 * qg47 + d84_49 * qg49 + d84_50 * qg50 + d84_51 * qg51 + d84_52 * qg52 + d84_53 * qg53 + d84_55 * qg55 + d84_58 * qg58 + d84_59 * qg59 + d84_60 * qg60 + d84_61 * qg61 + d84_62 * qg62 + d84_64 * qg64 + d84_65 * qg65 + d84_66 * qg66 + d84_68 * qg68 + d84_69 * qg69 + d84_70 * qg70 + d84_71 * qg71 + d84_72 * qg72 + d84_73 * qg73 + d84_74 * qg74 + d84_77 * qg77 + d84_78 * qg78 + d84_79 * qg79 + d84_80 * qg80 + d84_84 * qg84 + d84_85 * qg85 + d84_86 * qg86 + d84_87 * qg87 + d84_90 * qg90 + d84_91 * qg91 + d84_92 * qg92 + d84_93 * qg93 + d84_94 * qg94 + d84_95 * qg95 + d84_96 * qg96 + d84_97 * qg97</v>
      </c>
    </row>
    <row r="70" spans="1:77">
      <c r="A70" s="1" t="s">
        <v>64</v>
      </c>
      <c r="B70" s="5" t="str">
        <f t="shared" si="2"/>
        <v xml:space="preserve">@IDENTITY  QN85 = </v>
      </c>
      <c r="C70" s="5" t="str">
        <f t="shared" si="24"/>
        <v xml:space="preserve">d85_01 * qg01 + </v>
      </c>
      <c r="D70" s="5" t="str">
        <f t="shared" si="24"/>
        <v xml:space="preserve">d85_02 * qg02 + </v>
      </c>
      <c r="E70" s="5" t="str">
        <f t="shared" si="24"/>
        <v xml:space="preserve">d85_03 * qg03 + </v>
      </c>
      <c r="F70" s="5" t="str">
        <f t="shared" si="24"/>
        <v xml:space="preserve">d85_05 * qg05 + </v>
      </c>
      <c r="G70" s="5" t="str">
        <f t="shared" si="24"/>
        <v xml:space="preserve">d85_08 * qg08 + </v>
      </c>
      <c r="H70" s="5" t="str">
        <f t="shared" si="24"/>
        <v xml:space="preserve">d85_10 * qg10 + </v>
      </c>
      <c r="I70" s="5" t="str">
        <f t="shared" si="24"/>
        <v xml:space="preserve">d85_11 * qg11 + </v>
      </c>
      <c r="J70" s="5" t="str">
        <f t="shared" si="24"/>
        <v xml:space="preserve">d85_13 * qg13 + </v>
      </c>
      <c r="K70" s="5" t="str">
        <f t="shared" si="24"/>
        <v xml:space="preserve">d85_14 * qg14 + </v>
      </c>
      <c r="L70" s="5" t="str">
        <f t="shared" si="24"/>
        <v xml:space="preserve">d85_15 * qg15 + </v>
      </c>
      <c r="M70" s="5" t="str">
        <f t="shared" si="24"/>
        <v xml:space="preserve">d85_16 * qg16 + </v>
      </c>
      <c r="N70" s="5" t="str">
        <f t="shared" si="24"/>
        <v xml:space="preserve">d85_17 * qg17 + </v>
      </c>
      <c r="O70" s="5" t="str">
        <f t="shared" si="24"/>
        <v xml:space="preserve">d85_18 * qg18 + </v>
      </c>
      <c r="P70" s="5" t="str">
        <f t="shared" si="24"/>
        <v xml:space="preserve">d85_19 * qg19 + </v>
      </c>
      <c r="Q70" s="5" t="str">
        <f t="shared" si="24"/>
        <v xml:space="preserve">d85_20 * qg20 + </v>
      </c>
      <c r="R70" s="5" t="str">
        <f t="shared" si="24"/>
        <v xml:space="preserve">d85_21 * qg21 + </v>
      </c>
      <c r="S70" s="5" t="str">
        <f t="shared" si="23"/>
        <v xml:space="preserve">d85_22 * qg22 + </v>
      </c>
      <c r="T70" s="5" t="str">
        <f t="shared" si="23"/>
        <v xml:space="preserve">d85_23 * qg23 + </v>
      </c>
      <c r="U70" s="5" t="str">
        <f t="shared" si="23"/>
        <v xml:space="preserve">d85_24 * qg24 + </v>
      </c>
      <c r="V70" s="5" t="str">
        <f t="shared" si="23"/>
        <v xml:space="preserve">d85_25 * qg25 + </v>
      </c>
      <c r="W70" s="5" t="str">
        <f t="shared" si="23"/>
        <v xml:space="preserve">d85_26 * qg26 + </v>
      </c>
      <c r="X70" s="5" t="str">
        <f t="shared" si="23"/>
        <v xml:space="preserve">d85_27 * qg27 + </v>
      </c>
      <c r="Y70" s="5" t="str">
        <f t="shared" si="23"/>
        <v xml:space="preserve">d85_28 * qg28 + </v>
      </c>
      <c r="Z70" s="5" t="str">
        <f t="shared" si="23"/>
        <v xml:space="preserve">d85_29 * qg29 + </v>
      </c>
      <c r="AA70" s="5" t="str">
        <f t="shared" si="23"/>
        <v xml:space="preserve">d85_30 * qg30 + </v>
      </c>
      <c r="AB70" s="5" t="str">
        <f t="shared" si="23"/>
        <v xml:space="preserve">d85_31 * qg31 + </v>
      </c>
      <c r="AC70" s="5" t="str">
        <f t="shared" si="23"/>
        <v xml:space="preserve">d85_32 * qg32 + </v>
      </c>
      <c r="AD70" s="5" t="str">
        <f t="shared" si="23"/>
        <v xml:space="preserve">d85_33 * qg33 + </v>
      </c>
      <c r="AE70" s="5" t="str">
        <f t="shared" si="23"/>
        <v xml:space="preserve">d85_35 * qg35 + </v>
      </c>
      <c r="AF70" s="5" t="str">
        <f t="shared" si="23"/>
        <v xml:space="preserve">d85_36 * qg36 + </v>
      </c>
      <c r="AG70" s="5" t="str">
        <f t="shared" si="23"/>
        <v xml:space="preserve">d85_37 * qg37 + </v>
      </c>
      <c r="AH70" s="5" t="str">
        <f t="shared" si="26"/>
        <v xml:space="preserve">d85_41 * qg41 + </v>
      </c>
      <c r="AI70" s="5" t="str">
        <f t="shared" si="26"/>
        <v xml:space="preserve">d85_42 * qg42 + </v>
      </c>
      <c r="AJ70" s="5" t="str">
        <f t="shared" si="26"/>
        <v xml:space="preserve">d85_43 * qg43 + </v>
      </c>
      <c r="AK70" s="5" t="str">
        <f t="shared" si="26"/>
        <v xml:space="preserve">d85_45 * qg45 + </v>
      </c>
      <c r="AL70" s="5" t="str">
        <f t="shared" si="26"/>
        <v xml:space="preserve">d85_46 * qg46 + </v>
      </c>
      <c r="AM70" s="5" t="str">
        <f t="shared" si="26"/>
        <v xml:space="preserve">d85_47 * qg47 + </v>
      </c>
      <c r="AN70" s="5" t="str">
        <f t="shared" si="26"/>
        <v xml:space="preserve">d85_49 * qg49 + </v>
      </c>
      <c r="AO70" s="5" t="str">
        <f t="shared" si="26"/>
        <v xml:space="preserve">d85_50 * qg50 + </v>
      </c>
      <c r="AP70" s="5" t="str">
        <f t="shared" si="26"/>
        <v xml:space="preserve">d85_51 * qg51 + </v>
      </c>
      <c r="AQ70" s="5" t="str">
        <f t="shared" si="26"/>
        <v xml:space="preserve">d85_52 * qg52 + </v>
      </c>
      <c r="AR70" s="5" t="str">
        <f t="shared" si="26"/>
        <v xml:space="preserve">d85_53 * qg53 + </v>
      </c>
      <c r="AS70" s="5" t="str">
        <f t="shared" si="26"/>
        <v xml:space="preserve">d85_55 * qg55 + </v>
      </c>
      <c r="AT70" s="5" t="str">
        <f t="shared" si="26"/>
        <v xml:space="preserve">d85_58 * qg58 + </v>
      </c>
      <c r="AU70" s="5" t="str">
        <f t="shared" si="26"/>
        <v xml:space="preserve">d85_59 * qg59 + </v>
      </c>
      <c r="AV70" s="5" t="str">
        <f t="shared" si="26"/>
        <v xml:space="preserve">d85_60 * qg60 + </v>
      </c>
      <c r="AW70" s="5" t="str">
        <f t="shared" si="26"/>
        <v xml:space="preserve">d85_61 * qg61 + </v>
      </c>
      <c r="AX70" s="5" t="str">
        <f t="shared" si="25"/>
        <v xml:space="preserve">d85_62 * qg62 + </v>
      </c>
      <c r="AY70" s="5" t="str">
        <f t="shared" si="25"/>
        <v xml:space="preserve">d85_64 * qg64 + </v>
      </c>
      <c r="AZ70" s="5" t="str">
        <f t="shared" si="25"/>
        <v xml:space="preserve">d85_65 * qg65 + </v>
      </c>
      <c r="BA70" s="5" t="str">
        <f t="shared" si="25"/>
        <v xml:space="preserve">d85_66 * qg66 + </v>
      </c>
      <c r="BB70" s="5" t="str">
        <f t="shared" si="25"/>
        <v xml:space="preserve">d85_68 * qg68 + </v>
      </c>
      <c r="BC70" s="5" t="str">
        <f t="shared" si="25"/>
        <v xml:space="preserve">d85_69 * qg69 + </v>
      </c>
      <c r="BD70" s="5" t="str">
        <f t="shared" si="25"/>
        <v xml:space="preserve">d85_70 * qg70 + </v>
      </c>
      <c r="BE70" s="5" t="str">
        <f t="shared" si="25"/>
        <v xml:space="preserve">d85_71 * qg71 + </v>
      </c>
      <c r="BF70" s="5" t="str">
        <f t="shared" si="25"/>
        <v xml:space="preserve">d85_72 * qg72 + </v>
      </c>
      <c r="BG70" s="5" t="str">
        <f t="shared" si="25"/>
        <v xml:space="preserve">d85_73 * qg73 + </v>
      </c>
      <c r="BH70" s="5" t="str">
        <f t="shared" si="25"/>
        <v xml:space="preserve">d85_74 * qg74 + </v>
      </c>
      <c r="BI70" s="5" t="str">
        <f t="shared" si="25"/>
        <v xml:space="preserve">d85_77 * qg77 + </v>
      </c>
      <c r="BJ70" s="5" t="str">
        <f t="shared" si="25"/>
        <v xml:space="preserve">d85_78 * qg78 + </v>
      </c>
      <c r="BK70" s="5" t="str">
        <f t="shared" si="25"/>
        <v xml:space="preserve">d85_79 * qg79 + </v>
      </c>
      <c r="BL70" s="5" t="str">
        <f t="shared" si="25"/>
        <v xml:space="preserve">d85_80 * qg80 + </v>
      </c>
      <c r="BM70" s="5" t="str">
        <f t="shared" si="18"/>
        <v xml:space="preserve">d85_84 * qg84 + </v>
      </c>
      <c r="BN70" s="5" t="str">
        <f t="shared" si="16"/>
        <v xml:space="preserve">d85_85 * qg85 + </v>
      </c>
      <c r="BO70" s="5" t="str">
        <f t="shared" si="16"/>
        <v xml:space="preserve">d85_86 * qg86 + </v>
      </c>
      <c r="BP70" s="5" t="str">
        <f t="shared" si="22"/>
        <v xml:space="preserve">d85_87 * qg87 + </v>
      </c>
      <c r="BQ70" s="5" t="str">
        <f t="shared" si="22"/>
        <v xml:space="preserve">d85_90 * qg90 + </v>
      </c>
      <c r="BR70" s="5" t="str">
        <f t="shared" si="22"/>
        <v xml:space="preserve">d85_91 * qg91 + </v>
      </c>
      <c r="BS70" s="5" t="str">
        <f t="shared" si="22"/>
        <v xml:space="preserve">d85_92 * qg92 + </v>
      </c>
      <c r="BT70" s="5" t="str">
        <f t="shared" si="22"/>
        <v xml:space="preserve">d85_93 * qg93 + </v>
      </c>
      <c r="BU70" s="5" t="str">
        <f t="shared" si="22"/>
        <v xml:space="preserve">d85_94 * qg94 + </v>
      </c>
      <c r="BV70" s="5" t="str">
        <f t="shared" si="22"/>
        <v xml:space="preserve">d85_95 * qg95 + </v>
      </c>
      <c r="BW70" s="5" t="str">
        <f t="shared" si="22"/>
        <v xml:space="preserve">d85_96 * qg96 + </v>
      </c>
      <c r="BX70" s="5" t="str">
        <f t="shared" si="4"/>
        <v>d85_97 * qg97</v>
      </c>
      <c r="BY70" s="6" t="str">
        <f t="shared" si="5"/>
        <v>@IDENTITY  QN85 = d85_01 * qg01 + d85_02 * qg02 + d85_03 * qg03 + d85_05 * qg05 + d85_08 * qg08 + d85_10 * qg10 + d85_11 * qg11 + d85_13 * qg13 + d85_14 * qg14 + d85_15 * qg15 + d85_16 * qg16 + d85_17 * qg17 + d85_18 * qg18 + d85_19 * qg19 + d85_20 * qg20 + d85_21 * qg21 + d85_22 * qg22 + d85_23 * qg23 + d85_24 * qg24 + d85_25 * qg25 + d85_26 * qg26 + d85_27 * qg27 + d85_28 * qg28 + d85_29 * qg29 + d85_30 * qg30 + d85_31 * qg31 + d85_32 * qg32 + d85_33 * qg33 + d85_35 * qg35 + d85_36 * qg36 + d85_37 * qg37 + d85_41 * qg41 + d85_42 * qg42 + d85_43 * qg43 + d85_45 * qg45 + d85_46 * qg46 + d85_47 * qg47 + d85_49 * qg49 + d85_50 * qg50 + d85_51 * qg51 + d85_52 * qg52 + d85_53 * qg53 + d85_55 * qg55 + d85_58 * qg58 + d85_59 * qg59 + d85_60 * qg60 + d85_61 * qg61 + d85_62 * qg62 + d85_64 * qg64 + d85_65 * qg65 + d85_66 * qg66 + d85_68 * qg68 + d85_69 * qg69 + d85_70 * qg70 + d85_71 * qg71 + d85_72 * qg72 + d85_73 * qg73 + d85_74 * qg74 + d85_77 * qg77 + d85_78 * qg78 + d85_79 * qg79 + d85_80 * qg80 + d85_84 * qg84 + d85_85 * qg85 + d85_86 * qg86 + d85_87 * qg87 + d85_90 * qg90 + d85_91 * qg91 + d85_92 * qg92 + d85_93 * qg93 + d85_94 * qg94 + d85_95 * qg95 + d85_96 * qg96 + d85_97 * qg97</v>
      </c>
    </row>
    <row r="71" spans="1:77">
      <c r="A71" s="1" t="s">
        <v>65</v>
      </c>
      <c r="B71" s="5" t="str">
        <f t="shared" si="2"/>
        <v xml:space="preserve">@IDENTITY  QN86 = </v>
      </c>
      <c r="C71" s="5" t="str">
        <f t="shared" si="24"/>
        <v xml:space="preserve">d86_01 * qg01 + </v>
      </c>
      <c r="D71" s="5" t="str">
        <f t="shared" si="24"/>
        <v xml:space="preserve">d86_02 * qg02 + </v>
      </c>
      <c r="E71" s="5" t="str">
        <f t="shared" si="24"/>
        <v xml:space="preserve">d86_03 * qg03 + </v>
      </c>
      <c r="F71" s="5" t="str">
        <f t="shared" si="24"/>
        <v xml:space="preserve">d86_05 * qg05 + </v>
      </c>
      <c r="G71" s="5" t="str">
        <f t="shared" si="24"/>
        <v xml:space="preserve">d86_08 * qg08 + </v>
      </c>
      <c r="H71" s="5" t="str">
        <f t="shared" si="24"/>
        <v xml:space="preserve">d86_10 * qg10 + </v>
      </c>
      <c r="I71" s="5" t="str">
        <f t="shared" si="24"/>
        <v xml:space="preserve">d86_11 * qg11 + </v>
      </c>
      <c r="J71" s="5" t="str">
        <f t="shared" si="24"/>
        <v xml:space="preserve">d86_13 * qg13 + </v>
      </c>
      <c r="K71" s="5" t="str">
        <f t="shared" si="24"/>
        <v xml:space="preserve">d86_14 * qg14 + </v>
      </c>
      <c r="L71" s="5" t="str">
        <f t="shared" si="24"/>
        <v xml:space="preserve">d86_15 * qg15 + </v>
      </c>
      <c r="M71" s="5" t="str">
        <f t="shared" si="24"/>
        <v xml:space="preserve">d86_16 * qg16 + </v>
      </c>
      <c r="N71" s="5" t="str">
        <f t="shared" si="24"/>
        <v xml:space="preserve">d86_17 * qg17 + </v>
      </c>
      <c r="O71" s="5" t="str">
        <f t="shared" si="24"/>
        <v xml:space="preserve">d86_18 * qg18 + </v>
      </c>
      <c r="P71" s="5" t="str">
        <f t="shared" si="24"/>
        <v xml:space="preserve">d86_19 * qg19 + </v>
      </c>
      <c r="Q71" s="5" t="str">
        <f t="shared" si="24"/>
        <v xml:space="preserve">d86_20 * qg20 + </v>
      </c>
      <c r="R71" s="5" t="str">
        <f t="shared" si="24"/>
        <v xml:space="preserve">d86_21 * qg21 + </v>
      </c>
      <c r="S71" s="5" t="str">
        <f t="shared" si="23"/>
        <v xml:space="preserve">d86_22 * qg22 + </v>
      </c>
      <c r="T71" s="5" t="str">
        <f t="shared" si="23"/>
        <v xml:space="preserve">d86_23 * qg23 + </v>
      </c>
      <c r="U71" s="5" t="str">
        <f t="shared" si="23"/>
        <v xml:space="preserve">d86_24 * qg24 + </v>
      </c>
      <c r="V71" s="5" t="str">
        <f t="shared" si="23"/>
        <v xml:space="preserve">d86_25 * qg25 + </v>
      </c>
      <c r="W71" s="5" t="str">
        <f t="shared" si="23"/>
        <v xml:space="preserve">d86_26 * qg26 + </v>
      </c>
      <c r="X71" s="5" t="str">
        <f t="shared" si="23"/>
        <v xml:space="preserve">d86_27 * qg27 + </v>
      </c>
      <c r="Y71" s="5" t="str">
        <f t="shared" si="23"/>
        <v xml:space="preserve">d86_28 * qg28 + </v>
      </c>
      <c r="Z71" s="5" t="str">
        <f t="shared" si="23"/>
        <v xml:space="preserve">d86_29 * qg29 + </v>
      </c>
      <c r="AA71" s="5" t="str">
        <f t="shared" si="23"/>
        <v xml:space="preserve">d86_30 * qg30 + </v>
      </c>
      <c r="AB71" s="5" t="str">
        <f t="shared" si="23"/>
        <v xml:space="preserve">d86_31 * qg31 + </v>
      </c>
      <c r="AC71" s="5" t="str">
        <f t="shared" si="23"/>
        <v xml:space="preserve">d86_32 * qg32 + </v>
      </c>
      <c r="AD71" s="5" t="str">
        <f t="shared" si="23"/>
        <v xml:space="preserve">d86_33 * qg33 + </v>
      </c>
      <c r="AE71" s="5" t="str">
        <f t="shared" si="23"/>
        <v xml:space="preserve">d86_35 * qg35 + </v>
      </c>
      <c r="AF71" s="5" t="str">
        <f t="shared" si="23"/>
        <v xml:space="preserve">d86_36 * qg36 + </v>
      </c>
      <c r="AG71" s="5" t="str">
        <f t="shared" si="23"/>
        <v xml:space="preserve">d86_37 * qg37 + </v>
      </c>
      <c r="AH71" s="5" t="str">
        <f t="shared" si="26"/>
        <v xml:space="preserve">d86_41 * qg41 + </v>
      </c>
      <c r="AI71" s="5" t="str">
        <f t="shared" si="26"/>
        <v xml:space="preserve">d86_42 * qg42 + </v>
      </c>
      <c r="AJ71" s="5" t="str">
        <f t="shared" si="26"/>
        <v xml:space="preserve">d86_43 * qg43 + </v>
      </c>
      <c r="AK71" s="5" t="str">
        <f t="shared" si="26"/>
        <v xml:space="preserve">d86_45 * qg45 + </v>
      </c>
      <c r="AL71" s="5" t="str">
        <f t="shared" si="26"/>
        <v xml:space="preserve">d86_46 * qg46 + </v>
      </c>
      <c r="AM71" s="5" t="str">
        <f t="shared" si="26"/>
        <v xml:space="preserve">d86_47 * qg47 + </v>
      </c>
      <c r="AN71" s="5" t="str">
        <f t="shared" si="26"/>
        <v xml:space="preserve">d86_49 * qg49 + </v>
      </c>
      <c r="AO71" s="5" t="str">
        <f t="shared" si="26"/>
        <v xml:space="preserve">d86_50 * qg50 + </v>
      </c>
      <c r="AP71" s="5" t="str">
        <f t="shared" si="26"/>
        <v xml:space="preserve">d86_51 * qg51 + </v>
      </c>
      <c r="AQ71" s="5" t="str">
        <f t="shared" si="26"/>
        <v xml:space="preserve">d86_52 * qg52 + </v>
      </c>
      <c r="AR71" s="5" t="str">
        <f t="shared" si="26"/>
        <v xml:space="preserve">d86_53 * qg53 + </v>
      </c>
      <c r="AS71" s="5" t="str">
        <f t="shared" si="26"/>
        <v xml:space="preserve">d86_55 * qg55 + </v>
      </c>
      <c r="AT71" s="5" t="str">
        <f t="shared" si="26"/>
        <v xml:space="preserve">d86_58 * qg58 + </v>
      </c>
      <c r="AU71" s="5" t="str">
        <f t="shared" si="26"/>
        <v xml:space="preserve">d86_59 * qg59 + </v>
      </c>
      <c r="AV71" s="5" t="str">
        <f t="shared" si="26"/>
        <v xml:space="preserve">d86_60 * qg60 + </v>
      </c>
      <c r="AW71" s="5" t="str">
        <f t="shared" si="26"/>
        <v xml:space="preserve">d86_61 * qg61 + </v>
      </c>
      <c r="AX71" s="5" t="str">
        <f t="shared" si="25"/>
        <v xml:space="preserve">d86_62 * qg62 + </v>
      </c>
      <c r="AY71" s="5" t="str">
        <f t="shared" si="25"/>
        <v xml:space="preserve">d86_64 * qg64 + </v>
      </c>
      <c r="AZ71" s="5" t="str">
        <f t="shared" si="25"/>
        <v xml:space="preserve">d86_65 * qg65 + </v>
      </c>
      <c r="BA71" s="5" t="str">
        <f t="shared" si="25"/>
        <v xml:space="preserve">d86_66 * qg66 + </v>
      </c>
      <c r="BB71" s="5" t="str">
        <f t="shared" si="25"/>
        <v xml:space="preserve">d86_68 * qg68 + </v>
      </c>
      <c r="BC71" s="5" t="str">
        <f t="shared" si="25"/>
        <v xml:space="preserve">d86_69 * qg69 + </v>
      </c>
      <c r="BD71" s="5" t="str">
        <f t="shared" si="25"/>
        <v xml:space="preserve">d86_70 * qg70 + </v>
      </c>
      <c r="BE71" s="5" t="str">
        <f t="shared" si="25"/>
        <v xml:space="preserve">d86_71 * qg71 + </v>
      </c>
      <c r="BF71" s="5" t="str">
        <f t="shared" si="25"/>
        <v xml:space="preserve">d86_72 * qg72 + </v>
      </c>
      <c r="BG71" s="5" t="str">
        <f t="shared" si="25"/>
        <v xml:space="preserve">d86_73 * qg73 + </v>
      </c>
      <c r="BH71" s="5" t="str">
        <f t="shared" si="25"/>
        <v xml:space="preserve">d86_74 * qg74 + </v>
      </c>
      <c r="BI71" s="5" t="str">
        <f t="shared" si="25"/>
        <v xml:space="preserve">d86_77 * qg77 + </v>
      </c>
      <c r="BJ71" s="5" t="str">
        <f t="shared" si="25"/>
        <v xml:space="preserve">d86_78 * qg78 + </v>
      </c>
      <c r="BK71" s="5" t="str">
        <f t="shared" si="25"/>
        <v xml:space="preserve">d86_79 * qg79 + </v>
      </c>
      <c r="BL71" s="5" t="str">
        <f t="shared" si="25"/>
        <v xml:space="preserve">d86_80 * qg80 + </v>
      </c>
      <c r="BM71" s="5" t="str">
        <f t="shared" si="18"/>
        <v xml:space="preserve">d86_84 * qg84 + </v>
      </c>
      <c r="BN71" s="5" t="str">
        <f t="shared" si="16"/>
        <v xml:space="preserve">d86_85 * qg85 + </v>
      </c>
      <c r="BO71" s="5" t="str">
        <f t="shared" si="16"/>
        <v xml:space="preserve">d86_86 * qg86 + </v>
      </c>
      <c r="BP71" s="5" t="str">
        <f t="shared" si="22"/>
        <v xml:space="preserve">d86_87 * qg87 + </v>
      </c>
      <c r="BQ71" s="5" t="str">
        <f t="shared" si="22"/>
        <v xml:space="preserve">d86_90 * qg90 + </v>
      </c>
      <c r="BR71" s="5" t="str">
        <f t="shared" si="22"/>
        <v xml:space="preserve">d86_91 * qg91 + </v>
      </c>
      <c r="BS71" s="5" t="str">
        <f t="shared" si="22"/>
        <v xml:space="preserve">d86_92 * qg92 + </v>
      </c>
      <c r="BT71" s="5" t="str">
        <f t="shared" si="22"/>
        <v xml:space="preserve">d86_93 * qg93 + </v>
      </c>
      <c r="BU71" s="5" t="str">
        <f t="shared" si="22"/>
        <v xml:space="preserve">d86_94 * qg94 + </v>
      </c>
      <c r="BV71" s="5" t="str">
        <f t="shared" si="22"/>
        <v xml:space="preserve">d86_95 * qg95 + </v>
      </c>
      <c r="BW71" s="5" t="str">
        <f t="shared" si="22"/>
        <v xml:space="preserve">d86_96 * qg96 + </v>
      </c>
      <c r="BX71" s="5" t="str">
        <f t="shared" si="4"/>
        <v>d86_97 * qg97</v>
      </c>
      <c r="BY71" s="6" t="str">
        <f t="shared" si="5"/>
        <v>@IDENTITY  QN86 = d86_01 * qg01 + d86_02 * qg02 + d86_03 * qg03 + d86_05 * qg05 + d86_08 * qg08 + d86_10 * qg10 + d86_11 * qg11 + d86_13 * qg13 + d86_14 * qg14 + d86_15 * qg15 + d86_16 * qg16 + d86_17 * qg17 + d86_18 * qg18 + d86_19 * qg19 + d86_20 * qg20 + d86_21 * qg21 + d86_22 * qg22 + d86_23 * qg23 + d86_24 * qg24 + d86_25 * qg25 + d86_26 * qg26 + d86_27 * qg27 + d86_28 * qg28 + d86_29 * qg29 + d86_30 * qg30 + d86_31 * qg31 + d86_32 * qg32 + d86_33 * qg33 + d86_35 * qg35 + d86_36 * qg36 + d86_37 * qg37 + d86_41 * qg41 + d86_42 * qg42 + d86_43 * qg43 + d86_45 * qg45 + d86_46 * qg46 + d86_47 * qg47 + d86_49 * qg49 + d86_50 * qg50 + d86_51 * qg51 + d86_52 * qg52 + d86_53 * qg53 + d86_55 * qg55 + d86_58 * qg58 + d86_59 * qg59 + d86_60 * qg60 + d86_61 * qg61 + d86_62 * qg62 + d86_64 * qg64 + d86_65 * qg65 + d86_66 * qg66 + d86_68 * qg68 + d86_69 * qg69 + d86_70 * qg70 + d86_71 * qg71 + d86_72 * qg72 + d86_73 * qg73 + d86_74 * qg74 + d86_77 * qg77 + d86_78 * qg78 + d86_79 * qg79 + d86_80 * qg80 + d86_84 * qg84 + d86_85 * qg85 + d86_86 * qg86 + d86_87 * qg87 + d86_90 * qg90 + d86_91 * qg91 + d86_92 * qg92 + d86_93 * qg93 + d86_94 * qg94 + d86_95 * qg95 + d86_96 * qg96 + d86_97 * qg97</v>
      </c>
    </row>
    <row r="72" spans="1:77">
      <c r="A72" s="1" t="s">
        <v>66</v>
      </c>
      <c r="B72" s="5" t="str">
        <f t="shared" ref="B72:B81" si="27">$B$6&amp;" QN"&amp;$A72&amp;" = "</f>
        <v xml:space="preserve">@IDENTITY  QN87 = </v>
      </c>
      <c r="C72" s="5" t="str">
        <f t="shared" si="24"/>
        <v xml:space="preserve">d87_01 * qg01 + </v>
      </c>
      <c r="D72" s="5" t="str">
        <f t="shared" si="24"/>
        <v xml:space="preserve">d87_02 * qg02 + </v>
      </c>
      <c r="E72" s="5" t="str">
        <f t="shared" si="24"/>
        <v xml:space="preserve">d87_03 * qg03 + </v>
      </c>
      <c r="F72" s="5" t="str">
        <f t="shared" si="24"/>
        <v xml:space="preserve">d87_05 * qg05 + </v>
      </c>
      <c r="G72" s="5" t="str">
        <f t="shared" si="24"/>
        <v xml:space="preserve">d87_08 * qg08 + </v>
      </c>
      <c r="H72" s="5" t="str">
        <f t="shared" si="24"/>
        <v xml:space="preserve">d87_10 * qg10 + </v>
      </c>
      <c r="I72" s="5" t="str">
        <f t="shared" si="24"/>
        <v xml:space="preserve">d87_11 * qg11 + </v>
      </c>
      <c r="J72" s="5" t="str">
        <f t="shared" si="24"/>
        <v xml:space="preserve">d87_13 * qg13 + </v>
      </c>
      <c r="K72" s="5" t="str">
        <f t="shared" si="24"/>
        <v xml:space="preserve">d87_14 * qg14 + </v>
      </c>
      <c r="L72" s="5" t="str">
        <f t="shared" si="24"/>
        <v xml:space="preserve">d87_15 * qg15 + </v>
      </c>
      <c r="M72" s="5" t="str">
        <f t="shared" si="24"/>
        <v xml:space="preserve">d87_16 * qg16 + </v>
      </c>
      <c r="N72" s="5" t="str">
        <f t="shared" si="24"/>
        <v xml:space="preserve">d87_17 * qg17 + </v>
      </c>
      <c r="O72" s="5" t="str">
        <f t="shared" si="24"/>
        <v xml:space="preserve">d87_18 * qg18 + </v>
      </c>
      <c r="P72" s="5" t="str">
        <f t="shared" si="24"/>
        <v xml:space="preserve">d87_19 * qg19 + </v>
      </c>
      <c r="Q72" s="5" t="str">
        <f t="shared" si="24"/>
        <v xml:space="preserve">d87_20 * qg20 + </v>
      </c>
      <c r="R72" s="5" t="str">
        <f t="shared" si="24"/>
        <v xml:space="preserve">d87_21 * qg21 + </v>
      </c>
      <c r="S72" s="5" t="str">
        <f t="shared" si="23"/>
        <v xml:space="preserve">d87_22 * qg22 + </v>
      </c>
      <c r="T72" s="5" t="str">
        <f t="shared" si="23"/>
        <v xml:space="preserve">d87_23 * qg23 + </v>
      </c>
      <c r="U72" s="5" t="str">
        <f t="shared" si="23"/>
        <v xml:space="preserve">d87_24 * qg24 + </v>
      </c>
      <c r="V72" s="5" t="str">
        <f t="shared" si="23"/>
        <v xml:space="preserve">d87_25 * qg25 + </v>
      </c>
      <c r="W72" s="5" t="str">
        <f t="shared" si="23"/>
        <v xml:space="preserve">d87_26 * qg26 + </v>
      </c>
      <c r="X72" s="5" t="str">
        <f t="shared" si="23"/>
        <v xml:space="preserve">d87_27 * qg27 + </v>
      </c>
      <c r="Y72" s="5" t="str">
        <f t="shared" si="23"/>
        <v xml:space="preserve">d87_28 * qg28 + </v>
      </c>
      <c r="Z72" s="5" t="str">
        <f t="shared" si="23"/>
        <v xml:space="preserve">d87_29 * qg29 + </v>
      </c>
      <c r="AA72" s="5" t="str">
        <f t="shared" si="23"/>
        <v xml:space="preserve">d87_30 * qg30 + </v>
      </c>
      <c r="AB72" s="5" t="str">
        <f t="shared" si="23"/>
        <v xml:space="preserve">d87_31 * qg31 + </v>
      </c>
      <c r="AC72" s="5" t="str">
        <f t="shared" si="23"/>
        <v xml:space="preserve">d87_32 * qg32 + </v>
      </c>
      <c r="AD72" s="5" t="str">
        <f t="shared" si="23"/>
        <v xml:space="preserve">d87_33 * qg33 + </v>
      </c>
      <c r="AE72" s="5" t="str">
        <f t="shared" si="23"/>
        <v xml:space="preserve">d87_35 * qg35 + </v>
      </c>
      <c r="AF72" s="5" t="str">
        <f t="shared" si="23"/>
        <v xml:space="preserve">d87_36 * qg36 + </v>
      </c>
      <c r="AG72" s="5" t="str">
        <f t="shared" si="23"/>
        <v xml:space="preserve">d87_37 * qg37 + </v>
      </c>
      <c r="AH72" s="5" t="str">
        <f t="shared" si="26"/>
        <v xml:space="preserve">d87_41 * qg41 + </v>
      </c>
      <c r="AI72" s="5" t="str">
        <f t="shared" si="26"/>
        <v xml:space="preserve">d87_42 * qg42 + </v>
      </c>
      <c r="AJ72" s="5" t="str">
        <f t="shared" si="26"/>
        <v xml:space="preserve">d87_43 * qg43 + </v>
      </c>
      <c r="AK72" s="5" t="str">
        <f t="shared" si="26"/>
        <v xml:space="preserve">d87_45 * qg45 + </v>
      </c>
      <c r="AL72" s="5" t="str">
        <f t="shared" si="26"/>
        <v xml:space="preserve">d87_46 * qg46 + </v>
      </c>
      <c r="AM72" s="5" t="str">
        <f t="shared" si="26"/>
        <v xml:space="preserve">d87_47 * qg47 + </v>
      </c>
      <c r="AN72" s="5" t="str">
        <f t="shared" si="26"/>
        <v xml:space="preserve">d87_49 * qg49 + </v>
      </c>
      <c r="AO72" s="5" t="str">
        <f t="shared" si="26"/>
        <v xml:space="preserve">d87_50 * qg50 + </v>
      </c>
      <c r="AP72" s="5" t="str">
        <f t="shared" si="26"/>
        <v xml:space="preserve">d87_51 * qg51 + </v>
      </c>
      <c r="AQ72" s="5" t="str">
        <f t="shared" si="26"/>
        <v xml:space="preserve">d87_52 * qg52 + </v>
      </c>
      <c r="AR72" s="5" t="str">
        <f t="shared" si="26"/>
        <v xml:space="preserve">d87_53 * qg53 + </v>
      </c>
      <c r="AS72" s="5" t="str">
        <f t="shared" si="26"/>
        <v xml:space="preserve">d87_55 * qg55 + </v>
      </c>
      <c r="AT72" s="5" t="str">
        <f t="shared" si="26"/>
        <v xml:space="preserve">d87_58 * qg58 + </v>
      </c>
      <c r="AU72" s="5" t="str">
        <f t="shared" si="26"/>
        <v xml:space="preserve">d87_59 * qg59 + </v>
      </c>
      <c r="AV72" s="5" t="str">
        <f t="shared" si="26"/>
        <v xml:space="preserve">d87_60 * qg60 + </v>
      </c>
      <c r="AW72" s="5" t="str">
        <f t="shared" si="26"/>
        <v xml:space="preserve">d87_61 * qg61 + </v>
      </c>
      <c r="AX72" s="5" t="str">
        <f t="shared" si="25"/>
        <v xml:space="preserve">d87_62 * qg62 + </v>
      </c>
      <c r="AY72" s="5" t="str">
        <f t="shared" si="25"/>
        <v xml:space="preserve">d87_64 * qg64 + </v>
      </c>
      <c r="AZ72" s="5" t="str">
        <f t="shared" si="25"/>
        <v xml:space="preserve">d87_65 * qg65 + </v>
      </c>
      <c r="BA72" s="5" t="str">
        <f t="shared" si="25"/>
        <v xml:space="preserve">d87_66 * qg66 + </v>
      </c>
      <c r="BB72" s="5" t="str">
        <f t="shared" si="25"/>
        <v xml:space="preserve">d87_68 * qg68 + </v>
      </c>
      <c r="BC72" s="5" t="str">
        <f t="shared" si="25"/>
        <v xml:space="preserve">d87_69 * qg69 + </v>
      </c>
      <c r="BD72" s="5" t="str">
        <f t="shared" si="25"/>
        <v xml:space="preserve">d87_70 * qg70 + </v>
      </c>
      <c r="BE72" s="5" t="str">
        <f t="shared" si="25"/>
        <v xml:space="preserve">d87_71 * qg71 + </v>
      </c>
      <c r="BF72" s="5" t="str">
        <f t="shared" si="25"/>
        <v xml:space="preserve">d87_72 * qg72 + </v>
      </c>
      <c r="BG72" s="5" t="str">
        <f t="shared" si="25"/>
        <v xml:space="preserve">d87_73 * qg73 + </v>
      </c>
      <c r="BH72" s="5" t="str">
        <f t="shared" si="25"/>
        <v xml:space="preserve">d87_74 * qg74 + </v>
      </c>
      <c r="BI72" s="5" t="str">
        <f t="shared" si="25"/>
        <v xml:space="preserve">d87_77 * qg77 + </v>
      </c>
      <c r="BJ72" s="5" t="str">
        <f t="shared" si="25"/>
        <v xml:space="preserve">d87_78 * qg78 + </v>
      </c>
      <c r="BK72" s="5" t="str">
        <f t="shared" si="25"/>
        <v xml:space="preserve">d87_79 * qg79 + </v>
      </c>
      <c r="BL72" s="5" t="str">
        <f t="shared" si="25"/>
        <v xml:space="preserve">d87_80 * qg80 + </v>
      </c>
      <c r="BM72" s="5" t="str">
        <f t="shared" si="18"/>
        <v xml:space="preserve">d87_84 * qg84 + </v>
      </c>
      <c r="BN72" s="5" t="str">
        <f t="shared" si="16"/>
        <v xml:space="preserve">d87_85 * qg85 + </v>
      </c>
      <c r="BO72" s="5" t="str">
        <f t="shared" si="16"/>
        <v xml:space="preserve">d87_86 * qg86 + </v>
      </c>
      <c r="BP72" s="5" t="str">
        <f t="shared" si="22"/>
        <v xml:space="preserve">d87_87 * qg87 + </v>
      </c>
      <c r="BQ72" s="5" t="str">
        <f t="shared" si="22"/>
        <v xml:space="preserve">d87_90 * qg90 + </v>
      </c>
      <c r="BR72" s="5" t="str">
        <f t="shared" si="22"/>
        <v xml:space="preserve">d87_91 * qg91 + </v>
      </c>
      <c r="BS72" s="5" t="str">
        <f t="shared" si="22"/>
        <v xml:space="preserve">d87_92 * qg92 + </v>
      </c>
      <c r="BT72" s="5" t="str">
        <f t="shared" si="22"/>
        <v xml:space="preserve">d87_93 * qg93 + </v>
      </c>
      <c r="BU72" s="5" t="str">
        <f t="shared" si="22"/>
        <v xml:space="preserve">d87_94 * qg94 + </v>
      </c>
      <c r="BV72" s="5" t="str">
        <f t="shared" si="22"/>
        <v xml:space="preserve">d87_95 * qg95 + </v>
      </c>
      <c r="BW72" s="5" t="str">
        <f t="shared" si="22"/>
        <v xml:space="preserve">d87_96 * qg96 + </v>
      </c>
      <c r="BX72" s="5" t="str">
        <f t="shared" ref="BX72:BX80" si="28">"d"&amp;$A72&amp;"_"&amp;BX$6&amp;" * qg"&amp;BX$6</f>
        <v>d87_97 * qg97</v>
      </c>
      <c r="BY72" s="6" t="str">
        <f t="shared" ref="BY72:BY81" si="29">B72&amp;C72&amp;D72&amp;E72&amp;F72&amp;G72&amp;H72&amp;I72&amp;J72&amp;K72&amp;L72&amp;M72&amp;N72&amp;O72&amp;P72&amp;Q72&amp;R72&amp;S72&amp;T72&amp;U72&amp;V72&amp;W72&amp;X72&amp;Y72&amp;Z72&amp;AA72&amp;AB72&amp;AC72&amp;AD72&amp;AE72&amp;AF72&amp;AG72&amp;AH72&amp;AI72&amp;AJ72&amp;AK72&amp;AL72&amp;AM72&amp;AN72&amp;AO72&amp;AP72&amp;AQ72&amp;AR72&amp;AS72&amp;AT72&amp;AU72&amp;AV72&amp;AW72&amp;AX72&amp;AY72&amp;AZ72&amp;BA72&amp;BB72&amp;BC72&amp;BD72&amp;BE72&amp;BF72&amp;BG72&amp;BH72&amp;BI72&amp;BJ72&amp;BK72&amp;BL72&amp;BM72&amp;BN72&amp;BO72&amp;BP72&amp;BQ72&amp;BR72&amp;BS72&amp;BT72&amp;BU72&amp;BV72&amp;BW72&amp;BX72</f>
        <v>@IDENTITY  QN87 = d87_01 * qg01 + d87_02 * qg02 + d87_03 * qg03 + d87_05 * qg05 + d87_08 * qg08 + d87_10 * qg10 + d87_11 * qg11 + d87_13 * qg13 + d87_14 * qg14 + d87_15 * qg15 + d87_16 * qg16 + d87_17 * qg17 + d87_18 * qg18 + d87_19 * qg19 + d87_20 * qg20 + d87_21 * qg21 + d87_22 * qg22 + d87_23 * qg23 + d87_24 * qg24 + d87_25 * qg25 + d87_26 * qg26 + d87_27 * qg27 + d87_28 * qg28 + d87_29 * qg29 + d87_30 * qg30 + d87_31 * qg31 + d87_32 * qg32 + d87_33 * qg33 + d87_35 * qg35 + d87_36 * qg36 + d87_37 * qg37 + d87_41 * qg41 + d87_42 * qg42 + d87_43 * qg43 + d87_45 * qg45 + d87_46 * qg46 + d87_47 * qg47 + d87_49 * qg49 + d87_50 * qg50 + d87_51 * qg51 + d87_52 * qg52 + d87_53 * qg53 + d87_55 * qg55 + d87_58 * qg58 + d87_59 * qg59 + d87_60 * qg60 + d87_61 * qg61 + d87_62 * qg62 + d87_64 * qg64 + d87_65 * qg65 + d87_66 * qg66 + d87_68 * qg68 + d87_69 * qg69 + d87_70 * qg70 + d87_71 * qg71 + d87_72 * qg72 + d87_73 * qg73 + d87_74 * qg74 + d87_77 * qg77 + d87_78 * qg78 + d87_79 * qg79 + d87_80 * qg80 + d87_84 * qg84 + d87_85 * qg85 + d87_86 * qg86 + d87_87 * qg87 + d87_90 * qg90 + d87_91 * qg91 + d87_92 * qg92 + d87_93 * qg93 + d87_94 * qg94 + d87_95 * qg95 + d87_96 * qg96 + d87_97 * qg97</v>
      </c>
    </row>
    <row r="73" spans="1:77">
      <c r="A73" s="1" t="s">
        <v>67</v>
      </c>
      <c r="B73" s="5" t="str">
        <f t="shared" si="27"/>
        <v xml:space="preserve">@IDENTITY  QN90 = </v>
      </c>
      <c r="C73" s="5" t="str">
        <f t="shared" si="24"/>
        <v xml:space="preserve">d90_01 * qg01 + </v>
      </c>
      <c r="D73" s="5" t="str">
        <f t="shared" si="24"/>
        <v xml:space="preserve">d90_02 * qg02 + </v>
      </c>
      <c r="E73" s="5" t="str">
        <f t="shared" si="24"/>
        <v xml:space="preserve">d90_03 * qg03 + </v>
      </c>
      <c r="F73" s="5" t="str">
        <f t="shared" si="24"/>
        <v xml:space="preserve">d90_05 * qg05 + </v>
      </c>
      <c r="G73" s="5" t="str">
        <f t="shared" si="24"/>
        <v xml:space="preserve">d90_08 * qg08 + </v>
      </c>
      <c r="H73" s="5" t="str">
        <f t="shared" si="24"/>
        <v xml:space="preserve">d90_10 * qg10 + </v>
      </c>
      <c r="I73" s="5" t="str">
        <f t="shared" si="24"/>
        <v xml:space="preserve">d90_11 * qg11 + </v>
      </c>
      <c r="J73" s="5" t="str">
        <f t="shared" si="24"/>
        <v xml:space="preserve">d90_13 * qg13 + </v>
      </c>
      <c r="K73" s="5" t="str">
        <f t="shared" si="24"/>
        <v xml:space="preserve">d90_14 * qg14 + </v>
      </c>
      <c r="L73" s="5" t="str">
        <f t="shared" si="24"/>
        <v xml:space="preserve">d90_15 * qg15 + </v>
      </c>
      <c r="M73" s="5" t="str">
        <f t="shared" si="24"/>
        <v xml:space="preserve">d90_16 * qg16 + </v>
      </c>
      <c r="N73" s="5" t="str">
        <f t="shared" si="24"/>
        <v xml:space="preserve">d90_17 * qg17 + </v>
      </c>
      <c r="O73" s="5" t="str">
        <f t="shared" si="24"/>
        <v xml:space="preserve">d90_18 * qg18 + </v>
      </c>
      <c r="P73" s="5" t="str">
        <f t="shared" si="24"/>
        <v xml:space="preserve">d90_19 * qg19 + </v>
      </c>
      <c r="Q73" s="5" t="str">
        <f t="shared" si="24"/>
        <v xml:space="preserve">d90_20 * qg20 + </v>
      </c>
      <c r="R73" s="5" t="str">
        <f t="shared" si="24"/>
        <v xml:space="preserve">d90_21 * qg21 + </v>
      </c>
      <c r="S73" s="5" t="str">
        <f t="shared" si="23"/>
        <v xml:space="preserve">d90_22 * qg22 + </v>
      </c>
      <c r="T73" s="5" t="str">
        <f t="shared" si="23"/>
        <v xml:space="preserve">d90_23 * qg23 + </v>
      </c>
      <c r="U73" s="5" t="str">
        <f t="shared" si="23"/>
        <v xml:space="preserve">d90_24 * qg24 + </v>
      </c>
      <c r="V73" s="5" t="str">
        <f t="shared" si="23"/>
        <v xml:space="preserve">d90_25 * qg25 + </v>
      </c>
      <c r="W73" s="5" t="str">
        <f t="shared" si="23"/>
        <v xml:space="preserve">d90_26 * qg26 + </v>
      </c>
      <c r="X73" s="5" t="str">
        <f t="shared" si="23"/>
        <v xml:space="preserve">d90_27 * qg27 + </v>
      </c>
      <c r="Y73" s="5" t="str">
        <f t="shared" si="23"/>
        <v xml:space="preserve">d90_28 * qg28 + </v>
      </c>
      <c r="Z73" s="5" t="str">
        <f t="shared" si="23"/>
        <v xml:space="preserve">d90_29 * qg29 + </v>
      </c>
      <c r="AA73" s="5" t="str">
        <f t="shared" si="23"/>
        <v xml:space="preserve">d90_30 * qg30 + </v>
      </c>
      <c r="AB73" s="5" t="str">
        <f t="shared" si="23"/>
        <v xml:space="preserve">d90_31 * qg31 + </v>
      </c>
      <c r="AC73" s="5" t="str">
        <f t="shared" si="23"/>
        <v xml:space="preserve">d90_32 * qg32 + </v>
      </c>
      <c r="AD73" s="5" t="str">
        <f t="shared" si="23"/>
        <v xml:space="preserve">d90_33 * qg33 + </v>
      </c>
      <c r="AE73" s="5" t="str">
        <f t="shared" si="23"/>
        <v xml:space="preserve">d90_35 * qg35 + </v>
      </c>
      <c r="AF73" s="5" t="str">
        <f t="shared" si="23"/>
        <v xml:space="preserve">d90_36 * qg36 + </v>
      </c>
      <c r="AG73" s="5" t="str">
        <f t="shared" si="23"/>
        <v xml:space="preserve">d90_37 * qg37 + </v>
      </c>
      <c r="AH73" s="5" t="str">
        <f t="shared" si="26"/>
        <v xml:space="preserve">d90_41 * qg41 + </v>
      </c>
      <c r="AI73" s="5" t="str">
        <f t="shared" si="26"/>
        <v xml:space="preserve">d90_42 * qg42 + </v>
      </c>
      <c r="AJ73" s="5" t="str">
        <f t="shared" si="26"/>
        <v xml:space="preserve">d90_43 * qg43 + </v>
      </c>
      <c r="AK73" s="5" t="str">
        <f t="shared" si="26"/>
        <v xml:space="preserve">d90_45 * qg45 + </v>
      </c>
      <c r="AL73" s="5" t="str">
        <f t="shared" si="26"/>
        <v xml:space="preserve">d90_46 * qg46 + </v>
      </c>
      <c r="AM73" s="5" t="str">
        <f t="shared" si="26"/>
        <v xml:space="preserve">d90_47 * qg47 + </v>
      </c>
      <c r="AN73" s="5" t="str">
        <f t="shared" si="26"/>
        <v xml:space="preserve">d90_49 * qg49 + </v>
      </c>
      <c r="AO73" s="5" t="str">
        <f t="shared" si="26"/>
        <v xml:space="preserve">d90_50 * qg50 + </v>
      </c>
      <c r="AP73" s="5" t="str">
        <f t="shared" si="26"/>
        <v xml:space="preserve">d90_51 * qg51 + </v>
      </c>
      <c r="AQ73" s="5" t="str">
        <f t="shared" si="26"/>
        <v xml:space="preserve">d90_52 * qg52 + </v>
      </c>
      <c r="AR73" s="5" t="str">
        <f t="shared" si="26"/>
        <v xml:space="preserve">d90_53 * qg53 + </v>
      </c>
      <c r="AS73" s="5" t="str">
        <f t="shared" si="26"/>
        <v xml:space="preserve">d90_55 * qg55 + </v>
      </c>
      <c r="AT73" s="5" t="str">
        <f t="shared" si="26"/>
        <v xml:space="preserve">d90_58 * qg58 + </v>
      </c>
      <c r="AU73" s="5" t="str">
        <f t="shared" si="26"/>
        <v xml:space="preserve">d90_59 * qg59 + </v>
      </c>
      <c r="AV73" s="5" t="str">
        <f t="shared" si="26"/>
        <v xml:space="preserve">d90_60 * qg60 + </v>
      </c>
      <c r="AW73" s="5" t="str">
        <f t="shared" si="26"/>
        <v xml:space="preserve">d90_61 * qg61 + </v>
      </c>
      <c r="AX73" s="5" t="str">
        <f t="shared" si="25"/>
        <v xml:space="preserve">d90_62 * qg62 + </v>
      </c>
      <c r="AY73" s="5" t="str">
        <f t="shared" si="25"/>
        <v xml:space="preserve">d90_64 * qg64 + </v>
      </c>
      <c r="AZ73" s="5" t="str">
        <f t="shared" si="25"/>
        <v xml:space="preserve">d90_65 * qg65 + </v>
      </c>
      <c r="BA73" s="5" t="str">
        <f t="shared" si="25"/>
        <v xml:space="preserve">d90_66 * qg66 + </v>
      </c>
      <c r="BB73" s="5" t="str">
        <f t="shared" si="25"/>
        <v xml:space="preserve">d90_68 * qg68 + </v>
      </c>
      <c r="BC73" s="5" t="str">
        <f t="shared" si="25"/>
        <v xml:space="preserve">d90_69 * qg69 + </v>
      </c>
      <c r="BD73" s="5" t="str">
        <f t="shared" si="25"/>
        <v xml:space="preserve">d90_70 * qg70 + </v>
      </c>
      <c r="BE73" s="5" t="str">
        <f t="shared" si="25"/>
        <v xml:space="preserve">d90_71 * qg71 + </v>
      </c>
      <c r="BF73" s="5" t="str">
        <f t="shared" si="25"/>
        <v xml:space="preserve">d90_72 * qg72 + </v>
      </c>
      <c r="BG73" s="5" t="str">
        <f t="shared" si="25"/>
        <v xml:space="preserve">d90_73 * qg73 + </v>
      </c>
      <c r="BH73" s="5" t="str">
        <f t="shared" si="25"/>
        <v xml:space="preserve">d90_74 * qg74 + </v>
      </c>
      <c r="BI73" s="5" t="str">
        <f t="shared" si="25"/>
        <v xml:space="preserve">d90_77 * qg77 + </v>
      </c>
      <c r="BJ73" s="5" t="str">
        <f t="shared" si="25"/>
        <v xml:space="preserve">d90_78 * qg78 + </v>
      </c>
      <c r="BK73" s="5" t="str">
        <f t="shared" si="25"/>
        <v xml:space="preserve">d90_79 * qg79 + </v>
      </c>
      <c r="BL73" s="5" t="str">
        <f t="shared" si="25"/>
        <v xml:space="preserve">d90_80 * qg80 + </v>
      </c>
      <c r="BM73" s="5" t="str">
        <f t="shared" si="18"/>
        <v xml:space="preserve">d90_84 * qg84 + </v>
      </c>
      <c r="BN73" s="5" t="str">
        <f t="shared" si="16"/>
        <v xml:space="preserve">d90_85 * qg85 + </v>
      </c>
      <c r="BO73" s="5" t="str">
        <f t="shared" si="16"/>
        <v xml:space="preserve">d90_86 * qg86 + </v>
      </c>
      <c r="BP73" s="5" t="str">
        <f t="shared" si="22"/>
        <v xml:space="preserve">d90_87 * qg87 + </v>
      </c>
      <c r="BQ73" s="5" t="str">
        <f t="shared" si="22"/>
        <v xml:space="preserve">d90_90 * qg90 + </v>
      </c>
      <c r="BR73" s="5" t="str">
        <f t="shared" si="22"/>
        <v xml:space="preserve">d90_91 * qg91 + </v>
      </c>
      <c r="BS73" s="5" t="str">
        <f t="shared" si="22"/>
        <v xml:space="preserve">d90_92 * qg92 + </v>
      </c>
      <c r="BT73" s="5" t="str">
        <f t="shared" si="22"/>
        <v xml:space="preserve">d90_93 * qg93 + </v>
      </c>
      <c r="BU73" s="5" t="str">
        <f t="shared" si="22"/>
        <v xml:space="preserve">d90_94 * qg94 + </v>
      </c>
      <c r="BV73" s="5" t="str">
        <f t="shared" si="22"/>
        <v xml:space="preserve">d90_95 * qg95 + </v>
      </c>
      <c r="BW73" s="5" t="str">
        <f t="shared" si="22"/>
        <v xml:space="preserve">d90_96 * qg96 + </v>
      </c>
      <c r="BX73" s="5" t="str">
        <f t="shared" si="28"/>
        <v>d90_97 * qg97</v>
      </c>
      <c r="BY73" s="6" t="str">
        <f t="shared" si="29"/>
        <v>@IDENTITY  QN90 = d90_01 * qg01 + d90_02 * qg02 + d90_03 * qg03 + d90_05 * qg05 + d90_08 * qg08 + d90_10 * qg10 + d90_11 * qg11 + d90_13 * qg13 + d90_14 * qg14 + d90_15 * qg15 + d90_16 * qg16 + d90_17 * qg17 + d90_18 * qg18 + d90_19 * qg19 + d90_20 * qg20 + d90_21 * qg21 + d90_22 * qg22 + d90_23 * qg23 + d90_24 * qg24 + d90_25 * qg25 + d90_26 * qg26 + d90_27 * qg27 + d90_28 * qg28 + d90_29 * qg29 + d90_30 * qg30 + d90_31 * qg31 + d90_32 * qg32 + d90_33 * qg33 + d90_35 * qg35 + d90_36 * qg36 + d90_37 * qg37 + d90_41 * qg41 + d90_42 * qg42 + d90_43 * qg43 + d90_45 * qg45 + d90_46 * qg46 + d90_47 * qg47 + d90_49 * qg49 + d90_50 * qg50 + d90_51 * qg51 + d90_52 * qg52 + d90_53 * qg53 + d90_55 * qg55 + d90_58 * qg58 + d90_59 * qg59 + d90_60 * qg60 + d90_61 * qg61 + d90_62 * qg62 + d90_64 * qg64 + d90_65 * qg65 + d90_66 * qg66 + d90_68 * qg68 + d90_69 * qg69 + d90_70 * qg70 + d90_71 * qg71 + d90_72 * qg72 + d90_73 * qg73 + d90_74 * qg74 + d90_77 * qg77 + d90_78 * qg78 + d90_79 * qg79 + d90_80 * qg80 + d90_84 * qg84 + d90_85 * qg85 + d90_86 * qg86 + d90_87 * qg87 + d90_90 * qg90 + d90_91 * qg91 + d90_92 * qg92 + d90_93 * qg93 + d90_94 * qg94 + d90_95 * qg95 + d90_96 * qg96 + d90_97 * qg97</v>
      </c>
    </row>
    <row r="74" spans="1:77">
      <c r="A74" s="1" t="s">
        <v>68</v>
      </c>
      <c r="B74" s="5" t="str">
        <f t="shared" si="27"/>
        <v xml:space="preserve">@IDENTITY  QN91 = </v>
      </c>
      <c r="C74" s="5" t="str">
        <f t="shared" si="24"/>
        <v xml:space="preserve">d91_01 * qg01 + </v>
      </c>
      <c r="D74" s="5" t="str">
        <f t="shared" si="24"/>
        <v xml:space="preserve">d91_02 * qg02 + </v>
      </c>
      <c r="E74" s="5" t="str">
        <f t="shared" si="24"/>
        <v xml:space="preserve">d91_03 * qg03 + </v>
      </c>
      <c r="F74" s="5" t="str">
        <f t="shared" si="24"/>
        <v xml:space="preserve">d91_05 * qg05 + </v>
      </c>
      <c r="G74" s="5" t="str">
        <f t="shared" si="24"/>
        <v xml:space="preserve">d91_08 * qg08 + </v>
      </c>
      <c r="H74" s="5" t="str">
        <f t="shared" si="24"/>
        <v xml:space="preserve">d91_10 * qg10 + </v>
      </c>
      <c r="I74" s="5" t="str">
        <f t="shared" si="24"/>
        <v xml:space="preserve">d91_11 * qg11 + </v>
      </c>
      <c r="J74" s="5" t="str">
        <f t="shared" si="24"/>
        <v xml:space="preserve">d91_13 * qg13 + </v>
      </c>
      <c r="K74" s="5" t="str">
        <f t="shared" si="24"/>
        <v xml:space="preserve">d91_14 * qg14 + </v>
      </c>
      <c r="L74" s="5" t="str">
        <f t="shared" si="24"/>
        <v xml:space="preserve">d91_15 * qg15 + </v>
      </c>
      <c r="M74" s="5" t="str">
        <f t="shared" si="24"/>
        <v xml:space="preserve">d91_16 * qg16 + </v>
      </c>
      <c r="N74" s="5" t="str">
        <f t="shared" si="24"/>
        <v xml:space="preserve">d91_17 * qg17 + </v>
      </c>
      <c r="O74" s="5" t="str">
        <f t="shared" si="24"/>
        <v xml:space="preserve">d91_18 * qg18 + </v>
      </c>
      <c r="P74" s="5" t="str">
        <f t="shared" si="24"/>
        <v xml:space="preserve">d91_19 * qg19 + </v>
      </c>
      <c r="Q74" s="5" t="str">
        <f t="shared" si="24"/>
        <v xml:space="preserve">d91_20 * qg20 + </v>
      </c>
      <c r="R74" s="5" t="str">
        <f t="shared" si="24"/>
        <v xml:space="preserve">d91_21 * qg21 + </v>
      </c>
      <c r="S74" s="5" t="str">
        <f t="shared" si="23"/>
        <v xml:space="preserve">d91_22 * qg22 + </v>
      </c>
      <c r="T74" s="5" t="str">
        <f t="shared" si="23"/>
        <v xml:space="preserve">d91_23 * qg23 + </v>
      </c>
      <c r="U74" s="5" t="str">
        <f t="shared" si="23"/>
        <v xml:space="preserve">d91_24 * qg24 + </v>
      </c>
      <c r="V74" s="5" t="str">
        <f t="shared" si="23"/>
        <v xml:space="preserve">d91_25 * qg25 + </v>
      </c>
      <c r="W74" s="5" t="str">
        <f t="shared" si="23"/>
        <v xml:space="preserve">d91_26 * qg26 + </v>
      </c>
      <c r="X74" s="5" t="str">
        <f t="shared" si="23"/>
        <v xml:space="preserve">d91_27 * qg27 + </v>
      </c>
      <c r="Y74" s="5" t="str">
        <f t="shared" si="23"/>
        <v xml:space="preserve">d91_28 * qg28 + </v>
      </c>
      <c r="Z74" s="5" t="str">
        <f t="shared" si="23"/>
        <v xml:space="preserve">d91_29 * qg29 + </v>
      </c>
      <c r="AA74" s="5" t="str">
        <f t="shared" si="23"/>
        <v xml:space="preserve">d91_30 * qg30 + </v>
      </c>
      <c r="AB74" s="5" t="str">
        <f t="shared" si="23"/>
        <v xml:space="preserve">d91_31 * qg31 + </v>
      </c>
      <c r="AC74" s="5" t="str">
        <f t="shared" si="23"/>
        <v xml:space="preserve">d91_32 * qg32 + </v>
      </c>
      <c r="AD74" s="5" t="str">
        <f t="shared" si="23"/>
        <v xml:space="preserve">d91_33 * qg33 + </v>
      </c>
      <c r="AE74" s="5" t="str">
        <f t="shared" si="23"/>
        <v xml:space="preserve">d91_35 * qg35 + </v>
      </c>
      <c r="AF74" s="5" t="str">
        <f t="shared" si="23"/>
        <v xml:space="preserve">d91_36 * qg36 + </v>
      </c>
      <c r="AG74" s="5" t="str">
        <f t="shared" si="23"/>
        <v xml:space="preserve">d91_37 * qg37 + </v>
      </c>
      <c r="AH74" s="5" t="str">
        <f t="shared" si="26"/>
        <v xml:space="preserve">d91_41 * qg41 + </v>
      </c>
      <c r="AI74" s="5" t="str">
        <f t="shared" si="26"/>
        <v xml:space="preserve">d91_42 * qg42 + </v>
      </c>
      <c r="AJ74" s="5" t="str">
        <f t="shared" si="26"/>
        <v xml:space="preserve">d91_43 * qg43 + </v>
      </c>
      <c r="AK74" s="5" t="str">
        <f t="shared" si="26"/>
        <v xml:space="preserve">d91_45 * qg45 + </v>
      </c>
      <c r="AL74" s="5" t="str">
        <f t="shared" si="26"/>
        <v xml:space="preserve">d91_46 * qg46 + </v>
      </c>
      <c r="AM74" s="5" t="str">
        <f t="shared" si="26"/>
        <v xml:space="preserve">d91_47 * qg47 + </v>
      </c>
      <c r="AN74" s="5" t="str">
        <f t="shared" si="26"/>
        <v xml:space="preserve">d91_49 * qg49 + </v>
      </c>
      <c r="AO74" s="5" t="str">
        <f t="shared" si="26"/>
        <v xml:space="preserve">d91_50 * qg50 + </v>
      </c>
      <c r="AP74" s="5" t="str">
        <f t="shared" si="26"/>
        <v xml:space="preserve">d91_51 * qg51 + </v>
      </c>
      <c r="AQ74" s="5" t="str">
        <f t="shared" si="26"/>
        <v xml:space="preserve">d91_52 * qg52 + </v>
      </c>
      <c r="AR74" s="5" t="str">
        <f t="shared" si="26"/>
        <v xml:space="preserve">d91_53 * qg53 + </v>
      </c>
      <c r="AS74" s="5" t="str">
        <f t="shared" si="26"/>
        <v xml:space="preserve">d91_55 * qg55 + </v>
      </c>
      <c r="AT74" s="5" t="str">
        <f t="shared" si="26"/>
        <v xml:space="preserve">d91_58 * qg58 + </v>
      </c>
      <c r="AU74" s="5" t="str">
        <f t="shared" si="26"/>
        <v xml:space="preserve">d91_59 * qg59 + </v>
      </c>
      <c r="AV74" s="5" t="str">
        <f t="shared" si="26"/>
        <v xml:space="preserve">d91_60 * qg60 + </v>
      </c>
      <c r="AW74" s="5" t="str">
        <f t="shared" si="26"/>
        <v xml:space="preserve">d91_61 * qg61 + </v>
      </c>
      <c r="AX74" s="5" t="str">
        <f t="shared" si="25"/>
        <v xml:space="preserve">d91_62 * qg62 + </v>
      </c>
      <c r="AY74" s="5" t="str">
        <f t="shared" si="25"/>
        <v xml:space="preserve">d91_64 * qg64 + </v>
      </c>
      <c r="AZ74" s="5" t="str">
        <f t="shared" si="25"/>
        <v xml:space="preserve">d91_65 * qg65 + </v>
      </c>
      <c r="BA74" s="5" t="str">
        <f t="shared" si="25"/>
        <v xml:space="preserve">d91_66 * qg66 + </v>
      </c>
      <c r="BB74" s="5" t="str">
        <f t="shared" si="25"/>
        <v xml:space="preserve">d91_68 * qg68 + </v>
      </c>
      <c r="BC74" s="5" t="str">
        <f t="shared" si="25"/>
        <v xml:space="preserve">d91_69 * qg69 + </v>
      </c>
      <c r="BD74" s="5" t="str">
        <f t="shared" si="25"/>
        <v xml:space="preserve">d91_70 * qg70 + </v>
      </c>
      <c r="BE74" s="5" t="str">
        <f t="shared" si="25"/>
        <v xml:space="preserve">d91_71 * qg71 + </v>
      </c>
      <c r="BF74" s="5" t="str">
        <f t="shared" si="25"/>
        <v xml:space="preserve">d91_72 * qg72 + </v>
      </c>
      <c r="BG74" s="5" t="str">
        <f t="shared" si="25"/>
        <v xml:space="preserve">d91_73 * qg73 + </v>
      </c>
      <c r="BH74" s="5" t="str">
        <f t="shared" si="25"/>
        <v xml:space="preserve">d91_74 * qg74 + </v>
      </c>
      <c r="BI74" s="5" t="str">
        <f t="shared" si="25"/>
        <v xml:space="preserve">d91_77 * qg77 + </v>
      </c>
      <c r="BJ74" s="5" t="str">
        <f t="shared" si="25"/>
        <v xml:space="preserve">d91_78 * qg78 + </v>
      </c>
      <c r="BK74" s="5" t="str">
        <f t="shared" si="25"/>
        <v xml:space="preserve">d91_79 * qg79 + </v>
      </c>
      <c r="BL74" s="5" t="str">
        <f t="shared" si="25"/>
        <v xml:space="preserve">d91_80 * qg80 + </v>
      </c>
      <c r="BM74" s="5" t="str">
        <f t="shared" si="18"/>
        <v xml:space="preserve">d91_84 * qg84 + </v>
      </c>
      <c r="BN74" s="5" t="str">
        <f t="shared" si="16"/>
        <v xml:space="preserve">d91_85 * qg85 + </v>
      </c>
      <c r="BO74" s="5" t="str">
        <f t="shared" si="16"/>
        <v xml:space="preserve">d91_86 * qg86 + </v>
      </c>
      <c r="BP74" s="5" t="str">
        <f t="shared" si="22"/>
        <v xml:space="preserve">d91_87 * qg87 + </v>
      </c>
      <c r="BQ74" s="5" t="str">
        <f t="shared" si="22"/>
        <v xml:space="preserve">d91_90 * qg90 + </v>
      </c>
      <c r="BR74" s="5" t="str">
        <f t="shared" si="22"/>
        <v xml:space="preserve">d91_91 * qg91 + </v>
      </c>
      <c r="BS74" s="5" t="str">
        <f t="shared" si="22"/>
        <v xml:space="preserve">d91_92 * qg92 + </v>
      </c>
      <c r="BT74" s="5" t="str">
        <f t="shared" si="22"/>
        <v xml:space="preserve">d91_93 * qg93 + </v>
      </c>
      <c r="BU74" s="5" t="str">
        <f t="shared" si="22"/>
        <v xml:space="preserve">d91_94 * qg94 + </v>
      </c>
      <c r="BV74" s="5" t="str">
        <f t="shared" si="22"/>
        <v xml:space="preserve">d91_95 * qg95 + </v>
      </c>
      <c r="BW74" s="5" t="str">
        <f t="shared" si="22"/>
        <v xml:space="preserve">d91_96 * qg96 + </v>
      </c>
      <c r="BX74" s="5" t="str">
        <f t="shared" si="28"/>
        <v>d91_97 * qg97</v>
      </c>
      <c r="BY74" s="6" t="str">
        <f t="shared" si="29"/>
        <v>@IDENTITY  QN91 = d91_01 * qg01 + d91_02 * qg02 + d91_03 * qg03 + d91_05 * qg05 + d91_08 * qg08 + d91_10 * qg10 + d91_11 * qg11 + d91_13 * qg13 + d91_14 * qg14 + d91_15 * qg15 + d91_16 * qg16 + d91_17 * qg17 + d91_18 * qg18 + d91_19 * qg19 + d91_20 * qg20 + d91_21 * qg21 + d91_22 * qg22 + d91_23 * qg23 + d91_24 * qg24 + d91_25 * qg25 + d91_26 * qg26 + d91_27 * qg27 + d91_28 * qg28 + d91_29 * qg29 + d91_30 * qg30 + d91_31 * qg31 + d91_32 * qg32 + d91_33 * qg33 + d91_35 * qg35 + d91_36 * qg36 + d91_37 * qg37 + d91_41 * qg41 + d91_42 * qg42 + d91_43 * qg43 + d91_45 * qg45 + d91_46 * qg46 + d91_47 * qg47 + d91_49 * qg49 + d91_50 * qg50 + d91_51 * qg51 + d91_52 * qg52 + d91_53 * qg53 + d91_55 * qg55 + d91_58 * qg58 + d91_59 * qg59 + d91_60 * qg60 + d91_61 * qg61 + d91_62 * qg62 + d91_64 * qg64 + d91_65 * qg65 + d91_66 * qg66 + d91_68 * qg68 + d91_69 * qg69 + d91_70 * qg70 + d91_71 * qg71 + d91_72 * qg72 + d91_73 * qg73 + d91_74 * qg74 + d91_77 * qg77 + d91_78 * qg78 + d91_79 * qg79 + d91_80 * qg80 + d91_84 * qg84 + d91_85 * qg85 + d91_86 * qg86 + d91_87 * qg87 + d91_90 * qg90 + d91_91 * qg91 + d91_92 * qg92 + d91_93 * qg93 + d91_94 * qg94 + d91_95 * qg95 + d91_96 * qg96 + d91_97 * qg97</v>
      </c>
    </row>
    <row r="75" spans="1:77">
      <c r="A75" s="1" t="s">
        <v>69</v>
      </c>
      <c r="B75" s="5" t="str">
        <f t="shared" si="27"/>
        <v xml:space="preserve">@IDENTITY  QN92 = </v>
      </c>
      <c r="C75" s="5" t="str">
        <f t="shared" si="24"/>
        <v xml:space="preserve">d92_01 * qg01 + </v>
      </c>
      <c r="D75" s="5" t="str">
        <f t="shared" si="24"/>
        <v xml:space="preserve">d92_02 * qg02 + </v>
      </c>
      <c r="E75" s="5" t="str">
        <f t="shared" si="24"/>
        <v xml:space="preserve">d92_03 * qg03 + </v>
      </c>
      <c r="F75" s="5" t="str">
        <f t="shared" si="24"/>
        <v xml:space="preserve">d92_05 * qg05 + </v>
      </c>
      <c r="G75" s="5" t="str">
        <f t="shared" si="24"/>
        <v xml:space="preserve">d92_08 * qg08 + </v>
      </c>
      <c r="H75" s="5" t="str">
        <f t="shared" si="24"/>
        <v xml:space="preserve">d92_10 * qg10 + </v>
      </c>
      <c r="I75" s="5" t="str">
        <f t="shared" si="24"/>
        <v xml:space="preserve">d92_11 * qg11 + </v>
      </c>
      <c r="J75" s="5" t="str">
        <f t="shared" si="24"/>
        <v xml:space="preserve">d92_13 * qg13 + </v>
      </c>
      <c r="K75" s="5" t="str">
        <f t="shared" si="24"/>
        <v xml:space="preserve">d92_14 * qg14 + </v>
      </c>
      <c r="L75" s="5" t="str">
        <f t="shared" si="24"/>
        <v xml:space="preserve">d92_15 * qg15 + </v>
      </c>
      <c r="M75" s="5" t="str">
        <f t="shared" si="24"/>
        <v xml:space="preserve">d92_16 * qg16 + </v>
      </c>
      <c r="N75" s="5" t="str">
        <f t="shared" si="24"/>
        <v xml:space="preserve">d92_17 * qg17 + </v>
      </c>
      <c r="O75" s="5" t="str">
        <f t="shared" si="24"/>
        <v xml:space="preserve">d92_18 * qg18 + </v>
      </c>
      <c r="P75" s="5" t="str">
        <f t="shared" si="24"/>
        <v xml:space="preserve">d92_19 * qg19 + </v>
      </c>
      <c r="Q75" s="5" t="str">
        <f t="shared" si="24"/>
        <v xml:space="preserve">d92_20 * qg20 + </v>
      </c>
      <c r="R75" s="5" t="str">
        <f t="shared" si="24"/>
        <v xml:space="preserve">d92_21 * qg21 + </v>
      </c>
      <c r="S75" s="5" t="str">
        <f t="shared" si="23"/>
        <v xml:space="preserve">d92_22 * qg22 + </v>
      </c>
      <c r="T75" s="5" t="str">
        <f t="shared" si="23"/>
        <v xml:space="preserve">d92_23 * qg23 + </v>
      </c>
      <c r="U75" s="5" t="str">
        <f t="shared" si="23"/>
        <v xml:space="preserve">d92_24 * qg24 + </v>
      </c>
      <c r="V75" s="5" t="str">
        <f t="shared" si="23"/>
        <v xml:space="preserve">d92_25 * qg25 + </v>
      </c>
      <c r="W75" s="5" t="str">
        <f t="shared" si="23"/>
        <v xml:space="preserve">d92_26 * qg26 + </v>
      </c>
      <c r="X75" s="5" t="str">
        <f t="shared" si="23"/>
        <v xml:space="preserve">d92_27 * qg27 + </v>
      </c>
      <c r="Y75" s="5" t="str">
        <f t="shared" si="23"/>
        <v xml:space="preserve">d92_28 * qg28 + </v>
      </c>
      <c r="Z75" s="5" t="str">
        <f t="shared" si="23"/>
        <v xml:space="preserve">d92_29 * qg29 + </v>
      </c>
      <c r="AA75" s="5" t="str">
        <f t="shared" si="23"/>
        <v xml:space="preserve">d92_30 * qg30 + </v>
      </c>
      <c r="AB75" s="5" t="str">
        <f t="shared" si="23"/>
        <v xml:space="preserve">d92_31 * qg31 + </v>
      </c>
      <c r="AC75" s="5" t="str">
        <f t="shared" si="23"/>
        <v xml:space="preserve">d92_32 * qg32 + </v>
      </c>
      <c r="AD75" s="5" t="str">
        <f t="shared" si="23"/>
        <v xml:space="preserve">d92_33 * qg33 + </v>
      </c>
      <c r="AE75" s="5" t="str">
        <f t="shared" si="23"/>
        <v xml:space="preserve">d92_35 * qg35 + </v>
      </c>
      <c r="AF75" s="5" t="str">
        <f t="shared" si="23"/>
        <v xml:space="preserve">d92_36 * qg36 + </v>
      </c>
      <c r="AG75" s="5" t="str">
        <f t="shared" si="23"/>
        <v xml:space="preserve">d92_37 * qg37 + </v>
      </c>
      <c r="AH75" s="5" t="str">
        <f t="shared" si="26"/>
        <v xml:space="preserve">d92_41 * qg41 + </v>
      </c>
      <c r="AI75" s="5" t="str">
        <f t="shared" si="26"/>
        <v xml:space="preserve">d92_42 * qg42 + </v>
      </c>
      <c r="AJ75" s="5" t="str">
        <f t="shared" si="26"/>
        <v xml:space="preserve">d92_43 * qg43 + </v>
      </c>
      <c r="AK75" s="5" t="str">
        <f t="shared" si="26"/>
        <v xml:space="preserve">d92_45 * qg45 + </v>
      </c>
      <c r="AL75" s="5" t="str">
        <f t="shared" si="26"/>
        <v xml:space="preserve">d92_46 * qg46 + </v>
      </c>
      <c r="AM75" s="5" t="str">
        <f t="shared" si="26"/>
        <v xml:space="preserve">d92_47 * qg47 + </v>
      </c>
      <c r="AN75" s="5" t="str">
        <f t="shared" si="26"/>
        <v xml:space="preserve">d92_49 * qg49 + </v>
      </c>
      <c r="AO75" s="5" t="str">
        <f t="shared" si="26"/>
        <v xml:space="preserve">d92_50 * qg50 + </v>
      </c>
      <c r="AP75" s="5" t="str">
        <f t="shared" si="26"/>
        <v xml:space="preserve">d92_51 * qg51 + </v>
      </c>
      <c r="AQ75" s="5" t="str">
        <f t="shared" si="26"/>
        <v xml:space="preserve">d92_52 * qg52 + </v>
      </c>
      <c r="AR75" s="5" t="str">
        <f t="shared" si="26"/>
        <v xml:space="preserve">d92_53 * qg53 + </v>
      </c>
      <c r="AS75" s="5" t="str">
        <f t="shared" si="26"/>
        <v xml:space="preserve">d92_55 * qg55 + </v>
      </c>
      <c r="AT75" s="5" t="str">
        <f t="shared" si="26"/>
        <v xml:space="preserve">d92_58 * qg58 + </v>
      </c>
      <c r="AU75" s="5" t="str">
        <f t="shared" si="26"/>
        <v xml:space="preserve">d92_59 * qg59 + </v>
      </c>
      <c r="AV75" s="5" t="str">
        <f t="shared" si="26"/>
        <v xml:space="preserve">d92_60 * qg60 + </v>
      </c>
      <c r="AW75" s="5" t="str">
        <f t="shared" si="26"/>
        <v xml:space="preserve">d92_61 * qg61 + </v>
      </c>
      <c r="AX75" s="5" t="str">
        <f t="shared" si="25"/>
        <v xml:space="preserve">d92_62 * qg62 + </v>
      </c>
      <c r="AY75" s="5" t="str">
        <f t="shared" si="25"/>
        <v xml:space="preserve">d92_64 * qg64 + </v>
      </c>
      <c r="AZ75" s="5" t="str">
        <f t="shared" si="25"/>
        <v xml:space="preserve">d92_65 * qg65 + </v>
      </c>
      <c r="BA75" s="5" t="str">
        <f t="shared" si="25"/>
        <v xml:space="preserve">d92_66 * qg66 + </v>
      </c>
      <c r="BB75" s="5" t="str">
        <f t="shared" si="25"/>
        <v xml:space="preserve">d92_68 * qg68 + </v>
      </c>
      <c r="BC75" s="5" t="str">
        <f t="shared" si="25"/>
        <v xml:space="preserve">d92_69 * qg69 + </v>
      </c>
      <c r="BD75" s="5" t="str">
        <f t="shared" si="25"/>
        <v xml:space="preserve">d92_70 * qg70 + </v>
      </c>
      <c r="BE75" s="5" t="str">
        <f t="shared" si="25"/>
        <v xml:space="preserve">d92_71 * qg71 + </v>
      </c>
      <c r="BF75" s="5" t="str">
        <f t="shared" si="25"/>
        <v xml:space="preserve">d92_72 * qg72 + </v>
      </c>
      <c r="BG75" s="5" t="str">
        <f t="shared" si="25"/>
        <v xml:space="preserve">d92_73 * qg73 + </v>
      </c>
      <c r="BH75" s="5" t="str">
        <f t="shared" si="25"/>
        <v xml:space="preserve">d92_74 * qg74 + </v>
      </c>
      <c r="BI75" s="5" t="str">
        <f t="shared" si="25"/>
        <v xml:space="preserve">d92_77 * qg77 + </v>
      </c>
      <c r="BJ75" s="5" t="str">
        <f t="shared" si="25"/>
        <v xml:space="preserve">d92_78 * qg78 + </v>
      </c>
      <c r="BK75" s="5" t="str">
        <f t="shared" si="25"/>
        <v xml:space="preserve">d92_79 * qg79 + </v>
      </c>
      <c r="BL75" s="5" t="str">
        <f t="shared" si="25"/>
        <v xml:space="preserve">d92_80 * qg80 + </v>
      </c>
      <c r="BM75" s="5" t="str">
        <f t="shared" si="18"/>
        <v xml:space="preserve">d92_84 * qg84 + </v>
      </c>
      <c r="BN75" s="5" t="str">
        <f t="shared" si="16"/>
        <v xml:space="preserve">d92_85 * qg85 + </v>
      </c>
      <c r="BO75" s="5" t="str">
        <f t="shared" si="16"/>
        <v xml:space="preserve">d92_86 * qg86 + </v>
      </c>
      <c r="BP75" s="5" t="str">
        <f t="shared" si="22"/>
        <v xml:space="preserve">d92_87 * qg87 + </v>
      </c>
      <c r="BQ75" s="5" t="str">
        <f t="shared" si="22"/>
        <v xml:space="preserve">d92_90 * qg90 + </v>
      </c>
      <c r="BR75" s="5" t="str">
        <f t="shared" si="22"/>
        <v xml:space="preserve">d92_91 * qg91 + </v>
      </c>
      <c r="BS75" s="5" t="str">
        <f t="shared" si="22"/>
        <v xml:space="preserve">d92_92 * qg92 + </v>
      </c>
      <c r="BT75" s="5" t="str">
        <f t="shared" si="22"/>
        <v xml:space="preserve">d92_93 * qg93 + </v>
      </c>
      <c r="BU75" s="5" t="str">
        <f t="shared" si="22"/>
        <v xml:space="preserve">d92_94 * qg94 + </v>
      </c>
      <c r="BV75" s="5" t="str">
        <f t="shared" si="22"/>
        <v xml:space="preserve">d92_95 * qg95 + </v>
      </c>
      <c r="BW75" s="5" t="str">
        <f t="shared" si="22"/>
        <v xml:space="preserve">d92_96 * qg96 + </v>
      </c>
      <c r="BX75" s="5" t="str">
        <f t="shared" si="28"/>
        <v>d92_97 * qg97</v>
      </c>
      <c r="BY75" s="6" t="str">
        <f t="shared" si="29"/>
        <v>@IDENTITY  QN92 = d92_01 * qg01 + d92_02 * qg02 + d92_03 * qg03 + d92_05 * qg05 + d92_08 * qg08 + d92_10 * qg10 + d92_11 * qg11 + d92_13 * qg13 + d92_14 * qg14 + d92_15 * qg15 + d92_16 * qg16 + d92_17 * qg17 + d92_18 * qg18 + d92_19 * qg19 + d92_20 * qg20 + d92_21 * qg21 + d92_22 * qg22 + d92_23 * qg23 + d92_24 * qg24 + d92_25 * qg25 + d92_26 * qg26 + d92_27 * qg27 + d92_28 * qg28 + d92_29 * qg29 + d92_30 * qg30 + d92_31 * qg31 + d92_32 * qg32 + d92_33 * qg33 + d92_35 * qg35 + d92_36 * qg36 + d92_37 * qg37 + d92_41 * qg41 + d92_42 * qg42 + d92_43 * qg43 + d92_45 * qg45 + d92_46 * qg46 + d92_47 * qg47 + d92_49 * qg49 + d92_50 * qg50 + d92_51 * qg51 + d92_52 * qg52 + d92_53 * qg53 + d92_55 * qg55 + d92_58 * qg58 + d92_59 * qg59 + d92_60 * qg60 + d92_61 * qg61 + d92_62 * qg62 + d92_64 * qg64 + d92_65 * qg65 + d92_66 * qg66 + d92_68 * qg68 + d92_69 * qg69 + d92_70 * qg70 + d92_71 * qg71 + d92_72 * qg72 + d92_73 * qg73 + d92_74 * qg74 + d92_77 * qg77 + d92_78 * qg78 + d92_79 * qg79 + d92_80 * qg80 + d92_84 * qg84 + d92_85 * qg85 + d92_86 * qg86 + d92_87 * qg87 + d92_90 * qg90 + d92_91 * qg91 + d92_92 * qg92 + d92_93 * qg93 + d92_94 * qg94 + d92_95 * qg95 + d92_96 * qg96 + d92_97 * qg97</v>
      </c>
    </row>
    <row r="76" spans="1:77">
      <c r="A76" s="1" t="s">
        <v>70</v>
      </c>
      <c r="B76" s="5" t="str">
        <f t="shared" si="27"/>
        <v xml:space="preserve">@IDENTITY  QN93 = </v>
      </c>
      <c r="C76" s="5" t="str">
        <f t="shared" si="24"/>
        <v xml:space="preserve">d93_01 * qg01 + </v>
      </c>
      <c r="D76" s="5" t="str">
        <f t="shared" si="24"/>
        <v xml:space="preserve">d93_02 * qg02 + </v>
      </c>
      <c r="E76" s="5" t="str">
        <f t="shared" si="24"/>
        <v xml:space="preserve">d93_03 * qg03 + </v>
      </c>
      <c r="F76" s="5" t="str">
        <f t="shared" si="24"/>
        <v xml:space="preserve">d93_05 * qg05 + </v>
      </c>
      <c r="G76" s="5" t="str">
        <f t="shared" si="24"/>
        <v xml:space="preserve">d93_08 * qg08 + </v>
      </c>
      <c r="H76" s="5" t="str">
        <f t="shared" si="24"/>
        <v xml:space="preserve">d93_10 * qg10 + </v>
      </c>
      <c r="I76" s="5" t="str">
        <f t="shared" si="24"/>
        <v xml:space="preserve">d93_11 * qg11 + </v>
      </c>
      <c r="J76" s="5" t="str">
        <f t="shared" si="24"/>
        <v xml:space="preserve">d93_13 * qg13 + </v>
      </c>
      <c r="K76" s="5" t="str">
        <f t="shared" si="24"/>
        <v xml:space="preserve">d93_14 * qg14 + </v>
      </c>
      <c r="L76" s="5" t="str">
        <f t="shared" si="24"/>
        <v xml:space="preserve">d93_15 * qg15 + </v>
      </c>
      <c r="M76" s="5" t="str">
        <f t="shared" si="24"/>
        <v xml:space="preserve">d93_16 * qg16 + </v>
      </c>
      <c r="N76" s="5" t="str">
        <f t="shared" si="24"/>
        <v xml:space="preserve">d93_17 * qg17 + </v>
      </c>
      <c r="O76" s="5" t="str">
        <f t="shared" si="24"/>
        <v xml:space="preserve">d93_18 * qg18 + </v>
      </c>
      <c r="P76" s="5" t="str">
        <f t="shared" si="24"/>
        <v xml:space="preserve">d93_19 * qg19 + </v>
      </c>
      <c r="Q76" s="5" t="str">
        <f t="shared" si="24"/>
        <v xml:space="preserve">d93_20 * qg20 + </v>
      </c>
      <c r="R76" s="5" t="str">
        <f t="shared" si="24"/>
        <v xml:space="preserve">d93_21 * qg21 + </v>
      </c>
      <c r="S76" s="5" t="str">
        <f t="shared" si="23"/>
        <v xml:space="preserve">d93_22 * qg22 + </v>
      </c>
      <c r="T76" s="5" t="str">
        <f t="shared" si="23"/>
        <v xml:space="preserve">d93_23 * qg23 + </v>
      </c>
      <c r="U76" s="5" t="str">
        <f t="shared" si="23"/>
        <v xml:space="preserve">d93_24 * qg24 + </v>
      </c>
      <c r="V76" s="5" t="str">
        <f t="shared" si="23"/>
        <v xml:space="preserve">d93_25 * qg25 + </v>
      </c>
      <c r="W76" s="5" t="str">
        <f t="shared" si="23"/>
        <v xml:space="preserve">d93_26 * qg26 + </v>
      </c>
      <c r="X76" s="5" t="str">
        <f t="shared" si="23"/>
        <v xml:space="preserve">d93_27 * qg27 + </v>
      </c>
      <c r="Y76" s="5" t="str">
        <f t="shared" si="23"/>
        <v xml:space="preserve">d93_28 * qg28 + </v>
      </c>
      <c r="Z76" s="5" t="str">
        <f t="shared" si="23"/>
        <v xml:space="preserve">d93_29 * qg29 + </v>
      </c>
      <c r="AA76" s="5" t="str">
        <f t="shared" si="23"/>
        <v xml:space="preserve">d93_30 * qg30 + </v>
      </c>
      <c r="AB76" s="5" t="str">
        <f t="shared" si="23"/>
        <v xml:space="preserve">d93_31 * qg31 + </v>
      </c>
      <c r="AC76" s="5" t="str">
        <f t="shared" si="23"/>
        <v xml:space="preserve">d93_32 * qg32 + </v>
      </c>
      <c r="AD76" s="5" t="str">
        <f t="shared" si="23"/>
        <v xml:space="preserve">d93_33 * qg33 + </v>
      </c>
      <c r="AE76" s="5" t="str">
        <f t="shared" si="23"/>
        <v xml:space="preserve">d93_35 * qg35 + </v>
      </c>
      <c r="AF76" s="5" t="str">
        <f t="shared" si="23"/>
        <v xml:space="preserve">d93_36 * qg36 + </v>
      </c>
      <c r="AG76" s="5" t="str">
        <f t="shared" si="23"/>
        <v xml:space="preserve">d93_37 * qg37 + </v>
      </c>
      <c r="AH76" s="5" t="str">
        <f t="shared" si="26"/>
        <v xml:space="preserve">d93_41 * qg41 + </v>
      </c>
      <c r="AI76" s="5" t="str">
        <f t="shared" si="26"/>
        <v xml:space="preserve">d93_42 * qg42 + </v>
      </c>
      <c r="AJ76" s="5" t="str">
        <f t="shared" si="26"/>
        <v xml:space="preserve">d93_43 * qg43 + </v>
      </c>
      <c r="AK76" s="5" t="str">
        <f t="shared" si="26"/>
        <v xml:space="preserve">d93_45 * qg45 + </v>
      </c>
      <c r="AL76" s="5" t="str">
        <f t="shared" si="26"/>
        <v xml:space="preserve">d93_46 * qg46 + </v>
      </c>
      <c r="AM76" s="5" t="str">
        <f t="shared" si="26"/>
        <v xml:space="preserve">d93_47 * qg47 + </v>
      </c>
      <c r="AN76" s="5" t="str">
        <f t="shared" si="26"/>
        <v xml:space="preserve">d93_49 * qg49 + </v>
      </c>
      <c r="AO76" s="5" t="str">
        <f t="shared" si="26"/>
        <v xml:space="preserve">d93_50 * qg50 + </v>
      </c>
      <c r="AP76" s="5" t="str">
        <f t="shared" si="26"/>
        <v xml:space="preserve">d93_51 * qg51 + </v>
      </c>
      <c r="AQ76" s="5" t="str">
        <f t="shared" si="26"/>
        <v xml:space="preserve">d93_52 * qg52 + </v>
      </c>
      <c r="AR76" s="5" t="str">
        <f t="shared" si="26"/>
        <v xml:space="preserve">d93_53 * qg53 + </v>
      </c>
      <c r="AS76" s="5" t="str">
        <f t="shared" si="26"/>
        <v xml:space="preserve">d93_55 * qg55 + </v>
      </c>
      <c r="AT76" s="5" t="str">
        <f t="shared" si="26"/>
        <v xml:space="preserve">d93_58 * qg58 + </v>
      </c>
      <c r="AU76" s="5" t="str">
        <f t="shared" si="26"/>
        <v xml:space="preserve">d93_59 * qg59 + </v>
      </c>
      <c r="AV76" s="5" t="str">
        <f t="shared" si="26"/>
        <v xml:space="preserve">d93_60 * qg60 + </v>
      </c>
      <c r="AW76" s="5" t="str">
        <f t="shared" si="26"/>
        <v xml:space="preserve">d93_61 * qg61 + </v>
      </c>
      <c r="AX76" s="5" t="str">
        <f t="shared" si="25"/>
        <v xml:space="preserve">d93_62 * qg62 + </v>
      </c>
      <c r="AY76" s="5" t="str">
        <f t="shared" si="25"/>
        <v xml:space="preserve">d93_64 * qg64 + </v>
      </c>
      <c r="AZ76" s="5" t="str">
        <f t="shared" si="25"/>
        <v xml:space="preserve">d93_65 * qg65 + </v>
      </c>
      <c r="BA76" s="5" t="str">
        <f t="shared" si="25"/>
        <v xml:space="preserve">d93_66 * qg66 + </v>
      </c>
      <c r="BB76" s="5" t="str">
        <f t="shared" si="25"/>
        <v xml:space="preserve">d93_68 * qg68 + </v>
      </c>
      <c r="BC76" s="5" t="str">
        <f t="shared" si="25"/>
        <v xml:space="preserve">d93_69 * qg69 + </v>
      </c>
      <c r="BD76" s="5" t="str">
        <f t="shared" si="25"/>
        <v xml:space="preserve">d93_70 * qg70 + </v>
      </c>
      <c r="BE76" s="5" t="str">
        <f t="shared" si="25"/>
        <v xml:space="preserve">d93_71 * qg71 + </v>
      </c>
      <c r="BF76" s="5" t="str">
        <f t="shared" si="25"/>
        <v xml:space="preserve">d93_72 * qg72 + </v>
      </c>
      <c r="BG76" s="5" t="str">
        <f t="shared" si="25"/>
        <v xml:space="preserve">d93_73 * qg73 + </v>
      </c>
      <c r="BH76" s="5" t="str">
        <f t="shared" si="25"/>
        <v xml:space="preserve">d93_74 * qg74 + </v>
      </c>
      <c r="BI76" s="5" t="str">
        <f t="shared" si="25"/>
        <v xml:space="preserve">d93_77 * qg77 + </v>
      </c>
      <c r="BJ76" s="5" t="str">
        <f t="shared" si="25"/>
        <v xml:space="preserve">d93_78 * qg78 + </v>
      </c>
      <c r="BK76" s="5" t="str">
        <f t="shared" si="25"/>
        <v xml:space="preserve">d93_79 * qg79 + </v>
      </c>
      <c r="BL76" s="5" t="str">
        <f t="shared" si="25"/>
        <v xml:space="preserve">d93_80 * qg80 + </v>
      </c>
      <c r="BM76" s="5" t="str">
        <f t="shared" si="18"/>
        <v xml:space="preserve">d93_84 * qg84 + </v>
      </c>
      <c r="BN76" s="5" t="str">
        <f t="shared" si="16"/>
        <v xml:space="preserve">d93_85 * qg85 + </v>
      </c>
      <c r="BO76" s="5" t="str">
        <f t="shared" si="16"/>
        <v xml:space="preserve">d93_86 * qg86 + </v>
      </c>
      <c r="BP76" s="5" t="str">
        <f t="shared" si="22"/>
        <v xml:space="preserve">d93_87 * qg87 + </v>
      </c>
      <c r="BQ76" s="5" t="str">
        <f t="shared" si="22"/>
        <v xml:space="preserve">d93_90 * qg90 + </v>
      </c>
      <c r="BR76" s="5" t="str">
        <f t="shared" si="22"/>
        <v xml:space="preserve">d93_91 * qg91 + </v>
      </c>
      <c r="BS76" s="5" t="str">
        <f t="shared" si="22"/>
        <v xml:space="preserve">d93_92 * qg92 + </v>
      </c>
      <c r="BT76" s="5" t="str">
        <f t="shared" si="22"/>
        <v xml:space="preserve">d93_93 * qg93 + </v>
      </c>
      <c r="BU76" s="5" t="str">
        <f t="shared" si="22"/>
        <v xml:space="preserve">d93_94 * qg94 + </v>
      </c>
      <c r="BV76" s="5" t="str">
        <f t="shared" si="22"/>
        <v xml:space="preserve">d93_95 * qg95 + </v>
      </c>
      <c r="BW76" s="5" t="str">
        <f t="shared" si="22"/>
        <v xml:space="preserve">d93_96 * qg96 + </v>
      </c>
      <c r="BX76" s="5" t="str">
        <f t="shared" si="28"/>
        <v>d93_97 * qg97</v>
      </c>
      <c r="BY76" s="6" t="str">
        <f t="shared" si="29"/>
        <v>@IDENTITY  QN93 = d93_01 * qg01 + d93_02 * qg02 + d93_03 * qg03 + d93_05 * qg05 + d93_08 * qg08 + d93_10 * qg10 + d93_11 * qg11 + d93_13 * qg13 + d93_14 * qg14 + d93_15 * qg15 + d93_16 * qg16 + d93_17 * qg17 + d93_18 * qg18 + d93_19 * qg19 + d93_20 * qg20 + d93_21 * qg21 + d93_22 * qg22 + d93_23 * qg23 + d93_24 * qg24 + d93_25 * qg25 + d93_26 * qg26 + d93_27 * qg27 + d93_28 * qg28 + d93_29 * qg29 + d93_30 * qg30 + d93_31 * qg31 + d93_32 * qg32 + d93_33 * qg33 + d93_35 * qg35 + d93_36 * qg36 + d93_37 * qg37 + d93_41 * qg41 + d93_42 * qg42 + d93_43 * qg43 + d93_45 * qg45 + d93_46 * qg46 + d93_47 * qg47 + d93_49 * qg49 + d93_50 * qg50 + d93_51 * qg51 + d93_52 * qg52 + d93_53 * qg53 + d93_55 * qg55 + d93_58 * qg58 + d93_59 * qg59 + d93_60 * qg60 + d93_61 * qg61 + d93_62 * qg62 + d93_64 * qg64 + d93_65 * qg65 + d93_66 * qg66 + d93_68 * qg68 + d93_69 * qg69 + d93_70 * qg70 + d93_71 * qg71 + d93_72 * qg72 + d93_73 * qg73 + d93_74 * qg74 + d93_77 * qg77 + d93_78 * qg78 + d93_79 * qg79 + d93_80 * qg80 + d93_84 * qg84 + d93_85 * qg85 + d93_86 * qg86 + d93_87 * qg87 + d93_90 * qg90 + d93_91 * qg91 + d93_92 * qg92 + d93_93 * qg93 + d93_94 * qg94 + d93_95 * qg95 + d93_96 * qg96 + d93_97 * qg97</v>
      </c>
    </row>
    <row r="77" spans="1:77">
      <c r="A77" s="1" t="s">
        <v>71</v>
      </c>
      <c r="B77" s="5" t="str">
        <f t="shared" si="27"/>
        <v xml:space="preserve">@IDENTITY  QN94 = </v>
      </c>
      <c r="C77" s="5" t="str">
        <f t="shared" si="24"/>
        <v xml:space="preserve">d94_01 * qg01 + </v>
      </c>
      <c r="D77" s="5" t="str">
        <f t="shared" si="24"/>
        <v xml:space="preserve">d94_02 * qg02 + </v>
      </c>
      <c r="E77" s="5" t="str">
        <f t="shared" si="24"/>
        <v xml:space="preserve">d94_03 * qg03 + </v>
      </c>
      <c r="F77" s="5" t="str">
        <f t="shared" si="24"/>
        <v xml:space="preserve">d94_05 * qg05 + </v>
      </c>
      <c r="G77" s="5" t="str">
        <f t="shared" si="24"/>
        <v xml:space="preserve">d94_08 * qg08 + </v>
      </c>
      <c r="H77" s="5" t="str">
        <f t="shared" si="24"/>
        <v xml:space="preserve">d94_10 * qg10 + </v>
      </c>
      <c r="I77" s="5" t="str">
        <f t="shared" si="24"/>
        <v xml:space="preserve">d94_11 * qg11 + </v>
      </c>
      <c r="J77" s="5" t="str">
        <f t="shared" si="24"/>
        <v xml:space="preserve">d94_13 * qg13 + </v>
      </c>
      <c r="K77" s="5" t="str">
        <f t="shared" si="24"/>
        <v xml:space="preserve">d94_14 * qg14 + </v>
      </c>
      <c r="L77" s="5" t="str">
        <f t="shared" si="24"/>
        <v xml:space="preserve">d94_15 * qg15 + </v>
      </c>
      <c r="M77" s="5" t="str">
        <f t="shared" si="24"/>
        <v xml:space="preserve">d94_16 * qg16 + </v>
      </c>
      <c r="N77" s="5" t="str">
        <f t="shared" si="24"/>
        <v xml:space="preserve">d94_17 * qg17 + </v>
      </c>
      <c r="O77" s="5" t="str">
        <f t="shared" si="24"/>
        <v xml:space="preserve">d94_18 * qg18 + </v>
      </c>
      <c r="P77" s="5" t="str">
        <f t="shared" si="24"/>
        <v xml:space="preserve">d94_19 * qg19 + </v>
      </c>
      <c r="Q77" s="5" t="str">
        <f t="shared" si="24"/>
        <v xml:space="preserve">d94_20 * qg20 + </v>
      </c>
      <c r="R77" s="5" t="str">
        <f t="shared" si="24"/>
        <v xml:space="preserve">d94_21 * qg21 + </v>
      </c>
      <c r="S77" s="5" t="str">
        <f t="shared" si="23"/>
        <v xml:space="preserve">d94_22 * qg22 + </v>
      </c>
      <c r="T77" s="5" t="str">
        <f t="shared" si="23"/>
        <v xml:space="preserve">d94_23 * qg23 + </v>
      </c>
      <c r="U77" s="5" t="str">
        <f t="shared" si="23"/>
        <v xml:space="preserve">d94_24 * qg24 + </v>
      </c>
      <c r="V77" s="5" t="str">
        <f t="shared" si="23"/>
        <v xml:space="preserve">d94_25 * qg25 + </v>
      </c>
      <c r="W77" s="5" t="str">
        <f t="shared" si="23"/>
        <v xml:space="preserve">d94_26 * qg26 + </v>
      </c>
      <c r="X77" s="5" t="str">
        <f t="shared" si="23"/>
        <v xml:space="preserve">d94_27 * qg27 + </v>
      </c>
      <c r="Y77" s="5" t="str">
        <f t="shared" si="23"/>
        <v xml:space="preserve">d94_28 * qg28 + </v>
      </c>
      <c r="Z77" s="5" t="str">
        <f t="shared" si="23"/>
        <v xml:space="preserve">d94_29 * qg29 + </v>
      </c>
      <c r="AA77" s="5" t="str">
        <f t="shared" si="23"/>
        <v xml:space="preserve">d94_30 * qg30 + </v>
      </c>
      <c r="AB77" s="5" t="str">
        <f t="shared" si="23"/>
        <v xml:space="preserve">d94_31 * qg31 + </v>
      </c>
      <c r="AC77" s="5" t="str">
        <f t="shared" si="23"/>
        <v xml:space="preserve">d94_32 * qg32 + </v>
      </c>
      <c r="AD77" s="5" t="str">
        <f t="shared" si="23"/>
        <v xml:space="preserve">d94_33 * qg33 + </v>
      </c>
      <c r="AE77" s="5" t="str">
        <f t="shared" si="23"/>
        <v xml:space="preserve">d94_35 * qg35 + </v>
      </c>
      <c r="AF77" s="5" t="str">
        <f t="shared" si="23"/>
        <v xml:space="preserve">d94_36 * qg36 + </v>
      </c>
      <c r="AG77" s="5" t="str">
        <f t="shared" si="23"/>
        <v xml:space="preserve">d94_37 * qg37 + </v>
      </c>
      <c r="AH77" s="5" t="str">
        <f t="shared" si="26"/>
        <v xml:space="preserve">d94_41 * qg41 + </v>
      </c>
      <c r="AI77" s="5" t="str">
        <f t="shared" si="26"/>
        <v xml:space="preserve">d94_42 * qg42 + </v>
      </c>
      <c r="AJ77" s="5" t="str">
        <f t="shared" si="26"/>
        <v xml:space="preserve">d94_43 * qg43 + </v>
      </c>
      <c r="AK77" s="5" t="str">
        <f t="shared" si="26"/>
        <v xml:space="preserve">d94_45 * qg45 + </v>
      </c>
      <c r="AL77" s="5" t="str">
        <f t="shared" si="26"/>
        <v xml:space="preserve">d94_46 * qg46 + </v>
      </c>
      <c r="AM77" s="5" t="str">
        <f t="shared" si="26"/>
        <v xml:space="preserve">d94_47 * qg47 + </v>
      </c>
      <c r="AN77" s="5" t="str">
        <f t="shared" si="26"/>
        <v xml:space="preserve">d94_49 * qg49 + </v>
      </c>
      <c r="AO77" s="5" t="str">
        <f t="shared" si="26"/>
        <v xml:space="preserve">d94_50 * qg50 + </v>
      </c>
      <c r="AP77" s="5" t="str">
        <f t="shared" si="26"/>
        <v xml:space="preserve">d94_51 * qg51 + </v>
      </c>
      <c r="AQ77" s="5" t="str">
        <f t="shared" si="26"/>
        <v xml:space="preserve">d94_52 * qg52 + </v>
      </c>
      <c r="AR77" s="5" t="str">
        <f t="shared" si="26"/>
        <v xml:space="preserve">d94_53 * qg53 + </v>
      </c>
      <c r="AS77" s="5" t="str">
        <f t="shared" si="26"/>
        <v xml:space="preserve">d94_55 * qg55 + </v>
      </c>
      <c r="AT77" s="5" t="str">
        <f t="shared" si="26"/>
        <v xml:space="preserve">d94_58 * qg58 + </v>
      </c>
      <c r="AU77" s="5" t="str">
        <f t="shared" si="26"/>
        <v xml:space="preserve">d94_59 * qg59 + </v>
      </c>
      <c r="AV77" s="5" t="str">
        <f t="shared" si="26"/>
        <v xml:space="preserve">d94_60 * qg60 + </v>
      </c>
      <c r="AW77" s="5" t="str">
        <f t="shared" si="26"/>
        <v xml:space="preserve">d94_61 * qg61 + </v>
      </c>
      <c r="AX77" s="5" t="str">
        <f t="shared" si="25"/>
        <v xml:space="preserve">d94_62 * qg62 + </v>
      </c>
      <c r="AY77" s="5" t="str">
        <f t="shared" si="25"/>
        <v xml:space="preserve">d94_64 * qg64 + </v>
      </c>
      <c r="AZ77" s="5" t="str">
        <f t="shared" si="25"/>
        <v xml:space="preserve">d94_65 * qg65 + </v>
      </c>
      <c r="BA77" s="5" t="str">
        <f t="shared" si="25"/>
        <v xml:space="preserve">d94_66 * qg66 + </v>
      </c>
      <c r="BB77" s="5" t="str">
        <f t="shared" si="25"/>
        <v xml:space="preserve">d94_68 * qg68 + </v>
      </c>
      <c r="BC77" s="5" t="str">
        <f t="shared" si="25"/>
        <v xml:space="preserve">d94_69 * qg69 + </v>
      </c>
      <c r="BD77" s="5" t="str">
        <f t="shared" si="25"/>
        <v xml:space="preserve">d94_70 * qg70 + </v>
      </c>
      <c r="BE77" s="5" t="str">
        <f t="shared" si="25"/>
        <v xml:space="preserve">d94_71 * qg71 + </v>
      </c>
      <c r="BF77" s="5" t="str">
        <f t="shared" si="25"/>
        <v xml:space="preserve">d94_72 * qg72 + </v>
      </c>
      <c r="BG77" s="5" t="str">
        <f t="shared" si="25"/>
        <v xml:space="preserve">d94_73 * qg73 + </v>
      </c>
      <c r="BH77" s="5" t="str">
        <f t="shared" si="25"/>
        <v xml:space="preserve">d94_74 * qg74 + </v>
      </c>
      <c r="BI77" s="5" t="str">
        <f t="shared" si="25"/>
        <v xml:space="preserve">d94_77 * qg77 + </v>
      </c>
      <c r="BJ77" s="5" t="str">
        <f t="shared" si="25"/>
        <v xml:space="preserve">d94_78 * qg78 + </v>
      </c>
      <c r="BK77" s="5" t="str">
        <f t="shared" si="25"/>
        <v xml:space="preserve">d94_79 * qg79 + </v>
      </c>
      <c r="BL77" s="5" t="str">
        <f t="shared" si="25"/>
        <v xml:space="preserve">d94_80 * qg80 + </v>
      </c>
      <c r="BM77" s="5" t="str">
        <f t="shared" si="18"/>
        <v xml:space="preserve">d94_84 * qg84 + </v>
      </c>
      <c r="BN77" s="5" t="str">
        <f t="shared" si="16"/>
        <v xml:space="preserve">d94_85 * qg85 + </v>
      </c>
      <c r="BO77" s="5" t="str">
        <f t="shared" si="16"/>
        <v xml:space="preserve">d94_86 * qg86 + </v>
      </c>
      <c r="BP77" s="5" t="str">
        <f t="shared" si="22"/>
        <v xml:space="preserve">d94_87 * qg87 + </v>
      </c>
      <c r="BQ77" s="5" t="str">
        <f t="shared" si="22"/>
        <v xml:space="preserve">d94_90 * qg90 + </v>
      </c>
      <c r="BR77" s="5" t="str">
        <f t="shared" si="22"/>
        <v xml:space="preserve">d94_91 * qg91 + </v>
      </c>
      <c r="BS77" s="5" t="str">
        <f t="shared" si="22"/>
        <v xml:space="preserve">d94_92 * qg92 + </v>
      </c>
      <c r="BT77" s="5" t="str">
        <f t="shared" si="22"/>
        <v xml:space="preserve">d94_93 * qg93 + </v>
      </c>
      <c r="BU77" s="5" t="str">
        <f t="shared" si="22"/>
        <v xml:space="preserve">d94_94 * qg94 + </v>
      </c>
      <c r="BV77" s="5" t="str">
        <f t="shared" si="22"/>
        <v xml:space="preserve">d94_95 * qg95 + </v>
      </c>
      <c r="BW77" s="5" t="str">
        <f t="shared" si="22"/>
        <v xml:space="preserve">d94_96 * qg96 + </v>
      </c>
      <c r="BX77" s="5" t="str">
        <f t="shared" si="28"/>
        <v>d94_97 * qg97</v>
      </c>
      <c r="BY77" s="6" t="str">
        <f t="shared" si="29"/>
        <v>@IDENTITY  QN94 = d94_01 * qg01 + d94_02 * qg02 + d94_03 * qg03 + d94_05 * qg05 + d94_08 * qg08 + d94_10 * qg10 + d94_11 * qg11 + d94_13 * qg13 + d94_14 * qg14 + d94_15 * qg15 + d94_16 * qg16 + d94_17 * qg17 + d94_18 * qg18 + d94_19 * qg19 + d94_20 * qg20 + d94_21 * qg21 + d94_22 * qg22 + d94_23 * qg23 + d94_24 * qg24 + d94_25 * qg25 + d94_26 * qg26 + d94_27 * qg27 + d94_28 * qg28 + d94_29 * qg29 + d94_30 * qg30 + d94_31 * qg31 + d94_32 * qg32 + d94_33 * qg33 + d94_35 * qg35 + d94_36 * qg36 + d94_37 * qg37 + d94_41 * qg41 + d94_42 * qg42 + d94_43 * qg43 + d94_45 * qg45 + d94_46 * qg46 + d94_47 * qg47 + d94_49 * qg49 + d94_50 * qg50 + d94_51 * qg51 + d94_52 * qg52 + d94_53 * qg53 + d94_55 * qg55 + d94_58 * qg58 + d94_59 * qg59 + d94_60 * qg60 + d94_61 * qg61 + d94_62 * qg62 + d94_64 * qg64 + d94_65 * qg65 + d94_66 * qg66 + d94_68 * qg68 + d94_69 * qg69 + d94_70 * qg70 + d94_71 * qg71 + d94_72 * qg72 + d94_73 * qg73 + d94_74 * qg74 + d94_77 * qg77 + d94_78 * qg78 + d94_79 * qg79 + d94_80 * qg80 + d94_84 * qg84 + d94_85 * qg85 + d94_86 * qg86 + d94_87 * qg87 + d94_90 * qg90 + d94_91 * qg91 + d94_92 * qg92 + d94_93 * qg93 + d94_94 * qg94 + d94_95 * qg95 + d94_96 * qg96 + d94_97 * qg97</v>
      </c>
    </row>
    <row r="78" spans="1:77">
      <c r="A78" s="1" t="s">
        <v>72</v>
      </c>
      <c r="B78" s="5" t="str">
        <f t="shared" si="27"/>
        <v xml:space="preserve">@IDENTITY  QN95 = </v>
      </c>
      <c r="C78" s="5" t="str">
        <f t="shared" si="24"/>
        <v xml:space="preserve">d95_01 * qg01 + </v>
      </c>
      <c r="D78" s="5" t="str">
        <f t="shared" si="24"/>
        <v xml:space="preserve">d95_02 * qg02 + </v>
      </c>
      <c r="E78" s="5" t="str">
        <f t="shared" si="24"/>
        <v xml:space="preserve">d95_03 * qg03 + </v>
      </c>
      <c r="F78" s="5" t="str">
        <f t="shared" si="24"/>
        <v xml:space="preserve">d95_05 * qg05 + </v>
      </c>
      <c r="G78" s="5" t="str">
        <f t="shared" si="24"/>
        <v xml:space="preserve">d95_08 * qg08 + </v>
      </c>
      <c r="H78" s="5" t="str">
        <f t="shared" si="24"/>
        <v xml:space="preserve">d95_10 * qg10 + </v>
      </c>
      <c r="I78" s="5" t="str">
        <f t="shared" si="24"/>
        <v xml:space="preserve">d95_11 * qg11 + </v>
      </c>
      <c r="J78" s="5" t="str">
        <f t="shared" si="24"/>
        <v xml:space="preserve">d95_13 * qg13 + </v>
      </c>
      <c r="K78" s="5" t="str">
        <f t="shared" si="24"/>
        <v xml:space="preserve">d95_14 * qg14 + </v>
      </c>
      <c r="L78" s="5" t="str">
        <f t="shared" si="24"/>
        <v xml:space="preserve">d95_15 * qg15 + </v>
      </c>
      <c r="M78" s="5" t="str">
        <f t="shared" si="24"/>
        <v xml:space="preserve">d95_16 * qg16 + </v>
      </c>
      <c r="N78" s="5" t="str">
        <f t="shared" si="24"/>
        <v xml:space="preserve">d95_17 * qg17 + </v>
      </c>
      <c r="O78" s="5" t="str">
        <f t="shared" si="24"/>
        <v xml:space="preserve">d95_18 * qg18 + </v>
      </c>
      <c r="P78" s="5" t="str">
        <f t="shared" si="24"/>
        <v xml:space="preserve">d95_19 * qg19 + </v>
      </c>
      <c r="Q78" s="5" t="str">
        <f t="shared" si="24"/>
        <v xml:space="preserve">d95_20 * qg20 + </v>
      </c>
      <c r="R78" s="5" t="str">
        <f t="shared" ref="R78:AG80" si="30">"d"&amp;$A78&amp;"_"&amp;R$6&amp;" * qg"&amp;R$6&amp;" + "</f>
        <v xml:space="preserve">d95_21 * qg21 + </v>
      </c>
      <c r="S78" s="5" t="str">
        <f t="shared" si="30"/>
        <v xml:space="preserve">d95_22 * qg22 + </v>
      </c>
      <c r="T78" s="5" t="str">
        <f t="shared" si="30"/>
        <v xml:space="preserve">d95_23 * qg23 + </v>
      </c>
      <c r="U78" s="5" t="str">
        <f t="shared" si="30"/>
        <v xml:space="preserve">d95_24 * qg24 + </v>
      </c>
      <c r="V78" s="5" t="str">
        <f t="shared" si="30"/>
        <v xml:space="preserve">d95_25 * qg25 + </v>
      </c>
      <c r="W78" s="5" t="str">
        <f t="shared" si="30"/>
        <v xml:space="preserve">d95_26 * qg26 + </v>
      </c>
      <c r="X78" s="5" t="str">
        <f t="shared" si="30"/>
        <v xml:space="preserve">d95_27 * qg27 + </v>
      </c>
      <c r="Y78" s="5" t="str">
        <f t="shared" si="30"/>
        <v xml:space="preserve">d95_28 * qg28 + </v>
      </c>
      <c r="Z78" s="5" t="str">
        <f t="shared" si="30"/>
        <v xml:space="preserve">d95_29 * qg29 + </v>
      </c>
      <c r="AA78" s="5" t="str">
        <f t="shared" si="30"/>
        <v xml:space="preserve">d95_30 * qg30 + </v>
      </c>
      <c r="AB78" s="5" t="str">
        <f t="shared" si="30"/>
        <v xml:space="preserve">d95_31 * qg31 + </v>
      </c>
      <c r="AC78" s="5" t="str">
        <f t="shared" si="30"/>
        <v xml:space="preserve">d95_32 * qg32 + </v>
      </c>
      <c r="AD78" s="5" t="str">
        <f t="shared" si="30"/>
        <v xml:space="preserve">d95_33 * qg33 + </v>
      </c>
      <c r="AE78" s="5" t="str">
        <f t="shared" si="30"/>
        <v xml:space="preserve">d95_35 * qg35 + </v>
      </c>
      <c r="AF78" s="5" t="str">
        <f t="shared" si="30"/>
        <v xml:space="preserve">d95_36 * qg36 + </v>
      </c>
      <c r="AG78" s="5" t="str">
        <f t="shared" si="30"/>
        <v xml:space="preserve">d95_37 * qg37 + </v>
      </c>
      <c r="AH78" s="5" t="str">
        <f t="shared" si="26"/>
        <v xml:space="preserve">d95_41 * qg41 + </v>
      </c>
      <c r="AI78" s="5" t="str">
        <f t="shared" si="26"/>
        <v xml:space="preserve">d95_42 * qg42 + </v>
      </c>
      <c r="AJ78" s="5" t="str">
        <f t="shared" si="26"/>
        <v xml:space="preserve">d95_43 * qg43 + </v>
      </c>
      <c r="AK78" s="5" t="str">
        <f t="shared" si="26"/>
        <v xml:space="preserve">d95_45 * qg45 + </v>
      </c>
      <c r="AL78" s="5" t="str">
        <f t="shared" si="26"/>
        <v xml:space="preserve">d95_46 * qg46 + </v>
      </c>
      <c r="AM78" s="5" t="str">
        <f t="shared" si="26"/>
        <v xml:space="preserve">d95_47 * qg47 + </v>
      </c>
      <c r="AN78" s="5" t="str">
        <f t="shared" si="26"/>
        <v xml:space="preserve">d95_49 * qg49 + </v>
      </c>
      <c r="AO78" s="5" t="str">
        <f t="shared" si="26"/>
        <v xml:space="preserve">d95_50 * qg50 + </v>
      </c>
      <c r="AP78" s="5" t="str">
        <f t="shared" si="26"/>
        <v xml:space="preserve">d95_51 * qg51 + </v>
      </c>
      <c r="AQ78" s="5" t="str">
        <f t="shared" si="26"/>
        <v xml:space="preserve">d95_52 * qg52 + </v>
      </c>
      <c r="AR78" s="5" t="str">
        <f t="shared" si="26"/>
        <v xml:space="preserve">d95_53 * qg53 + </v>
      </c>
      <c r="AS78" s="5" t="str">
        <f t="shared" si="26"/>
        <v xml:space="preserve">d95_55 * qg55 + </v>
      </c>
      <c r="AT78" s="5" t="str">
        <f t="shared" si="26"/>
        <v xml:space="preserve">d95_58 * qg58 + </v>
      </c>
      <c r="AU78" s="5" t="str">
        <f t="shared" si="26"/>
        <v xml:space="preserve">d95_59 * qg59 + </v>
      </c>
      <c r="AV78" s="5" t="str">
        <f t="shared" si="26"/>
        <v xml:space="preserve">d95_60 * qg60 + </v>
      </c>
      <c r="AW78" s="5" t="str">
        <f t="shared" si="26"/>
        <v xml:space="preserve">d95_61 * qg61 + </v>
      </c>
      <c r="AX78" s="5" t="str">
        <f t="shared" si="25"/>
        <v xml:space="preserve">d95_62 * qg62 + </v>
      </c>
      <c r="AY78" s="5" t="str">
        <f t="shared" si="25"/>
        <v xml:space="preserve">d95_64 * qg64 + </v>
      </c>
      <c r="AZ78" s="5" t="str">
        <f t="shared" si="25"/>
        <v xml:space="preserve">d95_65 * qg65 + </v>
      </c>
      <c r="BA78" s="5" t="str">
        <f t="shared" si="25"/>
        <v xml:space="preserve">d95_66 * qg66 + </v>
      </c>
      <c r="BB78" s="5" t="str">
        <f t="shared" si="25"/>
        <v xml:space="preserve">d95_68 * qg68 + </v>
      </c>
      <c r="BC78" s="5" t="str">
        <f t="shared" si="25"/>
        <v xml:space="preserve">d95_69 * qg69 + </v>
      </c>
      <c r="BD78" s="5" t="str">
        <f t="shared" si="25"/>
        <v xml:space="preserve">d95_70 * qg70 + </v>
      </c>
      <c r="BE78" s="5" t="str">
        <f t="shared" si="25"/>
        <v xml:space="preserve">d95_71 * qg71 + </v>
      </c>
      <c r="BF78" s="5" t="str">
        <f t="shared" si="25"/>
        <v xml:space="preserve">d95_72 * qg72 + </v>
      </c>
      <c r="BG78" s="5" t="str">
        <f t="shared" si="25"/>
        <v xml:space="preserve">d95_73 * qg73 + </v>
      </c>
      <c r="BH78" s="5" t="str">
        <f t="shared" si="25"/>
        <v xml:space="preserve">d95_74 * qg74 + </v>
      </c>
      <c r="BI78" s="5" t="str">
        <f t="shared" si="25"/>
        <v xml:space="preserve">d95_77 * qg77 + </v>
      </c>
      <c r="BJ78" s="5" t="str">
        <f t="shared" si="25"/>
        <v xml:space="preserve">d95_78 * qg78 + </v>
      </c>
      <c r="BK78" s="5" t="str">
        <f t="shared" si="25"/>
        <v xml:space="preserve">d95_79 * qg79 + </v>
      </c>
      <c r="BL78" s="5" t="str">
        <f t="shared" si="25"/>
        <v xml:space="preserve">d95_80 * qg80 + </v>
      </c>
      <c r="BM78" s="5" t="str">
        <f t="shared" si="18"/>
        <v xml:space="preserve">d95_84 * qg84 + </v>
      </c>
      <c r="BN78" s="5" t="str">
        <f t="shared" si="16"/>
        <v xml:space="preserve">d95_85 * qg85 + </v>
      </c>
      <c r="BO78" s="5" t="str">
        <f t="shared" si="16"/>
        <v xml:space="preserve">d95_86 * qg86 + </v>
      </c>
      <c r="BP78" s="5" t="str">
        <f t="shared" si="22"/>
        <v xml:space="preserve">d95_87 * qg87 + </v>
      </c>
      <c r="BQ78" s="5" t="str">
        <f t="shared" si="22"/>
        <v xml:space="preserve">d95_90 * qg90 + </v>
      </c>
      <c r="BR78" s="5" t="str">
        <f t="shared" si="22"/>
        <v xml:space="preserve">d95_91 * qg91 + </v>
      </c>
      <c r="BS78" s="5" t="str">
        <f t="shared" si="22"/>
        <v xml:space="preserve">d95_92 * qg92 + </v>
      </c>
      <c r="BT78" s="5" t="str">
        <f t="shared" si="22"/>
        <v xml:space="preserve">d95_93 * qg93 + </v>
      </c>
      <c r="BU78" s="5" t="str">
        <f t="shared" si="22"/>
        <v xml:space="preserve">d95_94 * qg94 + </v>
      </c>
      <c r="BV78" s="5" t="str">
        <f t="shared" si="22"/>
        <v xml:space="preserve">d95_95 * qg95 + </v>
      </c>
      <c r="BW78" s="5" t="str">
        <f t="shared" si="22"/>
        <v xml:space="preserve">d95_96 * qg96 + </v>
      </c>
      <c r="BX78" s="5" t="str">
        <f t="shared" si="28"/>
        <v>d95_97 * qg97</v>
      </c>
      <c r="BY78" s="6" t="str">
        <f t="shared" si="29"/>
        <v>@IDENTITY  QN95 = d95_01 * qg01 + d95_02 * qg02 + d95_03 * qg03 + d95_05 * qg05 + d95_08 * qg08 + d95_10 * qg10 + d95_11 * qg11 + d95_13 * qg13 + d95_14 * qg14 + d95_15 * qg15 + d95_16 * qg16 + d95_17 * qg17 + d95_18 * qg18 + d95_19 * qg19 + d95_20 * qg20 + d95_21 * qg21 + d95_22 * qg22 + d95_23 * qg23 + d95_24 * qg24 + d95_25 * qg25 + d95_26 * qg26 + d95_27 * qg27 + d95_28 * qg28 + d95_29 * qg29 + d95_30 * qg30 + d95_31 * qg31 + d95_32 * qg32 + d95_33 * qg33 + d95_35 * qg35 + d95_36 * qg36 + d95_37 * qg37 + d95_41 * qg41 + d95_42 * qg42 + d95_43 * qg43 + d95_45 * qg45 + d95_46 * qg46 + d95_47 * qg47 + d95_49 * qg49 + d95_50 * qg50 + d95_51 * qg51 + d95_52 * qg52 + d95_53 * qg53 + d95_55 * qg55 + d95_58 * qg58 + d95_59 * qg59 + d95_60 * qg60 + d95_61 * qg61 + d95_62 * qg62 + d95_64 * qg64 + d95_65 * qg65 + d95_66 * qg66 + d95_68 * qg68 + d95_69 * qg69 + d95_70 * qg70 + d95_71 * qg71 + d95_72 * qg72 + d95_73 * qg73 + d95_74 * qg74 + d95_77 * qg77 + d95_78 * qg78 + d95_79 * qg79 + d95_80 * qg80 + d95_84 * qg84 + d95_85 * qg85 + d95_86 * qg86 + d95_87 * qg87 + d95_90 * qg90 + d95_91 * qg91 + d95_92 * qg92 + d95_93 * qg93 + d95_94 * qg94 + d95_95 * qg95 + d95_96 * qg96 + d95_97 * qg97</v>
      </c>
    </row>
    <row r="79" spans="1:77">
      <c r="A79" s="1" t="s">
        <v>73</v>
      </c>
      <c r="B79" s="5" t="str">
        <f t="shared" si="27"/>
        <v xml:space="preserve">@IDENTITY  QN96 = </v>
      </c>
      <c r="C79" s="5" t="str">
        <f t="shared" ref="C79:R80" si="31">"d"&amp;$A79&amp;"_"&amp;C$6&amp;" * qg"&amp;C$6&amp;" + "</f>
        <v xml:space="preserve">d96_01 * qg01 + </v>
      </c>
      <c r="D79" s="5" t="str">
        <f t="shared" si="31"/>
        <v xml:space="preserve">d96_02 * qg02 + </v>
      </c>
      <c r="E79" s="5" t="str">
        <f t="shared" si="31"/>
        <v xml:space="preserve">d96_03 * qg03 + </v>
      </c>
      <c r="F79" s="5" t="str">
        <f t="shared" si="31"/>
        <v xml:space="preserve">d96_05 * qg05 + </v>
      </c>
      <c r="G79" s="5" t="str">
        <f t="shared" si="31"/>
        <v xml:space="preserve">d96_08 * qg08 + </v>
      </c>
      <c r="H79" s="5" t="str">
        <f t="shared" si="31"/>
        <v xml:space="preserve">d96_10 * qg10 + </v>
      </c>
      <c r="I79" s="5" t="str">
        <f t="shared" si="31"/>
        <v xml:space="preserve">d96_11 * qg11 + </v>
      </c>
      <c r="J79" s="5" t="str">
        <f t="shared" si="31"/>
        <v xml:space="preserve">d96_13 * qg13 + </v>
      </c>
      <c r="K79" s="5" t="str">
        <f t="shared" si="31"/>
        <v xml:space="preserve">d96_14 * qg14 + </v>
      </c>
      <c r="L79" s="5" t="str">
        <f t="shared" si="31"/>
        <v xml:space="preserve">d96_15 * qg15 + </v>
      </c>
      <c r="M79" s="5" t="str">
        <f t="shared" si="31"/>
        <v xml:space="preserve">d96_16 * qg16 + </v>
      </c>
      <c r="N79" s="5" t="str">
        <f t="shared" si="31"/>
        <v xml:space="preserve">d96_17 * qg17 + </v>
      </c>
      <c r="O79" s="5" t="str">
        <f t="shared" si="31"/>
        <v xml:space="preserve">d96_18 * qg18 + </v>
      </c>
      <c r="P79" s="5" t="str">
        <f t="shared" si="31"/>
        <v xml:space="preserve">d96_19 * qg19 + </v>
      </c>
      <c r="Q79" s="5" t="str">
        <f t="shared" si="31"/>
        <v xml:space="preserve">d96_20 * qg20 + </v>
      </c>
      <c r="R79" s="5" t="str">
        <f t="shared" si="31"/>
        <v xml:space="preserve">d96_21 * qg21 + </v>
      </c>
      <c r="S79" s="5" t="str">
        <f t="shared" si="30"/>
        <v xml:space="preserve">d96_22 * qg22 + </v>
      </c>
      <c r="T79" s="5" t="str">
        <f t="shared" si="30"/>
        <v xml:space="preserve">d96_23 * qg23 + </v>
      </c>
      <c r="U79" s="5" t="str">
        <f t="shared" si="30"/>
        <v xml:space="preserve">d96_24 * qg24 + </v>
      </c>
      <c r="V79" s="5" t="str">
        <f t="shared" si="30"/>
        <v xml:space="preserve">d96_25 * qg25 + </v>
      </c>
      <c r="W79" s="5" t="str">
        <f t="shared" si="30"/>
        <v xml:space="preserve">d96_26 * qg26 + </v>
      </c>
      <c r="X79" s="5" t="str">
        <f t="shared" si="30"/>
        <v xml:space="preserve">d96_27 * qg27 + </v>
      </c>
      <c r="Y79" s="5" t="str">
        <f t="shared" si="30"/>
        <v xml:space="preserve">d96_28 * qg28 + </v>
      </c>
      <c r="Z79" s="5" t="str">
        <f t="shared" si="30"/>
        <v xml:space="preserve">d96_29 * qg29 + </v>
      </c>
      <c r="AA79" s="5" t="str">
        <f t="shared" si="30"/>
        <v xml:space="preserve">d96_30 * qg30 + </v>
      </c>
      <c r="AB79" s="5" t="str">
        <f t="shared" si="30"/>
        <v xml:space="preserve">d96_31 * qg31 + </v>
      </c>
      <c r="AC79" s="5" t="str">
        <f t="shared" si="30"/>
        <v xml:space="preserve">d96_32 * qg32 + </v>
      </c>
      <c r="AD79" s="5" t="str">
        <f t="shared" si="30"/>
        <v xml:space="preserve">d96_33 * qg33 + </v>
      </c>
      <c r="AE79" s="5" t="str">
        <f t="shared" si="30"/>
        <v xml:space="preserve">d96_35 * qg35 + </v>
      </c>
      <c r="AF79" s="5" t="str">
        <f t="shared" si="30"/>
        <v xml:space="preserve">d96_36 * qg36 + </v>
      </c>
      <c r="AG79" s="5" t="str">
        <f t="shared" si="30"/>
        <v xml:space="preserve">d96_37 * qg37 + </v>
      </c>
      <c r="AH79" s="5" t="str">
        <f t="shared" si="26"/>
        <v xml:space="preserve">d96_41 * qg41 + </v>
      </c>
      <c r="AI79" s="5" t="str">
        <f t="shared" si="26"/>
        <v xml:space="preserve">d96_42 * qg42 + </v>
      </c>
      <c r="AJ79" s="5" t="str">
        <f t="shared" si="26"/>
        <v xml:space="preserve">d96_43 * qg43 + </v>
      </c>
      <c r="AK79" s="5" t="str">
        <f t="shared" si="26"/>
        <v xml:space="preserve">d96_45 * qg45 + </v>
      </c>
      <c r="AL79" s="5" t="str">
        <f t="shared" si="26"/>
        <v xml:space="preserve">d96_46 * qg46 + </v>
      </c>
      <c r="AM79" s="5" t="str">
        <f t="shared" si="26"/>
        <v xml:space="preserve">d96_47 * qg47 + </v>
      </c>
      <c r="AN79" s="5" t="str">
        <f t="shared" si="26"/>
        <v xml:space="preserve">d96_49 * qg49 + </v>
      </c>
      <c r="AO79" s="5" t="str">
        <f t="shared" si="26"/>
        <v xml:space="preserve">d96_50 * qg50 + </v>
      </c>
      <c r="AP79" s="5" t="str">
        <f t="shared" si="26"/>
        <v xml:space="preserve">d96_51 * qg51 + </v>
      </c>
      <c r="AQ79" s="5" t="str">
        <f t="shared" si="26"/>
        <v xml:space="preserve">d96_52 * qg52 + </v>
      </c>
      <c r="AR79" s="5" t="str">
        <f t="shared" si="26"/>
        <v xml:space="preserve">d96_53 * qg53 + </v>
      </c>
      <c r="AS79" s="5" t="str">
        <f t="shared" si="26"/>
        <v xml:space="preserve">d96_55 * qg55 + </v>
      </c>
      <c r="AT79" s="5" t="str">
        <f t="shared" si="26"/>
        <v xml:space="preserve">d96_58 * qg58 + </v>
      </c>
      <c r="AU79" s="5" t="str">
        <f t="shared" si="26"/>
        <v xml:space="preserve">d96_59 * qg59 + </v>
      </c>
      <c r="AV79" s="5" t="str">
        <f t="shared" si="26"/>
        <v xml:space="preserve">d96_60 * qg60 + </v>
      </c>
      <c r="AW79" s="5" t="str">
        <f t="shared" si="26"/>
        <v xml:space="preserve">d96_61 * qg61 + </v>
      </c>
      <c r="AX79" s="5" t="str">
        <f t="shared" si="25"/>
        <v xml:space="preserve">d96_62 * qg62 + </v>
      </c>
      <c r="AY79" s="5" t="str">
        <f t="shared" si="25"/>
        <v xml:space="preserve">d96_64 * qg64 + </v>
      </c>
      <c r="AZ79" s="5" t="str">
        <f t="shared" si="25"/>
        <v xml:space="preserve">d96_65 * qg65 + </v>
      </c>
      <c r="BA79" s="5" t="str">
        <f t="shared" si="25"/>
        <v xml:space="preserve">d96_66 * qg66 + </v>
      </c>
      <c r="BB79" s="5" t="str">
        <f t="shared" si="25"/>
        <v xml:space="preserve">d96_68 * qg68 + </v>
      </c>
      <c r="BC79" s="5" t="str">
        <f t="shared" si="25"/>
        <v xml:space="preserve">d96_69 * qg69 + </v>
      </c>
      <c r="BD79" s="5" t="str">
        <f t="shared" si="25"/>
        <v xml:space="preserve">d96_70 * qg70 + </v>
      </c>
      <c r="BE79" s="5" t="str">
        <f t="shared" si="25"/>
        <v xml:space="preserve">d96_71 * qg71 + </v>
      </c>
      <c r="BF79" s="5" t="str">
        <f t="shared" si="25"/>
        <v xml:space="preserve">d96_72 * qg72 + </v>
      </c>
      <c r="BG79" s="5" t="str">
        <f t="shared" si="25"/>
        <v xml:space="preserve">d96_73 * qg73 + </v>
      </c>
      <c r="BH79" s="5" t="str">
        <f t="shared" si="25"/>
        <v xml:space="preserve">d96_74 * qg74 + </v>
      </c>
      <c r="BI79" s="5" t="str">
        <f t="shared" si="25"/>
        <v xml:space="preserve">d96_77 * qg77 + </v>
      </c>
      <c r="BJ79" s="5" t="str">
        <f t="shared" si="25"/>
        <v xml:space="preserve">d96_78 * qg78 + </v>
      </c>
      <c r="BK79" s="5" t="str">
        <f t="shared" si="25"/>
        <v xml:space="preserve">d96_79 * qg79 + </v>
      </c>
      <c r="BL79" s="5" t="str">
        <f t="shared" si="25"/>
        <v xml:space="preserve">d96_80 * qg80 + </v>
      </c>
      <c r="BM79" s="5" t="str">
        <f t="shared" si="18"/>
        <v xml:space="preserve">d96_84 * qg84 + </v>
      </c>
      <c r="BN79" s="5" t="str">
        <f t="shared" si="16"/>
        <v xml:space="preserve">d96_85 * qg85 + </v>
      </c>
      <c r="BO79" s="5" t="str">
        <f t="shared" si="16"/>
        <v xml:space="preserve">d96_86 * qg86 + </v>
      </c>
      <c r="BP79" s="5" t="str">
        <f t="shared" si="22"/>
        <v xml:space="preserve">d96_87 * qg87 + </v>
      </c>
      <c r="BQ79" s="5" t="str">
        <f t="shared" si="22"/>
        <v xml:space="preserve">d96_90 * qg90 + </v>
      </c>
      <c r="BR79" s="5" t="str">
        <f t="shared" si="22"/>
        <v xml:space="preserve">d96_91 * qg91 + </v>
      </c>
      <c r="BS79" s="5" t="str">
        <f t="shared" si="22"/>
        <v xml:space="preserve">d96_92 * qg92 + </v>
      </c>
      <c r="BT79" s="5" t="str">
        <f t="shared" si="22"/>
        <v xml:space="preserve">d96_93 * qg93 + </v>
      </c>
      <c r="BU79" s="5" t="str">
        <f t="shared" si="22"/>
        <v xml:space="preserve">d96_94 * qg94 + </v>
      </c>
      <c r="BV79" s="5" t="str">
        <f t="shared" si="22"/>
        <v xml:space="preserve">d96_95 * qg95 + </v>
      </c>
      <c r="BW79" s="5" t="str">
        <f t="shared" si="22"/>
        <v xml:space="preserve">d96_96 * qg96 + </v>
      </c>
      <c r="BX79" s="5" t="str">
        <f t="shared" si="28"/>
        <v>d96_97 * qg97</v>
      </c>
      <c r="BY79" s="6" t="str">
        <f t="shared" si="29"/>
        <v>@IDENTITY  QN96 = d96_01 * qg01 + d96_02 * qg02 + d96_03 * qg03 + d96_05 * qg05 + d96_08 * qg08 + d96_10 * qg10 + d96_11 * qg11 + d96_13 * qg13 + d96_14 * qg14 + d96_15 * qg15 + d96_16 * qg16 + d96_17 * qg17 + d96_18 * qg18 + d96_19 * qg19 + d96_20 * qg20 + d96_21 * qg21 + d96_22 * qg22 + d96_23 * qg23 + d96_24 * qg24 + d96_25 * qg25 + d96_26 * qg26 + d96_27 * qg27 + d96_28 * qg28 + d96_29 * qg29 + d96_30 * qg30 + d96_31 * qg31 + d96_32 * qg32 + d96_33 * qg33 + d96_35 * qg35 + d96_36 * qg36 + d96_37 * qg37 + d96_41 * qg41 + d96_42 * qg42 + d96_43 * qg43 + d96_45 * qg45 + d96_46 * qg46 + d96_47 * qg47 + d96_49 * qg49 + d96_50 * qg50 + d96_51 * qg51 + d96_52 * qg52 + d96_53 * qg53 + d96_55 * qg55 + d96_58 * qg58 + d96_59 * qg59 + d96_60 * qg60 + d96_61 * qg61 + d96_62 * qg62 + d96_64 * qg64 + d96_65 * qg65 + d96_66 * qg66 + d96_68 * qg68 + d96_69 * qg69 + d96_70 * qg70 + d96_71 * qg71 + d96_72 * qg72 + d96_73 * qg73 + d96_74 * qg74 + d96_77 * qg77 + d96_78 * qg78 + d96_79 * qg79 + d96_80 * qg80 + d96_84 * qg84 + d96_85 * qg85 + d96_86 * qg86 + d96_87 * qg87 + d96_90 * qg90 + d96_91 * qg91 + d96_92 * qg92 + d96_93 * qg93 + d96_94 * qg94 + d96_95 * qg95 + d96_96 * qg96 + d96_97 * qg97</v>
      </c>
    </row>
    <row r="80" spans="1:77">
      <c r="A80" s="1" t="s">
        <v>74</v>
      </c>
      <c r="B80" s="5" t="str">
        <f t="shared" si="27"/>
        <v xml:space="preserve">@IDENTITY  QN97 = </v>
      </c>
      <c r="C80" s="5" t="str">
        <f t="shared" si="31"/>
        <v xml:space="preserve">d97_01 * qg01 + </v>
      </c>
      <c r="D80" s="5" t="str">
        <f t="shared" si="31"/>
        <v xml:space="preserve">d97_02 * qg02 + </v>
      </c>
      <c r="E80" s="5" t="str">
        <f t="shared" si="31"/>
        <v xml:space="preserve">d97_03 * qg03 + </v>
      </c>
      <c r="F80" s="5" t="str">
        <f t="shared" si="31"/>
        <v xml:space="preserve">d97_05 * qg05 + </v>
      </c>
      <c r="G80" s="5" t="str">
        <f t="shared" si="31"/>
        <v xml:space="preserve">d97_08 * qg08 + </v>
      </c>
      <c r="H80" s="5" t="str">
        <f t="shared" si="31"/>
        <v xml:space="preserve">d97_10 * qg10 + </v>
      </c>
      <c r="I80" s="5" t="str">
        <f t="shared" si="31"/>
        <v xml:space="preserve">d97_11 * qg11 + </v>
      </c>
      <c r="J80" s="5" t="str">
        <f t="shared" si="31"/>
        <v xml:space="preserve">d97_13 * qg13 + </v>
      </c>
      <c r="K80" s="5" t="str">
        <f t="shared" si="31"/>
        <v xml:space="preserve">d97_14 * qg14 + </v>
      </c>
      <c r="L80" s="5" t="str">
        <f t="shared" si="31"/>
        <v xml:space="preserve">d97_15 * qg15 + </v>
      </c>
      <c r="M80" s="5" t="str">
        <f t="shared" si="31"/>
        <v xml:space="preserve">d97_16 * qg16 + </v>
      </c>
      <c r="N80" s="5" t="str">
        <f t="shared" si="31"/>
        <v xml:space="preserve">d97_17 * qg17 + </v>
      </c>
      <c r="O80" s="5" t="str">
        <f t="shared" si="31"/>
        <v xml:space="preserve">d97_18 * qg18 + </v>
      </c>
      <c r="P80" s="5" t="str">
        <f t="shared" si="31"/>
        <v xml:space="preserve">d97_19 * qg19 + </v>
      </c>
      <c r="Q80" s="5" t="str">
        <f t="shared" si="31"/>
        <v xml:space="preserve">d97_20 * qg20 + </v>
      </c>
      <c r="R80" s="5" t="str">
        <f t="shared" si="31"/>
        <v xml:space="preserve">d97_21 * qg21 + </v>
      </c>
      <c r="S80" s="5" t="str">
        <f t="shared" si="30"/>
        <v xml:space="preserve">d97_22 * qg22 + </v>
      </c>
      <c r="T80" s="5" t="str">
        <f t="shared" si="30"/>
        <v xml:space="preserve">d97_23 * qg23 + </v>
      </c>
      <c r="U80" s="5" t="str">
        <f t="shared" si="30"/>
        <v xml:space="preserve">d97_24 * qg24 + </v>
      </c>
      <c r="V80" s="5" t="str">
        <f t="shared" si="30"/>
        <v xml:space="preserve">d97_25 * qg25 + </v>
      </c>
      <c r="W80" s="5" t="str">
        <f t="shared" si="30"/>
        <v xml:space="preserve">d97_26 * qg26 + </v>
      </c>
      <c r="X80" s="5" t="str">
        <f t="shared" si="30"/>
        <v xml:space="preserve">d97_27 * qg27 + </v>
      </c>
      <c r="Y80" s="5" t="str">
        <f t="shared" si="30"/>
        <v xml:space="preserve">d97_28 * qg28 + </v>
      </c>
      <c r="Z80" s="5" t="str">
        <f t="shared" si="30"/>
        <v xml:space="preserve">d97_29 * qg29 + </v>
      </c>
      <c r="AA80" s="5" t="str">
        <f t="shared" si="30"/>
        <v xml:space="preserve">d97_30 * qg30 + </v>
      </c>
      <c r="AB80" s="5" t="str">
        <f t="shared" si="30"/>
        <v xml:space="preserve">d97_31 * qg31 + </v>
      </c>
      <c r="AC80" s="5" t="str">
        <f t="shared" si="30"/>
        <v xml:space="preserve">d97_32 * qg32 + </v>
      </c>
      <c r="AD80" s="5" t="str">
        <f t="shared" si="30"/>
        <v xml:space="preserve">d97_33 * qg33 + </v>
      </c>
      <c r="AE80" s="5" t="str">
        <f t="shared" si="30"/>
        <v xml:space="preserve">d97_35 * qg35 + </v>
      </c>
      <c r="AF80" s="5" t="str">
        <f t="shared" si="30"/>
        <v xml:space="preserve">d97_36 * qg36 + </v>
      </c>
      <c r="AG80" s="5" t="str">
        <f t="shared" si="30"/>
        <v xml:space="preserve">d97_37 * qg37 + </v>
      </c>
      <c r="AH80" s="5" t="str">
        <f t="shared" si="26"/>
        <v xml:space="preserve">d97_41 * qg41 + </v>
      </c>
      <c r="AI80" s="5" t="str">
        <f t="shared" si="26"/>
        <v xml:space="preserve">d97_42 * qg42 + </v>
      </c>
      <c r="AJ80" s="5" t="str">
        <f t="shared" si="26"/>
        <v xml:space="preserve">d97_43 * qg43 + </v>
      </c>
      <c r="AK80" s="5" t="str">
        <f t="shared" si="26"/>
        <v xml:space="preserve">d97_45 * qg45 + </v>
      </c>
      <c r="AL80" s="5" t="str">
        <f t="shared" si="26"/>
        <v xml:space="preserve">d97_46 * qg46 + </v>
      </c>
      <c r="AM80" s="5" t="str">
        <f t="shared" si="26"/>
        <v xml:space="preserve">d97_47 * qg47 + </v>
      </c>
      <c r="AN80" s="5" t="str">
        <f t="shared" si="26"/>
        <v xml:space="preserve">d97_49 * qg49 + </v>
      </c>
      <c r="AO80" s="5" t="str">
        <f t="shared" si="26"/>
        <v xml:space="preserve">d97_50 * qg50 + </v>
      </c>
      <c r="AP80" s="5" t="str">
        <f t="shared" si="26"/>
        <v xml:space="preserve">d97_51 * qg51 + </v>
      </c>
      <c r="AQ80" s="5" t="str">
        <f t="shared" si="26"/>
        <v xml:space="preserve">d97_52 * qg52 + </v>
      </c>
      <c r="AR80" s="5" t="str">
        <f t="shared" si="26"/>
        <v xml:space="preserve">d97_53 * qg53 + </v>
      </c>
      <c r="AS80" s="5" t="str">
        <f t="shared" si="26"/>
        <v xml:space="preserve">d97_55 * qg55 + </v>
      </c>
      <c r="AT80" s="5" t="str">
        <f t="shared" si="26"/>
        <v xml:space="preserve">d97_58 * qg58 + </v>
      </c>
      <c r="AU80" s="5" t="str">
        <f t="shared" si="26"/>
        <v xml:space="preserve">d97_59 * qg59 + </v>
      </c>
      <c r="AV80" s="5" t="str">
        <f t="shared" si="26"/>
        <v xml:space="preserve">d97_60 * qg60 + </v>
      </c>
      <c r="AW80" s="5" t="str">
        <f t="shared" si="26"/>
        <v xml:space="preserve">d97_61 * qg61 + </v>
      </c>
      <c r="AX80" s="5" t="str">
        <f t="shared" si="25"/>
        <v xml:space="preserve">d97_62 * qg62 + </v>
      </c>
      <c r="AY80" s="5" t="str">
        <f t="shared" si="25"/>
        <v xml:space="preserve">d97_64 * qg64 + </v>
      </c>
      <c r="AZ80" s="5" t="str">
        <f t="shared" si="25"/>
        <v xml:space="preserve">d97_65 * qg65 + </v>
      </c>
      <c r="BA80" s="5" t="str">
        <f t="shared" si="25"/>
        <v xml:space="preserve">d97_66 * qg66 + </v>
      </c>
      <c r="BB80" s="5" t="str">
        <f t="shared" si="25"/>
        <v xml:space="preserve">d97_68 * qg68 + </v>
      </c>
      <c r="BC80" s="5" t="str">
        <f t="shared" si="25"/>
        <v xml:space="preserve">d97_69 * qg69 + </v>
      </c>
      <c r="BD80" s="5" t="str">
        <f t="shared" si="25"/>
        <v xml:space="preserve">d97_70 * qg70 + </v>
      </c>
      <c r="BE80" s="5" t="str">
        <f t="shared" si="25"/>
        <v xml:space="preserve">d97_71 * qg71 + </v>
      </c>
      <c r="BF80" s="5" t="str">
        <f t="shared" si="25"/>
        <v xml:space="preserve">d97_72 * qg72 + </v>
      </c>
      <c r="BG80" s="5" t="str">
        <f t="shared" si="25"/>
        <v xml:space="preserve">d97_73 * qg73 + </v>
      </c>
      <c r="BH80" s="5" t="str">
        <f t="shared" si="25"/>
        <v xml:space="preserve">d97_74 * qg74 + </v>
      </c>
      <c r="BI80" s="5" t="str">
        <f t="shared" si="25"/>
        <v xml:space="preserve">d97_77 * qg77 + </v>
      </c>
      <c r="BJ80" s="5" t="str">
        <f t="shared" si="25"/>
        <v xml:space="preserve">d97_78 * qg78 + </v>
      </c>
      <c r="BK80" s="5" t="str">
        <f t="shared" si="25"/>
        <v xml:space="preserve">d97_79 * qg79 + </v>
      </c>
      <c r="BL80" s="5" t="str">
        <f t="shared" si="25"/>
        <v xml:space="preserve">d97_80 * qg80 + </v>
      </c>
      <c r="BM80" s="5" t="str">
        <f t="shared" ref="BM80:BO80" si="32">"d"&amp;$A80&amp;"_"&amp;BM$6&amp;" * qg"&amp;BM$6&amp;" + "</f>
        <v xml:space="preserve">d97_84 * qg84 + </v>
      </c>
      <c r="BN80" s="5" t="str">
        <f t="shared" si="32"/>
        <v xml:space="preserve">d97_85 * qg85 + </v>
      </c>
      <c r="BO80" s="5" t="str">
        <f t="shared" si="32"/>
        <v xml:space="preserve">d97_86 * qg86 + </v>
      </c>
      <c r="BP80" s="5" t="str">
        <f t="shared" si="22"/>
        <v xml:space="preserve">d97_87 * qg87 + </v>
      </c>
      <c r="BQ80" s="5" t="str">
        <f t="shared" si="22"/>
        <v xml:space="preserve">d97_90 * qg90 + </v>
      </c>
      <c r="BR80" s="5" t="str">
        <f t="shared" si="22"/>
        <v xml:space="preserve">d97_91 * qg91 + </v>
      </c>
      <c r="BS80" s="5" t="str">
        <f t="shared" si="22"/>
        <v xml:space="preserve">d97_92 * qg92 + </v>
      </c>
      <c r="BT80" s="5" t="str">
        <f t="shared" si="22"/>
        <v xml:space="preserve">d97_93 * qg93 + </v>
      </c>
      <c r="BU80" s="5" t="str">
        <f t="shared" si="22"/>
        <v xml:space="preserve">d97_94 * qg94 + </v>
      </c>
      <c r="BV80" s="5" t="str">
        <f t="shared" si="22"/>
        <v xml:space="preserve">d97_95 * qg95 + </v>
      </c>
      <c r="BW80" s="5" t="str">
        <f t="shared" si="22"/>
        <v xml:space="preserve">d97_96 * qg96 + </v>
      </c>
      <c r="BX80" s="5" t="str">
        <f t="shared" si="28"/>
        <v>d97_97 * qg97</v>
      </c>
      <c r="BY80" s="6" t="str">
        <f t="shared" si="29"/>
        <v>@IDENTITY  QN97 = d97_01 * qg01 + d97_02 * qg02 + d97_03 * qg03 + d97_05 * qg05 + d97_08 * qg08 + d97_10 * qg10 + d97_11 * qg11 + d97_13 * qg13 + d97_14 * qg14 + d97_15 * qg15 + d97_16 * qg16 + d97_17 * qg17 + d97_18 * qg18 + d97_19 * qg19 + d97_20 * qg20 + d97_21 * qg21 + d97_22 * qg22 + d97_23 * qg23 + d97_24 * qg24 + d97_25 * qg25 + d97_26 * qg26 + d97_27 * qg27 + d97_28 * qg28 + d97_29 * qg29 + d97_30 * qg30 + d97_31 * qg31 + d97_32 * qg32 + d97_33 * qg33 + d97_35 * qg35 + d97_36 * qg36 + d97_37 * qg37 + d97_41 * qg41 + d97_42 * qg42 + d97_43 * qg43 + d97_45 * qg45 + d97_46 * qg46 + d97_47 * qg47 + d97_49 * qg49 + d97_50 * qg50 + d97_51 * qg51 + d97_52 * qg52 + d97_53 * qg53 + d97_55 * qg55 + d97_58 * qg58 + d97_59 * qg59 + d97_60 * qg60 + d97_61 * qg61 + d97_62 * qg62 + d97_64 * qg64 + d97_65 * qg65 + d97_66 * qg66 + d97_68 * qg68 + d97_69 * qg69 + d97_70 * qg70 + d97_71 * qg71 + d97_72 * qg72 + d97_73 * qg73 + d97_74 * qg74 + d97_77 * qg77 + d97_78 * qg78 + d97_79 * qg79 + d97_80 * qg80 + d97_84 * qg84 + d97_85 * qg85 + d97_86 * qg86 + d97_87 * qg87 + d97_90 * qg90 + d97_91 * qg91 + d97_92 * qg92 + d97_93 * qg93 + d97_94 * qg94 + d97_95 * qg95 + d97_96 * qg96 + d97_97 * qg97</v>
      </c>
    </row>
    <row r="81" spans="1:77">
      <c r="A81" s="3" t="s">
        <v>76</v>
      </c>
      <c r="B81" s="5" t="str">
        <f t="shared" si="27"/>
        <v xml:space="preserve">@IDENTITY  QN00 = </v>
      </c>
      <c r="C81" s="1" t="str">
        <f>"QN"&amp;C6&amp;" + "</f>
        <v xml:space="preserve">QN01 + </v>
      </c>
      <c r="D81" s="1" t="str">
        <f t="shared" ref="D81:BO81" si="33">"QN"&amp;D6&amp;" + "</f>
        <v xml:space="preserve">QN02 + </v>
      </c>
      <c r="E81" s="1" t="str">
        <f t="shared" si="33"/>
        <v xml:space="preserve">QN03 + </v>
      </c>
      <c r="F81" s="1" t="str">
        <f t="shared" si="33"/>
        <v xml:space="preserve">QN05 + </v>
      </c>
      <c r="G81" s="1" t="str">
        <f t="shared" si="33"/>
        <v xml:space="preserve">QN08 + </v>
      </c>
      <c r="H81" s="1" t="str">
        <f t="shared" si="33"/>
        <v xml:space="preserve">QN10 + </v>
      </c>
      <c r="I81" s="1" t="str">
        <f t="shared" si="33"/>
        <v xml:space="preserve">QN11 + </v>
      </c>
      <c r="J81" s="1" t="str">
        <f t="shared" si="33"/>
        <v xml:space="preserve">QN13 + </v>
      </c>
      <c r="K81" s="1" t="str">
        <f t="shared" si="33"/>
        <v xml:space="preserve">QN14 + </v>
      </c>
      <c r="L81" s="1" t="str">
        <f t="shared" si="33"/>
        <v xml:space="preserve">QN15 + </v>
      </c>
      <c r="M81" s="1" t="str">
        <f t="shared" si="33"/>
        <v xml:space="preserve">QN16 + </v>
      </c>
      <c r="N81" s="1" t="str">
        <f t="shared" si="33"/>
        <v xml:space="preserve">QN17 + </v>
      </c>
      <c r="O81" s="1" t="str">
        <f t="shared" si="33"/>
        <v xml:space="preserve">QN18 + </v>
      </c>
      <c r="P81" s="1" t="str">
        <f t="shared" si="33"/>
        <v xml:space="preserve">QN19 + </v>
      </c>
      <c r="Q81" s="1" t="str">
        <f t="shared" si="33"/>
        <v xml:space="preserve">QN20 + </v>
      </c>
      <c r="R81" s="1" t="str">
        <f t="shared" si="33"/>
        <v xml:space="preserve">QN21 + </v>
      </c>
      <c r="S81" s="1" t="str">
        <f t="shared" si="33"/>
        <v xml:space="preserve">QN22 + </v>
      </c>
      <c r="T81" s="1" t="str">
        <f t="shared" si="33"/>
        <v xml:space="preserve">QN23 + </v>
      </c>
      <c r="U81" s="1" t="str">
        <f t="shared" si="33"/>
        <v xml:space="preserve">QN24 + </v>
      </c>
      <c r="V81" s="1" t="str">
        <f t="shared" si="33"/>
        <v xml:space="preserve">QN25 + </v>
      </c>
      <c r="W81" s="1" t="str">
        <f t="shared" si="33"/>
        <v xml:space="preserve">QN26 + </v>
      </c>
      <c r="X81" s="1" t="str">
        <f t="shared" si="33"/>
        <v xml:space="preserve">QN27 + </v>
      </c>
      <c r="Y81" s="1" t="str">
        <f t="shared" si="33"/>
        <v xml:space="preserve">QN28 + </v>
      </c>
      <c r="Z81" s="1" t="str">
        <f t="shared" si="33"/>
        <v xml:space="preserve">QN29 + </v>
      </c>
      <c r="AA81" s="1" t="str">
        <f t="shared" si="33"/>
        <v xml:space="preserve">QN30 + </v>
      </c>
      <c r="AB81" s="1" t="str">
        <f t="shared" si="33"/>
        <v xml:space="preserve">QN31 + </v>
      </c>
      <c r="AC81" s="1" t="str">
        <f t="shared" si="33"/>
        <v xml:space="preserve">QN32 + </v>
      </c>
      <c r="AD81" s="1" t="str">
        <f t="shared" si="33"/>
        <v xml:space="preserve">QN33 + </v>
      </c>
      <c r="AE81" s="1" t="str">
        <f t="shared" si="33"/>
        <v xml:space="preserve">QN35 + </v>
      </c>
      <c r="AF81" s="1" t="str">
        <f t="shared" si="33"/>
        <v xml:space="preserve">QN36 + </v>
      </c>
      <c r="AG81" s="1" t="str">
        <f t="shared" si="33"/>
        <v xml:space="preserve">QN37 + </v>
      </c>
      <c r="AH81" s="1" t="str">
        <f t="shared" si="33"/>
        <v xml:space="preserve">QN41 + </v>
      </c>
      <c r="AI81" s="1" t="str">
        <f t="shared" si="33"/>
        <v xml:space="preserve">QN42 + </v>
      </c>
      <c r="AJ81" s="1" t="str">
        <f t="shared" si="33"/>
        <v xml:space="preserve">QN43 + </v>
      </c>
      <c r="AK81" s="1" t="str">
        <f t="shared" si="33"/>
        <v xml:space="preserve">QN45 + </v>
      </c>
      <c r="AL81" s="1" t="str">
        <f t="shared" si="33"/>
        <v xml:space="preserve">QN46 + </v>
      </c>
      <c r="AM81" s="1" t="str">
        <f t="shared" si="33"/>
        <v xml:space="preserve">QN47 + </v>
      </c>
      <c r="AN81" s="1" t="str">
        <f t="shared" si="33"/>
        <v xml:space="preserve">QN49 + </v>
      </c>
      <c r="AO81" s="1" t="str">
        <f t="shared" si="33"/>
        <v xml:space="preserve">QN50 + </v>
      </c>
      <c r="AP81" s="1" t="str">
        <f t="shared" si="33"/>
        <v xml:space="preserve">QN51 + </v>
      </c>
      <c r="AQ81" s="1" t="str">
        <f t="shared" si="33"/>
        <v xml:space="preserve">QN52 + </v>
      </c>
      <c r="AR81" s="1" t="str">
        <f t="shared" si="33"/>
        <v xml:space="preserve">QN53 + </v>
      </c>
      <c r="AS81" s="1" t="str">
        <f t="shared" si="33"/>
        <v xml:space="preserve">QN55 + </v>
      </c>
      <c r="AT81" s="1" t="str">
        <f t="shared" si="33"/>
        <v xml:space="preserve">QN58 + </v>
      </c>
      <c r="AU81" s="1" t="str">
        <f t="shared" si="33"/>
        <v xml:space="preserve">QN59 + </v>
      </c>
      <c r="AV81" s="1" t="str">
        <f t="shared" si="33"/>
        <v xml:space="preserve">QN60 + </v>
      </c>
      <c r="AW81" s="1" t="str">
        <f t="shared" si="33"/>
        <v xml:space="preserve">QN61 + </v>
      </c>
      <c r="AX81" s="1" t="str">
        <f t="shared" si="33"/>
        <v xml:space="preserve">QN62 + </v>
      </c>
      <c r="AY81" s="1" t="str">
        <f t="shared" si="33"/>
        <v xml:space="preserve">QN64 + </v>
      </c>
      <c r="AZ81" s="1" t="str">
        <f t="shared" si="33"/>
        <v xml:space="preserve">QN65 + </v>
      </c>
      <c r="BA81" s="1" t="str">
        <f t="shared" si="33"/>
        <v xml:space="preserve">QN66 + </v>
      </c>
      <c r="BB81" s="1" t="str">
        <f t="shared" si="33"/>
        <v xml:space="preserve">QN68 + </v>
      </c>
      <c r="BC81" s="1" t="str">
        <f t="shared" si="33"/>
        <v xml:space="preserve">QN69 + </v>
      </c>
      <c r="BD81" s="1" t="str">
        <f t="shared" si="33"/>
        <v xml:space="preserve">QN70 + </v>
      </c>
      <c r="BE81" s="1" t="str">
        <f t="shared" si="33"/>
        <v xml:space="preserve">QN71 + </v>
      </c>
      <c r="BF81" s="1" t="str">
        <f t="shared" si="33"/>
        <v xml:space="preserve">QN72 + </v>
      </c>
      <c r="BG81" s="1" t="str">
        <f t="shared" si="33"/>
        <v xml:space="preserve">QN73 + </v>
      </c>
      <c r="BH81" s="1" t="str">
        <f t="shared" si="33"/>
        <v xml:space="preserve">QN74 + </v>
      </c>
      <c r="BI81" s="1" t="str">
        <f t="shared" si="33"/>
        <v xml:space="preserve">QN77 + </v>
      </c>
      <c r="BJ81" s="1" t="str">
        <f t="shared" si="33"/>
        <v xml:space="preserve">QN78 + </v>
      </c>
      <c r="BK81" s="1" t="str">
        <f t="shared" si="33"/>
        <v xml:space="preserve">QN79 + </v>
      </c>
      <c r="BL81" s="1" t="str">
        <f t="shared" si="33"/>
        <v xml:space="preserve">QN80 + </v>
      </c>
      <c r="BM81" s="1" t="str">
        <f t="shared" si="33"/>
        <v xml:space="preserve">QN84 + </v>
      </c>
      <c r="BN81" s="1" t="str">
        <f t="shared" si="33"/>
        <v xml:space="preserve">QN85 + </v>
      </c>
      <c r="BO81" s="1" t="str">
        <f t="shared" si="33"/>
        <v xml:space="preserve">QN86 + </v>
      </c>
      <c r="BP81" s="1" t="str">
        <f t="shared" ref="BP81:BW81" si="34">"QN"&amp;BP6&amp;" + "</f>
        <v xml:space="preserve">QN87 + </v>
      </c>
      <c r="BQ81" s="1" t="str">
        <f t="shared" si="34"/>
        <v xml:space="preserve">QN90 + </v>
      </c>
      <c r="BR81" s="1" t="str">
        <f t="shared" si="34"/>
        <v xml:space="preserve">QN91 + </v>
      </c>
      <c r="BS81" s="1" t="str">
        <f t="shared" si="34"/>
        <v xml:space="preserve">QN92 + </v>
      </c>
      <c r="BT81" s="1" t="str">
        <f t="shared" si="34"/>
        <v xml:space="preserve">QN93 + </v>
      </c>
      <c r="BU81" s="1" t="str">
        <f t="shared" si="34"/>
        <v xml:space="preserve">QN94 + </v>
      </c>
      <c r="BV81" s="1" t="str">
        <f t="shared" si="34"/>
        <v xml:space="preserve">QN95 + </v>
      </c>
      <c r="BW81" s="1" t="str">
        <f t="shared" si="34"/>
        <v xml:space="preserve">QN96 + </v>
      </c>
      <c r="BX81" s="1" t="str">
        <f>"QN"&amp;BX6</f>
        <v>QN97</v>
      </c>
      <c r="BY81" s="6" t="str">
        <f t="shared" si="29"/>
        <v>@IDENTITY  QN00 = QN01 + QN02 + QN03 + QN05 + QN08 + QN10 + QN11 + QN13 + QN14 + QN15 + QN16 + QN17 + QN18 + QN19 + QN20 + QN21 + QN22 + QN23 + QN24 + QN25 + QN26 + QN27 + QN28 + QN29 + QN30 + QN31 + QN32 + QN33 + QN35 + QN36 + QN37 + QN41 + QN42 + QN43 + QN45 + QN46 + QN47 + QN49 + QN50 + QN51 + QN52 + QN53 + QN55 + QN58 + QN59 + QN60 + QN61 + QN62 + QN64 + QN65 + QN66 + QN68 + QN69 + QN70 + QN71 + QN72 + QN73 + QN74 + QN77 + QN78 + QN79 + QN80 + QN84 + QN85 + QN86 + QN87 + QN90 + QN91 + QN92 + QN93 + QN94 + QN95 + QN96 + QN97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BZ81"/>
  <sheetViews>
    <sheetView topLeftCell="AQ25" zoomScale="55" zoomScaleNormal="55" workbookViewId="0">
      <selection activeCell="BF62" sqref="BF62"/>
    </sheetView>
  </sheetViews>
  <sheetFormatPr baseColWidth="10" defaultRowHeight="15"/>
  <cols>
    <col min="2" max="2" width="20.140625" customWidth="1"/>
    <col min="3" max="3" width="22.7109375" customWidth="1"/>
    <col min="4" max="23" width="16.140625" customWidth="1"/>
  </cols>
  <sheetData>
    <row r="3" spans="1:78">
      <c r="C3" t="str">
        <f>BZ7</f>
        <v>@IDENTITY  QG01 = sxd01_01 * sxdq01 * QN01 + sxd01_02 * sxdq02 * QN02 + sxd01_03 * sxdq03 * QN03 + sxd01_05 * sxdq05 * QN05 + sxd01_08 * sxdq08 * QN08 + sxd01_10 * sxdq10 * QN10 + sxd01_11 * sxdq11 * QN11 + sxd01_13 * sxdq13 * QN13 + sxd01_14 * sxdq14 * QN14 + sxd01_15 * sxdq15 * QN15 + sxd01_16 * sxdq16 * QN16 + sxd01_17 * sxdq17 * QN17 + sxd01_18 * sxdq18 * QN18 + sxd01_19 * sxdq19 * QN19 + sxd01_20 * sxdq20 * QN20 + sxd01_21 * sxdq21 * QN21 + sxd01_22 * sxdq22 * QN22 + sxd01_23 * sxdq23 * QN23 + sxd01_24 * sxdq24 * QN24 + sxd01_25 * sxdq25 * QN25 + sxd01_26 * sxdq26 * QN26 + sxd01_27 * sxdq27 * QN27 + sxd01_28 * sxdq28 * QN28 + sxd01_29 * sxdq29 * QN29 + sxd01_30 * sxdq30 * QN30 + sxd01_31 * sxdq31 * QN31 + sxd01_32 * sxdq32 * QN32 + sxd01_33 * sxdq33 * QN33 + sxd01_35 * sxdq35 * QN35 + sxd01_36 * sxdq36 * QN36 + sxd01_37 * sxdq37 * QN37 + sxd01_41 * sxdq41 * QN41 + sxd01_42 * sxdq42 * QN42 + sxd01_43 * sxdq43 * QN43 + sxd01_45 * sxdq45 * QN45 + sxd01_46 * sxdq46 * QN46 + sxd01_47 * sxdq47 * QN47 + sxd01_49 * sxdq49 * QN49 + sxd01_50 * sxdq50 * QN50 + sxd01_51 * sxdq51 * QN51 + sxd01_52 * sxdq52 * QN52 + sxd01_53 * sxdq53 * QN53 + sxd01_55 * sxdq55 * QN55 + sxd01_58 * sxdq58 * QN58 + sxd01_59 * sxdq59 * QN59 + sxd01_60 * sxdq60 * QN60 + sxd01_61 * sxdq61 * QN61 + sxd01_62 * sxdq62 * QN62 + sxd01_64 * sxdq64 * QN64 + sxd01_65 * sxdq65 * QN65 + sxd01_66 * sxdq66 * QN66 + sxd01_68 * sxdq68 * QN68 + sxd01_69 * sxdq69 * QN69 + sxd01_70 * sxdq70 * QN70 + sxd01_71 * sxdq71 * QN71 + sxd01_72 * sxdq72 * QN72 + sxd01_73 * sxdq73 * QN73 + sxd01_74 * sxdq74 * QN74 + sxd01_77 * sxdq77 * QN77 + sxd01_78 * sxdq78 * QN78 + sxd01_79 * sxdq79 * QN79 + sxd01_80 * sxdq80 * QN80 + sxd01_84 * sxdq84 * QN84 + sxd01_85 * sxdq85 * QN85 + sxd01_86 * sxdq86 * QN86 + sxd01_87 * sxdq87 * QN87 + sxd01_90 * sxdq90 * QN90 + sxd01_91 * sxdq91 * QN91 + sxd01_92 * sxdq92 * QN92 + sxd01_93 * sxdq93 * QN93 + sxd01_94 * sxdq94 * QN94 + sxd01_95 * sxdq95 * QN95 + sxd01_96 * sxdq96 * QN96 + sxd01_97 * sxdq97 * QN97 + FD01</v>
      </c>
    </row>
    <row r="4" spans="1:78">
      <c r="C4" t="s">
        <v>77</v>
      </c>
    </row>
    <row r="5" spans="1:78">
      <c r="C5" t="s">
        <v>0</v>
      </c>
    </row>
    <row r="6" spans="1:78">
      <c r="B6" s="4" t="s">
        <v>75</v>
      </c>
      <c r="C6" s="1" t="s">
        <v>2</v>
      </c>
      <c r="D6" s="1" t="s">
        <v>3</v>
      </c>
      <c r="E6" s="1" t="s">
        <v>4</v>
      </c>
      <c r="F6" s="2" t="s">
        <v>5</v>
      </c>
      <c r="G6" s="1" t="s">
        <v>6</v>
      </c>
      <c r="H6" s="1" t="s">
        <v>7</v>
      </c>
      <c r="I6" s="3" t="s">
        <v>1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2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2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 t="s">
        <v>65</v>
      </c>
      <c r="BP6" s="1" t="s">
        <v>66</v>
      </c>
      <c r="BQ6" s="1" t="s">
        <v>67</v>
      </c>
      <c r="BR6" s="1" t="s">
        <v>68</v>
      </c>
      <c r="BS6" s="1" t="s">
        <v>69</v>
      </c>
      <c r="BT6" s="1" t="s">
        <v>70</v>
      </c>
      <c r="BU6" s="1" t="s">
        <v>71</v>
      </c>
      <c r="BV6" s="1" t="s">
        <v>72</v>
      </c>
      <c r="BW6" s="1" t="s">
        <v>73</v>
      </c>
      <c r="BX6" s="1" t="s">
        <v>74</v>
      </c>
      <c r="BY6" s="1"/>
    </row>
    <row r="7" spans="1:78">
      <c r="A7" s="1" t="s">
        <v>2</v>
      </c>
      <c r="B7" s="5" t="str">
        <f>$B$6&amp;" QG"&amp;$A7&amp;" = "</f>
        <v xml:space="preserve">@IDENTITY  QG01 = </v>
      </c>
      <c r="C7" s="5" t="str">
        <f>"sxd"&amp;$A7&amp;"_"&amp;C$6&amp;" * sxdq"&amp;C$6&amp;" * QN"&amp;C$6&amp;" + "</f>
        <v xml:space="preserve">sxd01_01 * sxdq01 * QN01 + </v>
      </c>
      <c r="D7" s="5" t="str">
        <f t="shared" ref="D7:BO9" si="0">"sxd"&amp;$A7&amp;"_"&amp;D$6&amp;" * sxdq"&amp;D$6&amp;" * QN"&amp;D$6&amp;" + "</f>
        <v xml:space="preserve">sxd01_02 * sxdq02 * QN02 + </v>
      </c>
      <c r="E7" s="5" t="str">
        <f t="shared" si="0"/>
        <v xml:space="preserve">sxd01_03 * sxdq03 * QN03 + </v>
      </c>
      <c r="F7" s="5" t="str">
        <f t="shared" si="0"/>
        <v xml:space="preserve">sxd01_05 * sxdq05 * QN05 + </v>
      </c>
      <c r="G7" s="5" t="str">
        <f t="shared" si="0"/>
        <v xml:space="preserve">sxd01_08 * sxdq08 * QN08 + </v>
      </c>
      <c r="H7" s="5" t="str">
        <f t="shared" si="0"/>
        <v xml:space="preserve">sxd01_10 * sxdq10 * QN10 + </v>
      </c>
      <c r="I7" s="5" t="str">
        <f t="shared" si="0"/>
        <v xml:space="preserve">sxd01_11 * sxdq11 * QN11 + </v>
      </c>
      <c r="J7" s="5" t="str">
        <f t="shared" si="0"/>
        <v xml:space="preserve">sxd01_13 * sxdq13 * QN13 + </v>
      </c>
      <c r="K7" s="5" t="str">
        <f t="shared" si="0"/>
        <v xml:space="preserve">sxd01_14 * sxdq14 * QN14 + </v>
      </c>
      <c r="L7" s="5" t="str">
        <f t="shared" si="0"/>
        <v xml:space="preserve">sxd01_15 * sxdq15 * QN15 + </v>
      </c>
      <c r="M7" s="5" t="str">
        <f t="shared" si="0"/>
        <v xml:space="preserve">sxd01_16 * sxdq16 * QN16 + </v>
      </c>
      <c r="N7" s="5" t="str">
        <f t="shared" si="0"/>
        <v xml:space="preserve">sxd01_17 * sxdq17 * QN17 + </v>
      </c>
      <c r="O7" s="5" t="str">
        <f t="shared" si="0"/>
        <v xml:space="preserve">sxd01_18 * sxdq18 * QN18 + </v>
      </c>
      <c r="P7" s="5" t="str">
        <f t="shared" si="0"/>
        <v xml:space="preserve">sxd01_19 * sxdq19 * QN19 + </v>
      </c>
      <c r="Q7" s="5" t="str">
        <f t="shared" si="0"/>
        <v xml:space="preserve">sxd01_20 * sxdq20 * QN20 + </v>
      </c>
      <c r="R7" s="5" t="str">
        <f t="shared" si="0"/>
        <v xml:space="preserve">sxd01_21 * sxdq21 * QN21 + </v>
      </c>
      <c r="S7" s="5" t="str">
        <f t="shared" si="0"/>
        <v xml:space="preserve">sxd01_22 * sxdq22 * QN22 + </v>
      </c>
      <c r="T7" s="5" t="str">
        <f t="shared" si="0"/>
        <v xml:space="preserve">sxd01_23 * sxdq23 * QN23 + </v>
      </c>
      <c r="U7" s="5" t="str">
        <f t="shared" si="0"/>
        <v xml:space="preserve">sxd01_24 * sxdq24 * QN24 + </v>
      </c>
      <c r="V7" s="5" t="str">
        <f t="shared" si="0"/>
        <v xml:space="preserve">sxd01_25 * sxdq25 * QN25 + </v>
      </c>
      <c r="W7" s="5" t="str">
        <f t="shared" si="0"/>
        <v xml:space="preserve">sxd01_26 * sxdq26 * QN26 + </v>
      </c>
      <c r="X7" s="5" t="str">
        <f t="shared" si="0"/>
        <v xml:space="preserve">sxd01_27 * sxdq27 * QN27 + </v>
      </c>
      <c r="Y7" s="5" t="str">
        <f t="shared" si="0"/>
        <v xml:space="preserve">sxd01_28 * sxdq28 * QN28 + </v>
      </c>
      <c r="Z7" s="5" t="str">
        <f t="shared" si="0"/>
        <v xml:space="preserve">sxd01_29 * sxdq29 * QN29 + </v>
      </c>
      <c r="AA7" s="5" t="str">
        <f t="shared" si="0"/>
        <v xml:space="preserve">sxd01_30 * sxdq30 * QN30 + </v>
      </c>
      <c r="AB7" s="5" t="str">
        <f t="shared" si="0"/>
        <v xml:space="preserve">sxd01_31 * sxdq31 * QN31 + </v>
      </c>
      <c r="AC7" s="5" t="str">
        <f t="shared" si="0"/>
        <v xml:space="preserve">sxd01_32 * sxdq32 * QN32 + </v>
      </c>
      <c r="AD7" s="5" t="str">
        <f t="shared" si="0"/>
        <v xml:space="preserve">sxd01_33 * sxdq33 * QN33 + </v>
      </c>
      <c r="AE7" s="5" t="str">
        <f t="shared" si="0"/>
        <v xml:space="preserve">sxd01_35 * sxdq35 * QN35 + </v>
      </c>
      <c r="AF7" s="5" t="str">
        <f t="shared" si="0"/>
        <v xml:space="preserve">sxd01_36 * sxdq36 * QN36 + </v>
      </c>
      <c r="AG7" s="5" t="str">
        <f t="shared" si="0"/>
        <v xml:space="preserve">sxd01_37 * sxdq37 * QN37 + </v>
      </c>
      <c r="AH7" s="5" t="str">
        <f t="shared" si="0"/>
        <v xml:space="preserve">sxd01_41 * sxdq41 * QN41 + </v>
      </c>
      <c r="AI7" s="5" t="str">
        <f t="shared" si="0"/>
        <v xml:space="preserve">sxd01_42 * sxdq42 * QN42 + </v>
      </c>
      <c r="AJ7" s="5" t="str">
        <f t="shared" si="0"/>
        <v xml:space="preserve">sxd01_43 * sxdq43 * QN43 + </v>
      </c>
      <c r="AK7" s="5" t="str">
        <f t="shared" si="0"/>
        <v xml:space="preserve">sxd01_45 * sxdq45 * QN45 + </v>
      </c>
      <c r="AL7" s="5" t="str">
        <f t="shared" si="0"/>
        <v xml:space="preserve">sxd01_46 * sxdq46 * QN46 + </v>
      </c>
      <c r="AM7" s="5" t="str">
        <f t="shared" si="0"/>
        <v xml:space="preserve">sxd01_47 * sxdq47 * QN47 + </v>
      </c>
      <c r="AN7" s="5" t="str">
        <f t="shared" si="0"/>
        <v xml:space="preserve">sxd01_49 * sxdq49 * QN49 + </v>
      </c>
      <c r="AO7" s="5" t="str">
        <f t="shared" si="0"/>
        <v xml:space="preserve">sxd01_50 * sxdq50 * QN50 + </v>
      </c>
      <c r="AP7" s="5" t="str">
        <f t="shared" si="0"/>
        <v xml:space="preserve">sxd01_51 * sxdq51 * QN51 + </v>
      </c>
      <c r="AQ7" s="5" t="str">
        <f t="shared" si="0"/>
        <v xml:space="preserve">sxd01_52 * sxdq52 * QN52 + </v>
      </c>
      <c r="AR7" s="5" t="str">
        <f t="shared" si="0"/>
        <v xml:space="preserve">sxd01_53 * sxdq53 * QN53 + </v>
      </c>
      <c r="AS7" s="5" t="str">
        <f t="shared" si="0"/>
        <v xml:space="preserve">sxd01_55 * sxdq55 * QN55 + </v>
      </c>
      <c r="AT7" s="5" t="str">
        <f t="shared" si="0"/>
        <v xml:space="preserve">sxd01_58 * sxdq58 * QN58 + </v>
      </c>
      <c r="AU7" s="5" t="str">
        <f t="shared" si="0"/>
        <v xml:space="preserve">sxd01_59 * sxdq59 * QN59 + </v>
      </c>
      <c r="AV7" s="5" t="str">
        <f t="shared" si="0"/>
        <v xml:space="preserve">sxd01_60 * sxdq60 * QN60 + </v>
      </c>
      <c r="AW7" s="5" t="str">
        <f t="shared" si="0"/>
        <v xml:space="preserve">sxd01_61 * sxdq61 * QN61 + </v>
      </c>
      <c r="AX7" s="5" t="str">
        <f t="shared" si="0"/>
        <v xml:space="preserve">sxd01_62 * sxdq62 * QN62 + </v>
      </c>
      <c r="AY7" s="5" t="str">
        <f t="shared" si="0"/>
        <v xml:space="preserve">sxd01_64 * sxdq64 * QN64 + </v>
      </c>
      <c r="AZ7" s="5" t="str">
        <f t="shared" si="0"/>
        <v xml:space="preserve">sxd01_65 * sxdq65 * QN65 + </v>
      </c>
      <c r="BA7" s="5" t="str">
        <f t="shared" si="0"/>
        <v xml:space="preserve">sxd01_66 * sxdq66 * QN66 + </v>
      </c>
      <c r="BB7" s="5" t="str">
        <f t="shared" si="0"/>
        <v xml:space="preserve">sxd01_68 * sxdq68 * QN68 + </v>
      </c>
      <c r="BC7" s="5" t="str">
        <f t="shared" si="0"/>
        <v xml:space="preserve">sxd01_69 * sxdq69 * QN69 + </v>
      </c>
      <c r="BD7" s="5" t="str">
        <f t="shared" si="0"/>
        <v xml:space="preserve">sxd01_70 * sxdq70 * QN70 + </v>
      </c>
      <c r="BE7" s="5" t="str">
        <f t="shared" si="0"/>
        <v xml:space="preserve">sxd01_71 * sxdq71 * QN71 + </v>
      </c>
      <c r="BF7" s="5" t="str">
        <f t="shared" si="0"/>
        <v xml:space="preserve">sxd01_72 * sxdq72 * QN72 + </v>
      </c>
      <c r="BG7" s="5" t="str">
        <f t="shared" si="0"/>
        <v xml:space="preserve">sxd01_73 * sxdq73 * QN73 + </v>
      </c>
      <c r="BH7" s="5" t="str">
        <f t="shared" si="0"/>
        <v xml:space="preserve">sxd01_74 * sxdq74 * QN74 + </v>
      </c>
      <c r="BI7" s="5" t="str">
        <f t="shared" si="0"/>
        <v xml:space="preserve">sxd01_77 * sxdq77 * QN77 + </v>
      </c>
      <c r="BJ7" s="5" t="str">
        <f t="shared" si="0"/>
        <v xml:space="preserve">sxd01_78 * sxdq78 * QN78 + </v>
      </c>
      <c r="BK7" s="5" t="str">
        <f t="shared" si="0"/>
        <v xml:space="preserve">sxd01_79 * sxdq79 * QN79 + </v>
      </c>
      <c r="BL7" s="5" t="str">
        <f t="shared" si="0"/>
        <v xml:space="preserve">sxd01_80 * sxdq80 * QN80 + </v>
      </c>
      <c r="BM7" s="5" t="str">
        <f t="shared" si="0"/>
        <v xml:space="preserve">sxd01_84 * sxdq84 * QN84 + </v>
      </c>
      <c r="BN7" s="5" t="str">
        <f t="shared" si="0"/>
        <v xml:space="preserve">sxd01_85 * sxdq85 * QN85 + </v>
      </c>
      <c r="BO7" s="5" t="str">
        <f t="shared" si="0"/>
        <v xml:space="preserve">sxd01_86 * sxdq86 * QN86 + </v>
      </c>
      <c r="BP7" s="5" t="str">
        <f t="shared" ref="BP7:BX22" si="1">"sxd"&amp;$A7&amp;"_"&amp;BP$6&amp;" * sxdq"&amp;BP$6&amp;" * QN"&amp;BP$6&amp;" + "</f>
        <v xml:space="preserve">sxd01_87 * sxdq87 * QN87 + </v>
      </c>
      <c r="BQ7" s="5" t="str">
        <f t="shared" si="1"/>
        <v xml:space="preserve">sxd01_90 * sxdq90 * QN90 + </v>
      </c>
      <c r="BR7" s="5" t="str">
        <f t="shared" si="1"/>
        <v xml:space="preserve">sxd01_91 * sxdq91 * QN91 + </v>
      </c>
      <c r="BS7" s="5" t="str">
        <f t="shared" si="1"/>
        <v xml:space="preserve">sxd01_92 * sxdq92 * QN92 + </v>
      </c>
      <c r="BT7" s="5" t="str">
        <f t="shared" si="1"/>
        <v xml:space="preserve">sxd01_93 * sxdq93 * QN93 + </v>
      </c>
      <c r="BU7" s="5" t="str">
        <f t="shared" si="1"/>
        <v xml:space="preserve">sxd01_94 * sxdq94 * QN94 + </v>
      </c>
      <c r="BV7" s="5" t="str">
        <f t="shared" si="1"/>
        <v xml:space="preserve">sxd01_95 * sxdq95 * QN95 + </v>
      </c>
      <c r="BW7" s="5" t="str">
        <f t="shared" si="1"/>
        <v xml:space="preserve">sxd01_96 * sxdq96 * QN96 + </v>
      </c>
      <c r="BX7" s="5" t="str">
        <f>"sxd"&amp;$A7&amp;"_"&amp;BX$6&amp;" * sxdq"&amp;BX$6&amp;" * QN"&amp;BX$6&amp;" + "</f>
        <v xml:space="preserve">sxd01_97 * sxdq97 * QN97 + </v>
      </c>
      <c r="BY7" s="5" t="str">
        <f>"FD"&amp;A7</f>
        <v>FD01</v>
      </c>
      <c r="BZ7" s="6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</f>
        <v>@IDENTITY  QG01 = sxd01_01 * sxdq01 * QN01 + sxd01_02 * sxdq02 * QN02 + sxd01_03 * sxdq03 * QN03 + sxd01_05 * sxdq05 * QN05 + sxd01_08 * sxdq08 * QN08 + sxd01_10 * sxdq10 * QN10 + sxd01_11 * sxdq11 * QN11 + sxd01_13 * sxdq13 * QN13 + sxd01_14 * sxdq14 * QN14 + sxd01_15 * sxdq15 * QN15 + sxd01_16 * sxdq16 * QN16 + sxd01_17 * sxdq17 * QN17 + sxd01_18 * sxdq18 * QN18 + sxd01_19 * sxdq19 * QN19 + sxd01_20 * sxdq20 * QN20 + sxd01_21 * sxdq21 * QN21 + sxd01_22 * sxdq22 * QN22 + sxd01_23 * sxdq23 * QN23 + sxd01_24 * sxdq24 * QN24 + sxd01_25 * sxdq25 * QN25 + sxd01_26 * sxdq26 * QN26 + sxd01_27 * sxdq27 * QN27 + sxd01_28 * sxdq28 * QN28 + sxd01_29 * sxdq29 * QN29 + sxd01_30 * sxdq30 * QN30 + sxd01_31 * sxdq31 * QN31 + sxd01_32 * sxdq32 * QN32 + sxd01_33 * sxdq33 * QN33 + sxd01_35 * sxdq35 * QN35 + sxd01_36 * sxdq36 * QN36 + sxd01_37 * sxdq37 * QN37 + sxd01_41 * sxdq41 * QN41 + sxd01_42 * sxdq42 * QN42 + sxd01_43 * sxdq43 * QN43 + sxd01_45 * sxdq45 * QN45 + sxd01_46 * sxdq46 * QN46 + sxd01_47 * sxdq47 * QN47 + sxd01_49 * sxdq49 * QN49 + sxd01_50 * sxdq50 * QN50 + sxd01_51 * sxdq51 * QN51 + sxd01_52 * sxdq52 * QN52 + sxd01_53 * sxdq53 * QN53 + sxd01_55 * sxdq55 * QN55 + sxd01_58 * sxdq58 * QN58 + sxd01_59 * sxdq59 * QN59 + sxd01_60 * sxdq60 * QN60 + sxd01_61 * sxdq61 * QN61 + sxd01_62 * sxdq62 * QN62 + sxd01_64 * sxdq64 * QN64 + sxd01_65 * sxdq65 * QN65 + sxd01_66 * sxdq66 * QN66 + sxd01_68 * sxdq68 * QN68 + sxd01_69 * sxdq69 * QN69 + sxd01_70 * sxdq70 * QN70 + sxd01_71 * sxdq71 * QN71 + sxd01_72 * sxdq72 * QN72 + sxd01_73 * sxdq73 * QN73 + sxd01_74 * sxdq74 * QN74 + sxd01_77 * sxdq77 * QN77 + sxd01_78 * sxdq78 * QN78 + sxd01_79 * sxdq79 * QN79 + sxd01_80 * sxdq80 * QN80 + sxd01_84 * sxdq84 * QN84 + sxd01_85 * sxdq85 * QN85 + sxd01_86 * sxdq86 * QN86 + sxd01_87 * sxdq87 * QN87 + sxd01_90 * sxdq90 * QN90 + sxd01_91 * sxdq91 * QN91 + sxd01_92 * sxdq92 * QN92 + sxd01_93 * sxdq93 * QN93 + sxd01_94 * sxdq94 * QN94 + sxd01_95 * sxdq95 * QN95 + sxd01_96 * sxdq96 * QN96 + sxd01_97 * sxdq97 * QN97 + FD01</v>
      </c>
    </row>
    <row r="8" spans="1:78">
      <c r="A8" s="1" t="s">
        <v>3</v>
      </c>
      <c r="B8" s="5" t="str">
        <f t="shared" ref="B8:B71" si="2">$B$6&amp;" QG"&amp;$A8&amp;" = "</f>
        <v xml:space="preserve">@IDENTITY  QG02 = </v>
      </c>
      <c r="C8" s="5" t="str">
        <f t="shared" ref="C8:R30" si="3">"sxd"&amp;$A8&amp;"_"&amp;C$6&amp;" * sxdq"&amp;C$6&amp;" * QN"&amp;C$6&amp;" + "</f>
        <v xml:space="preserve">sxd02_01 * sxdq01 * QN01 + </v>
      </c>
      <c r="D8" s="5" t="str">
        <f t="shared" si="0"/>
        <v xml:space="preserve">sxd02_02 * sxdq02 * QN02 + </v>
      </c>
      <c r="E8" s="5" t="str">
        <f t="shared" si="0"/>
        <v xml:space="preserve">sxd02_03 * sxdq03 * QN03 + </v>
      </c>
      <c r="F8" s="5" t="str">
        <f t="shared" si="0"/>
        <v xml:space="preserve">sxd02_05 * sxdq05 * QN05 + </v>
      </c>
      <c r="G8" s="5" t="str">
        <f t="shared" si="0"/>
        <v xml:space="preserve">sxd02_08 * sxdq08 * QN08 + </v>
      </c>
      <c r="H8" s="5" t="str">
        <f t="shared" si="0"/>
        <v xml:space="preserve">sxd02_10 * sxdq10 * QN10 + </v>
      </c>
      <c r="I8" s="5" t="str">
        <f t="shared" si="0"/>
        <v xml:space="preserve">sxd02_11 * sxdq11 * QN11 + </v>
      </c>
      <c r="J8" s="5" t="str">
        <f t="shared" si="0"/>
        <v xml:space="preserve">sxd02_13 * sxdq13 * QN13 + </v>
      </c>
      <c r="K8" s="5" t="str">
        <f t="shared" si="0"/>
        <v xml:space="preserve">sxd02_14 * sxdq14 * QN14 + </v>
      </c>
      <c r="L8" s="5" t="str">
        <f t="shared" si="0"/>
        <v xml:space="preserve">sxd02_15 * sxdq15 * QN15 + </v>
      </c>
      <c r="M8" s="5" t="str">
        <f t="shared" si="0"/>
        <v xml:space="preserve">sxd02_16 * sxdq16 * QN16 + </v>
      </c>
      <c r="N8" s="5" t="str">
        <f t="shared" si="0"/>
        <v xml:space="preserve">sxd02_17 * sxdq17 * QN17 + </v>
      </c>
      <c r="O8" s="5" t="str">
        <f t="shared" si="0"/>
        <v xml:space="preserve">sxd02_18 * sxdq18 * QN18 + </v>
      </c>
      <c r="P8" s="5" t="str">
        <f t="shared" si="0"/>
        <v xml:space="preserve">sxd02_19 * sxdq19 * QN19 + </v>
      </c>
      <c r="Q8" s="5" t="str">
        <f t="shared" si="0"/>
        <v xml:space="preserve">sxd02_20 * sxdq20 * QN20 + </v>
      </c>
      <c r="R8" s="5" t="str">
        <f t="shared" si="0"/>
        <v xml:space="preserve">sxd02_21 * sxdq21 * QN21 + </v>
      </c>
      <c r="S8" s="5" t="str">
        <f t="shared" si="0"/>
        <v xml:space="preserve">sxd02_22 * sxdq22 * QN22 + </v>
      </c>
      <c r="T8" s="5" t="str">
        <f t="shared" si="0"/>
        <v xml:space="preserve">sxd02_23 * sxdq23 * QN23 + </v>
      </c>
      <c r="U8" s="5" t="str">
        <f t="shared" si="0"/>
        <v xml:space="preserve">sxd02_24 * sxdq24 * QN24 + </v>
      </c>
      <c r="V8" s="5" t="str">
        <f t="shared" si="0"/>
        <v xml:space="preserve">sxd02_25 * sxdq25 * QN25 + </v>
      </c>
      <c r="W8" s="5" t="str">
        <f t="shared" si="0"/>
        <v xml:space="preserve">sxd02_26 * sxdq26 * QN26 + </v>
      </c>
      <c r="X8" s="5" t="str">
        <f t="shared" si="0"/>
        <v xml:space="preserve">sxd02_27 * sxdq27 * QN27 + </v>
      </c>
      <c r="Y8" s="5" t="str">
        <f t="shared" si="0"/>
        <v xml:space="preserve">sxd02_28 * sxdq28 * QN28 + </v>
      </c>
      <c r="Z8" s="5" t="str">
        <f t="shared" si="0"/>
        <v xml:space="preserve">sxd02_29 * sxdq29 * QN29 + </v>
      </c>
      <c r="AA8" s="5" t="str">
        <f t="shared" si="0"/>
        <v xml:space="preserve">sxd02_30 * sxdq30 * QN30 + </v>
      </c>
      <c r="AB8" s="5" t="str">
        <f t="shared" si="0"/>
        <v xml:space="preserve">sxd02_31 * sxdq31 * QN31 + </v>
      </c>
      <c r="AC8" s="5" t="str">
        <f t="shared" si="0"/>
        <v xml:space="preserve">sxd02_32 * sxdq32 * QN32 + </v>
      </c>
      <c r="AD8" s="5" t="str">
        <f t="shared" si="0"/>
        <v xml:space="preserve">sxd02_33 * sxdq33 * QN33 + </v>
      </c>
      <c r="AE8" s="5" t="str">
        <f t="shared" si="0"/>
        <v xml:space="preserve">sxd02_35 * sxdq35 * QN35 + </v>
      </c>
      <c r="AF8" s="5" t="str">
        <f t="shared" si="0"/>
        <v xml:space="preserve">sxd02_36 * sxdq36 * QN36 + </v>
      </c>
      <c r="AG8" s="5" t="str">
        <f t="shared" si="0"/>
        <v xml:space="preserve">sxd02_37 * sxdq37 * QN37 + </v>
      </c>
      <c r="AH8" s="5" t="str">
        <f t="shared" si="0"/>
        <v xml:space="preserve">sxd02_41 * sxdq41 * QN41 + </v>
      </c>
      <c r="AI8" s="5" t="str">
        <f t="shared" si="0"/>
        <v xml:space="preserve">sxd02_42 * sxdq42 * QN42 + </v>
      </c>
      <c r="AJ8" s="5" t="str">
        <f t="shared" si="0"/>
        <v xml:space="preserve">sxd02_43 * sxdq43 * QN43 + </v>
      </c>
      <c r="AK8" s="5" t="str">
        <f t="shared" si="0"/>
        <v xml:space="preserve">sxd02_45 * sxdq45 * QN45 + </v>
      </c>
      <c r="AL8" s="5" t="str">
        <f t="shared" si="0"/>
        <v xml:space="preserve">sxd02_46 * sxdq46 * QN46 + </v>
      </c>
      <c r="AM8" s="5" t="str">
        <f t="shared" si="0"/>
        <v xml:space="preserve">sxd02_47 * sxdq47 * QN47 + </v>
      </c>
      <c r="AN8" s="5" t="str">
        <f t="shared" si="0"/>
        <v xml:space="preserve">sxd02_49 * sxdq49 * QN49 + </v>
      </c>
      <c r="AO8" s="5" t="str">
        <f t="shared" si="0"/>
        <v xml:space="preserve">sxd02_50 * sxdq50 * QN50 + </v>
      </c>
      <c r="AP8" s="5" t="str">
        <f t="shared" si="0"/>
        <v xml:space="preserve">sxd02_51 * sxdq51 * QN51 + </v>
      </c>
      <c r="AQ8" s="5" t="str">
        <f t="shared" si="0"/>
        <v xml:space="preserve">sxd02_52 * sxdq52 * QN52 + </v>
      </c>
      <c r="AR8" s="5" t="str">
        <f t="shared" si="0"/>
        <v xml:space="preserve">sxd02_53 * sxdq53 * QN53 + </v>
      </c>
      <c r="AS8" s="5" t="str">
        <f t="shared" si="0"/>
        <v xml:space="preserve">sxd02_55 * sxdq55 * QN55 + </v>
      </c>
      <c r="AT8" s="5" t="str">
        <f t="shared" si="0"/>
        <v xml:space="preserve">sxd02_58 * sxdq58 * QN58 + </v>
      </c>
      <c r="AU8" s="5" t="str">
        <f t="shared" si="0"/>
        <v xml:space="preserve">sxd02_59 * sxdq59 * QN59 + </v>
      </c>
      <c r="AV8" s="5" t="str">
        <f t="shared" si="0"/>
        <v xml:space="preserve">sxd02_60 * sxdq60 * QN60 + </v>
      </c>
      <c r="AW8" s="5" t="str">
        <f t="shared" si="0"/>
        <v xml:space="preserve">sxd02_61 * sxdq61 * QN61 + </v>
      </c>
      <c r="AX8" s="5" t="str">
        <f t="shared" si="0"/>
        <v xml:space="preserve">sxd02_62 * sxdq62 * QN62 + </v>
      </c>
      <c r="AY8" s="5" t="str">
        <f t="shared" si="0"/>
        <v xml:space="preserve">sxd02_64 * sxdq64 * QN64 + </v>
      </c>
      <c r="AZ8" s="5" t="str">
        <f t="shared" si="0"/>
        <v xml:space="preserve">sxd02_65 * sxdq65 * QN65 + </v>
      </c>
      <c r="BA8" s="5" t="str">
        <f t="shared" si="0"/>
        <v xml:space="preserve">sxd02_66 * sxdq66 * QN66 + </v>
      </c>
      <c r="BB8" s="5" t="str">
        <f t="shared" si="0"/>
        <v xml:space="preserve">sxd02_68 * sxdq68 * QN68 + </v>
      </c>
      <c r="BC8" s="5" t="str">
        <f t="shared" si="0"/>
        <v xml:space="preserve">sxd02_69 * sxdq69 * QN69 + </v>
      </c>
      <c r="BD8" s="5" t="str">
        <f t="shared" si="0"/>
        <v xml:space="preserve">sxd02_70 * sxdq70 * QN70 + </v>
      </c>
      <c r="BE8" s="5" t="str">
        <f t="shared" si="0"/>
        <v xml:space="preserve">sxd02_71 * sxdq71 * QN71 + </v>
      </c>
      <c r="BF8" s="5" t="str">
        <f t="shared" si="0"/>
        <v xml:space="preserve">sxd02_72 * sxdq72 * QN72 + </v>
      </c>
      <c r="BG8" s="5" t="str">
        <f t="shared" si="0"/>
        <v xml:space="preserve">sxd02_73 * sxdq73 * QN73 + </v>
      </c>
      <c r="BH8" s="5" t="str">
        <f t="shared" si="0"/>
        <v xml:space="preserve">sxd02_74 * sxdq74 * QN74 + </v>
      </c>
      <c r="BI8" s="5" t="str">
        <f t="shared" si="0"/>
        <v xml:space="preserve">sxd02_77 * sxdq77 * QN77 + </v>
      </c>
      <c r="BJ8" s="5" t="str">
        <f t="shared" si="0"/>
        <v xml:space="preserve">sxd02_78 * sxdq78 * QN78 + </v>
      </c>
      <c r="BK8" s="5" t="str">
        <f t="shared" si="0"/>
        <v xml:space="preserve">sxd02_79 * sxdq79 * QN79 + </v>
      </c>
      <c r="BL8" s="5" t="str">
        <f t="shared" si="0"/>
        <v xml:space="preserve">sxd02_80 * sxdq80 * QN80 + </v>
      </c>
      <c r="BM8" s="5" t="str">
        <f t="shared" si="0"/>
        <v xml:space="preserve">sxd02_84 * sxdq84 * QN84 + </v>
      </c>
      <c r="BN8" s="5" t="str">
        <f t="shared" si="0"/>
        <v xml:space="preserve">sxd02_85 * sxdq85 * QN85 + </v>
      </c>
      <c r="BO8" s="5" t="str">
        <f t="shared" si="0"/>
        <v xml:space="preserve">sxd02_86 * sxdq86 * QN86 + </v>
      </c>
      <c r="BP8" s="5" t="str">
        <f t="shared" si="1"/>
        <v xml:space="preserve">sxd02_87 * sxdq87 * QN87 + </v>
      </c>
      <c r="BQ8" s="5" t="str">
        <f t="shared" si="1"/>
        <v xml:space="preserve">sxd02_90 * sxdq90 * QN90 + </v>
      </c>
      <c r="BR8" s="5" t="str">
        <f t="shared" si="1"/>
        <v xml:space="preserve">sxd02_91 * sxdq91 * QN91 + </v>
      </c>
      <c r="BS8" s="5" t="str">
        <f t="shared" si="1"/>
        <v xml:space="preserve">sxd02_92 * sxdq92 * QN92 + </v>
      </c>
      <c r="BT8" s="5" t="str">
        <f t="shared" si="1"/>
        <v xml:space="preserve">sxd02_93 * sxdq93 * QN93 + </v>
      </c>
      <c r="BU8" s="5" t="str">
        <f t="shared" si="1"/>
        <v xml:space="preserve">sxd02_94 * sxdq94 * QN94 + </v>
      </c>
      <c r="BV8" s="5" t="str">
        <f t="shared" si="1"/>
        <v xml:space="preserve">sxd02_95 * sxdq95 * QN95 + </v>
      </c>
      <c r="BW8" s="5" t="str">
        <f t="shared" si="1"/>
        <v xml:space="preserve">sxd02_96 * sxdq96 * QN96 + </v>
      </c>
      <c r="BX8" s="5" t="str">
        <f t="shared" si="1"/>
        <v xml:space="preserve">sxd02_97 * sxdq97 * QN97 + </v>
      </c>
      <c r="BY8" s="5" t="str">
        <f t="shared" ref="BY8:BY71" si="4">"FD"&amp;A8</f>
        <v>FD02</v>
      </c>
      <c r="BZ8" s="6" t="str">
        <f t="shared" ref="BZ8:BZ71" si="5">B8&amp;C8&amp;D8&amp;E8&amp;F8&amp;G8&amp;H8&amp;I8&amp;J8&amp;K8&amp;L8&amp;M8&amp;N8&amp;O8&amp;P8&amp;Q8&amp;R8&amp;S8&amp;T8&amp;U8&amp;V8&amp;W8&amp;X8&amp;Y8&amp;Z8&amp;AA8&amp;AB8&amp;AC8&amp;AD8&amp;AE8&amp;AF8&amp;AG8&amp;AH8&amp;AI8&amp;AJ8&amp;AK8&amp;AL8&amp;AM8&amp;AN8&amp;AO8&amp;AP8&amp;AQ8&amp;AR8&amp;AS8&amp;AT8&amp;AU8&amp;AV8&amp;AW8&amp;AX8&amp;AY8&amp;AZ8&amp;BA8&amp;BB8&amp;BC8&amp;BD8&amp;BE8&amp;BF8&amp;BG8&amp;BH8&amp;BI8&amp;BJ8&amp;BK8&amp;BL8&amp;BM8&amp;BN8&amp;BO8&amp;BP8&amp;BQ8&amp;BR8&amp;BS8&amp;BT8&amp;BU8&amp;BV8&amp;BW8&amp;BX8&amp;BY8</f>
        <v>@IDENTITY  QG02 = sxd02_01 * sxdq01 * QN01 + sxd02_02 * sxdq02 * QN02 + sxd02_03 * sxdq03 * QN03 + sxd02_05 * sxdq05 * QN05 + sxd02_08 * sxdq08 * QN08 + sxd02_10 * sxdq10 * QN10 + sxd02_11 * sxdq11 * QN11 + sxd02_13 * sxdq13 * QN13 + sxd02_14 * sxdq14 * QN14 + sxd02_15 * sxdq15 * QN15 + sxd02_16 * sxdq16 * QN16 + sxd02_17 * sxdq17 * QN17 + sxd02_18 * sxdq18 * QN18 + sxd02_19 * sxdq19 * QN19 + sxd02_20 * sxdq20 * QN20 + sxd02_21 * sxdq21 * QN21 + sxd02_22 * sxdq22 * QN22 + sxd02_23 * sxdq23 * QN23 + sxd02_24 * sxdq24 * QN24 + sxd02_25 * sxdq25 * QN25 + sxd02_26 * sxdq26 * QN26 + sxd02_27 * sxdq27 * QN27 + sxd02_28 * sxdq28 * QN28 + sxd02_29 * sxdq29 * QN29 + sxd02_30 * sxdq30 * QN30 + sxd02_31 * sxdq31 * QN31 + sxd02_32 * sxdq32 * QN32 + sxd02_33 * sxdq33 * QN33 + sxd02_35 * sxdq35 * QN35 + sxd02_36 * sxdq36 * QN36 + sxd02_37 * sxdq37 * QN37 + sxd02_41 * sxdq41 * QN41 + sxd02_42 * sxdq42 * QN42 + sxd02_43 * sxdq43 * QN43 + sxd02_45 * sxdq45 * QN45 + sxd02_46 * sxdq46 * QN46 + sxd02_47 * sxdq47 * QN47 + sxd02_49 * sxdq49 * QN49 + sxd02_50 * sxdq50 * QN50 + sxd02_51 * sxdq51 * QN51 + sxd02_52 * sxdq52 * QN52 + sxd02_53 * sxdq53 * QN53 + sxd02_55 * sxdq55 * QN55 + sxd02_58 * sxdq58 * QN58 + sxd02_59 * sxdq59 * QN59 + sxd02_60 * sxdq60 * QN60 + sxd02_61 * sxdq61 * QN61 + sxd02_62 * sxdq62 * QN62 + sxd02_64 * sxdq64 * QN64 + sxd02_65 * sxdq65 * QN65 + sxd02_66 * sxdq66 * QN66 + sxd02_68 * sxdq68 * QN68 + sxd02_69 * sxdq69 * QN69 + sxd02_70 * sxdq70 * QN70 + sxd02_71 * sxdq71 * QN71 + sxd02_72 * sxdq72 * QN72 + sxd02_73 * sxdq73 * QN73 + sxd02_74 * sxdq74 * QN74 + sxd02_77 * sxdq77 * QN77 + sxd02_78 * sxdq78 * QN78 + sxd02_79 * sxdq79 * QN79 + sxd02_80 * sxdq80 * QN80 + sxd02_84 * sxdq84 * QN84 + sxd02_85 * sxdq85 * QN85 + sxd02_86 * sxdq86 * QN86 + sxd02_87 * sxdq87 * QN87 + sxd02_90 * sxdq90 * QN90 + sxd02_91 * sxdq91 * QN91 + sxd02_92 * sxdq92 * QN92 + sxd02_93 * sxdq93 * QN93 + sxd02_94 * sxdq94 * QN94 + sxd02_95 * sxdq95 * QN95 + sxd02_96 * sxdq96 * QN96 + sxd02_97 * sxdq97 * QN97 + FD02</v>
      </c>
    </row>
    <row r="9" spans="1:78">
      <c r="A9" s="1" t="s">
        <v>4</v>
      </c>
      <c r="B9" s="5" t="str">
        <f t="shared" si="2"/>
        <v xml:space="preserve">@IDENTITY  QG03 = </v>
      </c>
      <c r="C9" s="5" t="str">
        <f t="shared" si="3"/>
        <v xml:space="preserve">sxd03_01 * sxdq01 * QN01 + </v>
      </c>
      <c r="D9" s="5" t="str">
        <f t="shared" si="0"/>
        <v xml:space="preserve">sxd03_02 * sxdq02 * QN02 + </v>
      </c>
      <c r="E9" s="5" t="str">
        <f t="shared" si="0"/>
        <v xml:space="preserve">sxd03_03 * sxdq03 * QN03 + </v>
      </c>
      <c r="F9" s="5" t="str">
        <f t="shared" si="0"/>
        <v xml:space="preserve">sxd03_05 * sxdq05 * QN05 + </v>
      </c>
      <c r="G9" s="5" t="str">
        <f t="shared" si="0"/>
        <v xml:space="preserve">sxd03_08 * sxdq08 * QN08 + </v>
      </c>
      <c r="H9" s="5" t="str">
        <f t="shared" si="0"/>
        <v xml:space="preserve">sxd03_10 * sxdq10 * QN10 + </v>
      </c>
      <c r="I9" s="5" t="str">
        <f t="shared" si="0"/>
        <v xml:space="preserve">sxd03_11 * sxdq11 * QN11 + </v>
      </c>
      <c r="J9" s="5" t="str">
        <f t="shared" si="0"/>
        <v xml:space="preserve">sxd03_13 * sxdq13 * QN13 + </v>
      </c>
      <c r="K9" s="5" t="str">
        <f t="shared" si="0"/>
        <v xml:space="preserve">sxd03_14 * sxdq14 * QN14 + </v>
      </c>
      <c r="L9" s="5" t="str">
        <f t="shared" si="0"/>
        <v xml:space="preserve">sxd03_15 * sxdq15 * QN15 + </v>
      </c>
      <c r="M9" s="5" t="str">
        <f t="shared" si="0"/>
        <v xml:space="preserve">sxd03_16 * sxdq16 * QN16 + </v>
      </c>
      <c r="N9" s="5" t="str">
        <f t="shared" si="0"/>
        <v xml:space="preserve">sxd03_17 * sxdq17 * QN17 + </v>
      </c>
      <c r="O9" s="5" t="str">
        <f t="shared" si="0"/>
        <v xml:space="preserve">sxd03_18 * sxdq18 * QN18 + </v>
      </c>
      <c r="P9" s="5" t="str">
        <f t="shared" si="0"/>
        <v xml:space="preserve">sxd03_19 * sxdq19 * QN19 + </v>
      </c>
      <c r="Q9" s="5" t="str">
        <f t="shared" si="0"/>
        <v xml:space="preserve">sxd03_20 * sxdq20 * QN20 + </v>
      </c>
      <c r="R9" s="5" t="str">
        <f t="shared" si="0"/>
        <v xml:space="preserve">sxd03_21 * sxdq21 * QN21 + </v>
      </c>
      <c r="S9" s="5" t="str">
        <f t="shared" si="0"/>
        <v xml:space="preserve">sxd03_22 * sxdq22 * QN22 + </v>
      </c>
      <c r="T9" s="5" t="str">
        <f t="shared" si="0"/>
        <v xml:space="preserve">sxd03_23 * sxdq23 * QN23 + </v>
      </c>
      <c r="U9" s="5" t="str">
        <f t="shared" si="0"/>
        <v xml:space="preserve">sxd03_24 * sxdq24 * QN24 + </v>
      </c>
      <c r="V9" s="5" t="str">
        <f t="shared" si="0"/>
        <v xml:space="preserve">sxd03_25 * sxdq25 * QN25 + </v>
      </c>
      <c r="W9" s="5" t="str">
        <f t="shared" si="0"/>
        <v xml:space="preserve">sxd03_26 * sxdq26 * QN26 + </v>
      </c>
      <c r="X9" s="5" t="str">
        <f t="shared" si="0"/>
        <v xml:space="preserve">sxd03_27 * sxdq27 * QN27 + </v>
      </c>
      <c r="Y9" s="5" t="str">
        <f t="shared" si="0"/>
        <v xml:space="preserve">sxd03_28 * sxdq28 * QN28 + </v>
      </c>
      <c r="Z9" s="5" t="str">
        <f t="shared" si="0"/>
        <v xml:space="preserve">sxd03_29 * sxdq29 * QN29 + </v>
      </c>
      <c r="AA9" s="5" t="str">
        <f t="shared" si="0"/>
        <v xml:space="preserve">sxd03_30 * sxdq30 * QN30 + </v>
      </c>
      <c r="AB9" s="5" t="str">
        <f t="shared" si="0"/>
        <v xml:space="preserve">sxd03_31 * sxdq31 * QN31 + </v>
      </c>
      <c r="AC9" s="5" t="str">
        <f t="shared" si="0"/>
        <v xml:space="preserve">sxd03_32 * sxdq32 * QN32 + </v>
      </c>
      <c r="AD9" s="5" t="str">
        <f t="shared" si="0"/>
        <v xml:space="preserve">sxd03_33 * sxdq33 * QN33 + </v>
      </c>
      <c r="AE9" s="5" t="str">
        <f t="shared" si="0"/>
        <v xml:space="preserve">sxd03_35 * sxdq35 * QN35 + </v>
      </c>
      <c r="AF9" s="5" t="str">
        <f t="shared" si="0"/>
        <v xml:space="preserve">sxd03_36 * sxdq36 * QN36 + </v>
      </c>
      <c r="AG9" s="5" t="str">
        <f t="shared" si="0"/>
        <v xml:space="preserve">sxd03_37 * sxdq37 * QN37 + </v>
      </c>
      <c r="AH9" s="5" t="str">
        <f t="shared" si="0"/>
        <v xml:space="preserve">sxd03_41 * sxdq41 * QN41 + </v>
      </c>
      <c r="AI9" s="5" t="str">
        <f t="shared" si="0"/>
        <v xml:space="preserve">sxd03_42 * sxdq42 * QN42 + </v>
      </c>
      <c r="AJ9" s="5" t="str">
        <f t="shared" si="0"/>
        <v xml:space="preserve">sxd03_43 * sxdq43 * QN43 + </v>
      </c>
      <c r="AK9" s="5" t="str">
        <f t="shared" si="0"/>
        <v xml:space="preserve">sxd03_45 * sxdq45 * QN45 + </v>
      </c>
      <c r="AL9" s="5" t="str">
        <f t="shared" si="0"/>
        <v xml:space="preserve">sxd03_46 * sxdq46 * QN46 + </v>
      </c>
      <c r="AM9" s="5" t="str">
        <f t="shared" si="0"/>
        <v xml:space="preserve">sxd03_47 * sxdq47 * QN47 + </v>
      </c>
      <c r="AN9" s="5" t="str">
        <f t="shared" si="0"/>
        <v xml:space="preserve">sxd03_49 * sxdq49 * QN49 + </v>
      </c>
      <c r="AO9" s="5" t="str">
        <f t="shared" si="0"/>
        <v xml:space="preserve">sxd03_50 * sxdq50 * QN50 + </v>
      </c>
      <c r="AP9" s="5" t="str">
        <f t="shared" si="0"/>
        <v xml:space="preserve">sxd03_51 * sxdq51 * QN51 + </v>
      </c>
      <c r="AQ9" s="5" t="str">
        <f t="shared" si="0"/>
        <v xml:space="preserve">sxd03_52 * sxdq52 * QN52 + </v>
      </c>
      <c r="AR9" s="5" t="str">
        <f t="shared" si="0"/>
        <v xml:space="preserve">sxd03_53 * sxdq53 * QN53 + </v>
      </c>
      <c r="AS9" s="5" t="str">
        <f t="shared" si="0"/>
        <v xml:space="preserve">sxd03_55 * sxdq55 * QN55 + </v>
      </c>
      <c r="AT9" s="5" t="str">
        <f t="shared" si="0"/>
        <v xml:space="preserve">sxd03_58 * sxdq58 * QN58 + </v>
      </c>
      <c r="AU9" s="5" t="str">
        <f t="shared" si="0"/>
        <v xml:space="preserve">sxd03_59 * sxdq59 * QN59 + </v>
      </c>
      <c r="AV9" s="5" t="str">
        <f t="shared" si="0"/>
        <v xml:space="preserve">sxd03_60 * sxdq60 * QN60 + </v>
      </c>
      <c r="AW9" s="5" t="str">
        <f t="shared" si="0"/>
        <v xml:space="preserve">sxd03_61 * sxdq61 * QN61 + </v>
      </c>
      <c r="AX9" s="5" t="str">
        <f t="shared" si="0"/>
        <v xml:space="preserve">sxd03_62 * sxdq62 * QN62 + </v>
      </c>
      <c r="AY9" s="5" t="str">
        <f t="shared" si="0"/>
        <v xml:space="preserve">sxd03_64 * sxdq64 * QN64 + </v>
      </c>
      <c r="AZ9" s="5" t="str">
        <f t="shared" si="0"/>
        <v xml:space="preserve">sxd03_65 * sxdq65 * QN65 + </v>
      </c>
      <c r="BA9" s="5" t="str">
        <f t="shared" si="0"/>
        <v xml:space="preserve">sxd03_66 * sxdq66 * QN66 + </v>
      </c>
      <c r="BB9" s="5" t="str">
        <f t="shared" si="0"/>
        <v xml:space="preserve">sxd03_68 * sxdq68 * QN68 + </v>
      </c>
      <c r="BC9" s="5" t="str">
        <f t="shared" si="0"/>
        <v xml:space="preserve">sxd03_69 * sxdq69 * QN69 + </v>
      </c>
      <c r="BD9" s="5" t="str">
        <f t="shared" si="0"/>
        <v xml:space="preserve">sxd03_70 * sxdq70 * QN70 + </v>
      </c>
      <c r="BE9" s="5" t="str">
        <f t="shared" si="0"/>
        <v xml:space="preserve">sxd03_71 * sxdq71 * QN71 + </v>
      </c>
      <c r="BF9" s="5" t="str">
        <f t="shared" si="0"/>
        <v xml:space="preserve">sxd03_72 * sxdq72 * QN72 + </v>
      </c>
      <c r="BG9" s="5" t="str">
        <f t="shared" si="0"/>
        <v xml:space="preserve">sxd03_73 * sxdq73 * QN73 + </v>
      </c>
      <c r="BH9" s="5" t="str">
        <f t="shared" si="0"/>
        <v xml:space="preserve">sxd03_74 * sxdq74 * QN74 + </v>
      </c>
      <c r="BI9" s="5" t="str">
        <f t="shared" si="0"/>
        <v xml:space="preserve">sxd03_77 * sxdq77 * QN77 + </v>
      </c>
      <c r="BJ9" s="5" t="str">
        <f t="shared" si="0"/>
        <v xml:space="preserve">sxd03_78 * sxdq78 * QN78 + </v>
      </c>
      <c r="BK9" s="5" t="str">
        <f t="shared" si="0"/>
        <v xml:space="preserve">sxd03_79 * sxdq79 * QN79 + </v>
      </c>
      <c r="BL9" s="5" t="str">
        <f t="shared" si="0"/>
        <v xml:space="preserve">sxd03_80 * sxdq80 * QN80 + </v>
      </c>
      <c r="BM9" s="5" t="str">
        <f t="shared" si="0"/>
        <v xml:space="preserve">sxd03_84 * sxdq84 * QN84 + </v>
      </c>
      <c r="BN9" s="5" t="str">
        <f t="shared" si="0"/>
        <v xml:space="preserve">sxd03_85 * sxdq85 * QN85 + </v>
      </c>
      <c r="BO9" s="5" t="str">
        <f t="shared" si="0"/>
        <v xml:space="preserve">sxd03_86 * sxdq86 * QN86 + </v>
      </c>
      <c r="BP9" s="5" t="str">
        <f t="shared" si="1"/>
        <v xml:space="preserve">sxd03_87 * sxdq87 * QN87 + </v>
      </c>
      <c r="BQ9" s="5" t="str">
        <f t="shared" si="1"/>
        <v xml:space="preserve">sxd03_90 * sxdq90 * QN90 + </v>
      </c>
      <c r="BR9" s="5" t="str">
        <f t="shared" si="1"/>
        <v xml:space="preserve">sxd03_91 * sxdq91 * QN91 + </v>
      </c>
      <c r="BS9" s="5" t="str">
        <f t="shared" si="1"/>
        <v xml:space="preserve">sxd03_92 * sxdq92 * QN92 + </v>
      </c>
      <c r="BT9" s="5" t="str">
        <f t="shared" si="1"/>
        <v xml:space="preserve">sxd03_93 * sxdq93 * QN93 + </v>
      </c>
      <c r="BU9" s="5" t="str">
        <f t="shared" si="1"/>
        <v xml:space="preserve">sxd03_94 * sxdq94 * QN94 + </v>
      </c>
      <c r="BV9" s="5" t="str">
        <f t="shared" si="1"/>
        <v xml:space="preserve">sxd03_95 * sxdq95 * QN95 + </v>
      </c>
      <c r="BW9" s="5" t="str">
        <f t="shared" si="1"/>
        <v xml:space="preserve">sxd03_96 * sxdq96 * QN96 + </v>
      </c>
      <c r="BX9" s="5" t="str">
        <f t="shared" si="1"/>
        <v xml:space="preserve">sxd03_97 * sxdq97 * QN97 + </v>
      </c>
      <c r="BY9" s="5" t="str">
        <f t="shared" si="4"/>
        <v>FD03</v>
      </c>
      <c r="BZ9" s="6" t="str">
        <f t="shared" si="5"/>
        <v>@IDENTITY  QG03 = sxd03_01 * sxdq01 * QN01 + sxd03_02 * sxdq02 * QN02 + sxd03_03 * sxdq03 * QN03 + sxd03_05 * sxdq05 * QN05 + sxd03_08 * sxdq08 * QN08 + sxd03_10 * sxdq10 * QN10 + sxd03_11 * sxdq11 * QN11 + sxd03_13 * sxdq13 * QN13 + sxd03_14 * sxdq14 * QN14 + sxd03_15 * sxdq15 * QN15 + sxd03_16 * sxdq16 * QN16 + sxd03_17 * sxdq17 * QN17 + sxd03_18 * sxdq18 * QN18 + sxd03_19 * sxdq19 * QN19 + sxd03_20 * sxdq20 * QN20 + sxd03_21 * sxdq21 * QN21 + sxd03_22 * sxdq22 * QN22 + sxd03_23 * sxdq23 * QN23 + sxd03_24 * sxdq24 * QN24 + sxd03_25 * sxdq25 * QN25 + sxd03_26 * sxdq26 * QN26 + sxd03_27 * sxdq27 * QN27 + sxd03_28 * sxdq28 * QN28 + sxd03_29 * sxdq29 * QN29 + sxd03_30 * sxdq30 * QN30 + sxd03_31 * sxdq31 * QN31 + sxd03_32 * sxdq32 * QN32 + sxd03_33 * sxdq33 * QN33 + sxd03_35 * sxdq35 * QN35 + sxd03_36 * sxdq36 * QN36 + sxd03_37 * sxdq37 * QN37 + sxd03_41 * sxdq41 * QN41 + sxd03_42 * sxdq42 * QN42 + sxd03_43 * sxdq43 * QN43 + sxd03_45 * sxdq45 * QN45 + sxd03_46 * sxdq46 * QN46 + sxd03_47 * sxdq47 * QN47 + sxd03_49 * sxdq49 * QN49 + sxd03_50 * sxdq50 * QN50 + sxd03_51 * sxdq51 * QN51 + sxd03_52 * sxdq52 * QN52 + sxd03_53 * sxdq53 * QN53 + sxd03_55 * sxdq55 * QN55 + sxd03_58 * sxdq58 * QN58 + sxd03_59 * sxdq59 * QN59 + sxd03_60 * sxdq60 * QN60 + sxd03_61 * sxdq61 * QN61 + sxd03_62 * sxdq62 * QN62 + sxd03_64 * sxdq64 * QN64 + sxd03_65 * sxdq65 * QN65 + sxd03_66 * sxdq66 * QN66 + sxd03_68 * sxdq68 * QN68 + sxd03_69 * sxdq69 * QN69 + sxd03_70 * sxdq70 * QN70 + sxd03_71 * sxdq71 * QN71 + sxd03_72 * sxdq72 * QN72 + sxd03_73 * sxdq73 * QN73 + sxd03_74 * sxdq74 * QN74 + sxd03_77 * sxdq77 * QN77 + sxd03_78 * sxdq78 * QN78 + sxd03_79 * sxdq79 * QN79 + sxd03_80 * sxdq80 * QN80 + sxd03_84 * sxdq84 * QN84 + sxd03_85 * sxdq85 * QN85 + sxd03_86 * sxdq86 * QN86 + sxd03_87 * sxdq87 * QN87 + sxd03_90 * sxdq90 * QN90 + sxd03_91 * sxdq91 * QN91 + sxd03_92 * sxdq92 * QN92 + sxd03_93 * sxdq93 * QN93 + sxd03_94 * sxdq94 * QN94 + sxd03_95 * sxdq95 * QN95 + sxd03_96 * sxdq96 * QN96 + sxd03_97 * sxdq97 * QN97 + FD03</v>
      </c>
    </row>
    <row r="10" spans="1:78">
      <c r="A10" s="2" t="s">
        <v>5</v>
      </c>
      <c r="B10" s="9" t="str">
        <f t="shared" si="2"/>
        <v xml:space="preserve">@IDENTITY  QG05 = </v>
      </c>
      <c r="C10" s="9" t="str">
        <f>"sed"&amp;$A10&amp;"_"&amp;C$6&amp;" * seq"&amp;C$6&amp;" * QN"&amp;C$6&amp;" + "</f>
        <v xml:space="preserve">sed05_01 * seq01 * QN01 + </v>
      </c>
      <c r="D10" s="9" t="str">
        <f t="shared" ref="D10:BO10" si="6">"sed"&amp;$A10&amp;"_"&amp;D$6&amp;" * seq"&amp;D$6&amp;" * QN"&amp;D$6&amp;" + "</f>
        <v xml:space="preserve">sed05_02 * seq02 * QN02 + </v>
      </c>
      <c r="E10" s="9" t="str">
        <f t="shared" si="6"/>
        <v xml:space="preserve">sed05_03 * seq03 * QN03 + </v>
      </c>
      <c r="F10" s="9" t="str">
        <f t="shared" si="6"/>
        <v xml:space="preserve">sed05_05 * seq05 * QN05 + </v>
      </c>
      <c r="G10" s="9" t="str">
        <f t="shared" si="6"/>
        <v xml:space="preserve">sed05_08 * seq08 * QN08 + </v>
      </c>
      <c r="H10" s="9" t="str">
        <f t="shared" si="6"/>
        <v xml:space="preserve">sed05_10 * seq10 * QN10 + </v>
      </c>
      <c r="I10" s="9" t="str">
        <f t="shared" si="6"/>
        <v xml:space="preserve">sed05_11 * seq11 * QN11 + </v>
      </c>
      <c r="J10" s="9" t="str">
        <f t="shared" si="6"/>
        <v xml:space="preserve">sed05_13 * seq13 * QN13 + </v>
      </c>
      <c r="K10" s="9" t="str">
        <f t="shared" si="6"/>
        <v xml:space="preserve">sed05_14 * seq14 * QN14 + </v>
      </c>
      <c r="L10" s="9" t="str">
        <f t="shared" si="6"/>
        <v xml:space="preserve">sed05_15 * seq15 * QN15 + </v>
      </c>
      <c r="M10" s="9" t="str">
        <f t="shared" si="6"/>
        <v xml:space="preserve">sed05_16 * seq16 * QN16 + </v>
      </c>
      <c r="N10" s="9" t="str">
        <f t="shared" si="6"/>
        <v xml:space="preserve">sed05_17 * seq17 * QN17 + </v>
      </c>
      <c r="O10" s="9" t="str">
        <f t="shared" si="6"/>
        <v xml:space="preserve">sed05_18 * seq18 * QN18 + </v>
      </c>
      <c r="P10" s="9" t="str">
        <f t="shared" si="6"/>
        <v xml:space="preserve">sed05_19 * seq19 * QN19 + </v>
      </c>
      <c r="Q10" s="9" t="str">
        <f t="shared" si="6"/>
        <v xml:space="preserve">sed05_20 * seq20 * QN20 + </v>
      </c>
      <c r="R10" s="9" t="str">
        <f t="shared" si="6"/>
        <v xml:space="preserve">sed05_21 * seq21 * QN21 + </v>
      </c>
      <c r="S10" s="9" t="str">
        <f t="shared" si="6"/>
        <v xml:space="preserve">sed05_22 * seq22 * QN22 + </v>
      </c>
      <c r="T10" s="9" t="str">
        <f t="shared" si="6"/>
        <v xml:space="preserve">sed05_23 * seq23 * QN23 + </v>
      </c>
      <c r="U10" s="9" t="str">
        <f t="shared" si="6"/>
        <v xml:space="preserve">sed05_24 * seq24 * QN24 + </v>
      </c>
      <c r="V10" s="9" t="str">
        <f t="shared" si="6"/>
        <v xml:space="preserve">sed05_25 * seq25 * QN25 + </v>
      </c>
      <c r="W10" s="9" t="str">
        <f t="shared" si="6"/>
        <v xml:space="preserve">sed05_26 * seq26 * QN26 + </v>
      </c>
      <c r="X10" s="9" t="str">
        <f t="shared" si="6"/>
        <v xml:space="preserve">sed05_27 * seq27 * QN27 + </v>
      </c>
      <c r="Y10" s="9" t="str">
        <f t="shared" si="6"/>
        <v xml:space="preserve">sed05_28 * seq28 * QN28 + </v>
      </c>
      <c r="Z10" s="9" t="str">
        <f t="shared" si="6"/>
        <v xml:space="preserve">sed05_29 * seq29 * QN29 + </v>
      </c>
      <c r="AA10" s="9" t="str">
        <f t="shared" si="6"/>
        <v xml:space="preserve">sed05_30 * seq30 * QN30 + </v>
      </c>
      <c r="AB10" s="9" t="str">
        <f t="shared" si="6"/>
        <v xml:space="preserve">sed05_31 * seq31 * QN31 + </v>
      </c>
      <c r="AC10" s="9" t="str">
        <f t="shared" si="6"/>
        <v xml:space="preserve">sed05_32 * seq32 * QN32 + </v>
      </c>
      <c r="AD10" s="9" t="str">
        <f t="shared" si="6"/>
        <v xml:space="preserve">sed05_33 * seq33 * QN33 + </v>
      </c>
      <c r="AE10" s="9" t="str">
        <f t="shared" si="6"/>
        <v xml:space="preserve">sed05_35 * seq35 * QN35 + </v>
      </c>
      <c r="AF10" s="9" t="str">
        <f t="shared" si="6"/>
        <v xml:space="preserve">sed05_36 * seq36 * QN36 + </v>
      </c>
      <c r="AG10" s="9" t="str">
        <f t="shared" si="6"/>
        <v xml:space="preserve">sed05_37 * seq37 * QN37 + </v>
      </c>
      <c r="AH10" s="9" t="str">
        <f t="shared" si="6"/>
        <v xml:space="preserve">sed05_41 * seq41 * QN41 + </v>
      </c>
      <c r="AI10" s="9" t="str">
        <f t="shared" si="6"/>
        <v xml:space="preserve">sed05_42 * seq42 * QN42 + </v>
      </c>
      <c r="AJ10" s="9" t="str">
        <f t="shared" si="6"/>
        <v xml:space="preserve">sed05_43 * seq43 * QN43 + </v>
      </c>
      <c r="AK10" s="9" t="str">
        <f t="shared" si="6"/>
        <v xml:space="preserve">sed05_45 * seq45 * QN45 + </v>
      </c>
      <c r="AL10" s="9" t="str">
        <f t="shared" si="6"/>
        <v xml:space="preserve">sed05_46 * seq46 * QN46 + </v>
      </c>
      <c r="AM10" s="9" t="str">
        <f t="shared" si="6"/>
        <v xml:space="preserve">sed05_47 * seq47 * QN47 + </v>
      </c>
      <c r="AN10" s="9" t="str">
        <f t="shared" si="6"/>
        <v xml:space="preserve">sed05_49 * seq49 * QN49 + </v>
      </c>
      <c r="AO10" s="9" t="str">
        <f t="shared" si="6"/>
        <v xml:space="preserve">sed05_50 * seq50 * QN50 + </v>
      </c>
      <c r="AP10" s="9" t="str">
        <f t="shared" si="6"/>
        <v xml:space="preserve">sed05_51 * seq51 * QN51 + </v>
      </c>
      <c r="AQ10" s="9" t="str">
        <f t="shared" si="6"/>
        <v xml:space="preserve">sed05_52 * seq52 * QN52 + </v>
      </c>
      <c r="AR10" s="9" t="str">
        <f t="shared" si="6"/>
        <v xml:space="preserve">sed05_53 * seq53 * QN53 + </v>
      </c>
      <c r="AS10" s="9" t="str">
        <f t="shared" si="6"/>
        <v xml:space="preserve">sed05_55 * seq55 * QN55 + </v>
      </c>
      <c r="AT10" s="9" t="str">
        <f t="shared" si="6"/>
        <v xml:space="preserve">sed05_58 * seq58 * QN58 + </v>
      </c>
      <c r="AU10" s="9" t="str">
        <f t="shared" si="6"/>
        <v xml:space="preserve">sed05_59 * seq59 * QN59 + </v>
      </c>
      <c r="AV10" s="9" t="str">
        <f t="shared" si="6"/>
        <v xml:space="preserve">sed05_60 * seq60 * QN60 + </v>
      </c>
      <c r="AW10" s="9" t="str">
        <f t="shared" si="6"/>
        <v xml:space="preserve">sed05_61 * seq61 * QN61 + </v>
      </c>
      <c r="AX10" s="9" t="str">
        <f t="shared" si="6"/>
        <v xml:space="preserve">sed05_62 * seq62 * QN62 + </v>
      </c>
      <c r="AY10" s="9" t="str">
        <f t="shared" si="6"/>
        <v xml:space="preserve">sed05_64 * seq64 * QN64 + </v>
      </c>
      <c r="AZ10" s="9" t="str">
        <f t="shared" si="6"/>
        <v xml:space="preserve">sed05_65 * seq65 * QN65 + </v>
      </c>
      <c r="BA10" s="9" t="str">
        <f t="shared" si="6"/>
        <v xml:space="preserve">sed05_66 * seq66 * QN66 + </v>
      </c>
      <c r="BB10" s="9" t="str">
        <f t="shared" si="6"/>
        <v xml:space="preserve">sed05_68 * seq68 * QN68 + </v>
      </c>
      <c r="BC10" s="9" t="str">
        <f t="shared" si="6"/>
        <v xml:space="preserve">sed05_69 * seq69 * QN69 + </v>
      </c>
      <c r="BD10" s="9" t="str">
        <f t="shared" si="6"/>
        <v xml:space="preserve">sed05_70 * seq70 * QN70 + </v>
      </c>
      <c r="BE10" s="9" t="str">
        <f t="shared" si="6"/>
        <v xml:space="preserve">sed05_71 * seq71 * QN71 + </v>
      </c>
      <c r="BF10" s="9" t="str">
        <f t="shared" si="6"/>
        <v xml:space="preserve">sed05_72 * seq72 * QN72 + </v>
      </c>
      <c r="BG10" s="9" t="str">
        <f t="shared" si="6"/>
        <v xml:space="preserve">sed05_73 * seq73 * QN73 + </v>
      </c>
      <c r="BH10" s="9" t="str">
        <f t="shared" si="6"/>
        <v xml:space="preserve">sed05_74 * seq74 * QN74 + </v>
      </c>
      <c r="BI10" s="9" t="str">
        <f t="shared" si="6"/>
        <v xml:space="preserve">sed05_77 * seq77 * QN77 + </v>
      </c>
      <c r="BJ10" s="9" t="str">
        <f t="shared" si="6"/>
        <v xml:space="preserve">sed05_78 * seq78 * QN78 + </v>
      </c>
      <c r="BK10" s="9" t="str">
        <f t="shared" si="6"/>
        <v xml:space="preserve">sed05_79 * seq79 * QN79 + </v>
      </c>
      <c r="BL10" s="9" t="str">
        <f t="shared" si="6"/>
        <v xml:space="preserve">sed05_80 * seq80 * QN80 + </v>
      </c>
      <c r="BM10" s="9" t="str">
        <f t="shared" si="6"/>
        <v xml:space="preserve">sed05_84 * seq84 * QN84 + </v>
      </c>
      <c r="BN10" s="9" t="str">
        <f t="shared" si="6"/>
        <v xml:space="preserve">sed05_85 * seq85 * QN85 + </v>
      </c>
      <c r="BO10" s="9" t="str">
        <f t="shared" si="6"/>
        <v xml:space="preserve">sed05_86 * seq86 * QN86 + </v>
      </c>
      <c r="BP10" s="9" t="str">
        <f t="shared" ref="BP10:BX10" si="7">"sed"&amp;$A10&amp;"_"&amp;BP$6&amp;" * seq"&amp;BP$6&amp;" * QN"&amp;BP$6&amp;" + "</f>
        <v xml:space="preserve">sed05_87 * seq87 * QN87 + </v>
      </c>
      <c r="BQ10" s="9" t="str">
        <f t="shared" si="7"/>
        <v xml:space="preserve">sed05_90 * seq90 * QN90 + </v>
      </c>
      <c r="BR10" s="9" t="str">
        <f t="shared" si="7"/>
        <v xml:space="preserve">sed05_91 * seq91 * QN91 + </v>
      </c>
      <c r="BS10" s="9" t="str">
        <f t="shared" si="7"/>
        <v xml:space="preserve">sed05_92 * seq92 * QN92 + </v>
      </c>
      <c r="BT10" s="9" t="str">
        <f t="shared" si="7"/>
        <v xml:space="preserve">sed05_93 * seq93 * QN93 + </v>
      </c>
      <c r="BU10" s="9" t="str">
        <f t="shared" si="7"/>
        <v xml:space="preserve">sed05_94 * seq94 * QN94 + </v>
      </c>
      <c r="BV10" s="9" t="str">
        <f t="shared" si="7"/>
        <v xml:space="preserve">sed05_95 * seq95 * QN95 + </v>
      </c>
      <c r="BW10" s="9" t="str">
        <f t="shared" si="7"/>
        <v xml:space="preserve">sed05_96 * seq96 * QN96 + </v>
      </c>
      <c r="BX10" s="9" t="str">
        <f t="shared" si="7"/>
        <v xml:space="preserve">sed05_97 * seq97 * QN97 + </v>
      </c>
      <c r="BY10" s="5" t="str">
        <f t="shared" si="4"/>
        <v>FD05</v>
      </c>
      <c r="BZ10" s="6" t="str">
        <f t="shared" si="5"/>
        <v>@IDENTITY  QG05 = sed05_01 * seq01 * QN01 + sed05_02 * seq02 * QN02 + sed05_03 * seq03 * QN03 + sed05_05 * seq05 * QN05 + sed05_08 * seq08 * QN08 + sed05_10 * seq10 * QN10 + sed05_11 * seq11 * QN11 + sed05_13 * seq13 * QN13 + sed05_14 * seq14 * QN14 + sed05_15 * seq15 * QN15 + sed05_16 * seq16 * QN16 + sed05_17 * seq17 * QN17 + sed05_18 * seq18 * QN18 + sed05_19 * seq19 * QN19 + sed05_20 * seq20 * QN20 + sed05_21 * seq21 * QN21 + sed05_22 * seq22 * QN22 + sed05_23 * seq23 * QN23 + sed05_24 * seq24 * QN24 + sed05_25 * seq25 * QN25 + sed05_26 * seq26 * QN26 + sed05_27 * seq27 * QN27 + sed05_28 * seq28 * QN28 + sed05_29 * seq29 * QN29 + sed05_30 * seq30 * QN30 + sed05_31 * seq31 * QN31 + sed05_32 * seq32 * QN32 + sed05_33 * seq33 * QN33 + sed05_35 * seq35 * QN35 + sed05_36 * seq36 * QN36 + sed05_37 * seq37 * QN37 + sed05_41 * seq41 * QN41 + sed05_42 * seq42 * QN42 + sed05_43 * seq43 * QN43 + sed05_45 * seq45 * QN45 + sed05_46 * seq46 * QN46 + sed05_47 * seq47 * QN47 + sed05_49 * seq49 * QN49 + sed05_50 * seq50 * QN50 + sed05_51 * seq51 * QN51 + sed05_52 * seq52 * QN52 + sed05_53 * seq53 * QN53 + sed05_55 * seq55 * QN55 + sed05_58 * seq58 * QN58 + sed05_59 * seq59 * QN59 + sed05_60 * seq60 * QN60 + sed05_61 * seq61 * QN61 + sed05_62 * seq62 * QN62 + sed05_64 * seq64 * QN64 + sed05_65 * seq65 * QN65 + sed05_66 * seq66 * QN66 + sed05_68 * seq68 * QN68 + sed05_69 * seq69 * QN69 + sed05_70 * seq70 * QN70 + sed05_71 * seq71 * QN71 + sed05_72 * seq72 * QN72 + sed05_73 * seq73 * QN73 + sed05_74 * seq74 * QN74 + sed05_77 * seq77 * QN77 + sed05_78 * seq78 * QN78 + sed05_79 * seq79 * QN79 + sed05_80 * seq80 * QN80 + sed05_84 * seq84 * QN84 + sed05_85 * seq85 * QN85 + sed05_86 * seq86 * QN86 + sed05_87 * seq87 * QN87 + sed05_90 * seq90 * QN90 + sed05_91 * seq91 * QN91 + sed05_92 * seq92 * QN92 + sed05_93 * seq93 * QN93 + sed05_94 * seq94 * QN94 + sed05_95 * seq95 * QN95 + sed05_96 * seq96 * QN96 + sed05_97 * seq97 * QN97 + FD05</v>
      </c>
    </row>
    <row r="11" spans="1:78">
      <c r="A11" s="1" t="s">
        <v>6</v>
      </c>
      <c r="B11" s="5" t="str">
        <f t="shared" si="2"/>
        <v xml:space="preserve">@IDENTITY  QG08 = </v>
      </c>
      <c r="C11" s="5" t="str">
        <f t="shared" si="3"/>
        <v xml:space="preserve">sxd08_01 * sxdq01 * QN01 + </v>
      </c>
      <c r="D11" s="5" t="str">
        <f t="shared" ref="D11:BO14" si="8">"sxd"&amp;$A11&amp;"_"&amp;D$6&amp;" * sxdq"&amp;D$6&amp;" * QN"&amp;D$6&amp;" + "</f>
        <v xml:space="preserve">sxd08_02 * sxdq02 * QN02 + </v>
      </c>
      <c r="E11" s="5" t="str">
        <f t="shared" si="8"/>
        <v xml:space="preserve">sxd08_03 * sxdq03 * QN03 + </v>
      </c>
      <c r="F11" s="5" t="str">
        <f t="shared" si="8"/>
        <v xml:space="preserve">sxd08_05 * sxdq05 * QN05 + </v>
      </c>
      <c r="G11" s="5" t="str">
        <f t="shared" si="8"/>
        <v xml:space="preserve">sxd08_08 * sxdq08 * QN08 + </v>
      </c>
      <c r="H11" s="5" t="str">
        <f t="shared" si="8"/>
        <v xml:space="preserve">sxd08_10 * sxdq10 * QN10 + </v>
      </c>
      <c r="I11" s="5" t="str">
        <f t="shared" si="8"/>
        <v xml:space="preserve">sxd08_11 * sxdq11 * QN11 + </v>
      </c>
      <c r="J11" s="5" t="str">
        <f t="shared" si="8"/>
        <v xml:space="preserve">sxd08_13 * sxdq13 * QN13 + </v>
      </c>
      <c r="K11" s="5" t="str">
        <f t="shared" si="8"/>
        <v xml:space="preserve">sxd08_14 * sxdq14 * QN14 + </v>
      </c>
      <c r="L11" s="5" t="str">
        <f t="shared" si="8"/>
        <v xml:space="preserve">sxd08_15 * sxdq15 * QN15 + </v>
      </c>
      <c r="M11" s="5" t="str">
        <f t="shared" si="8"/>
        <v xml:space="preserve">sxd08_16 * sxdq16 * QN16 + </v>
      </c>
      <c r="N11" s="5" t="str">
        <f t="shared" si="8"/>
        <v xml:space="preserve">sxd08_17 * sxdq17 * QN17 + </v>
      </c>
      <c r="O11" s="5" t="str">
        <f t="shared" si="8"/>
        <v xml:space="preserve">sxd08_18 * sxdq18 * QN18 + </v>
      </c>
      <c r="P11" s="5" t="str">
        <f t="shared" si="8"/>
        <v xml:space="preserve">sxd08_19 * sxdq19 * QN19 + </v>
      </c>
      <c r="Q11" s="5" t="str">
        <f t="shared" si="8"/>
        <v xml:space="preserve">sxd08_20 * sxdq20 * QN20 + </v>
      </c>
      <c r="R11" s="5" t="str">
        <f t="shared" si="8"/>
        <v xml:space="preserve">sxd08_21 * sxdq21 * QN21 + </v>
      </c>
      <c r="S11" s="5" t="str">
        <f t="shared" si="8"/>
        <v xml:space="preserve">sxd08_22 * sxdq22 * QN22 + </v>
      </c>
      <c r="T11" s="5" t="str">
        <f t="shared" si="8"/>
        <v xml:space="preserve">sxd08_23 * sxdq23 * QN23 + </v>
      </c>
      <c r="U11" s="5" t="str">
        <f t="shared" si="8"/>
        <v xml:space="preserve">sxd08_24 * sxdq24 * QN24 + </v>
      </c>
      <c r="V11" s="5" t="str">
        <f t="shared" si="8"/>
        <v xml:space="preserve">sxd08_25 * sxdq25 * QN25 + </v>
      </c>
      <c r="W11" s="5" t="str">
        <f t="shared" si="8"/>
        <v xml:space="preserve">sxd08_26 * sxdq26 * QN26 + </v>
      </c>
      <c r="X11" s="5" t="str">
        <f t="shared" si="8"/>
        <v xml:space="preserve">sxd08_27 * sxdq27 * QN27 + </v>
      </c>
      <c r="Y11" s="5" t="str">
        <f t="shared" si="8"/>
        <v xml:space="preserve">sxd08_28 * sxdq28 * QN28 + </v>
      </c>
      <c r="Z11" s="5" t="str">
        <f t="shared" si="8"/>
        <v xml:space="preserve">sxd08_29 * sxdq29 * QN29 + </v>
      </c>
      <c r="AA11" s="5" t="str">
        <f t="shared" si="8"/>
        <v xml:space="preserve">sxd08_30 * sxdq30 * QN30 + </v>
      </c>
      <c r="AB11" s="5" t="str">
        <f t="shared" si="8"/>
        <v xml:space="preserve">sxd08_31 * sxdq31 * QN31 + </v>
      </c>
      <c r="AC11" s="5" t="str">
        <f t="shared" si="8"/>
        <v xml:space="preserve">sxd08_32 * sxdq32 * QN32 + </v>
      </c>
      <c r="AD11" s="5" t="str">
        <f t="shared" si="8"/>
        <v xml:space="preserve">sxd08_33 * sxdq33 * QN33 + </v>
      </c>
      <c r="AE11" s="5" t="str">
        <f t="shared" si="8"/>
        <v xml:space="preserve">sxd08_35 * sxdq35 * QN35 + </v>
      </c>
      <c r="AF11" s="5" t="str">
        <f t="shared" si="8"/>
        <v xml:space="preserve">sxd08_36 * sxdq36 * QN36 + </v>
      </c>
      <c r="AG11" s="5" t="str">
        <f t="shared" si="8"/>
        <v xml:space="preserve">sxd08_37 * sxdq37 * QN37 + </v>
      </c>
      <c r="AH11" s="5" t="str">
        <f t="shared" si="8"/>
        <v xml:space="preserve">sxd08_41 * sxdq41 * QN41 + </v>
      </c>
      <c r="AI11" s="5" t="str">
        <f t="shared" si="8"/>
        <v xml:space="preserve">sxd08_42 * sxdq42 * QN42 + </v>
      </c>
      <c r="AJ11" s="5" t="str">
        <f t="shared" si="8"/>
        <v xml:space="preserve">sxd08_43 * sxdq43 * QN43 + </v>
      </c>
      <c r="AK11" s="5" t="str">
        <f t="shared" si="8"/>
        <v xml:space="preserve">sxd08_45 * sxdq45 * QN45 + </v>
      </c>
      <c r="AL11" s="5" t="str">
        <f t="shared" si="8"/>
        <v xml:space="preserve">sxd08_46 * sxdq46 * QN46 + </v>
      </c>
      <c r="AM11" s="5" t="str">
        <f t="shared" si="8"/>
        <v xml:space="preserve">sxd08_47 * sxdq47 * QN47 + </v>
      </c>
      <c r="AN11" s="5" t="str">
        <f t="shared" si="8"/>
        <v xml:space="preserve">sxd08_49 * sxdq49 * QN49 + </v>
      </c>
      <c r="AO11" s="5" t="str">
        <f t="shared" si="8"/>
        <v xml:space="preserve">sxd08_50 * sxdq50 * QN50 + </v>
      </c>
      <c r="AP11" s="5" t="str">
        <f t="shared" si="8"/>
        <v xml:space="preserve">sxd08_51 * sxdq51 * QN51 + </v>
      </c>
      <c r="AQ11" s="5" t="str">
        <f t="shared" si="8"/>
        <v xml:space="preserve">sxd08_52 * sxdq52 * QN52 + </v>
      </c>
      <c r="AR11" s="5" t="str">
        <f t="shared" si="8"/>
        <v xml:space="preserve">sxd08_53 * sxdq53 * QN53 + </v>
      </c>
      <c r="AS11" s="5" t="str">
        <f t="shared" si="8"/>
        <v xml:space="preserve">sxd08_55 * sxdq55 * QN55 + </v>
      </c>
      <c r="AT11" s="5" t="str">
        <f t="shared" si="8"/>
        <v xml:space="preserve">sxd08_58 * sxdq58 * QN58 + </v>
      </c>
      <c r="AU11" s="5" t="str">
        <f t="shared" si="8"/>
        <v xml:space="preserve">sxd08_59 * sxdq59 * QN59 + </v>
      </c>
      <c r="AV11" s="5" t="str">
        <f t="shared" si="8"/>
        <v xml:space="preserve">sxd08_60 * sxdq60 * QN60 + </v>
      </c>
      <c r="AW11" s="5" t="str">
        <f t="shared" si="8"/>
        <v xml:space="preserve">sxd08_61 * sxdq61 * QN61 + </v>
      </c>
      <c r="AX11" s="5" t="str">
        <f t="shared" si="8"/>
        <v xml:space="preserve">sxd08_62 * sxdq62 * QN62 + </v>
      </c>
      <c r="AY11" s="5" t="str">
        <f t="shared" si="8"/>
        <v xml:space="preserve">sxd08_64 * sxdq64 * QN64 + </v>
      </c>
      <c r="AZ11" s="5" t="str">
        <f t="shared" si="8"/>
        <v xml:space="preserve">sxd08_65 * sxdq65 * QN65 + </v>
      </c>
      <c r="BA11" s="5" t="str">
        <f t="shared" si="8"/>
        <v xml:space="preserve">sxd08_66 * sxdq66 * QN66 + </v>
      </c>
      <c r="BB11" s="5" t="str">
        <f t="shared" si="8"/>
        <v xml:space="preserve">sxd08_68 * sxdq68 * QN68 + </v>
      </c>
      <c r="BC11" s="5" t="str">
        <f t="shared" si="8"/>
        <v xml:space="preserve">sxd08_69 * sxdq69 * QN69 + </v>
      </c>
      <c r="BD11" s="5" t="str">
        <f t="shared" si="8"/>
        <v xml:space="preserve">sxd08_70 * sxdq70 * QN70 + </v>
      </c>
      <c r="BE11" s="5" t="str">
        <f t="shared" si="8"/>
        <v xml:space="preserve">sxd08_71 * sxdq71 * QN71 + </v>
      </c>
      <c r="BF11" s="5" t="str">
        <f t="shared" si="8"/>
        <v xml:space="preserve">sxd08_72 * sxdq72 * QN72 + </v>
      </c>
      <c r="BG11" s="5" t="str">
        <f t="shared" si="8"/>
        <v xml:space="preserve">sxd08_73 * sxdq73 * QN73 + </v>
      </c>
      <c r="BH11" s="5" t="str">
        <f t="shared" si="8"/>
        <v xml:space="preserve">sxd08_74 * sxdq74 * QN74 + </v>
      </c>
      <c r="BI11" s="5" t="str">
        <f t="shared" si="8"/>
        <v xml:space="preserve">sxd08_77 * sxdq77 * QN77 + </v>
      </c>
      <c r="BJ11" s="5" t="str">
        <f t="shared" si="8"/>
        <v xml:space="preserve">sxd08_78 * sxdq78 * QN78 + </v>
      </c>
      <c r="BK11" s="5" t="str">
        <f t="shared" si="8"/>
        <v xml:space="preserve">sxd08_79 * sxdq79 * QN79 + </v>
      </c>
      <c r="BL11" s="5" t="str">
        <f t="shared" si="8"/>
        <v xml:space="preserve">sxd08_80 * sxdq80 * QN80 + </v>
      </c>
      <c r="BM11" s="5" t="str">
        <f t="shared" si="8"/>
        <v xml:space="preserve">sxd08_84 * sxdq84 * QN84 + </v>
      </c>
      <c r="BN11" s="5" t="str">
        <f t="shared" si="8"/>
        <v xml:space="preserve">sxd08_85 * sxdq85 * QN85 + </v>
      </c>
      <c r="BO11" s="5" t="str">
        <f t="shared" si="8"/>
        <v xml:space="preserve">sxd08_86 * sxdq86 * QN86 + </v>
      </c>
      <c r="BP11" s="5" t="str">
        <f t="shared" si="1"/>
        <v xml:space="preserve">sxd08_87 * sxdq87 * QN87 + </v>
      </c>
      <c r="BQ11" s="5" t="str">
        <f t="shared" si="1"/>
        <v xml:space="preserve">sxd08_90 * sxdq90 * QN90 + </v>
      </c>
      <c r="BR11" s="5" t="str">
        <f t="shared" si="1"/>
        <v xml:space="preserve">sxd08_91 * sxdq91 * QN91 + </v>
      </c>
      <c r="BS11" s="5" t="str">
        <f t="shared" si="1"/>
        <v xml:space="preserve">sxd08_92 * sxdq92 * QN92 + </v>
      </c>
      <c r="BT11" s="5" t="str">
        <f t="shared" si="1"/>
        <v xml:space="preserve">sxd08_93 * sxdq93 * QN93 + </v>
      </c>
      <c r="BU11" s="5" t="str">
        <f t="shared" si="1"/>
        <v xml:space="preserve">sxd08_94 * sxdq94 * QN94 + </v>
      </c>
      <c r="BV11" s="5" t="str">
        <f t="shared" si="1"/>
        <v xml:space="preserve">sxd08_95 * sxdq95 * QN95 + </v>
      </c>
      <c r="BW11" s="5" t="str">
        <f t="shared" si="1"/>
        <v xml:space="preserve">sxd08_96 * sxdq96 * QN96 + </v>
      </c>
      <c r="BX11" s="5" t="str">
        <f t="shared" si="1"/>
        <v xml:space="preserve">sxd08_97 * sxdq97 * QN97 + </v>
      </c>
      <c r="BY11" s="5" t="str">
        <f t="shared" si="4"/>
        <v>FD08</v>
      </c>
      <c r="BZ11" s="6" t="str">
        <f t="shared" si="5"/>
        <v>@IDENTITY  QG08 = sxd08_01 * sxdq01 * QN01 + sxd08_02 * sxdq02 * QN02 + sxd08_03 * sxdq03 * QN03 + sxd08_05 * sxdq05 * QN05 + sxd08_08 * sxdq08 * QN08 + sxd08_10 * sxdq10 * QN10 + sxd08_11 * sxdq11 * QN11 + sxd08_13 * sxdq13 * QN13 + sxd08_14 * sxdq14 * QN14 + sxd08_15 * sxdq15 * QN15 + sxd08_16 * sxdq16 * QN16 + sxd08_17 * sxdq17 * QN17 + sxd08_18 * sxdq18 * QN18 + sxd08_19 * sxdq19 * QN19 + sxd08_20 * sxdq20 * QN20 + sxd08_21 * sxdq21 * QN21 + sxd08_22 * sxdq22 * QN22 + sxd08_23 * sxdq23 * QN23 + sxd08_24 * sxdq24 * QN24 + sxd08_25 * sxdq25 * QN25 + sxd08_26 * sxdq26 * QN26 + sxd08_27 * sxdq27 * QN27 + sxd08_28 * sxdq28 * QN28 + sxd08_29 * sxdq29 * QN29 + sxd08_30 * sxdq30 * QN30 + sxd08_31 * sxdq31 * QN31 + sxd08_32 * sxdq32 * QN32 + sxd08_33 * sxdq33 * QN33 + sxd08_35 * sxdq35 * QN35 + sxd08_36 * sxdq36 * QN36 + sxd08_37 * sxdq37 * QN37 + sxd08_41 * sxdq41 * QN41 + sxd08_42 * sxdq42 * QN42 + sxd08_43 * sxdq43 * QN43 + sxd08_45 * sxdq45 * QN45 + sxd08_46 * sxdq46 * QN46 + sxd08_47 * sxdq47 * QN47 + sxd08_49 * sxdq49 * QN49 + sxd08_50 * sxdq50 * QN50 + sxd08_51 * sxdq51 * QN51 + sxd08_52 * sxdq52 * QN52 + sxd08_53 * sxdq53 * QN53 + sxd08_55 * sxdq55 * QN55 + sxd08_58 * sxdq58 * QN58 + sxd08_59 * sxdq59 * QN59 + sxd08_60 * sxdq60 * QN60 + sxd08_61 * sxdq61 * QN61 + sxd08_62 * sxdq62 * QN62 + sxd08_64 * sxdq64 * QN64 + sxd08_65 * sxdq65 * QN65 + sxd08_66 * sxdq66 * QN66 + sxd08_68 * sxdq68 * QN68 + sxd08_69 * sxdq69 * QN69 + sxd08_70 * sxdq70 * QN70 + sxd08_71 * sxdq71 * QN71 + sxd08_72 * sxdq72 * QN72 + sxd08_73 * sxdq73 * QN73 + sxd08_74 * sxdq74 * QN74 + sxd08_77 * sxdq77 * QN77 + sxd08_78 * sxdq78 * QN78 + sxd08_79 * sxdq79 * QN79 + sxd08_80 * sxdq80 * QN80 + sxd08_84 * sxdq84 * QN84 + sxd08_85 * sxdq85 * QN85 + sxd08_86 * sxdq86 * QN86 + sxd08_87 * sxdq87 * QN87 + sxd08_90 * sxdq90 * QN90 + sxd08_91 * sxdq91 * QN91 + sxd08_92 * sxdq92 * QN92 + sxd08_93 * sxdq93 * QN93 + sxd08_94 * sxdq94 * QN94 + sxd08_95 * sxdq95 * QN95 + sxd08_96 * sxdq96 * QN96 + sxd08_97 * sxdq97 * QN97 + FD08</v>
      </c>
    </row>
    <row r="12" spans="1:78">
      <c r="A12" s="1" t="s">
        <v>7</v>
      </c>
      <c r="B12" s="5" t="str">
        <f t="shared" si="2"/>
        <v xml:space="preserve">@IDENTITY  QG10 = </v>
      </c>
      <c r="C12" s="5" t="str">
        <f t="shared" si="3"/>
        <v xml:space="preserve">sxd10_01 * sxdq01 * QN01 + </v>
      </c>
      <c r="D12" s="5" t="str">
        <f t="shared" si="8"/>
        <v xml:space="preserve">sxd10_02 * sxdq02 * QN02 + </v>
      </c>
      <c r="E12" s="5" t="str">
        <f t="shared" si="8"/>
        <v xml:space="preserve">sxd10_03 * sxdq03 * QN03 + </v>
      </c>
      <c r="F12" s="5" t="str">
        <f t="shared" si="8"/>
        <v xml:space="preserve">sxd10_05 * sxdq05 * QN05 + </v>
      </c>
      <c r="G12" s="5" t="str">
        <f t="shared" si="8"/>
        <v xml:space="preserve">sxd10_08 * sxdq08 * QN08 + </v>
      </c>
      <c r="H12" s="5" t="str">
        <f t="shared" si="8"/>
        <v xml:space="preserve">sxd10_10 * sxdq10 * QN10 + </v>
      </c>
      <c r="I12" s="5" t="str">
        <f t="shared" si="8"/>
        <v xml:space="preserve">sxd10_11 * sxdq11 * QN11 + </v>
      </c>
      <c r="J12" s="5" t="str">
        <f t="shared" si="8"/>
        <v xml:space="preserve">sxd10_13 * sxdq13 * QN13 + </v>
      </c>
      <c r="K12" s="5" t="str">
        <f t="shared" si="8"/>
        <v xml:space="preserve">sxd10_14 * sxdq14 * QN14 + </v>
      </c>
      <c r="L12" s="5" t="str">
        <f t="shared" si="8"/>
        <v xml:space="preserve">sxd10_15 * sxdq15 * QN15 + </v>
      </c>
      <c r="M12" s="5" t="str">
        <f t="shared" si="8"/>
        <v xml:space="preserve">sxd10_16 * sxdq16 * QN16 + </v>
      </c>
      <c r="N12" s="5" t="str">
        <f t="shared" si="8"/>
        <v xml:space="preserve">sxd10_17 * sxdq17 * QN17 + </v>
      </c>
      <c r="O12" s="5" t="str">
        <f t="shared" si="8"/>
        <v xml:space="preserve">sxd10_18 * sxdq18 * QN18 + </v>
      </c>
      <c r="P12" s="5" t="str">
        <f t="shared" si="8"/>
        <v xml:space="preserve">sxd10_19 * sxdq19 * QN19 + </v>
      </c>
      <c r="Q12" s="5" t="str">
        <f t="shared" si="8"/>
        <v xml:space="preserve">sxd10_20 * sxdq20 * QN20 + </v>
      </c>
      <c r="R12" s="5" t="str">
        <f t="shared" si="8"/>
        <v xml:space="preserve">sxd10_21 * sxdq21 * QN21 + </v>
      </c>
      <c r="S12" s="5" t="str">
        <f t="shared" si="8"/>
        <v xml:space="preserve">sxd10_22 * sxdq22 * QN22 + </v>
      </c>
      <c r="T12" s="5" t="str">
        <f t="shared" si="8"/>
        <v xml:space="preserve">sxd10_23 * sxdq23 * QN23 + </v>
      </c>
      <c r="U12" s="5" t="str">
        <f t="shared" si="8"/>
        <v xml:space="preserve">sxd10_24 * sxdq24 * QN24 + </v>
      </c>
      <c r="V12" s="5" t="str">
        <f t="shared" si="8"/>
        <v xml:space="preserve">sxd10_25 * sxdq25 * QN25 + </v>
      </c>
      <c r="W12" s="5" t="str">
        <f t="shared" si="8"/>
        <v xml:space="preserve">sxd10_26 * sxdq26 * QN26 + </v>
      </c>
      <c r="X12" s="5" t="str">
        <f t="shared" si="8"/>
        <v xml:space="preserve">sxd10_27 * sxdq27 * QN27 + </v>
      </c>
      <c r="Y12" s="5" t="str">
        <f t="shared" si="8"/>
        <v xml:space="preserve">sxd10_28 * sxdq28 * QN28 + </v>
      </c>
      <c r="Z12" s="5" t="str">
        <f t="shared" si="8"/>
        <v xml:space="preserve">sxd10_29 * sxdq29 * QN29 + </v>
      </c>
      <c r="AA12" s="5" t="str">
        <f t="shared" si="8"/>
        <v xml:space="preserve">sxd10_30 * sxdq30 * QN30 + </v>
      </c>
      <c r="AB12" s="5" t="str">
        <f t="shared" si="8"/>
        <v xml:space="preserve">sxd10_31 * sxdq31 * QN31 + </v>
      </c>
      <c r="AC12" s="5" t="str">
        <f t="shared" si="8"/>
        <v xml:space="preserve">sxd10_32 * sxdq32 * QN32 + </v>
      </c>
      <c r="AD12" s="5" t="str">
        <f t="shared" si="8"/>
        <v xml:space="preserve">sxd10_33 * sxdq33 * QN33 + </v>
      </c>
      <c r="AE12" s="5" t="str">
        <f t="shared" si="8"/>
        <v xml:space="preserve">sxd10_35 * sxdq35 * QN35 + </v>
      </c>
      <c r="AF12" s="5" t="str">
        <f t="shared" si="8"/>
        <v xml:space="preserve">sxd10_36 * sxdq36 * QN36 + </v>
      </c>
      <c r="AG12" s="5" t="str">
        <f t="shared" si="8"/>
        <v xml:space="preserve">sxd10_37 * sxdq37 * QN37 + </v>
      </c>
      <c r="AH12" s="5" t="str">
        <f t="shared" si="8"/>
        <v xml:space="preserve">sxd10_41 * sxdq41 * QN41 + </v>
      </c>
      <c r="AI12" s="5" t="str">
        <f t="shared" si="8"/>
        <v xml:space="preserve">sxd10_42 * sxdq42 * QN42 + </v>
      </c>
      <c r="AJ12" s="5" t="str">
        <f t="shared" si="8"/>
        <v xml:space="preserve">sxd10_43 * sxdq43 * QN43 + </v>
      </c>
      <c r="AK12" s="5" t="str">
        <f t="shared" si="8"/>
        <v xml:space="preserve">sxd10_45 * sxdq45 * QN45 + </v>
      </c>
      <c r="AL12" s="5" t="str">
        <f t="shared" si="8"/>
        <v xml:space="preserve">sxd10_46 * sxdq46 * QN46 + </v>
      </c>
      <c r="AM12" s="5" t="str">
        <f t="shared" si="8"/>
        <v xml:space="preserve">sxd10_47 * sxdq47 * QN47 + </v>
      </c>
      <c r="AN12" s="5" t="str">
        <f t="shared" si="8"/>
        <v xml:space="preserve">sxd10_49 * sxdq49 * QN49 + </v>
      </c>
      <c r="AO12" s="5" t="str">
        <f t="shared" si="8"/>
        <v xml:space="preserve">sxd10_50 * sxdq50 * QN50 + </v>
      </c>
      <c r="AP12" s="5" t="str">
        <f t="shared" si="8"/>
        <v xml:space="preserve">sxd10_51 * sxdq51 * QN51 + </v>
      </c>
      <c r="AQ12" s="5" t="str">
        <f t="shared" si="8"/>
        <v xml:space="preserve">sxd10_52 * sxdq52 * QN52 + </v>
      </c>
      <c r="AR12" s="5" t="str">
        <f t="shared" si="8"/>
        <v xml:space="preserve">sxd10_53 * sxdq53 * QN53 + </v>
      </c>
      <c r="AS12" s="5" t="str">
        <f t="shared" si="8"/>
        <v xml:space="preserve">sxd10_55 * sxdq55 * QN55 + </v>
      </c>
      <c r="AT12" s="5" t="str">
        <f t="shared" si="8"/>
        <v xml:space="preserve">sxd10_58 * sxdq58 * QN58 + </v>
      </c>
      <c r="AU12" s="5" t="str">
        <f t="shared" si="8"/>
        <v xml:space="preserve">sxd10_59 * sxdq59 * QN59 + </v>
      </c>
      <c r="AV12" s="5" t="str">
        <f t="shared" si="8"/>
        <v xml:space="preserve">sxd10_60 * sxdq60 * QN60 + </v>
      </c>
      <c r="AW12" s="5" t="str">
        <f t="shared" si="8"/>
        <v xml:space="preserve">sxd10_61 * sxdq61 * QN61 + </v>
      </c>
      <c r="AX12" s="5" t="str">
        <f t="shared" si="8"/>
        <v xml:space="preserve">sxd10_62 * sxdq62 * QN62 + </v>
      </c>
      <c r="AY12" s="5" t="str">
        <f t="shared" si="8"/>
        <v xml:space="preserve">sxd10_64 * sxdq64 * QN64 + </v>
      </c>
      <c r="AZ12" s="5" t="str">
        <f t="shared" si="8"/>
        <v xml:space="preserve">sxd10_65 * sxdq65 * QN65 + </v>
      </c>
      <c r="BA12" s="5" t="str">
        <f t="shared" si="8"/>
        <v xml:space="preserve">sxd10_66 * sxdq66 * QN66 + </v>
      </c>
      <c r="BB12" s="5" t="str">
        <f t="shared" si="8"/>
        <v xml:space="preserve">sxd10_68 * sxdq68 * QN68 + </v>
      </c>
      <c r="BC12" s="5" t="str">
        <f t="shared" si="8"/>
        <v xml:space="preserve">sxd10_69 * sxdq69 * QN69 + </v>
      </c>
      <c r="BD12" s="5" t="str">
        <f t="shared" si="8"/>
        <v xml:space="preserve">sxd10_70 * sxdq70 * QN70 + </v>
      </c>
      <c r="BE12" s="5" t="str">
        <f t="shared" si="8"/>
        <v xml:space="preserve">sxd10_71 * sxdq71 * QN71 + </v>
      </c>
      <c r="BF12" s="5" t="str">
        <f t="shared" si="8"/>
        <v xml:space="preserve">sxd10_72 * sxdq72 * QN72 + </v>
      </c>
      <c r="BG12" s="5" t="str">
        <f t="shared" si="8"/>
        <v xml:space="preserve">sxd10_73 * sxdq73 * QN73 + </v>
      </c>
      <c r="BH12" s="5" t="str">
        <f t="shared" si="8"/>
        <v xml:space="preserve">sxd10_74 * sxdq74 * QN74 + </v>
      </c>
      <c r="BI12" s="5" t="str">
        <f t="shared" si="8"/>
        <v xml:space="preserve">sxd10_77 * sxdq77 * QN77 + </v>
      </c>
      <c r="BJ12" s="5" t="str">
        <f t="shared" si="8"/>
        <v xml:space="preserve">sxd10_78 * sxdq78 * QN78 + </v>
      </c>
      <c r="BK12" s="5" t="str">
        <f t="shared" si="8"/>
        <v xml:space="preserve">sxd10_79 * sxdq79 * QN79 + </v>
      </c>
      <c r="BL12" s="5" t="str">
        <f t="shared" si="8"/>
        <v xml:space="preserve">sxd10_80 * sxdq80 * QN80 + </v>
      </c>
      <c r="BM12" s="5" t="str">
        <f t="shared" si="8"/>
        <v xml:space="preserve">sxd10_84 * sxdq84 * QN84 + </v>
      </c>
      <c r="BN12" s="5" t="str">
        <f t="shared" si="8"/>
        <v xml:space="preserve">sxd10_85 * sxdq85 * QN85 + </v>
      </c>
      <c r="BO12" s="5" t="str">
        <f t="shared" si="8"/>
        <v xml:space="preserve">sxd10_86 * sxdq86 * QN86 + </v>
      </c>
      <c r="BP12" s="5" t="str">
        <f t="shared" si="1"/>
        <v xml:space="preserve">sxd10_87 * sxdq87 * QN87 + </v>
      </c>
      <c r="BQ12" s="5" t="str">
        <f t="shared" si="1"/>
        <v xml:space="preserve">sxd10_90 * sxdq90 * QN90 + </v>
      </c>
      <c r="BR12" s="5" t="str">
        <f t="shared" si="1"/>
        <v xml:space="preserve">sxd10_91 * sxdq91 * QN91 + </v>
      </c>
      <c r="BS12" s="5" t="str">
        <f t="shared" si="1"/>
        <v xml:space="preserve">sxd10_92 * sxdq92 * QN92 + </v>
      </c>
      <c r="BT12" s="5" t="str">
        <f t="shared" si="1"/>
        <v xml:space="preserve">sxd10_93 * sxdq93 * QN93 + </v>
      </c>
      <c r="BU12" s="5" t="str">
        <f t="shared" si="1"/>
        <v xml:space="preserve">sxd10_94 * sxdq94 * QN94 + </v>
      </c>
      <c r="BV12" s="5" t="str">
        <f t="shared" si="1"/>
        <v xml:space="preserve">sxd10_95 * sxdq95 * QN95 + </v>
      </c>
      <c r="BW12" s="5" t="str">
        <f t="shared" si="1"/>
        <v xml:space="preserve">sxd10_96 * sxdq96 * QN96 + </v>
      </c>
      <c r="BX12" s="5" t="str">
        <f t="shared" si="1"/>
        <v xml:space="preserve">sxd10_97 * sxdq97 * QN97 + </v>
      </c>
      <c r="BY12" s="5" t="str">
        <f t="shared" si="4"/>
        <v>FD10</v>
      </c>
      <c r="BZ12" s="6" t="str">
        <f t="shared" si="5"/>
        <v>@IDENTITY  QG10 = sxd10_01 * sxdq01 * QN01 + sxd10_02 * sxdq02 * QN02 + sxd10_03 * sxdq03 * QN03 + sxd10_05 * sxdq05 * QN05 + sxd10_08 * sxdq08 * QN08 + sxd10_10 * sxdq10 * QN10 + sxd10_11 * sxdq11 * QN11 + sxd10_13 * sxdq13 * QN13 + sxd10_14 * sxdq14 * QN14 + sxd10_15 * sxdq15 * QN15 + sxd10_16 * sxdq16 * QN16 + sxd10_17 * sxdq17 * QN17 + sxd10_18 * sxdq18 * QN18 + sxd10_19 * sxdq19 * QN19 + sxd10_20 * sxdq20 * QN20 + sxd10_21 * sxdq21 * QN21 + sxd10_22 * sxdq22 * QN22 + sxd10_23 * sxdq23 * QN23 + sxd10_24 * sxdq24 * QN24 + sxd10_25 * sxdq25 * QN25 + sxd10_26 * sxdq26 * QN26 + sxd10_27 * sxdq27 * QN27 + sxd10_28 * sxdq28 * QN28 + sxd10_29 * sxdq29 * QN29 + sxd10_30 * sxdq30 * QN30 + sxd10_31 * sxdq31 * QN31 + sxd10_32 * sxdq32 * QN32 + sxd10_33 * sxdq33 * QN33 + sxd10_35 * sxdq35 * QN35 + sxd10_36 * sxdq36 * QN36 + sxd10_37 * sxdq37 * QN37 + sxd10_41 * sxdq41 * QN41 + sxd10_42 * sxdq42 * QN42 + sxd10_43 * sxdq43 * QN43 + sxd10_45 * sxdq45 * QN45 + sxd10_46 * sxdq46 * QN46 + sxd10_47 * sxdq47 * QN47 + sxd10_49 * sxdq49 * QN49 + sxd10_50 * sxdq50 * QN50 + sxd10_51 * sxdq51 * QN51 + sxd10_52 * sxdq52 * QN52 + sxd10_53 * sxdq53 * QN53 + sxd10_55 * sxdq55 * QN55 + sxd10_58 * sxdq58 * QN58 + sxd10_59 * sxdq59 * QN59 + sxd10_60 * sxdq60 * QN60 + sxd10_61 * sxdq61 * QN61 + sxd10_62 * sxdq62 * QN62 + sxd10_64 * sxdq64 * QN64 + sxd10_65 * sxdq65 * QN65 + sxd10_66 * sxdq66 * QN66 + sxd10_68 * sxdq68 * QN68 + sxd10_69 * sxdq69 * QN69 + sxd10_70 * sxdq70 * QN70 + sxd10_71 * sxdq71 * QN71 + sxd10_72 * sxdq72 * QN72 + sxd10_73 * sxdq73 * QN73 + sxd10_74 * sxdq74 * QN74 + sxd10_77 * sxdq77 * QN77 + sxd10_78 * sxdq78 * QN78 + sxd10_79 * sxdq79 * QN79 + sxd10_80 * sxdq80 * QN80 + sxd10_84 * sxdq84 * QN84 + sxd10_85 * sxdq85 * QN85 + sxd10_86 * sxdq86 * QN86 + sxd10_87 * sxdq87 * QN87 + sxd10_90 * sxdq90 * QN90 + sxd10_91 * sxdq91 * QN91 + sxd10_92 * sxdq92 * QN92 + sxd10_93 * sxdq93 * QN93 + sxd10_94 * sxdq94 * QN94 + sxd10_95 * sxdq95 * QN95 + sxd10_96 * sxdq96 * QN96 + sxd10_97 * sxdq97 * QN97 + FD10</v>
      </c>
    </row>
    <row r="13" spans="1:78">
      <c r="A13" s="3" t="s">
        <v>1</v>
      </c>
      <c r="B13" s="5" t="str">
        <f t="shared" si="2"/>
        <v xml:space="preserve">@IDENTITY  QG11 = </v>
      </c>
      <c r="C13" s="5" t="str">
        <f t="shared" si="3"/>
        <v xml:space="preserve">sxd11_01 * sxdq01 * QN01 + </v>
      </c>
      <c r="D13" s="5" t="str">
        <f t="shared" si="8"/>
        <v xml:space="preserve">sxd11_02 * sxdq02 * QN02 + </v>
      </c>
      <c r="E13" s="5" t="str">
        <f t="shared" si="8"/>
        <v xml:space="preserve">sxd11_03 * sxdq03 * QN03 + </v>
      </c>
      <c r="F13" s="5" t="str">
        <f t="shared" si="8"/>
        <v xml:space="preserve">sxd11_05 * sxdq05 * QN05 + </v>
      </c>
      <c r="G13" s="5" t="str">
        <f t="shared" si="8"/>
        <v xml:space="preserve">sxd11_08 * sxdq08 * QN08 + </v>
      </c>
      <c r="H13" s="5" t="str">
        <f t="shared" si="8"/>
        <v xml:space="preserve">sxd11_10 * sxdq10 * QN10 + </v>
      </c>
      <c r="I13" s="5" t="str">
        <f t="shared" si="8"/>
        <v xml:space="preserve">sxd11_11 * sxdq11 * QN11 + </v>
      </c>
      <c r="J13" s="5" t="str">
        <f t="shared" si="8"/>
        <v xml:space="preserve">sxd11_13 * sxdq13 * QN13 + </v>
      </c>
      <c r="K13" s="5" t="str">
        <f t="shared" si="8"/>
        <v xml:space="preserve">sxd11_14 * sxdq14 * QN14 + </v>
      </c>
      <c r="L13" s="5" t="str">
        <f t="shared" si="8"/>
        <v xml:space="preserve">sxd11_15 * sxdq15 * QN15 + </v>
      </c>
      <c r="M13" s="5" t="str">
        <f t="shared" si="8"/>
        <v xml:space="preserve">sxd11_16 * sxdq16 * QN16 + </v>
      </c>
      <c r="N13" s="5" t="str">
        <f t="shared" si="8"/>
        <v xml:space="preserve">sxd11_17 * sxdq17 * QN17 + </v>
      </c>
      <c r="O13" s="5" t="str">
        <f t="shared" si="8"/>
        <v xml:space="preserve">sxd11_18 * sxdq18 * QN18 + </v>
      </c>
      <c r="P13" s="5" t="str">
        <f t="shared" si="8"/>
        <v xml:space="preserve">sxd11_19 * sxdq19 * QN19 + </v>
      </c>
      <c r="Q13" s="5" t="str">
        <f t="shared" si="8"/>
        <v xml:space="preserve">sxd11_20 * sxdq20 * QN20 + </v>
      </c>
      <c r="R13" s="5" t="str">
        <f t="shared" si="8"/>
        <v xml:space="preserve">sxd11_21 * sxdq21 * QN21 + </v>
      </c>
      <c r="S13" s="5" t="str">
        <f t="shared" si="8"/>
        <v xml:space="preserve">sxd11_22 * sxdq22 * QN22 + </v>
      </c>
      <c r="T13" s="5" t="str">
        <f t="shared" si="8"/>
        <v xml:space="preserve">sxd11_23 * sxdq23 * QN23 + </v>
      </c>
      <c r="U13" s="5" t="str">
        <f t="shared" si="8"/>
        <v xml:space="preserve">sxd11_24 * sxdq24 * QN24 + </v>
      </c>
      <c r="V13" s="5" t="str">
        <f t="shared" si="8"/>
        <v xml:space="preserve">sxd11_25 * sxdq25 * QN25 + </v>
      </c>
      <c r="W13" s="5" t="str">
        <f t="shared" si="8"/>
        <v xml:space="preserve">sxd11_26 * sxdq26 * QN26 + </v>
      </c>
      <c r="X13" s="5" t="str">
        <f t="shared" si="8"/>
        <v xml:space="preserve">sxd11_27 * sxdq27 * QN27 + </v>
      </c>
      <c r="Y13" s="5" t="str">
        <f t="shared" si="8"/>
        <v xml:space="preserve">sxd11_28 * sxdq28 * QN28 + </v>
      </c>
      <c r="Z13" s="5" t="str">
        <f t="shared" si="8"/>
        <v xml:space="preserve">sxd11_29 * sxdq29 * QN29 + </v>
      </c>
      <c r="AA13" s="5" t="str">
        <f t="shared" si="8"/>
        <v xml:space="preserve">sxd11_30 * sxdq30 * QN30 + </v>
      </c>
      <c r="AB13" s="5" t="str">
        <f t="shared" si="8"/>
        <v xml:space="preserve">sxd11_31 * sxdq31 * QN31 + </v>
      </c>
      <c r="AC13" s="5" t="str">
        <f t="shared" si="8"/>
        <v xml:space="preserve">sxd11_32 * sxdq32 * QN32 + </v>
      </c>
      <c r="AD13" s="5" t="str">
        <f t="shared" si="8"/>
        <v xml:space="preserve">sxd11_33 * sxdq33 * QN33 + </v>
      </c>
      <c r="AE13" s="5" t="str">
        <f t="shared" si="8"/>
        <v xml:space="preserve">sxd11_35 * sxdq35 * QN35 + </v>
      </c>
      <c r="AF13" s="5" t="str">
        <f t="shared" si="8"/>
        <v xml:space="preserve">sxd11_36 * sxdq36 * QN36 + </v>
      </c>
      <c r="AG13" s="5" t="str">
        <f t="shared" si="8"/>
        <v xml:space="preserve">sxd11_37 * sxdq37 * QN37 + </v>
      </c>
      <c r="AH13" s="5" t="str">
        <f t="shared" si="8"/>
        <v xml:space="preserve">sxd11_41 * sxdq41 * QN41 + </v>
      </c>
      <c r="AI13" s="5" t="str">
        <f t="shared" si="8"/>
        <v xml:space="preserve">sxd11_42 * sxdq42 * QN42 + </v>
      </c>
      <c r="AJ13" s="5" t="str">
        <f t="shared" si="8"/>
        <v xml:space="preserve">sxd11_43 * sxdq43 * QN43 + </v>
      </c>
      <c r="AK13" s="5" t="str">
        <f t="shared" si="8"/>
        <v xml:space="preserve">sxd11_45 * sxdq45 * QN45 + </v>
      </c>
      <c r="AL13" s="5" t="str">
        <f t="shared" si="8"/>
        <v xml:space="preserve">sxd11_46 * sxdq46 * QN46 + </v>
      </c>
      <c r="AM13" s="5" t="str">
        <f t="shared" si="8"/>
        <v xml:space="preserve">sxd11_47 * sxdq47 * QN47 + </v>
      </c>
      <c r="AN13" s="5" t="str">
        <f t="shared" si="8"/>
        <v xml:space="preserve">sxd11_49 * sxdq49 * QN49 + </v>
      </c>
      <c r="AO13" s="5" t="str">
        <f t="shared" si="8"/>
        <v xml:space="preserve">sxd11_50 * sxdq50 * QN50 + </v>
      </c>
      <c r="AP13" s="5" t="str">
        <f t="shared" si="8"/>
        <v xml:space="preserve">sxd11_51 * sxdq51 * QN51 + </v>
      </c>
      <c r="AQ13" s="5" t="str">
        <f t="shared" si="8"/>
        <v xml:space="preserve">sxd11_52 * sxdq52 * QN52 + </v>
      </c>
      <c r="AR13" s="5" t="str">
        <f t="shared" si="8"/>
        <v xml:space="preserve">sxd11_53 * sxdq53 * QN53 + </v>
      </c>
      <c r="AS13" s="5" t="str">
        <f t="shared" si="8"/>
        <v xml:space="preserve">sxd11_55 * sxdq55 * QN55 + </v>
      </c>
      <c r="AT13" s="5" t="str">
        <f t="shared" si="8"/>
        <v xml:space="preserve">sxd11_58 * sxdq58 * QN58 + </v>
      </c>
      <c r="AU13" s="5" t="str">
        <f t="shared" si="8"/>
        <v xml:space="preserve">sxd11_59 * sxdq59 * QN59 + </v>
      </c>
      <c r="AV13" s="5" t="str">
        <f t="shared" si="8"/>
        <v xml:space="preserve">sxd11_60 * sxdq60 * QN60 + </v>
      </c>
      <c r="AW13" s="5" t="str">
        <f t="shared" si="8"/>
        <v xml:space="preserve">sxd11_61 * sxdq61 * QN61 + </v>
      </c>
      <c r="AX13" s="5" t="str">
        <f t="shared" si="8"/>
        <v xml:space="preserve">sxd11_62 * sxdq62 * QN62 + </v>
      </c>
      <c r="AY13" s="5" t="str">
        <f t="shared" si="8"/>
        <v xml:space="preserve">sxd11_64 * sxdq64 * QN64 + </v>
      </c>
      <c r="AZ13" s="5" t="str">
        <f t="shared" si="8"/>
        <v xml:space="preserve">sxd11_65 * sxdq65 * QN65 + </v>
      </c>
      <c r="BA13" s="5" t="str">
        <f t="shared" si="8"/>
        <v xml:space="preserve">sxd11_66 * sxdq66 * QN66 + </v>
      </c>
      <c r="BB13" s="5" t="str">
        <f t="shared" si="8"/>
        <v xml:space="preserve">sxd11_68 * sxdq68 * QN68 + </v>
      </c>
      <c r="BC13" s="5" t="str">
        <f t="shared" si="8"/>
        <v xml:space="preserve">sxd11_69 * sxdq69 * QN69 + </v>
      </c>
      <c r="BD13" s="5" t="str">
        <f t="shared" si="8"/>
        <v xml:space="preserve">sxd11_70 * sxdq70 * QN70 + </v>
      </c>
      <c r="BE13" s="5" t="str">
        <f t="shared" si="8"/>
        <v xml:space="preserve">sxd11_71 * sxdq71 * QN71 + </v>
      </c>
      <c r="BF13" s="5" t="str">
        <f t="shared" si="8"/>
        <v xml:space="preserve">sxd11_72 * sxdq72 * QN72 + </v>
      </c>
      <c r="BG13" s="5" t="str">
        <f t="shared" si="8"/>
        <v xml:space="preserve">sxd11_73 * sxdq73 * QN73 + </v>
      </c>
      <c r="BH13" s="5" t="str">
        <f t="shared" si="8"/>
        <v xml:space="preserve">sxd11_74 * sxdq74 * QN74 + </v>
      </c>
      <c r="BI13" s="5" t="str">
        <f t="shared" si="8"/>
        <v xml:space="preserve">sxd11_77 * sxdq77 * QN77 + </v>
      </c>
      <c r="BJ13" s="5" t="str">
        <f t="shared" si="8"/>
        <v xml:space="preserve">sxd11_78 * sxdq78 * QN78 + </v>
      </c>
      <c r="BK13" s="5" t="str">
        <f t="shared" si="8"/>
        <v xml:space="preserve">sxd11_79 * sxdq79 * QN79 + </v>
      </c>
      <c r="BL13" s="5" t="str">
        <f t="shared" si="8"/>
        <v xml:space="preserve">sxd11_80 * sxdq80 * QN80 + </v>
      </c>
      <c r="BM13" s="5" t="str">
        <f t="shared" si="8"/>
        <v xml:space="preserve">sxd11_84 * sxdq84 * QN84 + </v>
      </c>
      <c r="BN13" s="5" t="str">
        <f t="shared" si="8"/>
        <v xml:space="preserve">sxd11_85 * sxdq85 * QN85 + </v>
      </c>
      <c r="BO13" s="5" t="str">
        <f t="shared" si="8"/>
        <v xml:space="preserve">sxd11_86 * sxdq86 * QN86 + </v>
      </c>
      <c r="BP13" s="5" t="str">
        <f t="shared" si="1"/>
        <v xml:space="preserve">sxd11_87 * sxdq87 * QN87 + </v>
      </c>
      <c r="BQ13" s="5" t="str">
        <f t="shared" si="1"/>
        <v xml:space="preserve">sxd11_90 * sxdq90 * QN90 + </v>
      </c>
      <c r="BR13" s="5" t="str">
        <f t="shared" si="1"/>
        <v xml:space="preserve">sxd11_91 * sxdq91 * QN91 + </v>
      </c>
      <c r="BS13" s="5" t="str">
        <f t="shared" si="1"/>
        <v xml:space="preserve">sxd11_92 * sxdq92 * QN92 + </v>
      </c>
      <c r="BT13" s="5" t="str">
        <f t="shared" si="1"/>
        <v xml:space="preserve">sxd11_93 * sxdq93 * QN93 + </v>
      </c>
      <c r="BU13" s="5" t="str">
        <f t="shared" si="1"/>
        <v xml:space="preserve">sxd11_94 * sxdq94 * QN94 + </v>
      </c>
      <c r="BV13" s="5" t="str">
        <f t="shared" si="1"/>
        <v xml:space="preserve">sxd11_95 * sxdq95 * QN95 + </v>
      </c>
      <c r="BW13" s="5" t="str">
        <f t="shared" si="1"/>
        <v xml:space="preserve">sxd11_96 * sxdq96 * QN96 + </v>
      </c>
      <c r="BX13" s="5" t="str">
        <f t="shared" si="1"/>
        <v xml:space="preserve">sxd11_97 * sxdq97 * QN97 + </v>
      </c>
      <c r="BY13" s="5" t="str">
        <f t="shared" si="4"/>
        <v>FD11</v>
      </c>
      <c r="BZ13" s="6" t="str">
        <f t="shared" si="5"/>
        <v>@IDENTITY  QG11 = sxd11_01 * sxdq01 * QN01 + sxd11_02 * sxdq02 * QN02 + sxd11_03 * sxdq03 * QN03 + sxd11_05 * sxdq05 * QN05 + sxd11_08 * sxdq08 * QN08 + sxd11_10 * sxdq10 * QN10 + sxd11_11 * sxdq11 * QN11 + sxd11_13 * sxdq13 * QN13 + sxd11_14 * sxdq14 * QN14 + sxd11_15 * sxdq15 * QN15 + sxd11_16 * sxdq16 * QN16 + sxd11_17 * sxdq17 * QN17 + sxd11_18 * sxdq18 * QN18 + sxd11_19 * sxdq19 * QN19 + sxd11_20 * sxdq20 * QN20 + sxd11_21 * sxdq21 * QN21 + sxd11_22 * sxdq22 * QN22 + sxd11_23 * sxdq23 * QN23 + sxd11_24 * sxdq24 * QN24 + sxd11_25 * sxdq25 * QN25 + sxd11_26 * sxdq26 * QN26 + sxd11_27 * sxdq27 * QN27 + sxd11_28 * sxdq28 * QN28 + sxd11_29 * sxdq29 * QN29 + sxd11_30 * sxdq30 * QN30 + sxd11_31 * sxdq31 * QN31 + sxd11_32 * sxdq32 * QN32 + sxd11_33 * sxdq33 * QN33 + sxd11_35 * sxdq35 * QN35 + sxd11_36 * sxdq36 * QN36 + sxd11_37 * sxdq37 * QN37 + sxd11_41 * sxdq41 * QN41 + sxd11_42 * sxdq42 * QN42 + sxd11_43 * sxdq43 * QN43 + sxd11_45 * sxdq45 * QN45 + sxd11_46 * sxdq46 * QN46 + sxd11_47 * sxdq47 * QN47 + sxd11_49 * sxdq49 * QN49 + sxd11_50 * sxdq50 * QN50 + sxd11_51 * sxdq51 * QN51 + sxd11_52 * sxdq52 * QN52 + sxd11_53 * sxdq53 * QN53 + sxd11_55 * sxdq55 * QN55 + sxd11_58 * sxdq58 * QN58 + sxd11_59 * sxdq59 * QN59 + sxd11_60 * sxdq60 * QN60 + sxd11_61 * sxdq61 * QN61 + sxd11_62 * sxdq62 * QN62 + sxd11_64 * sxdq64 * QN64 + sxd11_65 * sxdq65 * QN65 + sxd11_66 * sxdq66 * QN66 + sxd11_68 * sxdq68 * QN68 + sxd11_69 * sxdq69 * QN69 + sxd11_70 * sxdq70 * QN70 + sxd11_71 * sxdq71 * QN71 + sxd11_72 * sxdq72 * QN72 + sxd11_73 * sxdq73 * QN73 + sxd11_74 * sxdq74 * QN74 + sxd11_77 * sxdq77 * QN77 + sxd11_78 * sxdq78 * QN78 + sxd11_79 * sxdq79 * QN79 + sxd11_80 * sxdq80 * QN80 + sxd11_84 * sxdq84 * QN84 + sxd11_85 * sxdq85 * QN85 + sxd11_86 * sxdq86 * QN86 + sxd11_87 * sxdq87 * QN87 + sxd11_90 * sxdq90 * QN90 + sxd11_91 * sxdq91 * QN91 + sxd11_92 * sxdq92 * QN92 + sxd11_93 * sxdq93 * QN93 + sxd11_94 * sxdq94 * QN94 + sxd11_95 * sxdq95 * QN95 + sxd11_96 * sxdq96 * QN96 + sxd11_97 * sxdq97 * QN97 + FD11</v>
      </c>
    </row>
    <row r="14" spans="1:78">
      <c r="A14" s="1" t="s">
        <v>8</v>
      </c>
      <c r="B14" s="5" t="str">
        <f t="shared" si="2"/>
        <v xml:space="preserve">@IDENTITY  QG13 = </v>
      </c>
      <c r="C14" s="5" t="str">
        <f t="shared" si="3"/>
        <v xml:space="preserve">sxd13_01 * sxdq01 * QN01 + </v>
      </c>
      <c r="D14" s="5" t="str">
        <f t="shared" si="8"/>
        <v xml:space="preserve">sxd13_02 * sxdq02 * QN02 + </v>
      </c>
      <c r="E14" s="5" t="str">
        <f t="shared" si="8"/>
        <v xml:space="preserve">sxd13_03 * sxdq03 * QN03 + </v>
      </c>
      <c r="F14" s="5" t="str">
        <f t="shared" si="8"/>
        <v xml:space="preserve">sxd13_05 * sxdq05 * QN05 + </v>
      </c>
      <c r="G14" s="5" t="str">
        <f t="shared" si="8"/>
        <v xml:space="preserve">sxd13_08 * sxdq08 * QN08 + </v>
      </c>
      <c r="H14" s="5" t="str">
        <f t="shared" si="8"/>
        <v xml:space="preserve">sxd13_10 * sxdq10 * QN10 + </v>
      </c>
      <c r="I14" s="5" t="str">
        <f t="shared" si="8"/>
        <v xml:space="preserve">sxd13_11 * sxdq11 * QN11 + </v>
      </c>
      <c r="J14" s="5" t="str">
        <f t="shared" si="8"/>
        <v xml:space="preserve">sxd13_13 * sxdq13 * QN13 + </v>
      </c>
      <c r="K14" s="5" t="str">
        <f t="shared" si="8"/>
        <v xml:space="preserve">sxd13_14 * sxdq14 * QN14 + </v>
      </c>
      <c r="L14" s="5" t="str">
        <f t="shared" si="8"/>
        <v xml:space="preserve">sxd13_15 * sxdq15 * QN15 + </v>
      </c>
      <c r="M14" s="5" t="str">
        <f t="shared" si="8"/>
        <v xml:space="preserve">sxd13_16 * sxdq16 * QN16 + </v>
      </c>
      <c r="N14" s="5" t="str">
        <f t="shared" si="8"/>
        <v xml:space="preserve">sxd13_17 * sxdq17 * QN17 + </v>
      </c>
      <c r="O14" s="5" t="str">
        <f t="shared" si="8"/>
        <v xml:space="preserve">sxd13_18 * sxdq18 * QN18 + </v>
      </c>
      <c r="P14" s="5" t="str">
        <f t="shared" si="8"/>
        <v xml:space="preserve">sxd13_19 * sxdq19 * QN19 + </v>
      </c>
      <c r="Q14" s="5" t="str">
        <f t="shared" si="8"/>
        <v xml:space="preserve">sxd13_20 * sxdq20 * QN20 + </v>
      </c>
      <c r="R14" s="5" t="str">
        <f t="shared" si="8"/>
        <v xml:space="preserve">sxd13_21 * sxdq21 * QN21 + </v>
      </c>
      <c r="S14" s="5" t="str">
        <f t="shared" si="8"/>
        <v xml:space="preserve">sxd13_22 * sxdq22 * QN22 + </v>
      </c>
      <c r="T14" s="5" t="str">
        <f t="shared" si="8"/>
        <v xml:space="preserve">sxd13_23 * sxdq23 * QN23 + </v>
      </c>
      <c r="U14" s="5" t="str">
        <f t="shared" si="8"/>
        <v xml:space="preserve">sxd13_24 * sxdq24 * QN24 + </v>
      </c>
      <c r="V14" s="5" t="str">
        <f t="shared" si="8"/>
        <v xml:space="preserve">sxd13_25 * sxdq25 * QN25 + </v>
      </c>
      <c r="W14" s="5" t="str">
        <f t="shared" si="8"/>
        <v xml:space="preserve">sxd13_26 * sxdq26 * QN26 + </v>
      </c>
      <c r="X14" s="5" t="str">
        <f t="shared" si="8"/>
        <v xml:space="preserve">sxd13_27 * sxdq27 * QN27 + </v>
      </c>
      <c r="Y14" s="5" t="str">
        <f t="shared" si="8"/>
        <v xml:space="preserve">sxd13_28 * sxdq28 * QN28 + </v>
      </c>
      <c r="Z14" s="5" t="str">
        <f t="shared" si="8"/>
        <v xml:space="preserve">sxd13_29 * sxdq29 * QN29 + </v>
      </c>
      <c r="AA14" s="5" t="str">
        <f t="shared" si="8"/>
        <v xml:space="preserve">sxd13_30 * sxdq30 * QN30 + </v>
      </c>
      <c r="AB14" s="5" t="str">
        <f t="shared" si="8"/>
        <v xml:space="preserve">sxd13_31 * sxdq31 * QN31 + </v>
      </c>
      <c r="AC14" s="5" t="str">
        <f t="shared" si="8"/>
        <v xml:space="preserve">sxd13_32 * sxdq32 * QN32 + </v>
      </c>
      <c r="AD14" s="5" t="str">
        <f t="shared" si="8"/>
        <v xml:space="preserve">sxd13_33 * sxdq33 * QN33 + </v>
      </c>
      <c r="AE14" s="5" t="str">
        <f t="shared" si="8"/>
        <v xml:space="preserve">sxd13_35 * sxdq35 * QN35 + </v>
      </c>
      <c r="AF14" s="5" t="str">
        <f t="shared" si="8"/>
        <v xml:space="preserve">sxd13_36 * sxdq36 * QN36 + </v>
      </c>
      <c r="AG14" s="5" t="str">
        <f t="shared" si="8"/>
        <v xml:space="preserve">sxd13_37 * sxdq37 * QN37 + </v>
      </c>
      <c r="AH14" s="5" t="str">
        <f t="shared" si="8"/>
        <v xml:space="preserve">sxd13_41 * sxdq41 * QN41 + </v>
      </c>
      <c r="AI14" s="5" t="str">
        <f t="shared" si="8"/>
        <v xml:space="preserve">sxd13_42 * sxdq42 * QN42 + </v>
      </c>
      <c r="AJ14" s="5" t="str">
        <f t="shared" si="8"/>
        <v xml:space="preserve">sxd13_43 * sxdq43 * QN43 + </v>
      </c>
      <c r="AK14" s="5" t="str">
        <f t="shared" si="8"/>
        <v xml:space="preserve">sxd13_45 * sxdq45 * QN45 + </v>
      </c>
      <c r="AL14" s="5" t="str">
        <f t="shared" si="8"/>
        <v xml:space="preserve">sxd13_46 * sxdq46 * QN46 + </v>
      </c>
      <c r="AM14" s="5" t="str">
        <f t="shared" si="8"/>
        <v xml:space="preserve">sxd13_47 * sxdq47 * QN47 + </v>
      </c>
      <c r="AN14" s="5" t="str">
        <f t="shared" si="8"/>
        <v xml:space="preserve">sxd13_49 * sxdq49 * QN49 + </v>
      </c>
      <c r="AO14" s="5" t="str">
        <f t="shared" si="8"/>
        <v xml:space="preserve">sxd13_50 * sxdq50 * QN50 + </v>
      </c>
      <c r="AP14" s="5" t="str">
        <f t="shared" si="8"/>
        <v xml:space="preserve">sxd13_51 * sxdq51 * QN51 + </v>
      </c>
      <c r="AQ14" s="5" t="str">
        <f t="shared" si="8"/>
        <v xml:space="preserve">sxd13_52 * sxdq52 * QN52 + </v>
      </c>
      <c r="AR14" s="5" t="str">
        <f t="shared" si="8"/>
        <v xml:space="preserve">sxd13_53 * sxdq53 * QN53 + </v>
      </c>
      <c r="AS14" s="5" t="str">
        <f t="shared" si="8"/>
        <v xml:space="preserve">sxd13_55 * sxdq55 * QN55 + </v>
      </c>
      <c r="AT14" s="5" t="str">
        <f t="shared" si="8"/>
        <v xml:space="preserve">sxd13_58 * sxdq58 * QN58 + </v>
      </c>
      <c r="AU14" s="5" t="str">
        <f t="shared" si="8"/>
        <v xml:space="preserve">sxd13_59 * sxdq59 * QN59 + </v>
      </c>
      <c r="AV14" s="5" t="str">
        <f t="shared" si="8"/>
        <v xml:space="preserve">sxd13_60 * sxdq60 * QN60 + </v>
      </c>
      <c r="AW14" s="5" t="str">
        <f t="shared" si="8"/>
        <v xml:space="preserve">sxd13_61 * sxdq61 * QN61 + </v>
      </c>
      <c r="AX14" s="5" t="str">
        <f t="shared" si="8"/>
        <v xml:space="preserve">sxd13_62 * sxdq62 * QN62 + </v>
      </c>
      <c r="AY14" s="5" t="str">
        <f t="shared" si="8"/>
        <v xml:space="preserve">sxd13_64 * sxdq64 * QN64 + </v>
      </c>
      <c r="AZ14" s="5" t="str">
        <f t="shared" si="8"/>
        <v xml:space="preserve">sxd13_65 * sxdq65 * QN65 + </v>
      </c>
      <c r="BA14" s="5" t="str">
        <f t="shared" si="8"/>
        <v xml:space="preserve">sxd13_66 * sxdq66 * QN66 + </v>
      </c>
      <c r="BB14" s="5" t="str">
        <f t="shared" si="8"/>
        <v xml:space="preserve">sxd13_68 * sxdq68 * QN68 + </v>
      </c>
      <c r="BC14" s="5" t="str">
        <f t="shared" si="8"/>
        <v xml:space="preserve">sxd13_69 * sxdq69 * QN69 + </v>
      </c>
      <c r="BD14" s="5" t="str">
        <f t="shared" si="8"/>
        <v xml:space="preserve">sxd13_70 * sxdq70 * QN70 + </v>
      </c>
      <c r="BE14" s="5" t="str">
        <f t="shared" si="8"/>
        <v xml:space="preserve">sxd13_71 * sxdq71 * QN71 + </v>
      </c>
      <c r="BF14" s="5" t="str">
        <f t="shared" si="8"/>
        <v xml:space="preserve">sxd13_72 * sxdq72 * QN72 + </v>
      </c>
      <c r="BG14" s="5" t="str">
        <f t="shared" si="8"/>
        <v xml:space="preserve">sxd13_73 * sxdq73 * QN73 + </v>
      </c>
      <c r="BH14" s="5" t="str">
        <f t="shared" si="8"/>
        <v xml:space="preserve">sxd13_74 * sxdq74 * QN74 + </v>
      </c>
      <c r="BI14" s="5" t="str">
        <f t="shared" si="8"/>
        <v xml:space="preserve">sxd13_77 * sxdq77 * QN77 + </v>
      </c>
      <c r="BJ14" s="5" t="str">
        <f t="shared" si="8"/>
        <v xml:space="preserve">sxd13_78 * sxdq78 * QN78 + </v>
      </c>
      <c r="BK14" s="5" t="str">
        <f t="shared" si="8"/>
        <v xml:space="preserve">sxd13_79 * sxdq79 * QN79 + </v>
      </c>
      <c r="BL14" s="5" t="str">
        <f t="shared" si="8"/>
        <v xml:space="preserve">sxd13_80 * sxdq80 * QN80 + </v>
      </c>
      <c r="BM14" s="5" t="str">
        <f t="shared" si="8"/>
        <v xml:space="preserve">sxd13_84 * sxdq84 * QN84 + </v>
      </c>
      <c r="BN14" s="5" t="str">
        <f t="shared" ref="BN14:BX56" si="9">"sxd"&amp;$A14&amp;"_"&amp;BN$6&amp;" * sxdq"&amp;BN$6&amp;" * QN"&amp;BN$6&amp;" + "</f>
        <v xml:space="preserve">sxd13_85 * sxdq85 * QN85 + </v>
      </c>
      <c r="BO14" s="5" t="str">
        <f t="shared" si="9"/>
        <v xml:space="preserve">sxd13_86 * sxdq86 * QN86 + </v>
      </c>
      <c r="BP14" s="5" t="str">
        <f t="shared" si="1"/>
        <v xml:space="preserve">sxd13_87 * sxdq87 * QN87 + </v>
      </c>
      <c r="BQ14" s="5" t="str">
        <f t="shared" si="1"/>
        <v xml:space="preserve">sxd13_90 * sxdq90 * QN90 + </v>
      </c>
      <c r="BR14" s="5" t="str">
        <f t="shared" si="1"/>
        <v xml:space="preserve">sxd13_91 * sxdq91 * QN91 + </v>
      </c>
      <c r="BS14" s="5" t="str">
        <f t="shared" si="1"/>
        <v xml:space="preserve">sxd13_92 * sxdq92 * QN92 + </v>
      </c>
      <c r="BT14" s="5" t="str">
        <f t="shared" si="1"/>
        <v xml:space="preserve">sxd13_93 * sxdq93 * QN93 + </v>
      </c>
      <c r="BU14" s="5" t="str">
        <f t="shared" si="1"/>
        <v xml:space="preserve">sxd13_94 * sxdq94 * QN94 + </v>
      </c>
      <c r="BV14" s="5" t="str">
        <f t="shared" si="1"/>
        <v xml:space="preserve">sxd13_95 * sxdq95 * QN95 + </v>
      </c>
      <c r="BW14" s="5" t="str">
        <f t="shared" si="1"/>
        <v xml:space="preserve">sxd13_96 * sxdq96 * QN96 + </v>
      </c>
      <c r="BX14" s="5" t="str">
        <f t="shared" si="1"/>
        <v xml:space="preserve">sxd13_97 * sxdq97 * QN97 + </v>
      </c>
      <c r="BY14" s="5" t="str">
        <f t="shared" si="4"/>
        <v>FD13</v>
      </c>
      <c r="BZ14" s="6" t="str">
        <f t="shared" si="5"/>
        <v>@IDENTITY  QG13 = sxd13_01 * sxdq01 * QN01 + sxd13_02 * sxdq02 * QN02 + sxd13_03 * sxdq03 * QN03 + sxd13_05 * sxdq05 * QN05 + sxd13_08 * sxdq08 * QN08 + sxd13_10 * sxdq10 * QN10 + sxd13_11 * sxdq11 * QN11 + sxd13_13 * sxdq13 * QN13 + sxd13_14 * sxdq14 * QN14 + sxd13_15 * sxdq15 * QN15 + sxd13_16 * sxdq16 * QN16 + sxd13_17 * sxdq17 * QN17 + sxd13_18 * sxdq18 * QN18 + sxd13_19 * sxdq19 * QN19 + sxd13_20 * sxdq20 * QN20 + sxd13_21 * sxdq21 * QN21 + sxd13_22 * sxdq22 * QN22 + sxd13_23 * sxdq23 * QN23 + sxd13_24 * sxdq24 * QN24 + sxd13_25 * sxdq25 * QN25 + sxd13_26 * sxdq26 * QN26 + sxd13_27 * sxdq27 * QN27 + sxd13_28 * sxdq28 * QN28 + sxd13_29 * sxdq29 * QN29 + sxd13_30 * sxdq30 * QN30 + sxd13_31 * sxdq31 * QN31 + sxd13_32 * sxdq32 * QN32 + sxd13_33 * sxdq33 * QN33 + sxd13_35 * sxdq35 * QN35 + sxd13_36 * sxdq36 * QN36 + sxd13_37 * sxdq37 * QN37 + sxd13_41 * sxdq41 * QN41 + sxd13_42 * sxdq42 * QN42 + sxd13_43 * sxdq43 * QN43 + sxd13_45 * sxdq45 * QN45 + sxd13_46 * sxdq46 * QN46 + sxd13_47 * sxdq47 * QN47 + sxd13_49 * sxdq49 * QN49 + sxd13_50 * sxdq50 * QN50 + sxd13_51 * sxdq51 * QN51 + sxd13_52 * sxdq52 * QN52 + sxd13_53 * sxdq53 * QN53 + sxd13_55 * sxdq55 * QN55 + sxd13_58 * sxdq58 * QN58 + sxd13_59 * sxdq59 * QN59 + sxd13_60 * sxdq60 * QN60 + sxd13_61 * sxdq61 * QN61 + sxd13_62 * sxdq62 * QN62 + sxd13_64 * sxdq64 * QN64 + sxd13_65 * sxdq65 * QN65 + sxd13_66 * sxdq66 * QN66 + sxd13_68 * sxdq68 * QN68 + sxd13_69 * sxdq69 * QN69 + sxd13_70 * sxdq70 * QN70 + sxd13_71 * sxdq71 * QN71 + sxd13_72 * sxdq72 * QN72 + sxd13_73 * sxdq73 * QN73 + sxd13_74 * sxdq74 * QN74 + sxd13_77 * sxdq77 * QN77 + sxd13_78 * sxdq78 * QN78 + sxd13_79 * sxdq79 * QN79 + sxd13_80 * sxdq80 * QN80 + sxd13_84 * sxdq84 * QN84 + sxd13_85 * sxdq85 * QN85 + sxd13_86 * sxdq86 * QN86 + sxd13_87 * sxdq87 * QN87 + sxd13_90 * sxdq90 * QN90 + sxd13_91 * sxdq91 * QN91 + sxd13_92 * sxdq92 * QN92 + sxd13_93 * sxdq93 * QN93 + sxd13_94 * sxdq94 * QN94 + sxd13_95 * sxdq95 * QN95 + sxd13_96 * sxdq96 * QN96 + sxd13_97 * sxdq97 * QN97 + FD13</v>
      </c>
    </row>
    <row r="15" spans="1:78">
      <c r="A15" s="1" t="s">
        <v>9</v>
      </c>
      <c r="B15" s="5" t="str">
        <f t="shared" si="2"/>
        <v xml:space="preserve">@IDENTITY  QG14 = </v>
      </c>
      <c r="C15" s="5" t="str">
        <f t="shared" si="3"/>
        <v xml:space="preserve">sxd14_01 * sxdq01 * QN01 + </v>
      </c>
      <c r="D15" s="5" t="str">
        <f t="shared" si="3"/>
        <v xml:space="preserve">sxd14_02 * sxdq02 * QN02 + </v>
      </c>
      <c r="E15" s="5" t="str">
        <f t="shared" si="3"/>
        <v xml:space="preserve">sxd14_03 * sxdq03 * QN03 + </v>
      </c>
      <c r="F15" s="5" t="str">
        <f t="shared" si="3"/>
        <v xml:space="preserve">sxd14_05 * sxdq05 * QN05 + </v>
      </c>
      <c r="G15" s="5" t="str">
        <f t="shared" si="3"/>
        <v xml:space="preserve">sxd14_08 * sxdq08 * QN08 + </v>
      </c>
      <c r="H15" s="5" t="str">
        <f t="shared" si="3"/>
        <v xml:space="preserve">sxd14_10 * sxdq10 * QN10 + </v>
      </c>
      <c r="I15" s="5" t="str">
        <f t="shared" si="3"/>
        <v xml:space="preserve">sxd14_11 * sxdq11 * QN11 + </v>
      </c>
      <c r="J15" s="5" t="str">
        <f t="shared" si="3"/>
        <v xml:space="preserve">sxd14_13 * sxdq13 * QN13 + </v>
      </c>
      <c r="K15" s="5" t="str">
        <f t="shared" si="3"/>
        <v xml:space="preserve">sxd14_14 * sxdq14 * QN14 + </v>
      </c>
      <c r="L15" s="5" t="str">
        <f t="shared" si="3"/>
        <v xml:space="preserve">sxd14_15 * sxdq15 * QN15 + </v>
      </c>
      <c r="M15" s="5" t="str">
        <f t="shared" si="3"/>
        <v xml:space="preserve">sxd14_16 * sxdq16 * QN16 + </v>
      </c>
      <c r="N15" s="5" t="str">
        <f t="shared" si="3"/>
        <v xml:space="preserve">sxd14_17 * sxdq17 * QN17 + </v>
      </c>
      <c r="O15" s="5" t="str">
        <f t="shared" si="3"/>
        <v xml:space="preserve">sxd14_18 * sxdq18 * QN18 + </v>
      </c>
      <c r="P15" s="5" t="str">
        <f t="shared" si="3"/>
        <v xml:space="preserve">sxd14_19 * sxdq19 * QN19 + </v>
      </c>
      <c r="Q15" s="5" t="str">
        <f t="shared" si="3"/>
        <v xml:space="preserve">sxd14_20 * sxdq20 * QN20 + </v>
      </c>
      <c r="R15" s="5" t="str">
        <f t="shared" si="3"/>
        <v xml:space="preserve">sxd14_21 * sxdq21 * QN21 + </v>
      </c>
      <c r="S15" s="5" t="str">
        <f t="shared" ref="S15:AH31" si="10">"sxd"&amp;$A15&amp;"_"&amp;S$6&amp;" * sxdq"&amp;S$6&amp;" * QN"&amp;S$6&amp;" + "</f>
        <v xml:space="preserve">sxd14_22 * sxdq22 * QN22 + </v>
      </c>
      <c r="T15" s="5" t="str">
        <f t="shared" si="10"/>
        <v xml:space="preserve">sxd14_23 * sxdq23 * QN23 + </v>
      </c>
      <c r="U15" s="5" t="str">
        <f t="shared" si="10"/>
        <v xml:space="preserve">sxd14_24 * sxdq24 * QN24 + </v>
      </c>
      <c r="V15" s="5" t="str">
        <f t="shared" si="10"/>
        <v xml:space="preserve">sxd14_25 * sxdq25 * QN25 + </v>
      </c>
      <c r="W15" s="5" t="str">
        <f t="shared" si="10"/>
        <v xml:space="preserve">sxd14_26 * sxdq26 * QN26 + </v>
      </c>
      <c r="X15" s="5" t="str">
        <f t="shared" si="10"/>
        <v xml:space="preserve">sxd14_27 * sxdq27 * QN27 + </v>
      </c>
      <c r="Y15" s="5" t="str">
        <f t="shared" si="10"/>
        <v xml:space="preserve">sxd14_28 * sxdq28 * QN28 + </v>
      </c>
      <c r="Z15" s="5" t="str">
        <f t="shared" si="10"/>
        <v xml:space="preserve">sxd14_29 * sxdq29 * QN29 + </v>
      </c>
      <c r="AA15" s="5" t="str">
        <f t="shared" si="10"/>
        <v xml:space="preserve">sxd14_30 * sxdq30 * QN30 + </v>
      </c>
      <c r="AB15" s="5" t="str">
        <f t="shared" si="10"/>
        <v xml:space="preserve">sxd14_31 * sxdq31 * QN31 + </v>
      </c>
      <c r="AC15" s="5" t="str">
        <f t="shared" si="10"/>
        <v xml:space="preserve">sxd14_32 * sxdq32 * QN32 + </v>
      </c>
      <c r="AD15" s="5" t="str">
        <f t="shared" si="10"/>
        <v xml:space="preserve">sxd14_33 * sxdq33 * QN33 + </v>
      </c>
      <c r="AE15" s="5" t="str">
        <f t="shared" si="10"/>
        <v xml:space="preserve">sxd14_35 * sxdq35 * QN35 + </v>
      </c>
      <c r="AF15" s="5" t="str">
        <f t="shared" si="10"/>
        <v xml:space="preserve">sxd14_36 * sxdq36 * QN36 + </v>
      </c>
      <c r="AG15" s="5" t="str">
        <f t="shared" si="10"/>
        <v xml:space="preserve">sxd14_37 * sxdq37 * QN37 + </v>
      </c>
      <c r="AH15" s="5" t="str">
        <f t="shared" si="10"/>
        <v xml:space="preserve">sxd14_41 * sxdq41 * QN41 + </v>
      </c>
      <c r="AI15" s="5" t="str">
        <f t="shared" ref="AI15:AX30" si="11">"sxd"&amp;$A15&amp;"_"&amp;AI$6&amp;" * sxdq"&amp;AI$6&amp;" * QN"&amp;AI$6&amp;" + "</f>
        <v xml:space="preserve">sxd14_42 * sxdq42 * QN42 + </v>
      </c>
      <c r="AJ15" s="5" t="str">
        <f t="shared" si="11"/>
        <v xml:space="preserve">sxd14_43 * sxdq43 * QN43 + </v>
      </c>
      <c r="AK15" s="5" t="str">
        <f t="shared" si="11"/>
        <v xml:space="preserve">sxd14_45 * sxdq45 * QN45 + </v>
      </c>
      <c r="AL15" s="5" t="str">
        <f t="shared" si="11"/>
        <v xml:space="preserve">sxd14_46 * sxdq46 * QN46 + </v>
      </c>
      <c r="AM15" s="5" t="str">
        <f t="shared" si="11"/>
        <v xml:space="preserve">sxd14_47 * sxdq47 * QN47 + </v>
      </c>
      <c r="AN15" s="5" t="str">
        <f t="shared" si="11"/>
        <v xml:space="preserve">sxd14_49 * sxdq49 * QN49 + </v>
      </c>
      <c r="AO15" s="5" t="str">
        <f t="shared" si="11"/>
        <v xml:space="preserve">sxd14_50 * sxdq50 * QN50 + </v>
      </c>
      <c r="AP15" s="5" t="str">
        <f t="shared" si="11"/>
        <v xml:space="preserve">sxd14_51 * sxdq51 * QN51 + </v>
      </c>
      <c r="AQ15" s="5" t="str">
        <f t="shared" si="11"/>
        <v xml:space="preserve">sxd14_52 * sxdq52 * QN52 + </v>
      </c>
      <c r="AR15" s="5" t="str">
        <f t="shared" si="11"/>
        <v xml:space="preserve">sxd14_53 * sxdq53 * QN53 + </v>
      </c>
      <c r="AS15" s="5" t="str">
        <f t="shared" si="11"/>
        <v xml:space="preserve">sxd14_55 * sxdq55 * QN55 + </v>
      </c>
      <c r="AT15" s="5" t="str">
        <f t="shared" si="11"/>
        <v xml:space="preserve">sxd14_58 * sxdq58 * QN58 + </v>
      </c>
      <c r="AU15" s="5" t="str">
        <f t="shared" si="11"/>
        <v xml:space="preserve">sxd14_59 * sxdq59 * QN59 + </v>
      </c>
      <c r="AV15" s="5" t="str">
        <f t="shared" si="11"/>
        <v xml:space="preserve">sxd14_60 * sxdq60 * QN60 + </v>
      </c>
      <c r="AW15" s="5" t="str">
        <f t="shared" si="11"/>
        <v xml:space="preserve">sxd14_61 * sxdq61 * QN61 + </v>
      </c>
      <c r="AX15" s="5" t="str">
        <f t="shared" si="11"/>
        <v xml:space="preserve">sxd14_62 * sxdq62 * QN62 + </v>
      </c>
      <c r="AY15" s="5" t="str">
        <f t="shared" ref="AY15:BN44" si="12">"sxd"&amp;$A15&amp;"_"&amp;AY$6&amp;" * sxdq"&amp;AY$6&amp;" * QN"&amp;AY$6&amp;" + "</f>
        <v xml:space="preserve">sxd14_64 * sxdq64 * QN64 + </v>
      </c>
      <c r="AZ15" s="5" t="str">
        <f t="shared" si="12"/>
        <v xml:space="preserve">sxd14_65 * sxdq65 * QN65 + </v>
      </c>
      <c r="BA15" s="5" t="str">
        <f t="shared" si="12"/>
        <v xml:space="preserve">sxd14_66 * sxdq66 * QN66 + </v>
      </c>
      <c r="BB15" s="5" t="str">
        <f t="shared" si="12"/>
        <v xml:space="preserve">sxd14_68 * sxdq68 * QN68 + </v>
      </c>
      <c r="BC15" s="5" t="str">
        <f t="shared" si="12"/>
        <v xml:space="preserve">sxd14_69 * sxdq69 * QN69 + </v>
      </c>
      <c r="BD15" s="5" t="str">
        <f t="shared" si="12"/>
        <v xml:space="preserve">sxd14_70 * sxdq70 * QN70 + </v>
      </c>
      <c r="BE15" s="5" t="str">
        <f t="shared" si="12"/>
        <v xml:space="preserve">sxd14_71 * sxdq71 * QN71 + </v>
      </c>
      <c r="BF15" s="5" t="str">
        <f t="shared" si="12"/>
        <v xml:space="preserve">sxd14_72 * sxdq72 * QN72 + </v>
      </c>
      <c r="BG15" s="5" t="str">
        <f t="shared" si="12"/>
        <v xml:space="preserve">sxd14_73 * sxdq73 * QN73 + </v>
      </c>
      <c r="BH15" s="5" t="str">
        <f t="shared" si="12"/>
        <v xml:space="preserve">sxd14_74 * sxdq74 * QN74 + </v>
      </c>
      <c r="BI15" s="5" t="str">
        <f t="shared" si="12"/>
        <v xml:space="preserve">sxd14_77 * sxdq77 * QN77 + </v>
      </c>
      <c r="BJ15" s="5" t="str">
        <f t="shared" si="12"/>
        <v xml:space="preserve">sxd14_78 * sxdq78 * QN78 + </v>
      </c>
      <c r="BK15" s="5" t="str">
        <f t="shared" si="12"/>
        <v xml:space="preserve">sxd14_79 * sxdq79 * QN79 + </v>
      </c>
      <c r="BL15" s="5" t="str">
        <f t="shared" si="12"/>
        <v xml:space="preserve">sxd14_80 * sxdq80 * QN80 + </v>
      </c>
      <c r="BM15" s="5" t="str">
        <f t="shared" si="12"/>
        <v xml:space="preserve">sxd14_84 * sxdq84 * QN84 + </v>
      </c>
      <c r="BN15" s="5" t="str">
        <f t="shared" si="12"/>
        <v xml:space="preserve">sxd14_85 * sxdq85 * QN85 + </v>
      </c>
      <c r="BO15" s="5" t="str">
        <f t="shared" si="9"/>
        <v xml:space="preserve">sxd14_86 * sxdq86 * QN86 + </v>
      </c>
      <c r="BP15" s="5" t="str">
        <f t="shared" si="1"/>
        <v xml:space="preserve">sxd14_87 * sxdq87 * QN87 + </v>
      </c>
      <c r="BQ15" s="5" t="str">
        <f t="shared" si="1"/>
        <v xml:space="preserve">sxd14_90 * sxdq90 * QN90 + </v>
      </c>
      <c r="BR15" s="5" t="str">
        <f t="shared" si="1"/>
        <v xml:space="preserve">sxd14_91 * sxdq91 * QN91 + </v>
      </c>
      <c r="BS15" s="5" t="str">
        <f t="shared" si="1"/>
        <v xml:space="preserve">sxd14_92 * sxdq92 * QN92 + </v>
      </c>
      <c r="BT15" s="5" t="str">
        <f t="shared" si="1"/>
        <v xml:space="preserve">sxd14_93 * sxdq93 * QN93 + </v>
      </c>
      <c r="BU15" s="5" t="str">
        <f t="shared" si="1"/>
        <v xml:space="preserve">sxd14_94 * sxdq94 * QN94 + </v>
      </c>
      <c r="BV15" s="5" t="str">
        <f t="shared" si="1"/>
        <v xml:space="preserve">sxd14_95 * sxdq95 * QN95 + </v>
      </c>
      <c r="BW15" s="5" t="str">
        <f t="shared" si="1"/>
        <v xml:space="preserve">sxd14_96 * sxdq96 * QN96 + </v>
      </c>
      <c r="BX15" s="5" t="str">
        <f t="shared" si="1"/>
        <v xml:space="preserve">sxd14_97 * sxdq97 * QN97 + </v>
      </c>
      <c r="BY15" s="5" t="str">
        <f t="shared" si="4"/>
        <v>FD14</v>
      </c>
      <c r="BZ15" s="6" t="str">
        <f t="shared" si="5"/>
        <v>@IDENTITY  QG14 = sxd14_01 * sxdq01 * QN01 + sxd14_02 * sxdq02 * QN02 + sxd14_03 * sxdq03 * QN03 + sxd14_05 * sxdq05 * QN05 + sxd14_08 * sxdq08 * QN08 + sxd14_10 * sxdq10 * QN10 + sxd14_11 * sxdq11 * QN11 + sxd14_13 * sxdq13 * QN13 + sxd14_14 * sxdq14 * QN14 + sxd14_15 * sxdq15 * QN15 + sxd14_16 * sxdq16 * QN16 + sxd14_17 * sxdq17 * QN17 + sxd14_18 * sxdq18 * QN18 + sxd14_19 * sxdq19 * QN19 + sxd14_20 * sxdq20 * QN20 + sxd14_21 * sxdq21 * QN21 + sxd14_22 * sxdq22 * QN22 + sxd14_23 * sxdq23 * QN23 + sxd14_24 * sxdq24 * QN24 + sxd14_25 * sxdq25 * QN25 + sxd14_26 * sxdq26 * QN26 + sxd14_27 * sxdq27 * QN27 + sxd14_28 * sxdq28 * QN28 + sxd14_29 * sxdq29 * QN29 + sxd14_30 * sxdq30 * QN30 + sxd14_31 * sxdq31 * QN31 + sxd14_32 * sxdq32 * QN32 + sxd14_33 * sxdq33 * QN33 + sxd14_35 * sxdq35 * QN35 + sxd14_36 * sxdq36 * QN36 + sxd14_37 * sxdq37 * QN37 + sxd14_41 * sxdq41 * QN41 + sxd14_42 * sxdq42 * QN42 + sxd14_43 * sxdq43 * QN43 + sxd14_45 * sxdq45 * QN45 + sxd14_46 * sxdq46 * QN46 + sxd14_47 * sxdq47 * QN47 + sxd14_49 * sxdq49 * QN49 + sxd14_50 * sxdq50 * QN50 + sxd14_51 * sxdq51 * QN51 + sxd14_52 * sxdq52 * QN52 + sxd14_53 * sxdq53 * QN53 + sxd14_55 * sxdq55 * QN55 + sxd14_58 * sxdq58 * QN58 + sxd14_59 * sxdq59 * QN59 + sxd14_60 * sxdq60 * QN60 + sxd14_61 * sxdq61 * QN61 + sxd14_62 * sxdq62 * QN62 + sxd14_64 * sxdq64 * QN64 + sxd14_65 * sxdq65 * QN65 + sxd14_66 * sxdq66 * QN66 + sxd14_68 * sxdq68 * QN68 + sxd14_69 * sxdq69 * QN69 + sxd14_70 * sxdq70 * QN70 + sxd14_71 * sxdq71 * QN71 + sxd14_72 * sxdq72 * QN72 + sxd14_73 * sxdq73 * QN73 + sxd14_74 * sxdq74 * QN74 + sxd14_77 * sxdq77 * QN77 + sxd14_78 * sxdq78 * QN78 + sxd14_79 * sxdq79 * QN79 + sxd14_80 * sxdq80 * QN80 + sxd14_84 * sxdq84 * QN84 + sxd14_85 * sxdq85 * QN85 + sxd14_86 * sxdq86 * QN86 + sxd14_87 * sxdq87 * QN87 + sxd14_90 * sxdq90 * QN90 + sxd14_91 * sxdq91 * QN91 + sxd14_92 * sxdq92 * QN92 + sxd14_93 * sxdq93 * QN93 + sxd14_94 * sxdq94 * QN94 + sxd14_95 * sxdq95 * QN95 + sxd14_96 * sxdq96 * QN96 + sxd14_97 * sxdq97 * QN97 + FD14</v>
      </c>
    </row>
    <row r="16" spans="1:78">
      <c r="A16" s="1" t="s">
        <v>10</v>
      </c>
      <c r="B16" s="5" t="str">
        <f t="shared" si="2"/>
        <v xml:space="preserve">@IDENTITY  QG15 = </v>
      </c>
      <c r="C16" s="5" t="str">
        <f t="shared" si="3"/>
        <v xml:space="preserve">sxd15_01 * sxdq01 * QN01 + </v>
      </c>
      <c r="D16" s="5" t="str">
        <f t="shared" si="3"/>
        <v xml:space="preserve">sxd15_02 * sxdq02 * QN02 + </v>
      </c>
      <c r="E16" s="5" t="str">
        <f t="shared" si="3"/>
        <v xml:space="preserve">sxd15_03 * sxdq03 * QN03 + </v>
      </c>
      <c r="F16" s="5" t="str">
        <f t="shared" si="3"/>
        <v xml:space="preserve">sxd15_05 * sxdq05 * QN05 + </v>
      </c>
      <c r="G16" s="5" t="str">
        <f t="shared" si="3"/>
        <v xml:space="preserve">sxd15_08 * sxdq08 * QN08 + </v>
      </c>
      <c r="H16" s="5" t="str">
        <f t="shared" si="3"/>
        <v xml:space="preserve">sxd15_10 * sxdq10 * QN10 + </v>
      </c>
      <c r="I16" s="5" t="str">
        <f t="shared" si="3"/>
        <v xml:space="preserve">sxd15_11 * sxdq11 * QN11 + </v>
      </c>
      <c r="J16" s="5" t="str">
        <f t="shared" si="3"/>
        <v xml:space="preserve">sxd15_13 * sxdq13 * QN13 + </v>
      </c>
      <c r="K16" s="5" t="str">
        <f t="shared" si="3"/>
        <v xml:space="preserve">sxd15_14 * sxdq14 * QN14 + </v>
      </c>
      <c r="L16" s="5" t="str">
        <f t="shared" si="3"/>
        <v xml:space="preserve">sxd15_15 * sxdq15 * QN15 + </v>
      </c>
      <c r="M16" s="5" t="str">
        <f t="shared" si="3"/>
        <v xml:space="preserve">sxd15_16 * sxdq16 * QN16 + </v>
      </c>
      <c r="N16" s="5" t="str">
        <f t="shared" si="3"/>
        <v xml:space="preserve">sxd15_17 * sxdq17 * QN17 + </v>
      </c>
      <c r="O16" s="5" t="str">
        <f t="shared" si="3"/>
        <v xml:space="preserve">sxd15_18 * sxdq18 * QN18 + </v>
      </c>
      <c r="P16" s="5" t="str">
        <f t="shared" si="3"/>
        <v xml:space="preserve">sxd15_19 * sxdq19 * QN19 + </v>
      </c>
      <c r="Q16" s="5" t="str">
        <f t="shared" si="3"/>
        <v xml:space="preserve">sxd15_20 * sxdq20 * QN20 + </v>
      </c>
      <c r="R16" s="5" t="str">
        <f t="shared" si="3"/>
        <v xml:space="preserve">sxd15_21 * sxdq21 * QN21 + </v>
      </c>
      <c r="S16" s="5" t="str">
        <f t="shared" si="10"/>
        <v xml:space="preserve">sxd15_22 * sxdq22 * QN22 + </v>
      </c>
      <c r="T16" s="5" t="str">
        <f t="shared" si="10"/>
        <v xml:space="preserve">sxd15_23 * sxdq23 * QN23 + </v>
      </c>
      <c r="U16" s="5" t="str">
        <f t="shared" si="10"/>
        <v xml:space="preserve">sxd15_24 * sxdq24 * QN24 + </v>
      </c>
      <c r="V16" s="5" t="str">
        <f t="shared" si="10"/>
        <v xml:space="preserve">sxd15_25 * sxdq25 * QN25 + </v>
      </c>
      <c r="W16" s="5" t="str">
        <f t="shared" si="10"/>
        <v xml:space="preserve">sxd15_26 * sxdq26 * QN26 + </v>
      </c>
      <c r="X16" s="5" t="str">
        <f t="shared" si="10"/>
        <v xml:space="preserve">sxd15_27 * sxdq27 * QN27 + </v>
      </c>
      <c r="Y16" s="5" t="str">
        <f t="shared" si="10"/>
        <v xml:space="preserve">sxd15_28 * sxdq28 * QN28 + </v>
      </c>
      <c r="Z16" s="5" t="str">
        <f t="shared" si="10"/>
        <v xml:space="preserve">sxd15_29 * sxdq29 * QN29 + </v>
      </c>
      <c r="AA16" s="5" t="str">
        <f t="shared" si="10"/>
        <v xml:space="preserve">sxd15_30 * sxdq30 * QN30 + </v>
      </c>
      <c r="AB16" s="5" t="str">
        <f t="shared" si="10"/>
        <v xml:space="preserve">sxd15_31 * sxdq31 * QN31 + </v>
      </c>
      <c r="AC16" s="5" t="str">
        <f t="shared" si="10"/>
        <v xml:space="preserve">sxd15_32 * sxdq32 * QN32 + </v>
      </c>
      <c r="AD16" s="5" t="str">
        <f t="shared" si="10"/>
        <v xml:space="preserve">sxd15_33 * sxdq33 * QN33 + </v>
      </c>
      <c r="AE16" s="5" t="str">
        <f t="shared" si="10"/>
        <v xml:space="preserve">sxd15_35 * sxdq35 * QN35 + </v>
      </c>
      <c r="AF16" s="5" t="str">
        <f t="shared" si="10"/>
        <v xml:space="preserve">sxd15_36 * sxdq36 * QN36 + </v>
      </c>
      <c r="AG16" s="5" t="str">
        <f t="shared" si="10"/>
        <v xml:space="preserve">sxd15_37 * sxdq37 * QN37 + </v>
      </c>
      <c r="AH16" s="5" t="str">
        <f t="shared" si="10"/>
        <v xml:space="preserve">sxd15_41 * sxdq41 * QN41 + </v>
      </c>
      <c r="AI16" s="5" t="str">
        <f t="shared" si="11"/>
        <v xml:space="preserve">sxd15_42 * sxdq42 * QN42 + </v>
      </c>
      <c r="AJ16" s="5" t="str">
        <f t="shared" si="11"/>
        <v xml:space="preserve">sxd15_43 * sxdq43 * QN43 + </v>
      </c>
      <c r="AK16" s="5" t="str">
        <f t="shared" si="11"/>
        <v xml:space="preserve">sxd15_45 * sxdq45 * QN45 + </v>
      </c>
      <c r="AL16" s="5" t="str">
        <f t="shared" si="11"/>
        <v xml:space="preserve">sxd15_46 * sxdq46 * QN46 + </v>
      </c>
      <c r="AM16" s="5" t="str">
        <f t="shared" si="11"/>
        <v xml:space="preserve">sxd15_47 * sxdq47 * QN47 + </v>
      </c>
      <c r="AN16" s="5" t="str">
        <f t="shared" si="11"/>
        <v xml:space="preserve">sxd15_49 * sxdq49 * QN49 + </v>
      </c>
      <c r="AO16" s="5" t="str">
        <f t="shared" si="11"/>
        <v xml:space="preserve">sxd15_50 * sxdq50 * QN50 + </v>
      </c>
      <c r="AP16" s="5" t="str">
        <f t="shared" si="11"/>
        <v xml:space="preserve">sxd15_51 * sxdq51 * QN51 + </v>
      </c>
      <c r="AQ16" s="5" t="str">
        <f t="shared" si="11"/>
        <v xml:space="preserve">sxd15_52 * sxdq52 * QN52 + </v>
      </c>
      <c r="AR16" s="5" t="str">
        <f t="shared" si="11"/>
        <v xml:space="preserve">sxd15_53 * sxdq53 * QN53 + </v>
      </c>
      <c r="AS16" s="5" t="str">
        <f t="shared" si="11"/>
        <v xml:space="preserve">sxd15_55 * sxdq55 * QN55 + </v>
      </c>
      <c r="AT16" s="5" t="str">
        <f t="shared" si="11"/>
        <v xml:space="preserve">sxd15_58 * sxdq58 * QN58 + </v>
      </c>
      <c r="AU16" s="5" t="str">
        <f t="shared" si="11"/>
        <v xml:space="preserve">sxd15_59 * sxdq59 * QN59 + </v>
      </c>
      <c r="AV16" s="5" t="str">
        <f t="shared" si="11"/>
        <v xml:space="preserve">sxd15_60 * sxdq60 * QN60 + </v>
      </c>
      <c r="AW16" s="5" t="str">
        <f t="shared" si="11"/>
        <v xml:space="preserve">sxd15_61 * sxdq61 * QN61 + </v>
      </c>
      <c r="AX16" s="5" t="str">
        <f t="shared" si="11"/>
        <v xml:space="preserve">sxd15_62 * sxdq62 * QN62 + </v>
      </c>
      <c r="AY16" s="5" t="str">
        <f t="shared" si="12"/>
        <v xml:space="preserve">sxd15_64 * sxdq64 * QN64 + </v>
      </c>
      <c r="AZ16" s="5" t="str">
        <f t="shared" si="12"/>
        <v xml:space="preserve">sxd15_65 * sxdq65 * QN65 + </v>
      </c>
      <c r="BA16" s="5" t="str">
        <f t="shared" si="12"/>
        <v xml:space="preserve">sxd15_66 * sxdq66 * QN66 + </v>
      </c>
      <c r="BB16" s="5" t="str">
        <f t="shared" si="12"/>
        <v xml:space="preserve">sxd15_68 * sxdq68 * QN68 + </v>
      </c>
      <c r="BC16" s="5" t="str">
        <f t="shared" si="12"/>
        <v xml:space="preserve">sxd15_69 * sxdq69 * QN69 + </v>
      </c>
      <c r="BD16" s="5" t="str">
        <f t="shared" si="12"/>
        <v xml:space="preserve">sxd15_70 * sxdq70 * QN70 + </v>
      </c>
      <c r="BE16" s="5" t="str">
        <f t="shared" si="12"/>
        <v xml:space="preserve">sxd15_71 * sxdq71 * QN71 + </v>
      </c>
      <c r="BF16" s="5" t="str">
        <f t="shared" si="12"/>
        <v xml:space="preserve">sxd15_72 * sxdq72 * QN72 + </v>
      </c>
      <c r="BG16" s="5" t="str">
        <f t="shared" si="12"/>
        <v xml:space="preserve">sxd15_73 * sxdq73 * QN73 + </v>
      </c>
      <c r="BH16" s="5" t="str">
        <f t="shared" si="12"/>
        <v xml:space="preserve">sxd15_74 * sxdq74 * QN74 + </v>
      </c>
      <c r="BI16" s="5" t="str">
        <f t="shared" si="12"/>
        <v xml:space="preserve">sxd15_77 * sxdq77 * QN77 + </v>
      </c>
      <c r="BJ16" s="5" t="str">
        <f t="shared" si="12"/>
        <v xml:space="preserve">sxd15_78 * sxdq78 * QN78 + </v>
      </c>
      <c r="BK16" s="5" t="str">
        <f t="shared" si="12"/>
        <v xml:space="preserve">sxd15_79 * sxdq79 * QN79 + </v>
      </c>
      <c r="BL16" s="5" t="str">
        <f t="shared" si="12"/>
        <v xml:space="preserve">sxd15_80 * sxdq80 * QN80 + </v>
      </c>
      <c r="BM16" s="5" t="str">
        <f t="shared" si="12"/>
        <v xml:space="preserve">sxd15_84 * sxdq84 * QN84 + </v>
      </c>
      <c r="BN16" s="5" t="str">
        <f t="shared" si="12"/>
        <v xml:space="preserve">sxd15_85 * sxdq85 * QN85 + </v>
      </c>
      <c r="BO16" s="5" t="str">
        <f t="shared" si="9"/>
        <v xml:space="preserve">sxd15_86 * sxdq86 * QN86 + </v>
      </c>
      <c r="BP16" s="5" t="str">
        <f t="shared" si="1"/>
        <v xml:space="preserve">sxd15_87 * sxdq87 * QN87 + </v>
      </c>
      <c r="BQ16" s="5" t="str">
        <f t="shared" si="1"/>
        <v xml:space="preserve">sxd15_90 * sxdq90 * QN90 + </v>
      </c>
      <c r="BR16" s="5" t="str">
        <f t="shared" si="1"/>
        <v xml:space="preserve">sxd15_91 * sxdq91 * QN91 + </v>
      </c>
      <c r="BS16" s="5" t="str">
        <f t="shared" si="1"/>
        <v xml:space="preserve">sxd15_92 * sxdq92 * QN92 + </v>
      </c>
      <c r="BT16" s="5" t="str">
        <f t="shared" si="1"/>
        <v xml:space="preserve">sxd15_93 * sxdq93 * QN93 + </v>
      </c>
      <c r="BU16" s="5" t="str">
        <f t="shared" si="1"/>
        <v xml:space="preserve">sxd15_94 * sxdq94 * QN94 + </v>
      </c>
      <c r="BV16" s="5" t="str">
        <f t="shared" si="1"/>
        <v xml:space="preserve">sxd15_95 * sxdq95 * QN95 + </v>
      </c>
      <c r="BW16" s="5" t="str">
        <f t="shared" si="1"/>
        <v xml:space="preserve">sxd15_96 * sxdq96 * QN96 + </v>
      </c>
      <c r="BX16" s="5" t="str">
        <f t="shared" si="1"/>
        <v xml:space="preserve">sxd15_97 * sxdq97 * QN97 + </v>
      </c>
      <c r="BY16" s="5" t="str">
        <f t="shared" si="4"/>
        <v>FD15</v>
      </c>
      <c r="BZ16" s="6" t="str">
        <f t="shared" si="5"/>
        <v>@IDENTITY  QG15 = sxd15_01 * sxdq01 * QN01 + sxd15_02 * sxdq02 * QN02 + sxd15_03 * sxdq03 * QN03 + sxd15_05 * sxdq05 * QN05 + sxd15_08 * sxdq08 * QN08 + sxd15_10 * sxdq10 * QN10 + sxd15_11 * sxdq11 * QN11 + sxd15_13 * sxdq13 * QN13 + sxd15_14 * sxdq14 * QN14 + sxd15_15 * sxdq15 * QN15 + sxd15_16 * sxdq16 * QN16 + sxd15_17 * sxdq17 * QN17 + sxd15_18 * sxdq18 * QN18 + sxd15_19 * sxdq19 * QN19 + sxd15_20 * sxdq20 * QN20 + sxd15_21 * sxdq21 * QN21 + sxd15_22 * sxdq22 * QN22 + sxd15_23 * sxdq23 * QN23 + sxd15_24 * sxdq24 * QN24 + sxd15_25 * sxdq25 * QN25 + sxd15_26 * sxdq26 * QN26 + sxd15_27 * sxdq27 * QN27 + sxd15_28 * sxdq28 * QN28 + sxd15_29 * sxdq29 * QN29 + sxd15_30 * sxdq30 * QN30 + sxd15_31 * sxdq31 * QN31 + sxd15_32 * sxdq32 * QN32 + sxd15_33 * sxdq33 * QN33 + sxd15_35 * sxdq35 * QN35 + sxd15_36 * sxdq36 * QN36 + sxd15_37 * sxdq37 * QN37 + sxd15_41 * sxdq41 * QN41 + sxd15_42 * sxdq42 * QN42 + sxd15_43 * sxdq43 * QN43 + sxd15_45 * sxdq45 * QN45 + sxd15_46 * sxdq46 * QN46 + sxd15_47 * sxdq47 * QN47 + sxd15_49 * sxdq49 * QN49 + sxd15_50 * sxdq50 * QN50 + sxd15_51 * sxdq51 * QN51 + sxd15_52 * sxdq52 * QN52 + sxd15_53 * sxdq53 * QN53 + sxd15_55 * sxdq55 * QN55 + sxd15_58 * sxdq58 * QN58 + sxd15_59 * sxdq59 * QN59 + sxd15_60 * sxdq60 * QN60 + sxd15_61 * sxdq61 * QN61 + sxd15_62 * sxdq62 * QN62 + sxd15_64 * sxdq64 * QN64 + sxd15_65 * sxdq65 * QN65 + sxd15_66 * sxdq66 * QN66 + sxd15_68 * sxdq68 * QN68 + sxd15_69 * sxdq69 * QN69 + sxd15_70 * sxdq70 * QN70 + sxd15_71 * sxdq71 * QN71 + sxd15_72 * sxdq72 * QN72 + sxd15_73 * sxdq73 * QN73 + sxd15_74 * sxdq74 * QN74 + sxd15_77 * sxdq77 * QN77 + sxd15_78 * sxdq78 * QN78 + sxd15_79 * sxdq79 * QN79 + sxd15_80 * sxdq80 * QN80 + sxd15_84 * sxdq84 * QN84 + sxd15_85 * sxdq85 * QN85 + sxd15_86 * sxdq86 * QN86 + sxd15_87 * sxdq87 * QN87 + sxd15_90 * sxdq90 * QN90 + sxd15_91 * sxdq91 * QN91 + sxd15_92 * sxdq92 * QN92 + sxd15_93 * sxdq93 * QN93 + sxd15_94 * sxdq94 * QN94 + sxd15_95 * sxdq95 * QN95 + sxd15_96 * sxdq96 * QN96 + sxd15_97 * sxdq97 * QN97 + FD15</v>
      </c>
    </row>
    <row r="17" spans="1:78">
      <c r="A17" s="1" t="s">
        <v>11</v>
      </c>
      <c r="B17" s="5" t="str">
        <f t="shared" si="2"/>
        <v xml:space="preserve">@IDENTITY  QG16 = </v>
      </c>
      <c r="C17" s="5" t="str">
        <f t="shared" si="3"/>
        <v xml:space="preserve">sxd16_01 * sxdq01 * QN01 + </v>
      </c>
      <c r="D17" s="5" t="str">
        <f t="shared" si="3"/>
        <v xml:space="preserve">sxd16_02 * sxdq02 * QN02 + </v>
      </c>
      <c r="E17" s="5" t="str">
        <f t="shared" si="3"/>
        <v xml:space="preserve">sxd16_03 * sxdq03 * QN03 + </v>
      </c>
      <c r="F17" s="5" t="str">
        <f t="shared" si="3"/>
        <v xml:space="preserve">sxd16_05 * sxdq05 * QN05 + </v>
      </c>
      <c r="G17" s="5" t="str">
        <f t="shared" si="3"/>
        <v xml:space="preserve">sxd16_08 * sxdq08 * QN08 + </v>
      </c>
      <c r="H17" s="5" t="str">
        <f t="shared" si="3"/>
        <v xml:space="preserve">sxd16_10 * sxdq10 * QN10 + </v>
      </c>
      <c r="I17" s="5" t="str">
        <f t="shared" si="3"/>
        <v xml:space="preserve">sxd16_11 * sxdq11 * QN11 + </v>
      </c>
      <c r="J17" s="5" t="str">
        <f t="shared" si="3"/>
        <v xml:space="preserve">sxd16_13 * sxdq13 * QN13 + </v>
      </c>
      <c r="K17" s="5" t="str">
        <f t="shared" si="3"/>
        <v xml:space="preserve">sxd16_14 * sxdq14 * QN14 + </v>
      </c>
      <c r="L17" s="5" t="str">
        <f t="shared" si="3"/>
        <v xml:space="preserve">sxd16_15 * sxdq15 * QN15 + </v>
      </c>
      <c r="M17" s="5" t="str">
        <f t="shared" si="3"/>
        <v xml:space="preserve">sxd16_16 * sxdq16 * QN16 + </v>
      </c>
      <c r="N17" s="5" t="str">
        <f t="shared" si="3"/>
        <v xml:space="preserve">sxd16_17 * sxdq17 * QN17 + </v>
      </c>
      <c r="O17" s="5" t="str">
        <f t="shared" si="3"/>
        <v xml:space="preserve">sxd16_18 * sxdq18 * QN18 + </v>
      </c>
      <c r="P17" s="5" t="str">
        <f t="shared" si="3"/>
        <v xml:space="preserve">sxd16_19 * sxdq19 * QN19 + </v>
      </c>
      <c r="Q17" s="5" t="str">
        <f t="shared" si="3"/>
        <v xml:space="preserve">sxd16_20 * sxdq20 * QN20 + </v>
      </c>
      <c r="R17" s="5" t="str">
        <f t="shared" si="3"/>
        <v xml:space="preserve">sxd16_21 * sxdq21 * QN21 + </v>
      </c>
      <c r="S17" s="5" t="str">
        <f t="shared" si="10"/>
        <v xml:space="preserve">sxd16_22 * sxdq22 * QN22 + </v>
      </c>
      <c r="T17" s="5" t="str">
        <f t="shared" si="10"/>
        <v xml:space="preserve">sxd16_23 * sxdq23 * QN23 + </v>
      </c>
      <c r="U17" s="5" t="str">
        <f t="shared" si="10"/>
        <v xml:space="preserve">sxd16_24 * sxdq24 * QN24 + </v>
      </c>
      <c r="V17" s="5" t="str">
        <f t="shared" si="10"/>
        <v xml:space="preserve">sxd16_25 * sxdq25 * QN25 + </v>
      </c>
      <c r="W17" s="5" t="str">
        <f t="shared" si="10"/>
        <v xml:space="preserve">sxd16_26 * sxdq26 * QN26 + </v>
      </c>
      <c r="X17" s="5" t="str">
        <f t="shared" si="10"/>
        <v xml:space="preserve">sxd16_27 * sxdq27 * QN27 + </v>
      </c>
      <c r="Y17" s="5" t="str">
        <f t="shared" si="10"/>
        <v xml:space="preserve">sxd16_28 * sxdq28 * QN28 + </v>
      </c>
      <c r="Z17" s="5" t="str">
        <f t="shared" si="10"/>
        <v xml:space="preserve">sxd16_29 * sxdq29 * QN29 + </v>
      </c>
      <c r="AA17" s="5" t="str">
        <f t="shared" si="10"/>
        <v xml:space="preserve">sxd16_30 * sxdq30 * QN30 + </v>
      </c>
      <c r="AB17" s="5" t="str">
        <f t="shared" si="10"/>
        <v xml:space="preserve">sxd16_31 * sxdq31 * QN31 + </v>
      </c>
      <c r="AC17" s="5" t="str">
        <f t="shared" si="10"/>
        <v xml:space="preserve">sxd16_32 * sxdq32 * QN32 + </v>
      </c>
      <c r="AD17" s="5" t="str">
        <f t="shared" si="10"/>
        <v xml:space="preserve">sxd16_33 * sxdq33 * QN33 + </v>
      </c>
      <c r="AE17" s="5" t="str">
        <f t="shared" si="10"/>
        <v xml:space="preserve">sxd16_35 * sxdq35 * QN35 + </v>
      </c>
      <c r="AF17" s="5" t="str">
        <f t="shared" si="10"/>
        <v xml:space="preserve">sxd16_36 * sxdq36 * QN36 + </v>
      </c>
      <c r="AG17" s="5" t="str">
        <f t="shared" si="10"/>
        <v xml:space="preserve">sxd16_37 * sxdq37 * QN37 + </v>
      </c>
      <c r="AH17" s="5" t="str">
        <f t="shared" si="10"/>
        <v xml:space="preserve">sxd16_41 * sxdq41 * QN41 + </v>
      </c>
      <c r="AI17" s="5" t="str">
        <f t="shared" si="11"/>
        <v xml:space="preserve">sxd16_42 * sxdq42 * QN42 + </v>
      </c>
      <c r="AJ17" s="5" t="str">
        <f t="shared" si="11"/>
        <v xml:space="preserve">sxd16_43 * sxdq43 * QN43 + </v>
      </c>
      <c r="AK17" s="5" t="str">
        <f t="shared" si="11"/>
        <v xml:space="preserve">sxd16_45 * sxdq45 * QN45 + </v>
      </c>
      <c r="AL17" s="5" t="str">
        <f t="shared" si="11"/>
        <v xml:space="preserve">sxd16_46 * sxdq46 * QN46 + </v>
      </c>
      <c r="AM17" s="5" t="str">
        <f t="shared" si="11"/>
        <v xml:space="preserve">sxd16_47 * sxdq47 * QN47 + </v>
      </c>
      <c r="AN17" s="5" t="str">
        <f t="shared" si="11"/>
        <v xml:space="preserve">sxd16_49 * sxdq49 * QN49 + </v>
      </c>
      <c r="AO17" s="5" t="str">
        <f t="shared" si="11"/>
        <v xml:space="preserve">sxd16_50 * sxdq50 * QN50 + </v>
      </c>
      <c r="AP17" s="5" t="str">
        <f t="shared" si="11"/>
        <v xml:space="preserve">sxd16_51 * sxdq51 * QN51 + </v>
      </c>
      <c r="AQ17" s="5" t="str">
        <f t="shared" si="11"/>
        <v xml:space="preserve">sxd16_52 * sxdq52 * QN52 + </v>
      </c>
      <c r="AR17" s="5" t="str">
        <f t="shared" si="11"/>
        <v xml:space="preserve">sxd16_53 * sxdq53 * QN53 + </v>
      </c>
      <c r="AS17" s="5" t="str">
        <f t="shared" si="11"/>
        <v xml:space="preserve">sxd16_55 * sxdq55 * QN55 + </v>
      </c>
      <c r="AT17" s="5" t="str">
        <f t="shared" si="11"/>
        <v xml:space="preserve">sxd16_58 * sxdq58 * QN58 + </v>
      </c>
      <c r="AU17" s="5" t="str">
        <f t="shared" si="11"/>
        <v xml:space="preserve">sxd16_59 * sxdq59 * QN59 + </v>
      </c>
      <c r="AV17" s="5" t="str">
        <f t="shared" si="11"/>
        <v xml:space="preserve">sxd16_60 * sxdq60 * QN60 + </v>
      </c>
      <c r="AW17" s="5" t="str">
        <f t="shared" si="11"/>
        <v xml:space="preserve">sxd16_61 * sxdq61 * QN61 + </v>
      </c>
      <c r="AX17" s="5" t="str">
        <f t="shared" si="11"/>
        <v xml:space="preserve">sxd16_62 * sxdq62 * QN62 + </v>
      </c>
      <c r="AY17" s="5" t="str">
        <f t="shared" si="12"/>
        <v xml:space="preserve">sxd16_64 * sxdq64 * QN64 + </v>
      </c>
      <c r="AZ17" s="5" t="str">
        <f t="shared" si="12"/>
        <v xml:space="preserve">sxd16_65 * sxdq65 * QN65 + </v>
      </c>
      <c r="BA17" s="5" t="str">
        <f t="shared" si="12"/>
        <v xml:space="preserve">sxd16_66 * sxdq66 * QN66 + </v>
      </c>
      <c r="BB17" s="5" t="str">
        <f t="shared" si="12"/>
        <v xml:space="preserve">sxd16_68 * sxdq68 * QN68 + </v>
      </c>
      <c r="BC17" s="5" t="str">
        <f t="shared" si="12"/>
        <v xml:space="preserve">sxd16_69 * sxdq69 * QN69 + </v>
      </c>
      <c r="BD17" s="5" t="str">
        <f t="shared" si="12"/>
        <v xml:space="preserve">sxd16_70 * sxdq70 * QN70 + </v>
      </c>
      <c r="BE17" s="5" t="str">
        <f t="shared" si="12"/>
        <v xml:space="preserve">sxd16_71 * sxdq71 * QN71 + </v>
      </c>
      <c r="BF17" s="5" t="str">
        <f t="shared" si="12"/>
        <v xml:space="preserve">sxd16_72 * sxdq72 * QN72 + </v>
      </c>
      <c r="BG17" s="5" t="str">
        <f t="shared" si="12"/>
        <v xml:space="preserve">sxd16_73 * sxdq73 * QN73 + </v>
      </c>
      <c r="BH17" s="5" t="str">
        <f t="shared" si="12"/>
        <v xml:space="preserve">sxd16_74 * sxdq74 * QN74 + </v>
      </c>
      <c r="BI17" s="5" t="str">
        <f t="shared" si="12"/>
        <v xml:space="preserve">sxd16_77 * sxdq77 * QN77 + </v>
      </c>
      <c r="BJ17" s="5" t="str">
        <f t="shared" si="12"/>
        <v xml:space="preserve">sxd16_78 * sxdq78 * QN78 + </v>
      </c>
      <c r="BK17" s="5" t="str">
        <f t="shared" si="12"/>
        <v xml:space="preserve">sxd16_79 * sxdq79 * QN79 + </v>
      </c>
      <c r="BL17" s="5" t="str">
        <f t="shared" si="12"/>
        <v xml:space="preserve">sxd16_80 * sxdq80 * QN80 + </v>
      </c>
      <c r="BM17" s="5" t="str">
        <f t="shared" si="12"/>
        <v xml:space="preserve">sxd16_84 * sxdq84 * QN84 + </v>
      </c>
      <c r="BN17" s="5" t="str">
        <f t="shared" si="12"/>
        <v xml:space="preserve">sxd16_85 * sxdq85 * QN85 + </v>
      </c>
      <c r="BO17" s="5" t="str">
        <f t="shared" si="9"/>
        <v xml:space="preserve">sxd16_86 * sxdq86 * QN86 + </v>
      </c>
      <c r="BP17" s="5" t="str">
        <f t="shared" si="1"/>
        <v xml:space="preserve">sxd16_87 * sxdq87 * QN87 + </v>
      </c>
      <c r="BQ17" s="5" t="str">
        <f t="shared" si="1"/>
        <v xml:space="preserve">sxd16_90 * sxdq90 * QN90 + </v>
      </c>
      <c r="BR17" s="5" t="str">
        <f t="shared" si="1"/>
        <v xml:space="preserve">sxd16_91 * sxdq91 * QN91 + </v>
      </c>
      <c r="BS17" s="5" t="str">
        <f t="shared" si="1"/>
        <v xml:space="preserve">sxd16_92 * sxdq92 * QN92 + </v>
      </c>
      <c r="BT17" s="5" t="str">
        <f t="shared" si="1"/>
        <v xml:space="preserve">sxd16_93 * sxdq93 * QN93 + </v>
      </c>
      <c r="BU17" s="5" t="str">
        <f t="shared" si="1"/>
        <v xml:space="preserve">sxd16_94 * sxdq94 * QN94 + </v>
      </c>
      <c r="BV17" s="5" t="str">
        <f t="shared" si="1"/>
        <v xml:space="preserve">sxd16_95 * sxdq95 * QN95 + </v>
      </c>
      <c r="BW17" s="5" t="str">
        <f t="shared" si="1"/>
        <v xml:space="preserve">sxd16_96 * sxdq96 * QN96 + </v>
      </c>
      <c r="BX17" s="5" t="str">
        <f t="shared" si="1"/>
        <v xml:space="preserve">sxd16_97 * sxdq97 * QN97 + </v>
      </c>
      <c r="BY17" s="5" t="str">
        <f t="shared" si="4"/>
        <v>FD16</v>
      </c>
      <c r="BZ17" s="6" t="str">
        <f t="shared" si="5"/>
        <v>@IDENTITY  QG16 = sxd16_01 * sxdq01 * QN01 + sxd16_02 * sxdq02 * QN02 + sxd16_03 * sxdq03 * QN03 + sxd16_05 * sxdq05 * QN05 + sxd16_08 * sxdq08 * QN08 + sxd16_10 * sxdq10 * QN10 + sxd16_11 * sxdq11 * QN11 + sxd16_13 * sxdq13 * QN13 + sxd16_14 * sxdq14 * QN14 + sxd16_15 * sxdq15 * QN15 + sxd16_16 * sxdq16 * QN16 + sxd16_17 * sxdq17 * QN17 + sxd16_18 * sxdq18 * QN18 + sxd16_19 * sxdq19 * QN19 + sxd16_20 * sxdq20 * QN20 + sxd16_21 * sxdq21 * QN21 + sxd16_22 * sxdq22 * QN22 + sxd16_23 * sxdq23 * QN23 + sxd16_24 * sxdq24 * QN24 + sxd16_25 * sxdq25 * QN25 + sxd16_26 * sxdq26 * QN26 + sxd16_27 * sxdq27 * QN27 + sxd16_28 * sxdq28 * QN28 + sxd16_29 * sxdq29 * QN29 + sxd16_30 * sxdq30 * QN30 + sxd16_31 * sxdq31 * QN31 + sxd16_32 * sxdq32 * QN32 + sxd16_33 * sxdq33 * QN33 + sxd16_35 * sxdq35 * QN35 + sxd16_36 * sxdq36 * QN36 + sxd16_37 * sxdq37 * QN37 + sxd16_41 * sxdq41 * QN41 + sxd16_42 * sxdq42 * QN42 + sxd16_43 * sxdq43 * QN43 + sxd16_45 * sxdq45 * QN45 + sxd16_46 * sxdq46 * QN46 + sxd16_47 * sxdq47 * QN47 + sxd16_49 * sxdq49 * QN49 + sxd16_50 * sxdq50 * QN50 + sxd16_51 * sxdq51 * QN51 + sxd16_52 * sxdq52 * QN52 + sxd16_53 * sxdq53 * QN53 + sxd16_55 * sxdq55 * QN55 + sxd16_58 * sxdq58 * QN58 + sxd16_59 * sxdq59 * QN59 + sxd16_60 * sxdq60 * QN60 + sxd16_61 * sxdq61 * QN61 + sxd16_62 * sxdq62 * QN62 + sxd16_64 * sxdq64 * QN64 + sxd16_65 * sxdq65 * QN65 + sxd16_66 * sxdq66 * QN66 + sxd16_68 * sxdq68 * QN68 + sxd16_69 * sxdq69 * QN69 + sxd16_70 * sxdq70 * QN70 + sxd16_71 * sxdq71 * QN71 + sxd16_72 * sxdq72 * QN72 + sxd16_73 * sxdq73 * QN73 + sxd16_74 * sxdq74 * QN74 + sxd16_77 * sxdq77 * QN77 + sxd16_78 * sxdq78 * QN78 + sxd16_79 * sxdq79 * QN79 + sxd16_80 * sxdq80 * QN80 + sxd16_84 * sxdq84 * QN84 + sxd16_85 * sxdq85 * QN85 + sxd16_86 * sxdq86 * QN86 + sxd16_87 * sxdq87 * QN87 + sxd16_90 * sxdq90 * QN90 + sxd16_91 * sxdq91 * QN91 + sxd16_92 * sxdq92 * QN92 + sxd16_93 * sxdq93 * QN93 + sxd16_94 * sxdq94 * QN94 + sxd16_95 * sxdq95 * QN95 + sxd16_96 * sxdq96 * QN96 + sxd16_97 * sxdq97 * QN97 + FD16</v>
      </c>
    </row>
    <row r="18" spans="1:78">
      <c r="A18" s="1" t="s">
        <v>12</v>
      </c>
      <c r="B18" s="5" t="str">
        <f t="shared" si="2"/>
        <v xml:space="preserve">@IDENTITY  QG17 = </v>
      </c>
      <c r="C18" s="5" t="str">
        <f t="shared" si="3"/>
        <v xml:space="preserve">sxd17_01 * sxdq01 * QN01 + </v>
      </c>
      <c r="D18" s="5" t="str">
        <f t="shared" si="3"/>
        <v xml:space="preserve">sxd17_02 * sxdq02 * QN02 + </v>
      </c>
      <c r="E18" s="5" t="str">
        <f t="shared" si="3"/>
        <v xml:space="preserve">sxd17_03 * sxdq03 * QN03 + </v>
      </c>
      <c r="F18" s="5" t="str">
        <f t="shared" si="3"/>
        <v xml:space="preserve">sxd17_05 * sxdq05 * QN05 + </v>
      </c>
      <c r="G18" s="5" t="str">
        <f t="shared" si="3"/>
        <v xml:space="preserve">sxd17_08 * sxdq08 * QN08 + </v>
      </c>
      <c r="H18" s="5" t="str">
        <f t="shared" si="3"/>
        <v xml:space="preserve">sxd17_10 * sxdq10 * QN10 + </v>
      </c>
      <c r="I18" s="5" t="str">
        <f t="shared" si="3"/>
        <v xml:space="preserve">sxd17_11 * sxdq11 * QN11 + </v>
      </c>
      <c r="J18" s="5" t="str">
        <f t="shared" si="3"/>
        <v xml:space="preserve">sxd17_13 * sxdq13 * QN13 + </v>
      </c>
      <c r="K18" s="5" t="str">
        <f t="shared" si="3"/>
        <v xml:space="preserve">sxd17_14 * sxdq14 * QN14 + </v>
      </c>
      <c r="L18" s="5" t="str">
        <f t="shared" si="3"/>
        <v xml:space="preserve">sxd17_15 * sxdq15 * QN15 + </v>
      </c>
      <c r="M18" s="5" t="str">
        <f t="shared" si="3"/>
        <v xml:space="preserve">sxd17_16 * sxdq16 * QN16 + </v>
      </c>
      <c r="N18" s="5" t="str">
        <f t="shared" si="3"/>
        <v xml:space="preserve">sxd17_17 * sxdq17 * QN17 + </v>
      </c>
      <c r="O18" s="5" t="str">
        <f t="shared" si="3"/>
        <v xml:space="preserve">sxd17_18 * sxdq18 * QN18 + </v>
      </c>
      <c r="P18" s="5" t="str">
        <f t="shared" si="3"/>
        <v xml:space="preserve">sxd17_19 * sxdq19 * QN19 + </v>
      </c>
      <c r="Q18" s="5" t="str">
        <f t="shared" si="3"/>
        <v xml:space="preserve">sxd17_20 * sxdq20 * QN20 + </v>
      </c>
      <c r="R18" s="5" t="str">
        <f t="shared" si="3"/>
        <v xml:space="preserve">sxd17_21 * sxdq21 * QN21 + </v>
      </c>
      <c r="S18" s="5" t="str">
        <f t="shared" si="10"/>
        <v xml:space="preserve">sxd17_22 * sxdq22 * QN22 + </v>
      </c>
      <c r="T18" s="5" t="str">
        <f t="shared" si="10"/>
        <v xml:space="preserve">sxd17_23 * sxdq23 * QN23 + </v>
      </c>
      <c r="U18" s="5" t="str">
        <f t="shared" si="10"/>
        <v xml:space="preserve">sxd17_24 * sxdq24 * QN24 + </v>
      </c>
      <c r="V18" s="5" t="str">
        <f t="shared" si="10"/>
        <v xml:space="preserve">sxd17_25 * sxdq25 * QN25 + </v>
      </c>
      <c r="W18" s="5" t="str">
        <f t="shared" si="10"/>
        <v xml:space="preserve">sxd17_26 * sxdq26 * QN26 + </v>
      </c>
      <c r="X18" s="5" t="str">
        <f t="shared" si="10"/>
        <v xml:space="preserve">sxd17_27 * sxdq27 * QN27 + </v>
      </c>
      <c r="Y18" s="5" t="str">
        <f t="shared" si="10"/>
        <v xml:space="preserve">sxd17_28 * sxdq28 * QN28 + </v>
      </c>
      <c r="Z18" s="5" t="str">
        <f t="shared" si="10"/>
        <v xml:space="preserve">sxd17_29 * sxdq29 * QN29 + </v>
      </c>
      <c r="AA18" s="5" t="str">
        <f t="shared" si="10"/>
        <v xml:space="preserve">sxd17_30 * sxdq30 * QN30 + </v>
      </c>
      <c r="AB18" s="5" t="str">
        <f t="shared" si="10"/>
        <v xml:space="preserve">sxd17_31 * sxdq31 * QN31 + </v>
      </c>
      <c r="AC18" s="5" t="str">
        <f t="shared" si="10"/>
        <v xml:space="preserve">sxd17_32 * sxdq32 * QN32 + </v>
      </c>
      <c r="AD18" s="5" t="str">
        <f t="shared" si="10"/>
        <v xml:space="preserve">sxd17_33 * sxdq33 * QN33 + </v>
      </c>
      <c r="AE18" s="5" t="str">
        <f t="shared" si="10"/>
        <v xml:space="preserve">sxd17_35 * sxdq35 * QN35 + </v>
      </c>
      <c r="AF18" s="5" t="str">
        <f t="shared" si="10"/>
        <v xml:space="preserve">sxd17_36 * sxdq36 * QN36 + </v>
      </c>
      <c r="AG18" s="5" t="str">
        <f t="shared" si="10"/>
        <v xml:space="preserve">sxd17_37 * sxdq37 * QN37 + </v>
      </c>
      <c r="AH18" s="5" t="str">
        <f t="shared" si="10"/>
        <v xml:space="preserve">sxd17_41 * sxdq41 * QN41 + </v>
      </c>
      <c r="AI18" s="5" t="str">
        <f t="shared" si="11"/>
        <v xml:space="preserve">sxd17_42 * sxdq42 * QN42 + </v>
      </c>
      <c r="AJ18" s="5" t="str">
        <f t="shared" si="11"/>
        <v xml:space="preserve">sxd17_43 * sxdq43 * QN43 + </v>
      </c>
      <c r="AK18" s="5" t="str">
        <f t="shared" si="11"/>
        <v xml:space="preserve">sxd17_45 * sxdq45 * QN45 + </v>
      </c>
      <c r="AL18" s="5" t="str">
        <f t="shared" si="11"/>
        <v xml:space="preserve">sxd17_46 * sxdq46 * QN46 + </v>
      </c>
      <c r="AM18" s="5" t="str">
        <f t="shared" si="11"/>
        <v xml:space="preserve">sxd17_47 * sxdq47 * QN47 + </v>
      </c>
      <c r="AN18" s="5" t="str">
        <f t="shared" si="11"/>
        <v xml:space="preserve">sxd17_49 * sxdq49 * QN49 + </v>
      </c>
      <c r="AO18" s="5" t="str">
        <f t="shared" si="11"/>
        <v xml:space="preserve">sxd17_50 * sxdq50 * QN50 + </v>
      </c>
      <c r="AP18" s="5" t="str">
        <f t="shared" si="11"/>
        <v xml:space="preserve">sxd17_51 * sxdq51 * QN51 + </v>
      </c>
      <c r="AQ18" s="5" t="str">
        <f t="shared" si="11"/>
        <v xml:space="preserve">sxd17_52 * sxdq52 * QN52 + </v>
      </c>
      <c r="AR18" s="5" t="str">
        <f t="shared" si="11"/>
        <v xml:space="preserve">sxd17_53 * sxdq53 * QN53 + </v>
      </c>
      <c r="AS18" s="5" t="str">
        <f t="shared" si="11"/>
        <v xml:space="preserve">sxd17_55 * sxdq55 * QN55 + </v>
      </c>
      <c r="AT18" s="5" t="str">
        <f t="shared" si="11"/>
        <v xml:space="preserve">sxd17_58 * sxdq58 * QN58 + </v>
      </c>
      <c r="AU18" s="5" t="str">
        <f t="shared" si="11"/>
        <v xml:space="preserve">sxd17_59 * sxdq59 * QN59 + </v>
      </c>
      <c r="AV18" s="5" t="str">
        <f t="shared" si="11"/>
        <v xml:space="preserve">sxd17_60 * sxdq60 * QN60 + </v>
      </c>
      <c r="AW18" s="5" t="str">
        <f t="shared" si="11"/>
        <v xml:space="preserve">sxd17_61 * sxdq61 * QN61 + </v>
      </c>
      <c r="AX18" s="5" t="str">
        <f t="shared" si="11"/>
        <v xml:space="preserve">sxd17_62 * sxdq62 * QN62 + </v>
      </c>
      <c r="AY18" s="5" t="str">
        <f t="shared" si="12"/>
        <v xml:space="preserve">sxd17_64 * sxdq64 * QN64 + </v>
      </c>
      <c r="AZ18" s="5" t="str">
        <f t="shared" si="12"/>
        <v xml:space="preserve">sxd17_65 * sxdq65 * QN65 + </v>
      </c>
      <c r="BA18" s="5" t="str">
        <f t="shared" si="12"/>
        <v xml:space="preserve">sxd17_66 * sxdq66 * QN66 + </v>
      </c>
      <c r="BB18" s="5" t="str">
        <f t="shared" si="12"/>
        <v xml:space="preserve">sxd17_68 * sxdq68 * QN68 + </v>
      </c>
      <c r="BC18" s="5" t="str">
        <f t="shared" si="12"/>
        <v xml:space="preserve">sxd17_69 * sxdq69 * QN69 + </v>
      </c>
      <c r="BD18" s="5" t="str">
        <f t="shared" si="12"/>
        <v xml:space="preserve">sxd17_70 * sxdq70 * QN70 + </v>
      </c>
      <c r="BE18" s="5" t="str">
        <f t="shared" si="12"/>
        <v xml:space="preserve">sxd17_71 * sxdq71 * QN71 + </v>
      </c>
      <c r="BF18" s="5" t="str">
        <f t="shared" si="12"/>
        <v xml:space="preserve">sxd17_72 * sxdq72 * QN72 + </v>
      </c>
      <c r="BG18" s="5" t="str">
        <f t="shared" si="12"/>
        <v xml:space="preserve">sxd17_73 * sxdq73 * QN73 + </v>
      </c>
      <c r="BH18" s="5" t="str">
        <f t="shared" si="12"/>
        <v xml:space="preserve">sxd17_74 * sxdq74 * QN74 + </v>
      </c>
      <c r="BI18" s="5" t="str">
        <f t="shared" si="12"/>
        <v xml:space="preserve">sxd17_77 * sxdq77 * QN77 + </v>
      </c>
      <c r="BJ18" s="5" t="str">
        <f t="shared" si="12"/>
        <v xml:space="preserve">sxd17_78 * sxdq78 * QN78 + </v>
      </c>
      <c r="BK18" s="5" t="str">
        <f t="shared" si="12"/>
        <v xml:space="preserve">sxd17_79 * sxdq79 * QN79 + </v>
      </c>
      <c r="BL18" s="5" t="str">
        <f t="shared" si="12"/>
        <v xml:space="preserve">sxd17_80 * sxdq80 * QN80 + </v>
      </c>
      <c r="BM18" s="5" t="str">
        <f t="shared" si="12"/>
        <v xml:space="preserve">sxd17_84 * sxdq84 * QN84 + </v>
      </c>
      <c r="BN18" s="5" t="str">
        <f t="shared" si="12"/>
        <v xml:space="preserve">sxd17_85 * sxdq85 * QN85 + </v>
      </c>
      <c r="BO18" s="5" t="str">
        <f t="shared" si="9"/>
        <v xml:space="preserve">sxd17_86 * sxdq86 * QN86 + </v>
      </c>
      <c r="BP18" s="5" t="str">
        <f t="shared" si="1"/>
        <v xml:space="preserve">sxd17_87 * sxdq87 * QN87 + </v>
      </c>
      <c r="BQ18" s="5" t="str">
        <f t="shared" si="1"/>
        <v xml:space="preserve">sxd17_90 * sxdq90 * QN90 + </v>
      </c>
      <c r="BR18" s="5" t="str">
        <f t="shared" si="1"/>
        <v xml:space="preserve">sxd17_91 * sxdq91 * QN91 + </v>
      </c>
      <c r="BS18" s="5" t="str">
        <f t="shared" si="1"/>
        <v xml:space="preserve">sxd17_92 * sxdq92 * QN92 + </v>
      </c>
      <c r="BT18" s="5" t="str">
        <f t="shared" si="1"/>
        <v xml:space="preserve">sxd17_93 * sxdq93 * QN93 + </v>
      </c>
      <c r="BU18" s="5" t="str">
        <f t="shared" si="1"/>
        <v xml:space="preserve">sxd17_94 * sxdq94 * QN94 + </v>
      </c>
      <c r="BV18" s="5" t="str">
        <f t="shared" si="1"/>
        <v xml:space="preserve">sxd17_95 * sxdq95 * QN95 + </v>
      </c>
      <c r="BW18" s="5" t="str">
        <f t="shared" si="1"/>
        <v xml:space="preserve">sxd17_96 * sxdq96 * QN96 + </v>
      </c>
      <c r="BX18" s="5" t="str">
        <f t="shared" si="1"/>
        <v xml:space="preserve">sxd17_97 * sxdq97 * QN97 + </v>
      </c>
      <c r="BY18" s="5" t="str">
        <f t="shared" si="4"/>
        <v>FD17</v>
      </c>
      <c r="BZ18" s="6" t="str">
        <f t="shared" si="5"/>
        <v>@IDENTITY  QG17 = sxd17_01 * sxdq01 * QN01 + sxd17_02 * sxdq02 * QN02 + sxd17_03 * sxdq03 * QN03 + sxd17_05 * sxdq05 * QN05 + sxd17_08 * sxdq08 * QN08 + sxd17_10 * sxdq10 * QN10 + sxd17_11 * sxdq11 * QN11 + sxd17_13 * sxdq13 * QN13 + sxd17_14 * sxdq14 * QN14 + sxd17_15 * sxdq15 * QN15 + sxd17_16 * sxdq16 * QN16 + sxd17_17 * sxdq17 * QN17 + sxd17_18 * sxdq18 * QN18 + sxd17_19 * sxdq19 * QN19 + sxd17_20 * sxdq20 * QN20 + sxd17_21 * sxdq21 * QN21 + sxd17_22 * sxdq22 * QN22 + sxd17_23 * sxdq23 * QN23 + sxd17_24 * sxdq24 * QN24 + sxd17_25 * sxdq25 * QN25 + sxd17_26 * sxdq26 * QN26 + sxd17_27 * sxdq27 * QN27 + sxd17_28 * sxdq28 * QN28 + sxd17_29 * sxdq29 * QN29 + sxd17_30 * sxdq30 * QN30 + sxd17_31 * sxdq31 * QN31 + sxd17_32 * sxdq32 * QN32 + sxd17_33 * sxdq33 * QN33 + sxd17_35 * sxdq35 * QN35 + sxd17_36 * sxdq36 * QN36 + sxd17_37 * sxdq37 * QN37 + sxd17_41 * sxdq41 * QN41 + sxd17_42 * sxdq42 * QN42 + sxd17_43 * sxdq43 * QN43 + sxd17_45 * sxdq45 * QN45 + sxd17_46 * sxdq46 * QN46 + sxd17_47 * sxdq47 * QN47 + sxd17_49 * sxdq49 * QN49 + sxd17_50 * sxdq50 * QN50 + sxd17_51 * sxdq51 * QN51 + sxd17_52 * sxdq52 * QN52 + sxd17_53 * sxdq53 * QN53 + sxd17_55 * sxdq55 * QN55 + sxd17_58 * sxdq58 * QN58 + sxd17_59 * sxdq59 * QN59 + sxd17_60 * sxdq60 * QN60 + sxd17_61 * sxdq61 * QN61 + sxd17_62 * sxdq62 * QN62 + sxd17_64 * sxdq64 * QN64 + sxd17_65 * sxdq65 * QN65 + sxd17_66 * sxdq66 * QN66 + sxd17_68 * sxdq68 * QN68 + sxd17_69 * sxdq69 * QN69 + sxd17_70 * sxdq70 * QN70 + sxd17_71 * sxdq71 * QN71 + sxd17_72 * sxdq72 * QN72 + sxd17_73 * sxdq73 * QN73 + sxd17_74 * sxdq74 * QN74 + sxd17_77 * sxdq77 * QN77 + sxd17_78 * sxdq78 * QN78 + sxd17_79 * sxdq79 * QN79 + sxd17_80 * sxdq80 * QN80 + sxd17_84 * sxdq84 * QN84 + sxd17_85 * sxdq85 * QN85 + sxd17_86 * sxdq86 * QN86 + sxd17_87 * sxdq87 * QN87 + sxd17_90 * sxdq90 * QN90 + sxd17_91 * sxdq91 * QN91 + sxd17_92 * sxdq92 * QN92 + sxd17_93 * sxdq93 * QN93 + sxd17_94 * sxdq94 * QN94 + sxd17_95 * sxdq95 * QN95 + sxd17_96 * sxdq96 * QN96 + sxd17_97 * sxdq97 * QN97 + FD17</v>
      </c>
    </row>
    <row r="19" spans="1:78">
      <c r="A19" s="1" t="s">
        <v>13</v>
      </c>
      <c r="B19" s="5" t="str">
        <f t="shared" si="2"/>
        <v xml:space="preserve">@IDENTITY  QG18 = </v>
      </c>
      <c r="C19" s="5" t="str">
        <f t="shared" si="3"/>
        <v xml:space="preserve">sxd18_01 * sxdq01 * QN01 + </v>
      </c>
      <c r="D19" s="5" t="str">
        <f t="shared" si="3"/>
        <v xml:space="preserve">sxd18_02 * sxdq02 * QN02 + </v>
      </c>
      <c r="E19" s="5" t="str">
        <f t="shared" si="3"/>
        <v xml:space="preserve">sxd18_03 * sxdq03 * QN03 + </v>
      </c>
      <c r="F19" s="5" t="str">
        <f t="shared" si="3"/>
        <v xml:space="preserve">sxd18_05 * sxdq05 * QN05 + </v>
      </c>
      <c r="G19" s="5" t="str">
        <f t="shared" si="3"/>
        <v xml:space="preserve">sxd18_08 * sxdq08 * QN08 + </v>
      </c>
      <c r="H19" s="5" t="str">
        <f t="shared" si="3"/>
        <v xml:space="preserve">sxd18_10 * sxdq10 * QN10 + </v>
      </c>
      <c r="I19" s="5" t="str">
        <f t="shared" si="3"/>
        <v xml:space="preserve">sxd18_11 * sxdq11 * QN11 + </v>
      </c>
      <c r="J19" s="5" t="str">
        <f t="shared" si="3"/>
        <v xml:space="preserve">sxd18_13 * sxdq13 * QN13 + </v>
      </c>
      <c r="K19" s="5" t="str">
        <f t="shared" si="3"/>
        <v xml:space="preserve">sxd18_14 * sxdq14 * QN14 + </v>
      </c>
      <c r="L19" s="5" t="str">
        <f t="shared" si="3"/>
        <v xml:space="preserve">sxd18_15 * sxdq15 * QN15 + </v>
      </c>
      <c r="M19" s="5" t="str">
        <f t="shared" si="3"/>
        <v xml:space="preserve">sxd18_16 * sxdq16 * QN16 + </v>
      </c>
      <c r="N19" s="5" t="str">
        <f t="shared" si="3"/>
        <v xml:space="preserve">sxd18_17 * sxdq17 * QN17 + </v>
      </c>
      <c r="O19" s="5" t="str">
        <f t="shared" si="3"/>
        <v xml:space="preserve">sxd18_18 * sxdq18 * QN18 + </v>
      </c>
      <c r="P19" s="5" t="str">
        <f t="shared" si="3"/>
        <v xml:space="preserve">sxd18_19 * sxdq19 * QN19 + </v>
      </c>
      <c r="Q19" s="5" t="str">
        <f t="shared" si="3"/>
        <v xml:space="preserve">sxd18_20 * sxdq20 * QN20 + </v>
      </c>
      <c r="R19" s="5" t="str">
        <f t="shared" si="3"/>
        <v xml:space="preserve">sxd18_21 * sxdq21 * QN21 + </v>
      </c>
      <c r="S19" s="5" t="str">
        <f t="shared" si="10"/>
        <v xml:space="preserve">sxd18_22 * sxdq22 * QN22 + </v>
      </c>
      <c r="T19" s="5" t="str">
        <f t="shared" si="10"/>
        <v xml:space="preserve">sxd18_23 * sxdq23 * QN23 + </v>
      </c>
      <c r="U19" s="5" t="str">
        <f t="shared" si="10"/>
        <v xml:space="preserve">sxd18_24 * sxdq24 * QN24 + </v>
      </c>
      <c r="V19" s="5" t="str">
        <f t="shared" si="10"/>
        <v xml:space="preserve">sxd18_25 * sxdq25 * QN25 + </v>
      </c>
      <c r="W19" s="5" t="str">
        <f t="shared" si="10"/>
        <v xml:space="preserve">sxd18_26 * sxdq26 * QN26 + </v>
      </c>
      <c r="X19" s="5" t="str">
        <f t="shared" si="10"/>
        <v xml:space="preserve">sxd18_27 * sxdq27 * QN27 + </v>
      </c>
      <c r="Y19" s="5" t="str">
        <f t="shared" si="10"/>
        <v xml:space="preserve">sxd18_28 * sxdq28 * QN28 + </v>
      </c>
      <c r="Z19" s="5" t="str">
        <f t="shared" si="10"/>
        <v xml:space="preserve">sxd18_29 * sxdq29 * QN29 + </v>
      </c>
      <c r="AA19" s="5" t="str">
        <f t="shared" si="10"/>
        <v xml:space="preserve">sxd18_30 * sxdq30 * QN30 + </v>
      </c>
      <c r="AB19" s="5" t="str">
        <f t="shared" si="10"/>
        <v xml:space="preserve">sxd18_31 * sxdq31 * QN31 + </v>
      </c>
      <c r="AC19" s="5" t="str">
        <f t="shared" si="10"/>
        <v xml:space="preserve">sxd18_32 * sxdq32 * QN32 + </v>
      </c>
      <c r="AD19" s="5" t="str">
        <f t="shared" si="10"/>
        <v xml:space="preserve">sxd18_33 * sxdq33 * QN33 + </v>
      </c>
      <c r="AE19" s="5" t="str">
        <f t="shared" si="10"/>
        <v xml:space="preserve">sxd18_35 * sxdq35 * QN35 + </v>
      </c>
      <c r="AF19" s="5" t="str">
        <f t="shared" si="10"/>
        <v xml:space="preserve">sxd18_36 * sxdq36 * QN36 + </v>
      </c>
      <c r="AG19" s="5" t="str">
        <f t="shared" si="10"/>
        <v xml:space="preserve">sxd18_37 * sxdq37 * QN37 + </v>
      </c>
      <c r="AH19" s="5" t="str">
        <f t="shared" si="10"/>
        <v xml:space="preserve">sxd18_41 * sxdq41 * QN41 + </v>
      </c>
      <c r="AI19" s="5" t="str">
        <f t="shared" si="11"/>
        <v xml:space="preserve">sxd18_42 * sxdq42 * QN42 + </v>
      </c>
      <c r="AJ19" s="5" t="str">
        <f t="shared" si="11"/>
        <v xml:space="preserve">sxd18_43 * sxdq43 * QN43 + </v>
      </c>
      <c r="AK19" s="5" t="str">
        <f t="shared" si="11"/>
        <v xml:space="preserve">sxd18_45 * sxdq45 * QN45 + </v>
      </c>
      <c r="AL19" s="5" t="str">
        <f t="shared" si="11"/>
        <v xml:space="preserve">sxd18_46 * sxdq46 * QN46 + </v>
      </c>
      <c r="AM19" s="5" t="str">
        <f t="shared" si="11"/>
        <v xml:space="preserve">sxd18_47 * sxdq47 * QN47 + </v>
      </c>
      <c r="AN19" s="5" t="str">
        <f t="shared" si="11"/>
        <v xml:space="preserve">sxd18_49 * sxdq49 * QN49 + </v>
      </c>
      <c r="AO19" s="5" t="str">
        <f t="shared" si="11"/>
        <v xml:space="preserve">sxd18_50 * sxdq50 * QN50 + </v>
      </c>
      <c r="AP19" s="5" t="str">
        <f t="shared" si="11"/>
        <v xml:space="preserve">sxd18_51 * sxdq51 * QN51 + </v>
      </c>
      <c r="AQ19" s="5" t="str">
        <f t="shared" si="11"/>
        <v xml:space="preserve">sxd18_52 * sxdq52 * QN52 + </v>
      </c>
      <c r="AR19" s="5" t="str">
        <f t="shared" si="11"/>
        <v xml:space="preserve">sxd18_53 * sxdq53 * QN53 + </v>
      </c>
      <c r="AS19" s="5" t="str">
        <f t="shared" si="11"/>
        <v xml:space="preserve">sxd18_55 * sxdq55 * QN55 + </v>
      </c>
      <c r="AT19" s="5" t="str">
        <f t="shared" si="11"/>
        <v xml:space="preserve">sxd18_58 * sxdq58 * QN58 + </v>
      </c>
      <c r="AU19" s="5" t="str">
        <f t="shared" si="11"/>
        <v xml:space="preserve">sxd18_59 * sxdq59 * QN59 + </v>
      </c>
      <c r="AV19" s="5" t="str">
        <f t="shared" si="11"/>
        <v xml:space="preserve">sxd18_60 * sxdq60 * QN60 + </v>
      </c>
      <c r="AW19" s="5" t="str">
        <f t="shared" si="11"/>
        <v xml:space="preserve">sxd18_61 * sxdq61 * QN61 + </v>
      </c>
      <c r="AX19" s="5" t="str">
        <f t="shared" si="11"/>
        <v xml:space="preserve">sxd18_62 * sxdq62 * QN62 + </v>
      </c>
      <c r="AY19" s="5" t="str">
        <f t="shared" si="12"/>
        <v xml:space="preserve">sxd18_64 * sxdq64 * QN64 + </v>
      </c>
      <c r="AZ19" s="5" t="str">
        <f t="shared" si="12"/>
        <v xml:space="preserve">sxd18_65 * sxdq65 * QN65 + </v>
      </c>
      <c r="BA19" s="5" t="str">
        <f t="shared" si="12"/>
        <v xml:space="preserve">sxd18_66 * sxdq66 * QN66 + </v>
      </c>
      <c r="BB19" s="5" t="str">
        <f t="shared" si="12"/>
        <v xml:space="preserve">sxd18_68 * sxdq68 * QN68 + </v>
      </c>
      <c r="BC19" s="5" t="str">
        <f t="shared" si="12"/>
        <v xml:space="preserve">sxd18_69 * sxdq69 * QN69 + </v>
      </c>
      <c r="BD19" s="5" t="str">
        <f t="shared" si="12"/>
        <v xml:space="preserve">sxd18_70 * sxdq70 * QN70 + </v>
      </c>
      <c r="BE19" s="5" t="str">
        <f t="shared" si="12"/>
        <v xml:space="preserve">sxd18_71 * sxdq71 * QN71 + </v>
      </c>
      <c r="BF19" s="5" t="str">
        <f t="shared" si="12"/>
        <v xml:space="preserve">sxd18_72 * sxdq72 * QN72 + </v>
      </c>
      <c r="BG19" s="5" t="str">
        <f t="shared" si="12"/>
        <v xml:space="preserve">sxd18_73 * sxdq73 * QN73 + </v>
      </c>
      <c r="BH19" s="5" t="str">
        <f t="shared" si="12"/>
        <v xml:space="preserve">sxd18_74 * sxdq74 * QN74 + </v>
      </c>
      <c r="BI19" s="5" t="str">
        <f t="shared" si="12"/>
        <v xml:space="preserve">sxd18_77 * sxdq77 * QN77 + </v>
      </c>
      <c r="BJ19" s="5" t="str">
        <f t="shared" si="12"/>
        <v xml:space="preserve">sxd18_78 * sxdq78 * QN78 + </v>
      </c>
      <c r="BK19" s="5" t="str">
        <f t="shared" si="12"/>
        <v xml:space="preserve">sxd18_79 * sxdq79 * QN79 + </v>
      </c>
      <c r="BL19" s="5" t="str">
        <f t="shared" si="12"/>
        <v xml:space="preserve">sxd18_80 * sxdq80 * QN80 + </v>
      </c>
      <c r="BM19" s="5" t="str">
        <f t="shared" si="12"/>
        <v xml:space="preserve">sxd18_84 * sxdq84 * QN84 + </v>
      </c>
      <c r="BN19" s="5" t="str">
        <f t="shared" si="12"/>
        <v xml:space="preserve">sxd18_85 * sxdq85 * QN85 + </v>
      </c>
      <c r="BO19" s="5" t="str">
        <f t="shared" si="9"/>
        <v xml:space="preserve">sxd18_86 * sxdq86 * QN86 + </v>
      </c>
      <c r="BP19" s="5" t="str">
        <f t="shared" si="1"/>
        <v xml:space="preserve">sxd18_87 * sxdq87 * QN87 + </v>
      </c>
      <c r="BQ19" s="5" t="str">
        <f t="shared" si="1"/>
        <v xml:space="preserve">sxd18_90 * sxdq90 * QN90 + </v>
      </c>
      <c r="BR19" s="5" t="str">
        <f t="shared" si="1"/>
        <v xml:space="preserve">sxd18_91 * sxdq91 * QN91 + </v>
      </c>
      <c r="BS19" s="5" t="str">
        <f t="shared" si="1"/>
        <v xml:space="preserve">sxd18_92 * sxdq92 * QN92 + </v>
      </c>
      <c r="BT19" s="5" t="str">
        <f t="shared" si="1"/>
        <v xml:space="preserve">sxd18_93 * sxdq93 * QN93 + </v>
      </c>
      <c r="BU19" s="5" t="str">
        <f t="shared" si="1"/>
        <v xml:space="preserve">sxd18_94 * sxdq94 * QN94 + </v>
      </c>
      <c r="BV19" s="5" t="str">
        <f t="shared" si="1"/>
        <v xml:space="preserve">sxd18_95 * sxdq95 * QN95 + </v>
      </c>
      <c r="BW19" s="5" t="str">
        <f t="shared" si="1"/>
        <v xml:space="preserve">sxd18_96 * sxdq96 * QN96 + </v>
      </c>
      <c r="BX19" s="5" t="str">
        <f t="shared" si="1"/>
        <v xml:space="preserve">sxd18_97 * sxdq97 * QN97 + </v>
      </c>
      <c r="BY19" s="5" t="str">
        <f t="shared" si="4"/>
        <v>FD18</v>
      </c>
      <c r="BZ19" s="6" t="str">
        <f t="shared" si="5"/>
        <v>@IDENTITY  QG18 = sxd18_01 * sxdq01 * QN01 + sxd18_02 * sxdq02 * QN02 + sxd18_03 * sxdq03 * QN03 + sxd18_05 * sxdq05 * QN05 + sxd18_08 * sxdq08 * QN08 + sxd18_10 * sxdq10 * QN10 + sxd18_11 * sxdq11 * QN11 + sxd18_13 * sxdq13 * QN13 + sxd18_14 * sxdq14 * QN14 + sxd18_15 * sxdq15 * QN15 + sxd18_16 * sxdq16 * QN16 + sxd18_17 * sxdq17 * QN17 + sxd18_18 * sxdq18 * QN18 + sxd18_19 * sxdq19 * QN19 + sxd18_20 * sxdq20 * QN20 + sxd18_21 * sxdq21 * QN21 + sxd18_22 * sxdq22 * QN22 + sxd18_23 * sxdq23 * QN23 + sxd18_24 * sxdq24 * QN24 + sxd18_25 * sxdq25 * QN25 + sxd18_26 * sxdq26 * QN26 + sxd18_27 * sxdq27 * QN27 + sxd18_28 * sxdq28 * QN28 + sxd18_29 * sxdq29 * QN29 + sxd18_30 * sxdq30 * QN30 + sxd18_31 * sxdq31 * QN31 + sxd18_32 * sxdq32 * QN32 + sxd18_33 * sxdq33 * QN33 + sxd18_35 * sxdq35 * QN35 + sxd18_36 * sxdq36 * QN36 + sxd18_37 * sxdq37 * QN37 + sxd18_41 * sxdq41 * QN41 + sxd18_42 * sxdq42 * QN42 + sxd18_43 * sxdq43 * QN43 + sxd18_45 * sxdq45 * QN45 + sxd18_46 * sxdq46 * QN46 + sxd18_47 * sxdq47 * QN47 + sxd18_49 * sxdq49 * QN49 + sxd18_50 * sxdq50 * QN50 + sxd18_51 * sxdq51 * QN51 + sxd18_52 * sxdq52 * QN52 + sxd18_53 * sxdq53 * QN53 + sxd18_55 * sxdq55 * QN55 + sxd18_58 * sxdq58 * QN58 + sxd18_59 * sxdq59 * QN59 + sxd18_60 * sxdq60 * QN60 + sxd18_61 * sxdq61 * QN61 + sxd18_62 * sxdq62 * QN62 + sxd18_64 * sxdq64 * QN64 + sxd18_65 * sxdq65 * QN65 + sxd18_66 * sxdq66 * QN66 + sxd18_68 * sxdq68 * QN68 + sxd18_69 * sxdq69 * QN69 + sxd18_70 * sxdq70 * QN70 + sxd18_71 * sxdq71 * QN71 + sxd18_72 * sxdq72 * QN72 + sxd18_73 * sxdq73 * QN73 + sxd18_74 * sxdq74 * QN74 + sxd18_77 * sxdq77 * QN77 + sxd18_78 * sxdq78 * QN78 + sxd18_79 * sxdq79 * QN79 + sxd18_80 * sxdq80 * QN80 + sxd18_84 * sxdq84 * QN84 + sxd18_85 * sxdq85 * QN85 + sxd18_86 * sxdq86 * QN86 + sxd18_87 * sxdq87 * QN87 + sxd18_90 * sxdq90 * QN90 + sxd18_91 * sxdq91 * QN91 + sxd18_92 * sxdq92 * QN92 + sxd18_93 * sxdq93 * QN93 + sxd18_94 * sxdq94 * QN94 + sxd18_95 * sxdq95 * QN95 + sxd18_96 * sxdq96 * QN96 + sxd18_97 * sxdq97 * QN97 + FD18</v>
      </c>
    </row>
    <row r="20" spans="1:78">
      <c r="A20" s="2" t="s">
        <v>14</v>
      </c>
      <c r="B20" s="9" t="str">
        <f t="shared" si="2"/>
        <v xml:space="preserve">@IDENTITY  QG19 = </v>
      </c>
      <c r="C20" s="9" t="str">
        <f>"sed"&amp;$A20&amp;"_"&amp;C$6&amp;" * seq"&amp;C$6&amp;" * QN"&amp;C$6&amp;" + "</f>
        <v xml:space="preserve">sed19_01 * seq01 * QN01 + </v>
      </c>
      <c r="D20" s="9" t="str">
        <f t="shared" ref="D20:BO20" si="13">"sed"&amp;$A20&amp;"_"&amp;D$6&amp;" * seq"&amp;D$6&amp;" * QN"&amp;D$6&amp;" + "</f>
        <v xml:space="preserve">sed19_02 * seq02 * QN02 + </v>
      </c>
      <c r="E20" s="9" t="str">
        <f t="shared" si="13"/>
        <v xml:space="preserve">sed19_03 * seq03 * QN03 + </v>
      </c>
      <c r="F20" s="9" t="str">
        <f t="shared" si="13"/>
        <v xml:space="preserve">sed19_05 * seq05 * QN05 + </v>
      </c>
      <c r="G20" s="9" t="str">
        <f t="shared" si="13"/>
        <v xml:space="preserve">sed19_08 * seq08 * QN08 + </v>
      </c>
      <c r="H20" s="9" t="str">
        <f t="shared" si="13"/>
        <v xml:space="preserve">sed19_10 * seq10 * QN10 + </v>
      </c>
      <c r="I20" s="9" t="str">
        <f t="shared" si="13"/>
        <v xml:space="preserve">sed19_11 * seq11 * QN11 + </v>
      </c>
      <c r="J20" s="9" t="str">
        <f t="shared" si="13"/>
        <v xml:space="preserve">sed19_13 * seq13 * QN13 + </v>
      </c>
      <c r="K20" s="9" t="str">
        <f t="shared" si="13"/>
        <v xml:space="preserve">sed19_14 * seq14 * QN14 + </v>
      </c>
      <c r="L20" s="9" t="str">
        <f t="shared" si="13"/>
        <v xml:space="preserve">sed19_15 * seq15 * QN15 + </v>
      </c>
      <c r="M20" s="9" t="str">
        <f t="shared" si="13"/>
        <v xml:space="preserve">sed19_16 * seq16 * QN16 + </v>
      </c>
      <c r="N20" s="9" t="str">
        <f t="shared" si="13"/>
        <v xml:space="preserve">sed19_17 * seq17 * QN17 + </v>
      </c>
      <c r="O20" s="9" t="str">
        <f t="shared" si="13"/>
        <v xml:space="preserve">sed19_18 * seq18 * QN18 + </v>
      </c>
      <c r="P20" s="9" t="str">
        <f t="shared" si="13"/>
        <v xml:space="preserve">sed19_19 * seq19 * QN19 + </v>
      </c>
      <c r="Q20" s="9" t="str">
        <f t="shared" si="13"/>
        <v xml:space="preserve">sed19_20 * seq20 * QN20 + </v>
      </c>
      <c r="R20" s="9" t="str">
        <f t="shared" si="13"/>
        <v xml:space="preserve">sed19_21 * seq21 * QN21 + </v>
      </c>
      <c r="S20" s="9" t="str">
        <f t="shared" si="13"/>
        <v xml:space="preserve">sed19_22 * seq22 * QN22 + </v>
      </c>
      <c r="T20" s="9" t="str">
        <f t="shared" si="13"/>
        <v xml:space="preserve">sed19_23 * seq23 * QN23 + </v>
      </c>
      <c r="U20" s="9" t="str">
        <f t="shared" si="13"/>
        <v xml:space="preserve">sed19_24 * seq24 * QN24 + </v>
      </c>
      <c r="V20" s="9" t="str">
        <f t="shared" si="13"/>
        <v xml:space="preserve">sed19_25 * seq25 * QN25 + </v>
      </c>
      <c r="W20" s="9" t="str">
        <f t="shared" si="13"/>
        <v xml:space="preserve">sed19_26 * seq26 * QN26 + </v>
      </c>
      <c r="X20" s="9" t="str">
        <f t="shared" si="13"/>
        <v xml:space="preserve">sed19_27 * seq27 * QN27 + </v>
      </c>
      <c r="Y20" s="9" t="str">
        <f t="shared" si="13"/>
        <v xml:space="preserve">sed19_28 * seq28 * QN28 + </v>
      </c>
      <c r="Z20" s="9" t="str">
        <f t="shared" si="13"/>
        <v xml:space="preserve">sed19_29 * seq29 * QN29 + </v>
      </c>
      <c r="AA20" s="9" t="str">
        <f t="shared" si="13"/>
        <v xml:space="preserve">sed19_30 * seq30 * QN30 + </v>
      </c>
      <c r="AB20" s="9" t="str">
        <f t="shared" si="13"/>
        <v xml:space="preserve">sed19_31 * seq31 * QN31 + </v>
      </c>
      <c r="AC20" s="9" t="str">
        <f t="shared" si="13"/>
        <v xml:space="preserve">sed19_32 * seq32 * QN32 + </v>
      </c>
      <c r="AD20" s="9" t="str">
        <f t="shared" si="13"/>
        <v xml:space="preserve">sed19_33 * seq33 * QN33 + </v>
      </c>
      <c r="AE20" s="9" t="str">
        <f t="shared" si="13"/>
        <v xml:space="preserve">sed19_35 * seq35 * QN35 + </v>
      </c>
      <c r="AF20" s="9" t="str">
        <f t="shared" si="13"/>
        <v xml:space="preserve">sed19_36 * seq36 * QN36 + </v>
      </c>
      <c r="AG20" s="9" t="str">
        <f t="shared" si="13"/>
        <v xml:space="preserve">sed19_37 * seq37 * QN37 + </v>
      </c>
      <c r="AH20" s="9" t="str">
        <f t="shared" si="13"/>
        <v xml:space="preserve">sed19_41 * seq41 * QN41 + </v>
      </c>
      <c r="AI20" s="9" t="str">
        <f t="shared" si="13"/>
        <v xml:space="preserve">sed19_42 * seq42 * QN42 + </v>
      </c>
      <c r="AJ20" s="9" t="str">
        <f t="shared" si="13"/>
        <v xml:space="preserve">sed19_43 * seq43 * QN43 + </v>
      </c>
      <c r="AK20" s="9" t="str">
        <f t="shared" si="13"/>
        <v xml:space="preserve">sed19_45 * seq45 * QN45 + </v>
      </c>
      <c r="AL20" s="9" t="str">
        <f t="shared" si="13"/>
        <v xml:space="preserve">sed19_46 * seq46 * QN46 + </v>
      </c>
      <c r="AM20" s="9" t="str">
        <f t="shared" si="13"/>
        <v xml:space="preserve">sed19_47 * seq47 * QN47 + </v>
      </c>
      <c r="AN20" s="9" t="str">
        <f t="shared" si="13"/>
        <v xml:space="preserve">sed19_49 * seq49 * QN49 + </v>
      </c>
      <c r="AO20" s="9" t="str">
        <f t="shared" si="13"/>
        <v xml:space="preserve">sed19_50 * seq50 * QN50 + </v>
      </c>
      <c r="AP20" s="9" t="str">
        <f t="shared" si="13"/>
        <v xml:space="preserve">sed19_51 * seq51 * QN51 + </v>
      </c>
      <c r="AQ20" s="9" t="str">
        <f t="shared" si="13"/>
        <v xml:space="preserve">sed19_52 * seq52 * QN52 + </v>
      </c>
      <c r="AR20" s="9" t="str">
        <f t="shared" si="13"/>
        <v xml:space="preserve">sed19_53 * seq53 * QN53 + </v>
      </c>
      <c r="AS20" s="9" t="str">
        <f t="shared" si="13"/>
        <v xml:space="preserve">sed19_55 * seq55 * QN55 + </v>
      </c>
      <c r="AT20" s="9" t="str">
        <f t="shared" si="13"/>
        <v xml:space="preserve">sed19_58 * seq58 * QN58 + </v>
      </c>
      <c r="AU20" s="9" t="str">
        <f t="shared" si="13"/>
        <v xml:space="preserve">sed19_59 * seq59 * QN59 + </v>
      </c>
      <c r="AV20" s="9" t="str">
        <f t="shared" si="13"/>
        <v xml:space="preserve">sed19_60 * seq60 * QN60 + </v>
      </c>
      <c r="AW20" s="9" t="str">
        <f t="shared" si="13"/>
        <v xml:space="preserve">sed19_61 * seq61 * QN61 + </v>
      </c>
      <c r="AX20" s="9" t="str">
        <f t="shared" si="13"/>
        <v xml:space="preserve">sed19_62 * seq62 * QN62 + </v>
      </c>
      <c r="AY20" s="9" t="str">
        <f t="shared" si="13"/>
        <v xml:space="preserve">sed19_64 * seq64 * QN64 + </v>
      </c>
      <c r="AZ20" s="9" t="str">
        <f t="shared" si="13"/>
        <v xml:space="preserve">sed19_65 * seq65 * QN65 + </v>
      </c>
      <c r="BA20" s="9" t="str">
        <f t="shared" si="13"/>
        <v xml:space="preserve">sed19_66 * seq66 * QN66 + </v>
      </c>
      <c r="BB20" s="9" t="str">
        <f t="shared" si="13"/>
        <v xml:space="preserve">sed19_68 * seq68 * QN68 + </v>
      </c>
      <c r="BC20" s="9" t="str">
        <f t="shared" si="13"/>
        <v xml:space="preserve">sed19_69 * seq69 * QN69 + </v>
      </c>
      <c r="BD20" s="9" t="str">
        <f t="shared" si="13"/>
        <v xml:space="preserve">sed19_70 * seq70 * QN70 + </v>
      </c>
      <c r="BE20" s="9" t="str">
        <f t="shared" si="13"/>
        <v xml:space="preserve">sed19_71 * seq71 * QN71 + </v>
      </c>
      <c r="BF20" s="9" t="str">
        <f t="shared" si="13"/>
        <v xml:space="preserve">sed19_72 * seq72 * QN72 + </v>
      </c>
      <c r="BG20" s="9" t="str">
        <f t="shared" si="13"/>
        <v xml:space="preserve">sed19_73 * seq73 * QN73 + </v>
      </c>
      <c r="BH20" s="9" t="str">
        <f t="shared" si="13"/>
        <v xml:space="preserve">sed19_74 * seq74 * QN74 + </v>
      </c>
      <c r="BI20" s="9" t="str">
        <f t="shared" si="13"/>
        <v xml:space="preserve">sed19_77 * seq77 * QN77 + </v>
      </c>
      <c r="BJ20" s="9" t="str">
        <f t="shared" si="13"/>
        <v xml:space="preserve">sed19_78 * seq78 * QN78 + </v>
      </c>
      <c r="BK20" s="9" t="str">
        <f t="shared" si="13"/>
        <v xml:space="preserve">sed19_79 * seq79 * QN79 + </v>
      </c>
      <c r="BL20" s="9" t="str">
        <f t="shared" si="13"/>
        <v xml:space="preserve">sed19_80 * seq80 * QN80 + </v>
      </c>
      <c r="BM20" s="9" t="str">
        <f t="shared" si="13"/>
        <v xml:space="preserve">sed19_84 * seq84 * QN84 + </v>
      </c>
      <c r="BN20" s="9" t="str">
        <f t="shared" si="13"/>
        <v xml:space="preserve">sed19_85 * seq85 * QN85 + </v>
      </c>
      <c r="BO20" s="9" t="str">
        <f t="shared" si="13"/>
        <v xml:space="preserve">sed19_86 * seq86 * QN86 + </v>
      </c>
      <c r="BP20" s="9" t="str">
        <f t="shared" ref="BP20:BX20" si="14">"sed"&amp;$A20&amp;"_"&amp;BP$6&amp;" * seq"&amp;BP$6&amp;" * QN"&amp;BP$6&amp;" + "</f>
        <v xml:space="preserve">sed19_87 * seq87 * QN87 + </v>
      </c>
      <c r="BQ20" s="9" t="str">
        <f t="shared" si="14"/>
        <v xml:space="preserve">sed19_90 * seq90 * QN90 + </v>
      </c>
      <c r="BR20" s="9" t="str">
        <f t="shared" si="14"/>
        <v xml:space="preserve">sed19_91 * seq91 * QN91 + </v>
      </c>
      <c r="BS20" s="9" t="str">
        <f t="shared" si="14"/>
        <v xml:space="preserve">sed19_92 * seq92 * QN92 + </v>
      </c>
      <c r="BT20" s="9" t="str">
        <f t="shared" si="14"/>
        <v xml:space="preserve">sed19_93 * seq93 * QN93 + </v>
      </c>
      <c r="BU20" s="9" t="str">
        <f t="shared" si="14"/>
        <v xml:space="preserve">sed19_94 * seq94 * QN94 + </v>
      </c>
      <c r="BV20" s="9" t="str">
        <f t="shared" si="14"/>
        <v xml:space="preserve">sed19_95 * seq95 * QN95 + </v>
      </c>
      <c r="BW20" s="9" t="str">
        <f t="shared" si="14"/>
        <v xml:space="preserve">sed19_96 * seq96 * QN96 + </v>
      </c>
      <c r="BX20" s="9" t="str">
        <f t="shared" si="14"/>
        <v xml:space="preserve">sed19_97 * seq97 * QN97 + </v>
      </c>
      <c r="BY20" s="5" t="str">
        <f t="shared" si="4"/>
        <v>FD19</v>
      </c>
      <c r="BZ20" s="6" t="str">
        <f t="shared" si="5"/>
        <v>@IDENTITY  QG19 = sed19_01 * seq01 * QN01 + sed19_02 * seq02 * QN02 + sed19_03 * seq03 * QN03 + sed19_05 * seq05 * QN05 + sed19_08 * seq08 * QN08 + sed19_10 * seq10 * QN10 + sed19_11 * seq11 * QN11 + sed19_13 * seq13 * QN13 + sed19_14 * seq14 * QN14 + sed19_15 * seq15 * QN15 + sed19_16 * seq16 * QN16 + sed19_17 * seq17 * QN17 + sed19_18 * seq18 * QN18 + sed19_19 * seq19 * QN19 + sed19_20 * seq20 * QN20 + sed19_21 * seq21 * QN21 + sed19_22 * seq22 * QN22 + sed19_23 * seq23 * QN23 + sed19_24 * seq24 * QN24 + sed19_25 * seq25 * QN25 + sed19_26 * seq26 * QN26 + sed19_27 * seq27 * QN27 + sed19_28 * seq28 * QN28 + sed19_29 * seq29 * QN29 + sed19_30 * seq30 * QN30 + sed19_31 * seq31 * QN31 + sed19_32 * seq32 * QN32 + sed19_33 * seq33 * QN33 + sed19_35 * seq35 * QN35 + sed19_36 * seq36 * QN36 + sed19_37 * seq37 * QN37 + sed19_41 * seq41 * QN41 + sed19_42 * seq42 * QN42 + sed19_43 * seq43 * QN43 + sed19_45 * seq45 * QN45 + sed19_46 * seq46 * QN46 + sed19_47 * seq47 * QN47 + sed19_49 * seq49 * QN49 + sed19_50 * seq50 * QN50 + sed19_51 * seq51 * QN51 + sed19_52 * seq52 * QN52 + sed19_53 * seq53 * QN53 + sed19_55 * seq55 * QN55 + sed19_58 * seq58 * QN58 + sed19_59 * seq59 * QN59 + sed19_60 * seq60 * QN60 + sed19_61 * seq61 * QN61 + sed19_62 * seq62 * QN62 + sed19_64 * seq64 * QN64 + sed19_65 * seq65 * QN65 + sed19_66 * seq66 * QN66 + sed19_68 * seq68 * QN68 + sed19_69 * seq69 * QN69 + sed19_70 * seq70 * QN70 + sed19_71 * seq71 * QN71 + sed19_72 * seq72 * QN72 + sed19_73 * seq73 * QN73 + sed19_74 * seq74 * QN74 + sed19_77 * seq77 * QN77 + sed19_78 * seq78 * QN78 + sed19_79 * seq79 * QN79 + sed19_80 * seq80 * QN80 + sed19_84 * seq84 * QN84 + sed19_85 * seq85 * QN85 + sed19_86 * seq86 * QN86 + sed19_87 * seq87 * QN87 + sed19_90 * seq90 * QN90 + sed19_91 * seq91 * QN91 + sed19_92 * seq92 * QN92 + sed19_93 * seq93 * QN93 + sed19_94 * seq94 * QN94 + sed19_95 * seq95 * QN95 + sed19_96 * seq96 * QN96 + sed19_97 * seq97 * QN97 + FD19</v>
      </c>
    </row>
    <row r="21" spans="1:78">
      <c r="A21" s="1" t="s">
        <v>15</v>
      </c>
      <c r="B21" s="5" t="str">
        <f t="shared" si="2"/>
        <v xml:space="preserve">@IDENTITY  QG20 = </v>
      </c>
      <c r="C21" s="5" t="str">
        <f t="shared" si="3"/>
        <v xml:space="preserve">sxd20_01 * sxdq01 * QN01 + </v>
      </c>
      <c r="D21" s="5" t="str">
        <f t="shared" si="3"/>
        <v xml:space="preserve">sxd20_02 * sxdq02 * QN02 + </v>
      </c>
      <c r="E21" s="5" t="str">
        <f t="shared" si="3"/>
        <v xml:space="preserve">sxd20_03 * sxdq03 * QN03 + </v>
      </c>
      <c r="F21" s="5" t="str">
        <f t="shared" si="3"/>
        <v xml:space="preserve">sxd20_05 * sxdq05 * QN05 + </v>
      </c>
      <c r="G21" s="5" t="str">
        <f t="shared" si="3"/>
        <v xml:space="preserve">sxd20_08 * sxdq08 * QN08 + </v>
      </c>
      <c r="H21" s="5" t="str">
        <f t="shared" si="3"/>
        <v xml:space="preserve">sxd20_10 * sxdq10 * QN10 + </v>
      </c>
      <c r="I21" s="5" t="str">
        <f t="shared" si="3"/>
        <v xml:space="preserve">sxd20_11 * sxdq11 * QN11 + </v>
      </c>
      <c r="J21" s="5" t="str">
        <f t="shared" si="3"/>
        <v xml:space="preserve">sxd20_13 * sxdq13 * QN13 + </v>
      </c>
      <c r="K21" s="5" t="str">
        <f t="shared" si="3"/>
        <v xml:space="preserve">sxd20_14 * sxdq14 * QN14 + </v>
      </c>
      <c r="L21" s="5" t="str">
        <f t="shared" si="3"/>
        <v xml:space="preserve">sxd20_15 * sxdq15 * QN15 + </v>
      </c>
      <c r="M21" s="5" t="str">
        <f t="shared" si="3"/>
        <v xml:space="preserve">sxd20_16 * sxdq16 * QN16 + </v>
      </c>
      <c r="N21" s="5" t="str">
        <f t="shared" si="3"/>
        <v xml:space="preserve">sxd20_17 * sxdq17 * QN17 + </v>
      </c>
      <c r="O21" s="5" t="str">
        <f t="shared" si="3"/>
        <v xml:space="preserve">sxd20_18 * sxdq18 * QN18 + </v>
      </c>
      <c r="P21" s="5" t="str">
        <f t="shared" si="3"/>
        <v xml:space="preserve">sxd20_19 * sxdq19 * QN19 + </v>
      </c>
      <c r="Q21" s="5" t="str">
        <f t="shared" si="3"/>
        <v xml:space="preserve">sxd20_20 * sxdq20 * QN20 + </v>
      </c>
      <c r="R21" s="5" t="str">
        <f t="shared" si="3"/>
        <v xml:space="preserve">sxd20_21 * sxdq21 * QN21 + </v>
      </c>
      <c r="S21" s="5" t="str">
        <f t="shared" si="10"/>
        <v xml:space="preserve">sxd20_22 * sxdq22 * QN22 + </v>
      </c>
      <c r="T21" s="5" t="str">
        <f t="shared" si="10"/>
        <v xml:space="preserve">sxd20_23 * sxdq23 * QN23 + </v>
      </c>
      <c r="U21" s="5" t="str">
        <f t="shared" si="10"/>
        <v xml:space="preserve">sxd20_24 * sxdq24 * QN24 + </v>
      </c>
      <c r="V21" s="5" t="str">
        <f t="shared" si="10"/>
        <v xml:space="preserve">sxd20_25 * sxdq25 * QN25 + </v>
      </c>
      <c r="W21" s="5" t="str">
        <f t="shared" si="10"/>
        <v xml:space="preserve">sxd20_26 * sxdq26 * QN26 + </v>
      </c>
      <c r="X21" s="5" t="str">
        <f t="shared" si="10"/>
        <v xml:space="preserve">sxd20_27 * sxdq27 * QN27 + </v>
      </c>
      <c r="Y21" s="5" t="str">
        <f t="shared" si="10"/>
        <v xml:space="preserve">sxd20_28 * sxdq28 * QN28 + </v>
      </c>
      <c r="Z21" s="5" t="str">
        <f t="shared" si="10"/>
        <v xml:space="preserve">sxd20_29 * sxdq29 * QN29 + </v>
      </c>
      <c r="AA21" s="5" t="str">
        <f t="shared" si="10"/>
        <v xml:space="preserve">sxd20_30 * sxdq30 * QN30 + </v>
      </c>
      <c r="AB21" s="5" t="str">
        <f t="shared" si="10"/>
        <v xml:space="preserve">sxd20_31 * sxdq31 * QN31 + </v>
      </c>
      <c r="AC21" s="5" t="str">
        <f t="shared" si="10"/>
        <v xml:space="preserve">sxd20_32 * sxdq32 * QN32 + </v>
      </c>
      <c r="AD21" s="5" t="str">
        <f t="shared" si="10"/>
        <v xml:space="preserve">sxd20_33 * sxdq33 * QN33 + </v>
      </c>
      <c r="AE21" s="5" t="str">
        <f t="shared" si="10"/>
        <v xml:space="preserve">sxd20_35 * sxdq35 * QN35 + </v>
      </c>
      <c r="AF21" s="5" t="str">
        <f t="shared" si="10"/>
        <v xml:space="preserve">sxd20_36 * sxdq36 * QN36 + </v>
      </c>
      <c r="AG21" s="5" t="str">
        <f t="shared" si="10"/>
        <v xml:space="preserve">sxd20_37 * sxdq37 * QN37 + </v>
      </c>
      <c r="AH21" s="5" t="str">
        <f t="shared" si="10"/>
        <v xml:space="preserve">sxd20_41 * sxdq41 * QN41 + </v>
      </c>
      <c r="AI21" s="5" t="str">
        <f t="shared" si="11"/>
        <v xml:space="preserve">sxd20_42 * sxdq42 * QN42 + </v>
      </c>
      <c r="AJ21" s="5" t="str">
        <f t="shared" si="11"/>
        <v xml:space="preserve">sxd20_43 * sxdq43 * QN43 + </v>
      </c>
      <c r="AK21" s="5" t="str">
        <f t="shared" si="11"/>
        <v xml:space="preserve">sxd20_45 * sxdq45 * QN45 + </v>
      </c>
      <c r="AL21" s="5" t="str">
        <f t="shared" si="11"/>
        <v xml:space="preserve">sxd20_46 * sxdq46 * QN46 + </v>
      </c>
      <c r="AM21" s="5" t="str">
        <f t="shared" si="11"/>
        <v xml:space="preserve">sxd20_47 * sxdq47 * QN47 + </v>
      </c>
      <c r="AN21" s="5" t="str">
        <f t="shared" si="11"/>
        <v xml:space="preserve">sxd20_49 * sxdq49 * QN49 + </v>
      </c>
      <c r="AO21" s="5" t="str">
        <f t="shared" si="11"/>
        <v xml:space="preserve">sxd20_50 * sxdq50 * QN50 + </v>
      </c>
      <c r="AP21" s="5" t="str">
        <f t="shared" si="11"/>
        <v xml:space="preserve">sxd20_51 * sxdq51 * QN51 + </v>
      </c>
      <c r="AQ21" s="5" t="str">
        <f t="shared" si="11"/>
        <v xml:space="preserve">sxd20_52 * sxdq52 * QN52 + </v>
      </c>
      <c r="AR21" s="5" t="str">
        <f t="shared" si="11"/>
        <v xml:space="preserve">sxd20_53 * sxdq53 * QN53 + </v>
      </c>
      <c r="AS21" s="5" t="str">
        <f t="shared" si="11"/>
        <v xml:space="preserve">sxd20_55 * sxdq55 * QN55 + </v>
      </c>
      <c r="AT21" s="5" t="str">
        <f t="shared" si="11"/>
        <v xml:space="preserve">sxd20_58 * sxdq58 * QN58 + </v>
      </c>
      <c r="AU21" s="5" t="str">
        <f t="shared" si="11"/>
        <v xml:space="preserve">sxd20_59 * sxdq59 * QN59 + </v>
      </c>
      <c r="AV21" s="5" t="str">
        <f t="shared" si="11"/>
        <v xml:space="preserve">sxd20_60 * sxdq60 * QN60 + </v>
      </c>
      <c r="AW21" s="5" t="str">
        <f t="shared" si="11"/>
        <v xml:space="preserve">sxd20_61 * sxdq61 * QN61 + </v>
      </c>
      <c r="AX21" s="5" t="str">
        <f t="shared" si="11"/>
        <v xml:space="preserve">sxd20_62 * sxdq62 * QN62 + </v>
      </c>
      <c r="AY21" s="5" t="str">
        <f t="shared" si="12"/>
        <v xml:space="preserve">sxd20_64 * sxdq64 * QN64 + </v>
      </c>
      <c r="AZ21" s="5" t="str">
        <f t="shared" si="12"/>
        <v xml:space="preserve">sxd20_65 * sxdq65 * QN65 + </v>
      </c>
      <c r="BA21" s="5" t="str">
        <f t="shared" si="12"/>
        <v xml:space="preserve">sxd20_66 * sxdq66 * QN66 + </v>
      </c>
      <c r="BB21" s="5" t="str">
        <f t="shared" si="12"/>
        <v xml:space="preserve">sxd20_68 * sxdq68 * QN68 + </v>
      </c>
      <c r="BC21" s="5" t="str">
        <f t="shared" si="12"/>
        <v xml:space="preserve">sxd20_69 * sxdq69 * QN69 + </v>
      </c>
      <c r="BD21" s="5" t="str">
        <f t="shared" si="12"/>
        <v xml:space="preserve">sxd20_70 * sxdq70 * QN70 + </v>
      </c>
      <c r="BE21" s="5" t="str">
        <f t="shared" si="12"/>
        <v xml:space="preserve">sxd20_71 * sxdq71 * QN71 + </v>
      </c>
      <c r="BF21" s="5" t="str">
        <f t="shared" si="12"/>
        <v xml:space="preserve">sxd20_72 * sxdq72 * QN72 + </v>
      </c>
      <c r="BG21" s="5" t="str">
        <f t="shared" si="12"/>
        <v xml:space="preserve">sxd20_73 * sxdq73 * QN73 + </v>
      </c>
      <c r="BH21" s="5" t="str">
        <f t="shared" si="12"/>
        <v xml:space="preserve">sxd20_74 * sxdq74 * QN74 + </v>
      </c>
      <c r="BI21" s="5" t="str">
        <f t="shared" si="12"/>
        <v xml:space="preserve">sxd20_77 * sxdq77 * QN77 + </v>
      </c>
      <c r="BJ21" s="5" t="str">
        <f t="shared" si="12"/>
        <v xml:space="preserve">sxd20_78 * sxdq78 * QN78 + </v>
      </c>
      <c r="BK21" s="5" t="str">
        <f t="shared" si="12"/>
        <v xml:space="preserve">sxd20_79 * sxdq79 * QN79 + </v>
      </c>
      <c r="BL21" s="5" t="str">
        <f t="shared" si="12"/>
        <v xml:space="preserve">sxd20_80 * sxdq80 * QN80 + </v>
      </c>
      <c r="BM21" s="5" t="str">
        <f t="shared" si="12"/>
        <v xml:space="preserve">sxd20_84 * sxdq84 * QN84 + </v>
      </c>
      <c r="BN21" s="5" t="str">
        <f t="shared" si="12"/>
        <v xml:space="preserve">sxd20_85 * sxdq85 * QN85 + </v>
      </c>
      <c r="BO21" s="5" t="str">
        <f t="shared" si="9"/>
        <v xml:space="preserve">sxd20_86 * sxdq86 * QN86 + </v>
      </c>
      <c r="BP21" s="5" t="str">
        <f t="shared" si="1"/>
        <v xml:space="preserve">sxd20_87 * sxdq87 * QN87 + </v>
      </c>
      <c r="BQ21" s="5" t="str">
        <f t="shared" si="1"/>
        <v xml:space="preserve">sxd20_90 * sxdq90 * QN90 + </v>
      </c>
      <c r="BR21" s="5" t="str">
        <f t="shared" si="1"/>
        <v xml:space="preserve">sxd20_91 * sxdq91 * QN91 + </v>
      </c>
      <c r="BS21" s="5" t="str">
        <f t="shared" si="1"/>
        <v xml:space="preserve">sxd20_92 * sxdq92 * QN92 + </v>
      </c>
      <c r="BT21" s="5" t="str">
        <f t="shared" si="1"/>
        <v xml:space="preserve">sxd20_93 * sxdq93 * QN93 + </v>
      </c>
      <c r="BU21" s="5" t="str">
        <f t="shared" si="1"/>
        <v xml:space="preserve">sxd20_94 * sxdq94 * QN94 + </v>
      </c>
      <c r="BV21" s="5" t="str">
        <f t="shared" si="1"/>
        <v xml:space="preserve">sxd20_95 * sxdq95 * QN95 + </v>
      </c>
      <c r="BW21" s="5" t="str">
        <f t="shared" si="1"/>
        <v xml:space="preserve">sxd20_96 * sxdq96 * QN96 + </v>
      </c>
      <c r="BX21" s="5" t="str">
        <f t="shared" si="1"/>
        <v xml:space="preserve">sxd20_97 * sxdq97 * QN97 + </v>
      </c>
      <c r="BY21" s="5" t="str">
        <f t="shared" si="4"/>
        <v>FD20</v>
      </c>
      <c r="BZ21" s="6" t="str">
        <f t="shared" si="5"/>
        <v>@IDENTITY  QG20 = sxd20_01 * sxdq01 * QN01 + sxd20_02 * sxdq02 * QN02 + sxd20_03 * sxdq03 * QN03 + sxd20_05 * sxdq05 * QN05 + sxd20_08 * sxdq08 * QN08 + sxd20_10 * sxdq10 * QN10 + sxd20_11 * sxdq11 * QN11 + sxd20_13 * sxdq13 * QN13 + sxd20_14 * sxdq14 * QN14 + sxd20_15 * sxdq15 * QN15 + sxd20_16 * sxdq16 * QN16 + sxd20_17 * sxdq17 * QN17 + sxd20_18 * sxdq18 * QN18 + sxd20_19 * sxdq19 * QN19 + sxd20_20 * sxdq20 * QN20 + sxd20_21 * sxdq21 * QN21 + sxd20_22 * sxdq22 * QN22 + sxd20_23 * sxdq23 * QN23 + sxd20_24 * sxdq24 * QN24 + sxd20_25 * sxdq25 * QN25 + sxd20_26 * sxdq26 * QN26 + sxd20_27 * sxdq27 * QN27 + sxd20_28 * sxdq28 * QN28 + sxd20_29 * sxdq29 * QN29 + sxd20_30 * sxdq30 * QN30 + sxd20_31 * sxdq31 * QN31 + sxd20_32 * sxdq32 * QN32 + sxd20_33 * sxdq33 * QN33 + sxd20_35 * sxdq35 * QN35 + sxd20_36 * sxdq36 * QN36 + sxd20_37 * sxdq37 * QN37 + sxd20_41 * sxdq41 * QN41 + sxd20_42 * sxdq42 * QN42 + sxd20_43 * sxdq43 * QN43 + sxd20_45 * sxdq45 * QN45 + sxd20_46 * sxdq46 * QN46 + sxd20_47 * sxdq47 * QN47 + sxd20_49 * sxdq49 * QN49 + sxd20_50 * sxdq50 * QN50 + sxd20_51 * sxdq51 * QN51 + sxd20_52 * sxdq52 * QN52 + sxd20_53 * sxdq53 * QN53 + sxd20_55 * sxdq55 * QN55 + sxd20_58 * sxdq58 * QN58 + sxd20_59 * sxdq59 * QN59 + sxd20_60 * sxdq60 * QN60 + sxd20_61 * sxdq61 * QN61 + sxd20_62 * sxdq62 * QN62 + sxd20_64 * sxdq64 * QN64 + sxd20_65 * sxdq65 * QN65 + sxd20_66 * sxdq66 * QN66 + sxd20_68 * sxdq68 * QN68 + sxd20_69 * sxdq69 * QN69 + sxd20_70 * sxdq70 * QN70 + sxd20_71 * sxdq71 * QN71 + sxd20_72 * sxdq72 * QN72 + sxd20_73 * sxdq73 * QN73 + sxd20_74 * sxdq74 * QN74 + sxd20_77 * sxdq77 * QN77 + sxd20_78 * sxdq78 * QN78 + sxd20_79 * sxdq79 * QN79 + sxd20_80 * sxdq80 * QN80 + sxd20_84 * sxdq84 * QN84 + sxd20_85 * sxdq85 * QN85 + sxd20_86 * sxdq86 * QN86 + sxd20_87 * sxdq87 * QN87 + sxd20_90 * sxdq90 * QN90 + sxd20_91 * sxdq91 * QN91 + sxd20_92 * sxdq92 * QN92 + sxd20_93 * sxdq93 * QN93 + sxd20_94 * sxdq94 * QN94 + sxd20_95 * sxdq95 * QN95 + sxd20_96 * sxdq96 * QN96 + sxd20_97 * sxdq97 * QN97 + FD20</v>
      </c>
    </row>
    <row r="22" spans="1:78">
      <c r="A22" s="1" t="s">
        <v>16</v>
      </c>
      <c r="B22" s="5" t="str">
        <f t="shared" si="2"/>
        <v xml:space="preserve">@IDENTITY  QG21 = </v>
      </c>
      <c r="C22" s="5" t="str">
        <f t="shared" si="3"/>
        <v xml:space="preserve">sxd21_01 * sxdq01 * QN01 + </v>
      </c>
      <c r="D22" s="5" t="str">
        <f t="shared" si="3"/>
        <v xml:space="preserve">sxd21_02 * sxdq02 * QN02 + </v>
      </c>
      <c r="E22" s="5" t="str">
        <f t="shared" si="3"/>
        <v xml:space="preserve">sxd21_03 * sxdq03 * QN03 + </v>
      </c>
      <c r="F22" s="5" t="str">
        <f t="shared" si="3"/>
        <v xml:space="preserve">sxd21_05 * sxdq05 * QN05 + </v>
      </c>
      <c r="G22" s="5" t="str">
        <f t="shared" si="3"/>
        <v xml:space="preserve">sxd21_08 * sxdq08 * QN08 + </v>
      </c>
      <c r="H22" s="5" t="str">
        <f t="shared" si="3"/>
        <v xml:space="preserve">sxd21_10 * sxdq10 * QN10 + </v>
      </c>
      <c r="I22" s="5" t="str">
        <f t="shared" si="3"/>
        <v xml:space="preserve">sxd21_11 * sxdq11 * QN11 + </v>
      </c>
      <c r="J22" s="5" t="str">
        <f t="shared" si="3"/>
        <v xml:space="preserve">sxd21_13 * sxdq13 * QN13 + </v>
      </c>
      <c r="K22" s="5" t="str">
        <f t="shared" si="3"/>
        <v xml:space="preserve">sxd21_14 * sxdq14 * QN14 + </v>
      </c>
      <c r="L22" s="5" t="str">
        <f t="shared" si="3"/>
        <v xml:space="preserve">sxd21_15 * sxdq15 * QN15 + </v>
      </c>
      <c r="M22" s="5" t="str">
        <f t="shared" si="3"/>
        <v xml:space="preserve">sxd21_16 * sxdq16 * QN16 + </v>
      </c>
      <c r="N22" s="5" t="str">
        <f t="shared" si="3"/>
        <v xml:space="preserve">sxd21_17 * sxdq17 * QN17 + </v>
      </c>
      <c r="O22" s="5" t="str">
        <f t="shared" si="3"/>
        <v xml:space="preserve">sxd21_18 * sxdq18 * QN18 + </v>
      </c>
      <c r="P22" s="5" t="str">
        <f t="shared" si="3"/>
        <v xml:space="preserve">sxd21_19 * sxdq19 * QN19 + </v>
      </c>
      <c r="Q22" s="5" t="str">
        <f t="shared" si="3"/>
        <v xml:space="preserve">sxd21_20 * sxdq20 * QN20 + </v>
      </c>
      <c r="R22" s="5" t="str">
        <f t="shared" si="3"/>
        <v xml:space="preserve">sxd21_21 * sxdq21 * QN21 + </v>
      </c>
      <c r="S22" s="5" t="str">
        <f t="shared" si="10"/>
        <v xml:space="preserve">sxd21_22 * sxdq22 * QN22 + </v>
      </c>
      <c r="T22" s="5" t="str">
        <f t="shared" si="10"/>
        <v xml:space="preserve">sxd21_23 * sxdq23 * QN23 + </v>
      </c>
      <c r="U22" s="5" t="str">
        <f t="shared" si="10"/>
        <v xml:space="preserve">sxd21_24 * sxdq24 * QN24 + </v>
      </c>
      <c r="V22" s="5" t="str">
        <f t="shared" si="10"/>
        <v xml:space="preserve">sxd21_25 * sxdq25 * QN25 + </v>
      </c>
      <c r="W22" s="5" t="str">
        <f t="shared" si="10"/>
        <v xml:space="preserve">sxd21_26 * sxdq26 * QN26 + </v>
      </c>
      <c r="X22" s="5" t="str">
        <f t="shared" si="10"/>
        <v xml:space="preserve">sxd21_27 * sxdq27 * QN27 + </v>
      </c>
      <c r="Y22" s="5" t="str">
        <f t="shared" si="10"/>
        <v xml:space="preserve">sxd21_28 * sxdq28 * QN28 + </v>
      </c>
      <c r="Z22" s="5" t="str">
        <f t="shared" si="10"/>
        <v xml:space="preserve">sxd21_29 * sxdq29 * QN29 + </v>
      </c>
      <c r="AA22" s="5" t="str">
        <f t="shared" si="10"/>
        <v xml:space="preserve">sxd21_30 * sxdq30 * QN30 + </v>
      </c>
      <c r="AB22" s="5" t="str">
        <f t="shared" si="10"/>
        <v xml:space="preserve">sxd21_31 * sxdq31 * QN31 + </v>
      </c>
      <c r="AC22" s="5" t="str">
        <f t="shared" si="10"/>
        <v xml:space="preserve">sxd21_32 * sxdq32 * QN32 + </v>
      </c>
      <c r="AD22" s="5" t="str">
        <f t="shared" si="10"/>
        <v xml:space="preserve">sxd21_33 * sxdq33 * QN33 + </v>
      </c>
      <c r="AE22" s="5" t="str">
        <f t="shared" si="10"/>
        <v xml:space="preserve">sxd21_35 * sxdq35 * QN35 + </v>
      </c>
      <c r="AF22" s="5" t="str">
        <f t="shared" si="10"/>
        <v xml:space="preserve">sxd21_36 * sxdq36 * QN36 + </v>
      </c>
      <c r="AG22" s="5" t="str">
        <f t="shared" si="10"/>
        <v xml:space="preserve">sxd21_37 * sxdq37 * QN37 + </v>
      </c>
      <c r="AH22" s="5" t="str">
        <f t="shared" si="10"/>
        <v xml:space="preserve">sxd21_41 * sxdq41 * QN41 + </v>
      </c>
      <c r="AI22" s="5" t="str">
        <f t="shared" si="11"/>
        <v xml:space="preserve">sxd21_42 * sxdq42 * QN42 + </v>
      </c>
      <c r="AJ22" s="5" t="str">
        <f t="shared" si="11"/>
        <v xml:space="preserve">sxd21_43 * sxdq43 * QN43 + </v>
      </c>
      <c r="AK22" s="5" t="str">
        <f t="shared" si="11"/>
        <v xml:space="preserve">sxd21_45 * sxdq45 * QN45 + </v>
      </c>
      <c r="AL22" s="5" t="str">
        <f t="shared" si="11"/>
        <v xml:space="preserve">sxd21_46 * sxdq46 * QN46 + </v>
      </c>
      <c r="AM22" s="5" t="str">
        <f t="shared" si="11"/>
        <v xml:space="preserve">sxd21_47 * sxdq47 * QN47 + </v>
      </c>
      <c r="AN22" s="5" t="str">
        <f t="shared" si="11"/>
        <v xml:space="preserve">sxd21_49 * sxdq49 * QN49 + </v>
      </c>
      <c r="AO22" s="5" t="str">
        <f t="shared" si="11"/>
        <v xml:space="preserve">sxd21_50 * sxdq50 * QN50 + </v>
      </c>
      <c r="AP22" s="5" t="str">
        <f t="shared" si="11"/>
        <v xml:space="preserve">sxd21_51 * sxdq51 * QN51 + </v>
      </c>
      <c r="AQ22" s="5" t="str">
        <f t="shared" si="11"/>
        <v xml:space="preserve">sxd21_52 * sxdq52 * QN52 + </v>
      </c>
      <c r="AR22" s="5" t="str">
        <f t="shared" si="11"/>
        <v xml:space="preserve">sxd21_53 * sxdq53 * QN53 + </v>
      </c>
      <c r="AS22" s="5" t="str">
        <f t="shared" si="11"/>
        <v xml:space="preserve">sxd21_55 * sxdq55 * QN55 + </v>
      </c>
      <c r="AT22" s="5" t="str">
        <f t="shared" si="11"/>
        <v xml:space="preserve">sxd21_58 * sxdq58 * QN58 + </v>
      </c>
      <c r="AU22" s="5" t="str">
        <f t="shared" si="11"/>
        <v xml:space="preserve">sxd21_59 * sxdq59 * QN59 + </v>
      </c>
      <c r="AV22" s="5" t="str">
        <f t="shared" si="11"/>
        <v xml:space="preserve">sxd21_60 * sxdq60 * QN60 + </v>
      </c>
      <c r="AW22" s="5" t="str">
        <f t="shared" si="11"/>
        <v xml:space="preserve">sxd21_61 * sxdq61 * QN61 + </v>
      </c>
      <c r="AX22" s="5" t="str">
        <f t="shared" si="11"/>
        <v xml:space="preserve">sxd21_62 * sxdq62 * QN62 + </v>
      </c>
      <c r="AY22" s="5" t="str">
        <f t="shared" si="12"/>
        <v xml:space="preserve">sxd21_64 * sxdq64 * QN64 + </v>
      </c>
      <c r="AZ22" s="5" t="str">
        <f t="shared" si="12"/>
        <v xml:space="preserve">sxd21_65 * sxdq65 * QN65 + </v>
      </c>
      <c r="BA22" s="5" t="str">
        <f t="shared" si="12"/>
        <v xml:space="preserve">sxd21_66 * sxdq66 * QN66 + </v>
      </c>
      <c r="BB22" s="5" t="str">
        <f t="shared" si="12"/>
        <v xml:space="preserve">sxd21_68 * sxdq68 * QN68 + </v>
      </c>
      <c r="BC22" s="5" t="str">
        <f t="shared" si="12"/>
        <v xml:space="preserve">sxd21_69 * sxdq69 * QN69 + </v>
      </c>
      <c r="BD22" s="5" t="str">
        <f t="shared" si="12"/>
        <v xml:space="preserve">sxd21_70 * sxdq70 * QN70 + </v>
      </c>
      <c r="BE22" s="5" t="str">
        <f t="shared" si="12"/>
        <v xml:space="preserve">sxd21_71 * sxdq71 * QN71 + </v>
      </c>
      <c r="BF22" s="5" t="str">
        <f t="shared" si="12"/>
        <v xml:space="preserve">sxd21_72 * sxdq72 * QN72 + </v>
      </c>
      <c r="BG22" s="5" t="str">
        <f t="shared" si="12"/>
        <v xml:space="preserve">sxd21_73 * sxdq73 * QN73 + </v>
      </c>
      <c r="BH22" s="5" t="str">
        <f t="shared" si="12"/>
        <v xml:space="preserve">sxd21_74 * sxdq74 * QN74 + </v>
      </c>
      <c r="BI22" s="5" t="str">
        <f t="shared" si="12"/>
        <v xml:space="preserve">sxd21_77 * sxdq77 * QN77 + </v>
      </c>
      <c r="BJ22" s="5" t="str">
        <f t="shared" si="12"/>
        <v xml:space="preserve">sxd21_78 * sxdq78 * QN78 + </v>
      </c>
      <c r="BK22" s="5" t="str">
        <f t="shared" si="12"/>
        <v xml:space="preserve">sxd21_79 * sxdq79 * QN79 + </v>
      </c>
      <c r="BL22" s="5" t="str">
        <f t="shared" si="12"/>
        <v xml:space="preserve">sxd21_80 * sxdq80 * QN80 + </v>
      </c>
      <c r="BM22" s="5" t="str">
        <f t="shared" si="12"/>
        <v xml:space="preserve">sxd21_84 * sxdq84 * QN84 + </v>
      </c>
      <c r="BN22" s="5" t="str">
        <f t="shared" si="12"/>
        <v xml:space="preserve">sxd21_85 * sxdq85 * QN85 + </v>
      </c>
      <c r="BO22" s="5" t="str">
        <f t="shared" si="9"/>
        <v xml:space="preserve">sxd21_86 * sxdq86 * QN86 + </v>
      </c>
      <c r="BP22" s="5" t="str">
        <f t="shared" si="1"/>
        <v xml:space="preserve">sxd21_87 * sxdq87 * QN87 + </v>
      </c>
      <c r="BQ22" s="5" t="str">
        <f t="shared" si="1"/>
        <v xml:space="preserve">sxd21_90 * sxdq90 * QN90 + </v>
      </c>
      <c r="BR22" s="5" t="str">
        <f t="shared" si="1"/>
        <v xml:space="preserve">sxd21_91 * sxdq91 * QN91 + </v>
      </c>
      <c r="BS22" s="5" t="str">
        <f t="shared" si="1"/>
        <v xml:space="preserve">sxd21_92 * sxdq92 * QN92 + </v>
      </c>
      <c r="BT22" s="5" t="str">
        <f t="shared" si="1"/>
        <v xml:space="preserve">sxd21_93 * sxdq93 * QN93 + </v>
      </c>
      <c r="BU22" s="5" t="str">
        <f t="shared" si="1"/>
        <v xml:space="preserve">sxd21_94 * sxdq94 * QN94 + </v>
      </c>
      <c r="BV22" s="5" t="str">
        <f t="shared" si="1"/>
        <v xml:space="preserve">sxd21_95 * sxdq95 * QN95 + </v>
      </c>
      <c r="BW22" s="5" t="str">
        <f t="shared" si="1"/>
        <v xml:space="preserve">sxd21_96 * sxdq96 * QN96 + </v>
      </c>
      <c r="BX22" s="5" t="str">
        <f t="shared" si="1"/>
        <v xml:space="preserve">sxd21_97 * sxdq97 * QN97 + </v>
      </c>
      <c r="BY22" s="5" t="str">
        <f t="shared" si="4"/>
        <v>FD21</v>
      </c>
      <c r="BZ22" s="6" t="str">
        <f t="shared" si="5"/>
        <v>@IDENTITY  QG21 = sxd21_01 * sxdq01 * QN01 + sxd21_02 * sxdq02 * QN02 + sxd21_03 * sxdq03 * QN03 + sxd21_05 * sxdq05 * QN05 + sxd21_08 * sxdq08 * QN08 + sxd21_10 * sxdq10 * QN10 + sxd21_11 * sxdq11 * QN11 + sxd21_13 * sxdq13 * QN13 + sxd21_14 * sxdq14 * QN14 + sxd21_15 * sxdq15 * QN15 + sxd21_16 * sxdq16 * QN16 + sxd21_17 * sxdq17 * QN17 + sxd21_18 * sxdq18 * QN18 + sxd21_19 * sxdq19 * QN19 + sxd21_20 * sxdq20 * QN20 + sxd21_21 * sxdq21 * QN21 + sxd21_22 * sxdq22 * QN22 + sxd21_23 * sxdq23 * QN23 + sxd21_24 * sxdq24 * QN24 + sxd21_25 * sxdq25 * QN25 + sxd21_26 * sxdq26 * QN26 + sxd21_27 * sxdq27 * QN27 + sxd21_28 * sxdq28 * QN28 + sxd21_29 * sxdq29 * QN29 + sxd21_30 * sxdq30 * QN30 + sxd21_31 * sxdq31 * QN31 + sxd21_32 * sxdq32 * QN32 + sxd21_33 * sxdq33 * QN33 + sxd21_35 * sxdq35 * QN35 + sxd21_36 * sxdq36 * QN36 + sxd21_37 * sxdq37 * QN37 + sxd21_41 * sxdq41 * QN41 + sxd21_42 * sxdq42 * QN42 + sxd21_43 * sxdq43 * QN43 + sxd21_45 * sxdq45 * QN45 + sxd21_46 * sxdq46 * QN46 + sxd21_47 * sxdq47 * QN47 + sxd21_49 * sxdq49 * QN49 + sxd21_50 * sxdq50 * QN50 + sxd21_51 * sxdq51 * QN51 + sxd21_52 * sxdq52 * QN52 + sxd21_53 * sxdq53 * QN53 + sxd21_55 * sxdq55 * QN55 + sxd21_58 * sxdq58 * QN58 + sxd21_59 * sxdq59 * QN59 + sxd21_60 * sxdq60 * QN60 + sxd21_61 * sxdq61 * QN61 + sxd21_62 * sxdq62 * QN62 + sxd21_64 * sxdq64 * QN64 + sxd21_65 * sxdq65 * QN65 + sxd21_66 * sxdq66 * QN66 + sxd21_68 * sxdq68 * QN68 + sxd21_69 * sxdq69 * QN69 + sxd21_70 * sxdq70 * QN70 + sxd21_71 * sxdq71 * QN71 + sxd21_72 * sxdq72 * QN72 + sxd21_73 * sxdq73 * QN73 + sxd21_74 * sxdq74 * QN74 + sxd21_77 * sxdq77 * QN77 + sxd21_78 * sxdq78 * QN78 + sxd21_79 * sxdq79 * QN79 + sxd21_80 * sxdq80 * QN80 + sxd21_84 * sxdq84 * QN84 + sxd21_85 * sxdq85 * QN85 + sxd21_86 * sxdq86 * QN86 + sxd21_87 * sxdq87 * QN87 + sxd21_90 * sxdq90 * QN90 + sxd21_91 * sxdq91 * QN91 + sxd21_92 * sxdq92 * QN92 + sxd21_93 * sxdq93 * QN93 + sxd21_94 * sxdq94 * QN94 + sxd21_95 * sxdq95 * QN95 + sxd21_96 * sxdq96 * QN96 + sxd21_97 * sxdq97 * QN97 + FD21</v>
      </c>
    </row>
    <row r="23" spans="1:78">
      <c r="A23" s="1" t="s">
        <v>17</v>
      </c>
      <c r="B23" s="5" t="str">
        <f t="shared" si="2"/>
        <v xml:space="preserve">@IDENTITY  QG22 = </v>
      </c>
      <c r="C23" s="5" t="str">
        <f t="shared" si="3"/>
        <v xml:space="preserve">sxd22_01 * sxdq01 * QN01 + </v>
      </c>
      <c r="D23" s="5" t="str">
        <f t="shared" si="3"/>
        <v xml:space="preserve">sxd22_02 * sxdq02 * QN02 + </v>
      </c>
      <c r="E23" s="5" t="str">
        <f t="shared" si="3"/>
        <v xml:space="preserve">sxd22_03 * sxdq03 * QN03 + </v>
      </c>
      <c r="F23" s="5" t="str">
        <f t="shared" si="3"/>
        <v xml:space="preserve">sxd22_05 * sxdq05 * QN05 + </v>
      </c>
      <c r="G23" s="5" t="str">
        <f t="shared" si="3"/>
        <v xml:space="preserve">sxd22_08 * sxdq08 * QN08 + </v>
      </c>
      <c r="H23" s="5" t="str">
        <f t="shared" si="3"/>
        <v xml:space="preserve">sxd22_10 * sxdq10 * QN10 + </v>
      </c>
      <c r="I23" s="5" t="str">
        <f t="shared" si="3"/>
        <v xml:space="preserve">sxd22_11 * sxdq11 * QN11 + </v>
      </c>
      <c r="J23" s="5" t="str">
        <f t="shared" si="3"/>
        <v xml:space="preserve">sxd22_13 * sxdq13 * QN13 + </v>
      </c>
      <c r="K23" s="5" t="str">
        <f t="shared" si="3"/>
        <v xml:space="preserve">sxd22_14 * sxdq14 * QN14 + </v>
      </c>
      <c r="L23" s="5" t="str">
        <f t="shared" si="3"/>
        <v xml:space="preserve">sxd22_15 * sxdq15 * QN15 + </v>
      </c>
      <c r="M23" s="5" t="str">
        <f t="shared" si="3"/>
        <v xml:space="preserve">sxd22_16 * sxdq16 * QN16 + </v>
      </c>
      <c r="N23" s="5" t="str">
        <f t="shared" si="3"/>
        <v xml:space="preserve">sxd22_17 * sxdq17 * QN17 + </v>
      </c>
      <c r="O23" s="5" t="str">
        <f t="shared" si="3"/>
        <v xml:space="preserve">sxd22_18 * sxdq18 * QN18 + </v>
      </c>
      <c r="P23" s="5" t="str">
        <f t="shared" si="3"/>
        <v xml:space="preserve">sxd22_19 * sxdq19 * QN19 + </v>
      </c>
      <c r="Q23" s="5" t="str">
        <f t="shared" si="3"/>
        <v xml:space="preserve">sxd22_20 * sxdq20 * QN20 + </v>
      </c>
      <c r="R23" s="5" t="str">
        <f t="shared" si="3"/>
        <v xml:space="preserve">sxd22_21 * sxdq21 * QN21 + </v>
      </c>
      <c r="S23" s="5" t="str">
        <f t="shared" si="10"/>
        <v xml:space="preserve">sxd22_22 * sxdq22 * QN22 + </v>
      </c>
      <c r="T23" s="5" t="str">
        <f t="shared" si="10"/>
        <v xml:space="preserve">sxd22_23 * sxdq23 * QN23 + </v>
      </c>
      <c r="U23" s="5" t="str">
        <f t="shared" si="10"/>
        <v xml:space="preserve">sxd22_24 * sxdq24 * QN24 + </v>
      </c>
      <c r="V23" s="5" t="str">
        <f t="shared" si="10"/>
        <v xml:space="preserve">sxd22_25 * sxdq25 * QN25 + </v>
      </c>
      <c r="W23" s="5" t="str">
        <f t="shared" si="10"/>
        <v xml:space="preserve">sxd22_26 * sxdq26 * QN26 + </v>
      </c>
      <c r="X23" s="5" t="str">
        <f t="shared" si="10"/>
        <v xml:space="preserve">sxd22_27 * sxdq27 * QN27 + </v>
      </c>
      <c r="Y23" s="5" t="str">
        <f t="shared" si="10"/>
        <v xml:space="preserve">sxd22_28 * sxdq28 * QN28 + </v>
      </c>
      <c r="Z23" s="5" t="str">
        <f t="shared" si="10"/>
        <v xml:space="preserve">sxd22_29 * sxdq29 * QN29 + </v>
      </c>
      <c r="AA23" s="5" t="str">
        <f t="shared" si="10"/>
        <v xml:space="preserve">sxd22_30 * sxdq30 * QN30 + </v>
      </c>
      <c r="AB23" s="5" t="str">
        <f t="shared" si="10"/>
        <v xml:space="preserve">sxd22_31 * sxdq31 * QN31 + </v>
      </c>
      <c r="AC23" s="5" t="str">
        <f t="shared" si="10"/>
        <v xml:space="preserve">sxd22_32 * sxdq32 * QN32 + </v>
      </c>
      <c r="AD23" s="5" t="str">
        <f t="shared" si="10"/>
        <v xml:space="preserve">sxd22_33 * sxdq33 * QN33 + </v>
      </c>
      <c r="AE23" s="5" t="str">
        <f t="shared" si="10"/>
        <v xml:space="preserve">sxd22_35 * sxdq35 * QN35 + </v>
      </c>
      <c r="AF23" s="5" t="str">
        <f t="shared" si="10"/>
        <v xml:space="preserve">sxd22_36 * sxdq36 * QN36 + </v>
      </c>
      <c r="AG23" s="5" t="str">
        <f t="shared" si="10"/>
        <v xml:space="preserve">sxd22_37 * sxdq37 * QN37 + </v>
      </c>
      <c r="AH23" s="5" t="str">
        <f t="shared" si="10"/>
        <v xml:space="preserve">sxd22_41 * sxdq41 * QN41 + </v>
      </c>
      <c r="AI23" s="5" t="str">
        <f t="shared" si="11"/>
        <v xml:space="preserve">sxd22_42 * sxdq42 * QN42 + </v>
      </c>
      <c r="AJ23" s="5" t="str">
        <f t="shared" si="11"/>
        <v xml:space="preserve">sxd22_43 * sxdq43 * QN43 + </v>
      </c>
      <c r="AK23" s="5" t="str">
        <f t="shared" si="11"/>
        <v xml:space="preserve">sxd22_45 * sxdq45 * QN45 + </v>
      </c>
      <c r="AL23" s="5" t="str">
        <f t="shared" si="11"/>
        <v xml:space="preserve">sxd22_46 * sxdq46 * QN46 + </v>
      </c>
      <c r="AM23" s="5" t="str">
        <f t="shared" si="11"/>
        <v xml:space="preserve">sxd22_47 * sxdq47 * QN47 + </v>
      </c>
      <c r="AN23" s="5" t="str">
        <f t="shared" si="11"/>
        <v xml:space="preserve">sxd22_49 * sxdq49 * QN49 + </v>
      </c>
      <c r="AO23" s="5" t="str">
        <f t="shared" si="11"/>
        <v xml:space="preserve">sxd22_50 * sxdq50 * QN50 + </v>
      </c>
      <c r="AP23" s="5" t="str">
        <f t="shared" si="11"/>
        <v xml:space="preserve">sxd22_51 * sxdq51 * QN51 + </v>
      </c>
      <c r="AQ23" s="5" t="str">
        <f t="shared" si="11"/>
        <v xml:space="preserve">sxd22_52 * sxdq52 * QN52 + </v>
      </c>
      <c r="AR23" s="5" t="str">
        <f t="shared" si="11"/>
        <v xml:space="preserve">sxd22_53 * sxdq53 * QN53 + </v>
      </c>
      <c r="AS23" s="5" t="str">
        <f t="shared" si="11"/>
        <v xml:space="preserve">sxd22_55 * sxdq55 * QN55 + </v>
      </c>
      <c r="AT23" s="5" t="str">
        <f t="shared" si="11"/>
        <v xml:space="preserve">sxd22_58 * sxdq58 * QN58 + </v>
      </c>
      <c r="AU23" s="5" t="str">
        <f t="shared" si="11"/>
        <v xml:space="preserve">sxd22_59 * sxdq59 * QN59 + </v>
      </c>
      <c r="AV23" s="5" t="str">
        <f t="shared" si="11"/>
        <v xml:space="preserve">sxd22_60 * sxdq60 * QN60 + </v>
      </c>
      <c r="AW23" s="5" t="str">
        <f t="shared" si="11"/>
        <v xml:space="preserve">sxd22_61 * sxdq61 * QN61 + </v>
      </c>
      <c r="AX23" s="5" t="str">
        <f t="shared" si="11"/>
        <v xml:space="preserve">sxd22_62 * sxdq62 * QN62 + </v>
      </c>
      <c r="AY23" s="5" t="str">
        <f t="shared" si="12"/>
        <v xml:space="preserve">sxd22_64 * sxdq64 * QN64 + </v>
      </c>
      <c r="AZ23" s="5" t="str">
        <f t="shared" si="12"/>
        <v xml:space="preserve">sxd22_65 * sxdq65 * QN65 + </v>
      </c>
      <c r="BA23" s="5" t="str">
        <f t="shared" si="12"/>
        <v xml:space="preserve">sxd22_66 * sxdq66 * QN66 + </v>
      </c>
      <c r="BB23" s="5" t="str">
        <f t="shared" si="12"/>
        <v xml:space="preserve">sxd22_68 * sxdq68 * QN68 + </v>
      </c>
      <c r="BC23" s="5" t="str">
        <f t="shared" si="12"/>
        <v xml:space="preserve">sxd22_69 * sxdq69 * QN69 + </v>
      </c>
      <c r="BD23" s="5" t="str">
        <f t="shared" si="12"/>
        <v xml:space="preserve">sxd22_70 * sxdq70 * QN70 + </v>
      </c>
      <c r="BE23" s="5" t="str">
        <f t="shared" si="12"/>
        <v xml:space="preserve">sxd22_71 * sxdq71 * QN71 + </v>
      </c>
      <c r="BF23" s="5" t="str">
        <f t="shared" si="12"/>
        <v xml:space="preserve">sxd22_72 * sxdq72 * QN72 + </v>
      </c>
      <c r="BG23" s="5" t="str">
        <f t="shared" si="12"/>
        <v xml:space="preserve">sxd22_73 * sxdq73 * QN73 + </v>
      </c>
      <c r="BH23" s="5" t="str">
        <f t="shared" si="12"/>
        <v xml:space="preserve">sxd22_74 * sxdq74 * QN74 + </v>
      </c>
      <c r="BI23" s="5" t="str">
        <f t="shared" si="12"/>
        <v xml:space="preserve">sxd22_77 * sxdq77 * QN77 + </v>
      </c>
      <c r="BJ23" s="5" t="str">
        <f t="shared" si="12"/>
        <v xml:space="preserve">sxd22_78 * sxdq78 * QN78 + </v>
      </c>
      <c r="BK23" s="5" t="str">
        <f t="shared" si="12"/>
        <v xml:space="preserve">sxd22_79 * sxdq79 * QN79 + </v>
      </c>
      <c r="BL23" s="5" t="str">
        <f t="shared" si="12"/>
        <v xml:space="preserve">sxd22_80 * sxdq80 * QN80 + </v>
      </c>
      <c r="BM23" s="5" t="str">
        <f t="shared" si="12"/>
        <v xml:space="preserve">sxd22_84 * sxdq84 * QN84 + </v>
      </c>
      <c r="BN23" s="5" t="str">
        <f t="shared" si="12"/>
        <v xml:space="preserve">sxd22_85 * sxdq85 * QN85 + </v>
      </c>
      <c r="BO23" s="5" t="str">
        <f t="shared" si="9"/>
        <v xml:space="preserve">sxd22_86 * sxdq86 * QN86 + </v>
      </c>
      <c r="BP23" s="5" t="str">
        <f t="shared" si="9"/>
        <v xml:space="preserve">sxd22_87 * sxdq87 * QN87 + </v>
      </c>
      <c r="BQ23" s="5" t="str">
        <f t="shared" si="9"/>
        <v xml:space="preserve">sxd22_90 * sxdq90 * QN90 + </v>
      </c>
      <c r="BR23" s="5" t="str">
        <f t="shared" si="9"/>
        <v xml:space="preserve">sxd22_91 * sxdq91 * QN91 + </v>
      </c>
      <c r="BS23" s="5" t="str">
        <f t="shared" si="9"/>
        <v xml:space="preserve">sxd22_92 * sxdq92 * QN92 + </v>
      </c>
      <c r="BT23" s="5" t="str">
        <f t="shared" si="9"/>
        <v xml:space="preserve">sxd22_93 * sxdq93 * QN93 + </v>
      </c>
      <c r="BU23" s="5" t="str">
        <f t="shared" si="9"/>
        <v xml:space="preserve">sxd22_94 * sxdq94 * QN94 + </v>
      </c>
      <c r="BV23" s="5" t="str">
        <f t="shared" si="9"/>
        <v xml:space="preserve">sxd22_95 * sxdq95 * QN95 + </v>
      </c>
      <c r="BW23" s="5" t="str">
        <f t="shared" si="9"/>
        <v xml:space="preserve">sxd22_96 * sxdq96 * QN96 + </v>
      </c>
      <c r="BX23" s="5" t="str">
        <f t="shared" si="9"/>
        <v xml:space="preserve">sxd22_97 * sxdq97 * QN97 + </v>
      </c>
      <c r="BY23" s="5" t="str">
        <f t="shared" si="4"/>
        <v>FD22</v>
      </c>
      <c r="BZ23" s="6" t="str">
        <f t="shared" si="5"/>
        <v>@IDENTITY  QG22 = sxd22_01 * sxdq01 * QN01 + sxd22_02 * sxdq02 * QN02 + sxd22_03 * sxdq03 * QN03 + sxd22_05 * sxdq05 * QN05 + sxd22_08 * sxdq08 * QN08 + sxd22_10 * sxdq10 * QN10 + sxd22_11 * sxdq11 * QN11 + sxd22_13 * sxdq13 * QN13 + sxd22_14 * sxdq14 * QN14 + sxd22_15 * sxdq15 * QN15 + sxd22_16 * sxdq16 * QN16 + sxd22_17 * sxdq17 * QN17 + sxd22_18 * sxdq18 * QN18 + sxd22_19 * sxdq19 * QN19 + sxd22_20 * sxdq20 * QN20 + sxd22_21 * sxdq21 * QN21 + sxd22_22 * sxdq22 * QN22 + sxd22_23 * sxdq23 * QN23 + sxd22_24 * sxdq24 * QN24 + sxd22_25 * sxdq25 * QN25 + sxd22_26 * sxdq26 * QN26 + sxd22_27 * sxdq27 * QN27 + sxd22_28 * sxdq28 * QN28 + sxd22_29 * sxdq29 * QN29 + sxd22_30 * sxdq30 * QN30 + sxd22_31 * sxdq31 * QN31 + sxd22_32 * sxdq32 * QN32 + sxd22_33 * sxdq33 * QN33 + sxd22_35 * sxdq35 * QN35 + sxd22_36 * sxdq36 * QN36 + sxd22_37 * sxdq37 * QN37 + sxd22_41 * sxdq41 * QN41 + sxd22_42 * sxdq42 * QN42 + sxd22_43 * sxdq43 * QN43 + sxd22_45 * sxdq45 * QN45 + sxd22_46 * sxdq46 * QN46 + sxd22_47 * sxdq47 * QN47 + sxd22_49 * sxdq49 * QN49 + sxd22_50 * sxdq50 * QN50 + sxd22_51 * sxdq51 * QN51 + sxd22_52 * sxdq52 * QN52 + sxd22_53 * sxdq53 * QN53 + sxd22_55 * sxdq55 * QN55 + sxd22_58 * sxdq58 * QN58 + sxd22_59 * sxdq59 * QN59 + sxd22_60 * sxdq60 * QN60 + sxd22_61 * sxdq61 * QN61 + sxd22_62 * sxdq62 * QN62 + sxd22_64 * sxdq64 * QN64 + sxd22_65 * sxdq65 * QN65 + sxd22_66 * sxdq66 * QN66 + sxd22_68 * sxdq68 * QN68 + sxd22_69 * sxdq69 * QN69 + sxd22_70 * sxdq70 * QN70 + sxd22_71 * sxdq71 * QN71 + sxd22_72 * sxdq72 * QN72 + sxd22_73 * sxdq73 * QN73 + sxd22_74 * sxdq74 * QN74 + sxd22_77 * sxdq77 * QN77 + sxd22_78 * sxdq78 * QN78 + sxd22_79 * sxdq79 * QN79 + sxd22_80 * sxdq80 * QN80 + sxd22_84 * sxdq84 * QN84 + sxd22_85 * sxdq85 * QN85 + sxd22_86 * sxdq86 * QN86 + sxd22_87 * sxdq87 * QN87 + sxd22_90 * sxdq90 * QN90 + sxd22_91 * sxdq91 * QN91 + sxd22_92 * sxdq92 * QN92 + sxd22_93 * sxdq93 * QN93 + sxd22_94 * sxdq94 * QN94 + sxd22_95 * sxdq95 * QN95 + sxd22_96 * sxdq96 * QN96 + sxd22_97 * sxdq97 * QN97 + FD22</v>
      </c>
    </row>
    <row r="24" spans="1:78">
      <c r="A24" s="1" t="s">
        <v>18</v>
      </c>
      <c r="B24" s="5" t="str">
        <f t="shared" si="2"/>
        <v xml:space="preserve">@IDENTITY  QG23 = </v>
      </c>
      <c r="C24" s="5" t="str">
        <f t="shared" si="3"/>
        <v xml:space="preserve">sxd23_01 * sxdq01 * QN01 + </v>
      </c>
      <c r="D24" s="5" t="str">
        <f t="shared" si="3"/>
        <v xml:space="preserve">sxd23_02 * sxdq02 * QN02 + </v>
      </c>
      <c r="E24" s="5" t="str">
        <f t="shared" si="3"/>
        <v xml:space="preserve">sxd23_03 * sxdq03 * QN03 + </v>
      </c>
      <c r="F24" s="5" t="str">
        <f t="shared" si="3"/>
        <v xml:space="preserve">sxd23_05 * sxdq05 * QN05 + </v>
      </c>
      <c r="G24" s="5" t="str">
        <f t="shared" si="3"/>
        <v xml:space="preserve">sxd23_08 * sxdq08 * QN08 + </v>
      </c>
      <c r="H24" s="5" t="str">
        <f t="shared" si="3"/>
        <v xml:space="preserve">sxd23_10 * sxdq10 * QN10 + </v>
      </c>
      <c r="I24" s="5" t="str">
        <f t="shared" si="3"/>
        <v xml:space="preserve">sxd23_11 * sxdq11 * QN11 + </v>
      </c>
      <c r="J24" s="5" t="str">
        <f t="shared" si="3"/>
        <v xml:space="preserve">sxd23_13 * sxdq13 * QN13 + </v>
      </c>
      <c r="K24" s="5" t="str">
        <f t="shared" si="3"/>
        <v xml:space="preserve">sxd23_14 * sxdq14 * QN14 + </v>
      </c>
      <c r="L24" s="5" t="str">
        <f t="shared" si="3"/>
        <v xml:space="preserve">sxd23_15 * sxdq15 * QN15 + </v>
      </c>
      <c r="M24" s="5" t="str">
        <f t="shared" si="3"/>
        <v xml:space="preserve">sxd23_16 * sxdq16 * QN16 + </v>
      </c>
      <c r="N24" s="5" t="str">
        <f t="shared" si="3"/>
        <v xml:space="preserve">sxd23_17 * sxdq17 * QN17 + </v>
      </c>
      <c r="O24" s="5" t="str">
        <f t="shared" si="3"/>
        <v xml:space="preserve">sxd23_18 * sxdq18 * QN18 + </v>
      </c>
      <c r="P24" s="5" t="str">
        <f t="shared" si="3"/>
        <v xml:space="preserve">sxd23_19 * sxdq19 * QN19 + </v>
      </c>
      <c r="Q24" s="5" t="str">
        <f t="shared" si="3"/>
        <v xml:space="preserve">sxd23_20 * sxdq20 * QN20 + </v>
      </c>
      <c r="R24" s="5" t="str">
        <f t="shared" si="3"/>
        <v xml:space="preserve">sxd23_21 * sxdq21 * QN21 + </v>
      </c>
      <c r="S24" s="5" t="str">
        <f t="shared" si="10"/>
        <v xml:space="preserve">sxd23_22 * sxdq22 * QN22 + </v>
      </c>
      <c r="T24" s="5" t="str">
        <f t="shared" si="10"/>
        <v xml:space="preserve">sxd23_23 * sxdq23 * QN23 + </v>
      </c>
      <c r="U24" s="5" t="str">
        <f t="shared" si="10"/>
        <v xml:space="preserve">sxd23_24 * sxdq24 * QN24 + </v>
      </c>
      <c r="V24" s="5" t="str">
        <f t="shared" si="10"/>
        <v xml:space="preserve">sxd23_25 * sxdq25 * QN25 + </v>
      </c>
      <c r="W24" s="5" t="str">
        <f t="shared" si="10"/>
        <v xml:space="preserve">sxd23_26 * sxdq26 * QN26 + </v>
      </c>
      <c r="X24" s="5" t="str">
        <f t="shared" si="10"/>
        <v xml:space="preserve">sxd23_27 * sxdq27 * QN27 + </v>
      </c>
      <c r="Y24" s="5" t="str">
        <f t="shared" si="10"/>
        <v xml:space="preserve">sxd23_28 * sxdq28 * QN28 + </v>
      </c>
      <c r="Z24" s="5" t="str">
        <f t="shared" si="10"/>
        <v xml:space="preserve">sxd23_29 * sxdq29 * QN29 + </v>
      </c>
      <c r="AA24" s="5" t="str">
        <f t="shared" si="10"/>
        <v xml:space="preserve">sxd23_30 * sxdq30 * QN30 + </v>
      </c>
      <c r="AB24" s="5" t="str">
        <f t="shared" si="10"/>
        <v xml:space="preserve">sxd23_31 * sxdq31 * QN31 + </v>
      </c>
      <c r="AC24" s="5" t="str">
        <f t="shared" si="10"/>
        <v xml:space="preserve">sxd23_32 * sxdq32 * QN32 + </v>
      </c>
      <c r="AD24" s="5" t="str">
        <f t="shared" si="10"/>
        <v xml:space="preserve">sxd23_33 * sxdq33 * QN33 + </v>
      </c>
      <c r="AE24" s="5" t="str">
        <f t="shared" si="10"/>
        <v xml:space="preserve">sxd23_35 * sxdq35 * QN35 + </v>
      </c>
      <c r="AF24" s="5" t="str">
        <f t="shared" si="10"/>
        <v xml:space="preserve">sxd23_36 * sxdq36 * QN36 + </v>
      </c>
      <c r="AG24" s="5" t="str">
        <f t="shared" si="10"/>
        <v xml:space="preserve">sxd23_37 * sxdq37 * QN37 + </v>
      </c>
      <c r="AH24" s="5" t="str">
        <f t="shared" si="10"/>
        <v xml:space="preserve">sxd23_41 * sxdq41 * QN41 + </v>
      </c>
      <c r="AI24" s="5" t="str">
        <f t="shared" si="11"/>
        <v xml:space="preserve">sxd23_42 * sxdq42 * QN42 + </v>
      </c>
      <c r="AJ24" s="5" t="str">
        <f t="shared" si="11"/>
        <v xml:space="preserve">sxd23_43 * sxdq43 * QN43 + </v>
      </c>
      <c r="AK24" s="5" t="str">
        <f t="shared" si="11"/>
        <v xml:space="preserve">sxd23_45 * sxdq45 * QN45 + </v>
      </c>
      <c r="AL24" s="5" t="str">
        <f t="shared" si="11"/>
        <v xml:space="preserve">sxd23_46 * sxdq46 * QN46 + </v>
      </c>
      <c r="AM24" s="5" t="str">
        <f t="shared" si="11"/>
        <v xml:space="preserve">sxd23_47 * sxdq47 * QN47 + </v>
      </c>
      <c r="AN24" s="5" t="str">
        <f t="shared" si="11"/>
        <v xml:space="preserve">sxd23_49 * sxdq49 * QN49 + </v>
      </c>
      <c r="AO24" s="5" t="str">
        <f t="shared" si="11"/>
        <v xml:space="preserve">sxd23_50 * sxdq50 * QN50 + </v>
      </c>
      <c r="AP24" s="5" t="str">
        <f t="shared" si="11"/>
        <v xml:space="preserve">sxd23_51 * sxdq51 * QN51 + </v>
      </c>
      <c r="AQ24" s="5" t="str">
        <f t="shared" si="11"/>
        <v xml:space="preserve">sxd23_52 * sxdq52 * QN52 + </v>
      </c>
      <c r="AR24" s="5" t="str">
        <f t="shared" si="11"/>
        <v xml:space="preserve">sxd23_53 * sxdq53 * QN53 + </v>
      </c>
      <c r="AS24" s="5" t="str">
        <f t="shared" si="11"/>
        <v xml:space="preserve">sxd23_55 * sxdq55 * QN55 + </v>
      </c>
      <c r="AT24" s="5" t="str">
        <f t="shared" si="11"/>
        <v xml:space="preserve">sxd23_58 * sxdq58 * QN58 + </v>
      </c>
      <c r="AU24" s="5" t="str">
        <f t="shared" si="11"/>
        <v xml:space="preserve">sxd23_59 * sxdq59 * QN59 + </v>
      </c>
      <c r="AV24" s="5" t="str">
        <f t="shared" si="11"/>
        <v xml:space="preserve">sxd23_60 * sxdq60 * QN60 + </v>
      </c>
      <c r="AW24" s="5" t="str">
        <f t="shared" si="11"/>
        <v xml:space="preserve">sxd23_61 * sxdq61 * QN61 + </v>
      </c>
      <c r="AX24" s="5" t="str">
        <f t="shared" si="11"/>
        <v xml:space="preserve">sxd23_62 * sxdq62 * QN62 + </v>
      </c>
      <c r="AY24" s="5" t="str">
        <f t="shared" si="12"/>
        <v xml:space="preserve">sxd23_64 * sxdq64 * QN64 + </v>
      </c>
      <c r="AZ24" s="5" t="str">
        <f t="shared" si="12"/>
        <v xml:space="preserve">sxd23_65 * sxdq65 * QN65 + </v>
      </c>
      <c r="BA24" s="5" t="str">
        <f t="shared" si="12"/>
        <v xml:space="preserve">sxd23_66 * sxdq66 * QN66 + </v>
      </c>
      <c r="BB24" s="5" t="str">
        <f t="shared" si="12"/>
        <v xml:space="preserve">sxd23_68 * sxdq68 * QN68 + </v>
      </c>
      <c r="BC24" s="5" t="str">
        <f t="shared" si="12"/>
        <v xml:space="preserve">sxd23_69 * sxdq69 * QN69 + </v>
      </c>
      <c r="BD24" s="5" t="str">
        <f t="shared" si="12"/>
        <v xml:space="preserve">sxd23_70 * sxdq70 * QN70 + </v>
      </c>
      <c r="BE24" s="5" t="str">
        <f t="shared" si="12"/>
        <v xml:space="preserve">sxd23_71 * sxdq71 * QN71 + </v>
      </c>
      <c r="BF24" s="5" t="str">
        <f t="shared" si="12"/>
        <v xml:space="preserve">sxd23_72 * sxdq72 * QN72 + </v>
      </c>
      <c r="BG24" s="5" t="str">
        <f t="shared" si="12"/>
        <v xml:space="preserve">sxd23_73 * sxdq73 * QN73 + </v>
      </c>
      <c r="BH24" s="5" t="str">
        <f t="shared" si="12"/>
        <v xml:space="preserve">sxd23_74 * sxdq74 * QN74 + </v>
      </c>
      <c r="BI24" s="5" t="str">
        <f t="shared" si="12"/>
        <v xml:space="preserve">sxd23_77 * sxdq77 * QN77 + </v>
      </c>
      <c r="BJ24" s="5" t="str">
        <f t="shared" si="12"/>
        <v xml:space="preserve">sxd23_78 * sxdq78 * QN78 + </v>
      </c>
      <c r="BK24" s="5" t="str">
        <f t="shared" si="12"/>
        <v xml:space="preserve">sxd23_79 * sxdq79 * QN79 + </v>
      </c>
      <c r="BL24" s="5" t="str">
        <f t="shared" si="12"/>
        <v xml:space="preserve">sxd23_80 * sxdq80 * QN80 + </v>
      </c>
      <c r="BM24" s="5" t="str">
        <f t="shared" si="12"/>
        <v xml:space="preserve">sxd23_84 * sxdq84 * QN84 + </v>
      </c>
      <c r="BN24" s="5" t="str">
        <f t="shared" si="12"/>
        <v xml:space="preserve">sxd23_85 * sxdq85 * QN85 + </v>
      </c>
      <c r="BO24" s="5" t="str">
        <f t="shared" si="9"/>
        <v xml:space="preserve">sxd23_86 * sxdq86 * QN86 + </v>
      </c>
      <c r="BP24" s="5" t="str">
        <f t="shared" si="9"/>
        <v xml:space="preserve">sxd23_87 * sxdq87 * QN87 + </v>
      </c>
      <c r="BQ24" s="5" t="str">
        <f t="shared" si="9"/>
        <v xml:space="preserve">sxd23_90 * sxdq90 * QN90 + </v>
      </c>
      <c r="BR24" s="5" t="str">
        <f t="shared" si="9"/>
        <v xml:space="preserve">sxd23_91 * sxdq91 * QN91 + </v>
      </c>
      <c r="BS24" s="5" t="str">
        <f t="shared" si="9"/>
        <v xml:space="preserve">sxd23_92 * sxdq92 * QN92 + </v>
      </c>
      <c r="BT24" s="5" t="str">
        <f t="shared" si="9"/>
        <v xml:space="preserve">sxd23_93 * sxdq93 * QN93 + </v>
      </c>
      <c r="BU24" s="5" t="str">
        <f t="shared" si="9"/>
        <v xml:space="preserve">sxd23_94 * sxdq94 * QN94 + </v>
      </c>
      <c r="BV24" s="5" t="str">
        <f t="shared" si="9"/>
        <v xml:space="preserve">sxd23_95 * sxdq95 * QN95 + </v>
      </c>
      <c r="BW24" s="5" t="str">
        <f t="shared" si="9"/>
        <v xml:space="preserve">sxd23_96 * sxdq96 * QN96 + </v>
      </c>
      <c r="BX24" s="5" t="str">
        <f t="shared" si="9"/>
        <v xml:space="preserve">sxd23_97 * sxdq97 * QN97 + </v>
      </c>
      <c r="BY24" s="5" t="str">
        <f t="shared" si="4"/>
        <v>FD23</v>
      </c>
      <c r="BZ24" s="6" t="str">
        <f t="shared" si="5"/>
        <v>@IDENTITY  QG23 = sxd23_01 * sxdq01 * QN01 + sxd23_02 * sxdq02 * QN02 + sxd23_03 * sxdq03 * QN03 + sxd23_05 * sxdq05 * QN05 + sxd23_08 * sxdq08 * QN08 + sxd23_10 * sxdq10 * QN10 + sxd23_11 * sxdq11 * QN11 + sxd23_13 * sxdq13 * QN13 + sxd23_14 * sxdq14 * QN14 + sxd23_15 * sxdq15 * QN15 + sxd23_16 * sxdq16 * QN16 + sxd23_17 * sxdq17 * QN17 + sxd23_18 * sxdq18 * QN18 + sxd23_19 * sxdq19 * QN19 + sxd23_20 * sxdq20 * QN20 + sxd23_21 * sxdq21 * QN21 + sxd23_22 * sxdq22 * QN22 + sxd23_23 * sxdq23 * QN23 + sxd23_24 * sxdq24 * QN24 + sxd23_25 * sxdq25 * QN25 + sxd23_26 * sxdq26 * QN26 + sxd23_27 * sxdq27 * QN27 + sxd23_28 * sxdq28 * QN28 + sxd23_29 * sxdq29 * QN29 + sxd23_30 * sxdq30 * QN30 + sxd23_31 * sxdq31 * QN31 + sxd23_32 * sxdq32 * QN32 + sxd23_33 * sxdq33 * QN33 + sxd23_35 * sxdq35 * QN35 + sxd23_36 * sxdq36 * QN36 + sxd23_37 * sxdq37 * QN37 + sxd23_41 * sxdq41 * QN41 + sxd23_42 * sxdq42 * QN42 + sxd23_43 * sxdq43 * QN43 + sxd23_45 * sxdq45 * QN45 + sxd23_46 * sxdq46 * QN46 + sxd23_47 * sxdq47 * QN47 + sxd23_49 * sxdq49 * QN49 + sxd23_50 * sxdq50 * QN50 + sxd23_51 * sxdq51 * QN51 + sxd23_52 * sxdq52 * QN52 + sxd23_53 * sxdq53 * QN53 + sxd23_55 * sxdq55 * QN55 + sxd23_58 * sxdq58 * QN58 + sxd23_59 * sxdq59 * QN59 + sxd23_60 * sxdq60 * QN60 + sxd23_61 * sxdq61 * QN61 + sxd23_62 * sxdq62 * QN62 + sxd23_64 * sxdq64 * QN64 + sxd23_65 * sxdq65 * QN65 + sxd23_66 * sxdq66 * QN66 + sxd23_68 * sxdq68 * QN68 + sxd23_69 * sxdq69 * QN69 + sxd23_70 * sxdq70 * QN70 + sxd23_71 * sxdq71 * QN71 + sxd23_72 * sxdq72 * QN72 + sxd23_73 * sxdq73 * QN73 + sxd23_74 * sxdq74 * QN74 + sxd23_77 * sxdq77 * QN77 + sxd23_78 * sxdq78 * QN78 + sxd23_79 * sxdq79 * QN79 + sxd23_80 * sxdq80 * QN80 + sxd23_84 * sxdq84 * QN84 + sxd23_85 * sxdq85 * QN85 + sxd23_86 * sxdq86 * QN86 + sxd23_87 * sxdq87 * QN87 + sxd23_90 * sxdq90 * QN90 + sxd23_91 * sxdq91 * QN91 + sxd23_92 * sxdq92 * QN92 + sxd23_93 * sxdq93 * QN93 + sxd23_94 * sxdq94 * QN94 + sxd23_95 * sxdq95 * QN95 + sxd23_96 * sxdq96 * QN96 + sxd23_97 * sxdq97 * QN97 + FD23</v>
      </c>
    </row>
    <row r="25" spans="1:78">
      <c r="A25" s="1" t="s">
        <v>19</v>
      </c>
      <c r="B25" s="5" t="str">
        <f t="shared" si="2"/>
        <v xml:space="preserve">@IDENTITY  QG24 = </v>
      </c>
      <c r="C25" s="5" t="str">
        <f t="shared" si="3"/>
        <v xml:space="preserve">sxd24_01 * sxdq01 * QN01 + </v>
      </c>
      <c r="D25" s="5" t="str">
        <f t="shared" si="3"/>
        <v xml:space="preserve">sxd24_02 * sxdq02 * QN02 + </v>
      </c>
      <c r="E25" s="5" t="str">
        <f t="shared" si="3"/>
        <v xml:space="preserve">sxd24_03 * sxdq03 * QN03 + </v>
      </c>
      <c r="F25" s="5" t="str">
        <f t="shared" si="3"/>
        <v xml:space="preserve">sxd24_05 * sxdq05 * QN05 + </v>
      </c>
      <c r="G25" s="5" t="str">
        <f t="shared" si="3"/>
        <v xml:space="preserve">sxd24_08 * sxdq08 * QN08 + </v>
      </c>
      <c r="H25" s="5" t="str">
        <f t="shared" si="3"/>
        <v xml:space="preserve">sxd24_10 * sxdq10 * QN10 + </v>
      </c>
      <c r="I25" s="5" t="str">
        <f t="shared" si="3"/>
        <v xml:space="preserve">sxd24_11 * sxdq11 * QN11 + </v>
      </c>
      <c r="J25" s="5" t="str">
        <f t="shared" si="3"/>
        <v xml:space="preserve">sxd24_13 * sxdq13 * QN13 + </v>
      </c>
      <c r="K25" s="5" t="str">
        <f t="shared" si="3"/>
        <v xml:space="preserve">sxd24_14 * sxdq14 * QN14 + </v>
      </c>
      <c r="L25" s="5" t="str">
        <f t="shared" si="3"/>
        <v xml:space="preserve">sxd24_15 * sxdq15 * QN15 + </v>
      </c>
      <c r="M25" s="5" t="str">
        <f t="shared" si="3"/>
        <v xml:space="preserve">sxd24_16 * sxdq16 * QN16 + </v>
      </c>
      <c r="N25" s="5" t="str">
        <f t="shared" si="3"/>
        <v xml:space="preserve">sxd24_17 * sxdq17 * QN17 + </v>
      </c>
      <c r="O25" s="5" t="str">
        <f t="shared" si="3"/>
        <v xml:space="preserve">sxd24_18 * sxdq18 * QN18 + </v>
      </c>
      <c r="P25" s="5" t="str">
        <f t="shared" si="3"/>
        <v xml:space="preserve">sxd24_19 * sxdq19 * QN19 + </v>
      </c>
      <c r="Q25" s="5" t="str">
        <f t="shared" si="3"/>
        <v xml:space="preserve">sxd24_20 * sxdq20 * QN20 + </v>
      </c>
      <c r="R25" s="5" t="str">
        <f t="shared" si="3"/>
        <v xml:space="preserve">sxd24_21 * sxdq21 * QN21 + </v>
      </c>
      <c r="S25" s="5" t="str">
        <f t="shared" si="10"/>
        <v xml:space="preserve">sxd24_22 * sxdq22 * QN22 + </v>
      </c>
      <c r="T25" s="5" t="str">
        <f t="shared" si="10"/>
        <v xml:space="preserve">sxd24_23 * sxdq23 * QN23 + </v>
      </c>
      <c r="U25" s="5" t="str">
        <f t="shared" si="10"/>
        <v xml:space="preserve">sxd24_24 * sxdq24 * QN24 + </v>
      </c>
      <c r="V25" s="5" t="str">
        <f t="shared" si="10"/>
        <v xml:space="preserve">sxd24_25 * sxdq25 * QN25 + </v>
      </c>
      <c r="W25" s="5" t="str">
        <f t="shared" si="10"/>
        <v xml:space="preserve">sxd24_26 * sxdq26 * QN26 + </v>
      </c>
      <c r="X25" s="5" t="str">
        <f t="shared" si="10"/>
        <v xml:space="preserve">sxd24_27 * sxdq27 * QN27 + </v>
      </c>
      <c r="Y25" s="5" t="str">
        <f t="shared" si="10"/>
        <v xml:space="preserve">sxd24_28 * sxdq28 * QN28 + </v>
      </c>
      <c r="Z25" s="5" t="str">
        <f t="shared" si="10"/>
        <v xml:space="preserve">sxd24_29 * sxdq29 * QN29 + </v>
      </c>
      <c r="AA25" s="5" t="str">
        <f t="shared" si="10"/>
        <v xml:space="preserve">sxd24_30 * sxdq30 * QN30 + </v>
      </c>
      <c r="AB25" s="5" t="str">
        <f t="shared" si="10"/>
        <v xml:space="preserve">sxd24_31 * sxdq31 * QN31 + </v>
      </c>
      <c r="AC25" s="5" t="str">
        <f t="shared" si="10"/>
        <v xml:space="preserve">sxd24_32 * sxdq32 * QN32 + </v>
      </c>
      <c r="AD25" s="5" t="str">
        <f t="shared" si="10"/>
        <v xml:space="preserve">sxd24_33 * sxdq33 * QN33 + </v>
      </c>
      <c r="AE25" s="5" t="str">
        <f t="shared" si="10"/>
        <v xml:space="preserve">sxd24_35 * sxdq35 * QN35 + </v>
      </c>
      <c r="AF25" s="5" t="str">
        <f t="shared" si="10"/>
        <v xml:space="preserve">sxd24_36 * sxdq36 * QN36 + </v>
      </c>
      <c r="AG25" s="5" t="str">
        <f t="shared" si="10"/>
        <v xml:space="preserve">sxd24_37 * sxdq37 * QN37 + </v>
      </c>
      <c r="AH25" s="5" t="str">
        <f t="shared" si="10"/>
        <v xml:space="preserve">sxd24_41 * sxdq41 * QN41 + </v>
      </c>
      <c r="AI25" s="5" t="str">
        <f t="shared" si="11"/>
        <v xml:space="preserve">sxd24_42 * sxdq42 * QN42 + </v>
      </c>
      <c r="AJ25" s="5" t="str">
        <f t="shared" si="11"/>
        <v xml:space="preserve">sxd24_43 * sxdq43 * QN43 + </v>
      </c>
      <c r="AK25" s="5" t="str">
        <f t="shared" si="11"/>
        <v xml:space="preserve">sxd24_45 * sxdq45 * QN45 + </v>
      </c>
      <c r="AL25" s="5" t="str">
        <f t="shared" si="11"/>
        <v xml:space="preserve">sxd24_46 * sxdq46 * QN46 + </v>
      </c>
      <c r="AM25" s="5" t="str">
        <f t="shared" si="11"/>
        <v xml:space="preserve">sxd24_47 * sxdq47 * QN47 + </v>
      </c>
      <c r="AN25" s="5" t="str">
        <f t="shared" si="11"/>
        <v xml:space="preserve">sxd24_49 * sxdq49 * QN49 + </v>
      </c>
      <c r="AO25" s="5" t="str">
        <f t="shared" si="11"/>
        <v xml:space="preserve">sxd24_50 * sxdq50 * QN50 + </v>
      </c>
      <c r="AP25" s="5" t="str">
        <f t="shared" si="11"/>
        <v xml:space="preserve">sxd24_51 * sxdq51 * QN51 + </v>
      </c>
      <c r="AQ25" s="5" t="str">
        <f t="shared" si="11"/>
        <v xml:space="preserve">sxd24_52 * sxdq52 * QN52 + </v>
      </c>
      <c r="AR25" s="5" t="str">
        <f t="shared" si="11"/>
        <v xml:space="preserve">sxd24_53 * sxdq53 * QN53 + </v>
      </c>
      <c r="AS25" s="5" t="str">
        <f t="shared" si="11"/>
        <v xml:space="preserve">sxd24_55 * sxdq55 * QN55 + </v>
      </c>
      <c r="AT25" s="5" t="str">
        <f t="shared" si="11"/>
        <v xml:space="preserve">sxd24_58 * sxdq58 * QN58 + </v>
      </c>
      <c r="AU25" s="5" t="str">
        <f t="shared" si="11"/>
        <v xml:space="preserve">sxd24_59 * sxdq59 * QN59 + </v>
      </c>
      <c r="AV25" s="5" t="str">
        <f t="shared" si="11"/>
        <v xml:space="preserve">sxd24_60 * sxdq60 * QN60 + </v>
      </c>
      <c r="AW25" s="5" t="str">
        <f t="shared" si="11"/>
        <v xml:space="preserve">sxd24_61 * sxdq61 * QN61 + </v>
      </c>
      <c r="AX25" s="5" t="str">
        <f t="shared" si="11"/>
        <v xml:space="preserve">sxd24_62 * sxdq62 * QN62 + </v>
      </c>
      <c r="AY25" s="5" t="str">
        <f t="shared" si="12"/>
        <v xml:space="preserve">sxd24_64 * sxdq64 * QN64 + </v>
      </c>
      <c r="AZ25" s="5" t="str">
        <f t="shared" si="12"/>
        <v xml:space="preserve">sxd24_65 * sxdq65 * QN65 + </v>
      </c>
      <c r="BA25" s="5" t="str">
        <f t="shared" si="12"/>
        <v xml:space="preserve">sxd24_66 * sxdq66 * QN66 + </v>
      </c>
      <c r="BB25" s="5" t="str">
        <f t="shared" si="12"/>
        <v xml:space="preserve">sxd24_68 * sxdq68 * QN68 + </v>
      </c>
      <c r="BC25" s="5" t="str">
        <f t="shared" si="12"/>
        <v xml:space="preserve">sxd24_69 * sxdq69 * QN69 + </v>
      </c>
      <c r="BD25" s="5" t="str">
        <f t="shared" si="12"/>
        <v xml:space="preserve">sxd24_70 * sxdq70 * QN70 + </v>
      </c>
      <c r="BE25" s="5" t="str">
        <f t="shared" si="12"/>
        <v xml:space="preserve">sxd24_71 * sxdq71 * QN71 + </v>
      </c>
      <c r="BF25" s="5" t="str">
        <f t="shared" si="12"/>
        <v xml:space="preserve">sxd24_72 * sxdq72 * QN72 + </v>
      </c>
      <c r="BG25" s="5" t="str">
        <f t="shared" si="12"/>
        <v xml:space="preserve">sxd24_73 * sxdq73 * QN73 + </v>
      </c>
      <c r="BH25" s="5" t="str">
        <f t="shared" si="12"/>
        <v xml:space="preserve">sxd24_74 * sxdq74 * QN74 + </v>
      </c>
      <c r="BI25" s="5" t="str">
        <f t="shared" si="12"/>
        <v xml:space="preserve">sxd24_77 * sxdq77 * QN77 + </v>
      </c>
      <c r="BJ25" s="5" t="str">
        <f t="shared" si="12"/>
        <v xml:space="preserve">sxd24_78 * sxdq78 * QN78 + </v>
      </c>
      <c r="BK25" s="5" t="str">
        <f t="shared" si="12"/>
        <v xml:space="preserve">sxd24_79 * sxdq79 * QN79 + </v>
      </c>
      <c r="BL25" s="5" t="str">
        <f t="shared" si="12"/>
        <v xml:space="preserve">sxd24_80 * sxdq80 * QN80 + </v>
      </c>
      <c r="BM25" s="5" t="str">
        <f t="shared" si="12"/>
        <v xml:space="preserve">sxd24_84 * sxdq84 * QN84 + </v>
      </c>
      <c r="BN25" s="5" t="str">
        <f t="shared" si="12"/>
        <v xml:space="preserve">sxd24_85 * sxdq85 * QN85 + </v>
      </c>
      <c r="BO25" s="5" t="str">
        <f t="shared" si="9"/>
        <v xml:space="preserve">sxd24_86 * sxdq86 * QN86 + </v>
      </c>
      <c r="BP25" s="5" t="str">
        <f t="shared" si="9"/>
        <v xml:space="preserve">sxd24_87 * sxdq87 * QN87 + </v>
      </c>
      <c r="BQ25" s="5" t="str">
        <f t="shared" si="9"/>
        <v xml:space="preserve">sxd24_90 * sxdq90 * QN90 + </v>
      </c>
      <c r="BR25" s="5" t="str">
        <f t="shared" si="9"/>
        <v xml:space="preserve">sxd24_91 * sxdq91 * QN91 + </v>
      </c>
      <c r="BS25" s="5" t="str">
        <f t="shared" si="9"/>
        <v xml:space="preserve">sxd24_92 * sxdq92 * QN92 + </v>
      </c>
      <c r="BT25" s="5" t="str">
        <f t="shared" si="9"/>
        <v xml:space="preserve">sxd24_93 * sxdq93 * QN93 + </v>
      </c>
      <c r="BU25" s="5" t="str">
        <f t="shared" si="9"/>
        <v xml:space="preserve">sxd24_94 * sxdq94 * QN94 + </v>
      </c>
      <c r="BV25" s="5" t="str">
        <f t="shared" si="9"/>
        <v xml:space="preserve">sxd24_95 * sxdq95 * QN95 + </v>
      </c>
      <c r="BW25" s="5" t="str">
        <f t="shared" si="9"/>
        <v xml:space="preserve">sxd24_96 * sxdq96 * QN96 + </v>
      </c>
      <c r="BX25" s="5" t="str">
        <f t="shared" si="9"/>
        <v xml:space="preserve">sxd24_97 * sxdq97 * QN97 + </v>
      </c>
      <c r="BY25" s="5" t="str">
        <f t="shared" si="4"/>
        <v>FD24</v>
      </c>
      <c r="BZ25" s="6" t="str">
        <f t="shared" si="5"/>
        <v>@IDENTITY  QG24 = sxd24_01 * sxdq01 * QN01 + sxd24_02 * sxdq02 * QN02 + sxd24_03 * sxdq03 * QN03 + sxd24_05 * sxdq05 * QN05 + sxd24_08 * sxdq08 * QN08 + sxd24_10 * sxdq10 * QN10 + sxd24_11 * sxdq11 * QN11 + sxd24_13 * sxdq13 * QN13 + sxd24_14 * sxdq14 * QN14 + sxd24_15 * sxdq15 * QN15 + sxd24_16 * sxdq16 * QN16 + sxd24_17 * sxdq17 * QN17 + sxd24_18 * sxdq18 * QN18 + sxd24_19 * sxdq19 * QN19 + sxd24_20 * sxdq20 * QN20 + sxd24_21 * sxdq21 * QN21 + sxd24_22 * sxdq22 * QN22 + sxd24_23 * sxdq23 * QN23 + sxd24_24 * sxdq24 * QN24 + sxd24_25 * sxdq25 * QN25 + sxd24_26 * sxdq26 * QN26 + sxd24_27 * sxdq27 * QN27 + sxd24_28 * sxdq28 * QN28 + sxd24_29 * sxdq29 * QN29 + sxd24_30 * sxdq30 * QN30 + sxd24_31 * sxdq31 * QN31 + sxd24_32 * sxdq32 * QN32 + sxd24_33 * sxdq33 * QN33 + sxd24_35 * sxdq35 * QN35 + sxd24_36 * sxdq36 * QN36 + sxd24_37 * sxdq37 * QN37 + sxd24_41 * sxdq41 * QN41 + sxd24_42 * sxdq42 * QN42 + sxd24_43 * sxdq43 * QN43 + sxd24_45 * sxdq45 * QN45 + sxd24_46 * sxdq46 * QN46 + sxd24_47 * sxdq47 * QN47 + sxd24_49 * sxdq49 * QN49 + sxd24_50 * sxdq50 * QN50 + sxd24_51 * sxdq51 * QN51 + sxd24_52 * sxdq52 * QN52 + sxd24_53 * sxdq53 * QN53 + sxd24_55 * sxdq55 * QN55 + sxd24_58 * sxdq58 * QN58 + sxd24_59 * sxdq59 * QN59 + sxd24_60 * sxdq60 * QN60 + sxd24_61 * sxdq61 * QN61 + sxd24_62 * sxdq62 * QN62 + sxd24_64 * sxdq64 * QN64 + sxd24_65 * sxdq65 * QN65 + sxd24_66 * sxdq66 * QN66 + sxd24_68 * sxdq68 * QN68 + sxd24_69 * sxdq69 * QN69 + sxd24_70 * sxdq70 * QN70 + sxd24_71 * sxdq71 * QN71 + sxd24_72 * sxdq72 * QN72 + sxd24_73 * sxdq73 * QN73 + sxd24_74 * sxdq74 * QN74 + sxd24_77 * sxdq77 * QN77 + sxd24_78 * sxdq78 * QN78 + sxd24_79 * sxdq79 * QN79 + sxd24_80 * sxdq80 * QN80 + sxd24_84 * sxdq84 * QN84 + sxd24_85 * sxdq85 * QN85 + sxd24_86 * sxdq86 * QN86 + sxd24_87 * sxdq87 * QN87 + sxd24_90 * sxdq90 * QN90 + sxd24_91 * sxdq91 * QN91 + sxd24_92 * sxdq92 * QN92 + sxd24_93 * sxdq93 * QN93 + sxd24_94 * sxdq94 * QN94 + sxd24_95 * sxdq95 * QN95 + sxd24_96 * sxdq96 * QN96 + sxd24_97 * sxdq97 * QN97 + FD24</v>
      </c>
    </row>
    <row r="26" spans="1:78">
      <c r="A26" s="1" t="s">
        <v>20</v>
      </c>
      <c r="B26" s="5" t="str">
        <f t="shared" si="2"/>
        <v xml:space="preserve">@IDENTITY  QG25 = </v>
      </c>
      <c r="C26" s="5" t="str">
        <f t="shared" si="3"/>
        <v xml:space="preserve">sxd25_01 * sxdq01 * QN01 + </v>
      </c>
      <c r="D26" s="5" t="str">
        <f t="shared" si="3"/>
        <v xml:space="preserve">sxd25_02 * sxdq02 * QN02 + </v>
      </c>
      <c r="E26" s="5" t="str">
        <f t="shared" si="3"/>
        <v xml:space="preserve">sxd25_03 * sxdq03 * QN03 + </v>
      </c>
      <c r="F26" s="5" t="str">
        <f t="shared" si="3"/>
        <v xml:space="preserve">sxd25_05 * sxdq05 * QN05 + </v>
      </c>
      <c r="G26" s="5" t="str">
        <f t="shared" si="3"/>
        <v xml:space="preserve">sxd25_08 * sxdq08 * QN08 + </v>
      </c>
      <c r="H26" s="5" t="str">
        <f t="shared" si="3"/>
        <v xml:space="preserve">sxd25_10 * sxdq10 * QN10 + </v>
      </c>
      <c r="I26" s="5" t="str">
        <f t="shared" si="3"/>
        <v xml:space="preserve">sxd25_11 * sxdq11 * QN11 + </v>
      </c>
      <c r="J26" s="5" t="str">
        <f t="shared" si="3"/>
        <v xml:space="preserve">sxd25_13 * sxdq13 * QN13 + </v>
      </c>
      <c r="K26" s="5" t="str">
        <f t="shared" si="3"/>
        <v xml:space="preserve">sxd25_14 * sxdq14 * QN14 + </v>
      </c>
      <c r="L26" s="5" t="str">
        <f t="shared" si="3"/>
        <v xml:space="preserve">sxd25_15 * sxdq15 * QN15 + </v>
      </c>
      <c r="M26" s="5" t="str">
        <f t="shared" si="3"/>
        <v xml:space="preserve">sxd25_16 * sxdq16 * QN16 + </v>
      </c>
      <c r="N26" s="5" t="str">
        <f t="shared" si="3"/>
        <v xml:space="preserve">sxd25_17 * sxdq17 * QN17 + </v>
      </c>
      <c r="O26" s="5" t="str">
        <f t="shared" si="3"/>
        <v xml:space="preserve">sxd25_18 * sxdq18 * QN18 + </v>
      </c>
      <c r="P26" s="5" t="str">
        <f t="shared" si="3"/>
        <v xml:space="preserve">sxd25_19 * sxdq19 * QN19 + </v>
      </c>
      <c r="Q26" s="5" t="str">
        <f t="shared" si="3"/>
        <v xml:space="preserve">sxd25_20 * sxdq20 * QN20 + </v>
      </c>
      <c r="R26" s="5" t="str">
        <f t="shared" si="3"/>
        <v xml:space="preserve">sxd25_21 * sxdq21 * QN21 + </v>
      </c>
      <c r="S26" s="5" t="str">
        <f t="shared" si="10"/>
        <v xml:space="preserve">sxd25_22 * sxdq22 * QN22 + </v>
      </c>
      <c r="T26" s="5" t="str">
        <f t="shared" si="10"/>
        <v xml:space="preserve">sxd25_23 * sxdq23 * QN23 + </v>
      </c>
      <c r="U26" s="5" t="str">
        <f t="shared" si="10"/>
        <v xml:space="preserve">sxd25_24 * sxdq24 * QN24 + </v>
      </c>
      <c r="V26" s="5" t="str">
        <f t="shared" si="10"/>
        <v xml:space="preserve">sxd25_25 * sxdq25 * QN25 + </v>
      </c>
      <c r="W26" s="5" t="str">
        <f t="shared" si="10"/>
        <v xml:space="preserve">sxd25_26 * sxdq26 * QN26 + </v>
      </c>
      <c r="X26" s="5" t="str">
        <f t="shared" si="10"/>
        <v xml:space="preserve">sxd25_27 * sxdq27 * QN27 + </v>
      </c>
      <c r="Y26" s="5" t="str">
        <f t="shared" si="10"/>
        <v xml:space="preserve">sxd25_28 * sxdq28 * QN28 + </v>
      </c>
      <c r="Z26" s="5" t="str">
        <f t="shared" si="10"/>
        <v xml:space="preserve">sxd25_29 * sxdq29 * QN29 + </v>
      </c>
      <c r="AA26" s="5" t="str">
        <f t="shared" si="10"/>
        <v xml:space="preserve">sxd25_30 * sxdq30 * QN30 + </v>
      </c>
      <c r="AB26" s="5" t="str">
        <f t="shared" si="10"/>
        <v xml:space="preserve">sxd25_31 * sxdq31 * QN31 + </v>
      </c>
      <c r="AC26" s="5" t="str">
        <f t="shared" si="10"/>
        <v xml:space="preserve">sxd25_32 * sxdq32 * QN32 + </v>
      </c>
      <c r="AD26" s="5" t="str">
        <f t="shared" si="10"/>
        <v xml:space="preserve">sxd25_33 * sxdq33 * QN33 + </v>
      </c>
      <c r="AE26" s="5" t="str">
        <f t="shared" si="10"/>
        <v xml:space="preserve">sxd25_35 * sxdq35 * QN35 + </v>
      </c>
      <c r="AF26" s="5" t="str">
        <f t="shared" si="10"/>
        <v xml:space="preserve">sxd25_36 * sxdq36 * QN36 + </v>
      </c>
      <c r="AG26" s="5" t="str">
        <f t="shared" si="10"/>
        <v xml:space="preserve">sxd25_37 * sxdq37 * QN37 + </v>
      </c>
      <c r="AH26" s="5" t="str">
        <f t="shared" si="10"/>
        <v xml:space="preserve">sxd25_41 * sxdq41 * QN41 + </v>
      </c>
      <c r="AI26" s="5" t="str">
        <f t="shared" si="11"/>
        <v xml:space="preserve">sxd25_42 * sxdq42 * QN42 + </v>
      </c>
      <c r="AJ26" s="5" t="str">
        <f t="shared" si="11"/>
        <v xml:space="preserve">sxd25_43 * sxdq43 * QN43 + </v>
      </c>
      <c r="AK26" s="5" t="str">
        <f t="shared" si="11"/>
        <v xml:space="preserve">sxd25_45 * sxdq45 * QN45 + </v>
      </c>
      <c r="AL26" s="5" t="str">
        <f t="shared" si="11"/>
        <v xml:space="preserve">sxd25_46 * sxdq46 * QN46 + </v>
      </c>
      <c r="AM26" s="5" t="str">
        <f t="shared" si="11"/>
        <v xml:space="preserve">sxd25_47 * sxdq47 * QN47 + </v>
      </c>
      <c r="AN26" s="5" t="str">
        <f t="shared" si="11"/>
        <v xml:space="preserve">sxd25_49 * sxdq49 * QN49 + </v>
      </c>
      <c r="AO26" s="5" t="str">
        <f t="shared" si="11"/>
        <v xml:space="preserve">sxd25_50 * sxdq50 * QN50 + </v>
      </c>
      <c r="AP26" s="5" t="str">
        <f t="shared" si="11"/>
        <v xml:space="preserve">sxd25_51 * sxdq51 * QN51 + </v>
      </c>
      <c r="AQ26" s="5" t="str">
        <f t="shared" si="11"/>
        <v xml:space="preserve">sxd25_52 * sxdq52 * QN52 + </v>
      </c>
      <c r="AR26" s="5" t="str">
        <f t="shared" si="11"/>
        <v xml:space="preserve">sxd25_53 * sxdq53 * QN53 + </v>
      </c>
      <c r="AS26" s="5" t="str">
        <f t="shared" si="11"/>
        <v xml:space="preserve">sxd25_55 * sxdq55 * QN55 + </v>
      </c>
      <c r="AT26" s="5" t="str">
        <f t="shared" si="11"/>
        <v xml:space="preserve">sxd25_58 * sxdq58 * QN58 + </v>
      </c>
      <c r="AU26" s="5" t="str">
        <f t="shared" si="11"/>
        <v xml:space="preserve">sxd25_59 * sxdq59 * QN59 + </v>
      </c>
      <c r="AV26" s="5" t="str">
        <f t="shared" si="11"/>
        <v xml:space="preserve">sxd25_60 * sxdq60 * QN60 + </v>
      </c>
      <c r="AW26" s="5" t="str">
        <f t="shared" si="11"/>
        <v xml:space="preserve">sxd25_61 * sxdq61 * QN61 + </v>
      </c>
      <c r="AX26" s="5" t="str">
        <f t="shared" si="11"/>
        <v xml:space="preserve">sxd25_62 * sxdq62 * QN62 + </v>
      </c>
      <c r="AY26" s="5" t="str">
        <f t="shared" si="12"/>
        <v xml:space="preserve">sxd25_64 * sxdq64 * QN64 + </v>
      </c>
      <c r="AZ26" s="5" t="str">
        <f t="shared" si="12"/>
        <v xml:space="preserve">sxd25_65 * sxdq65 * QN65 + </v>
      </c>
      <c r="BA26" s="5" t="str">
        <f t="shared" si="12"/>
        <v xml:space="preserve">sxd25_66 * sxdq66 * QN66 + </v>
      </c>
      <c r="BB26" s="5" t="str">
        <f t="shared" si="12"/>
        <v xml:space="preserve">sxd25_68 * sxdq68 * QN68 + </v>
      </c>
      <c r="BC26" s="5" t="str">
        <f t="shared" si="12"/>
        <v xml:space="preserve">sxd25_69 * sxdq69 * QN69 + </v>
      </c>
      <c r="BD26" s="5" t="str">
        <f t="shared" si="12"/>
        <v xml:space="preserve">sxd25_70 * sxdq70 * QN70 + </v>
      </c>
      <c r="BE26" s="5" t="str">
        <f t="shared" si="12"/>
        <v xml:space="preserve">sxd25_71 * sxdq71 * QN71 + </v>
      </c>
      <c r="BF26" s="5" t="str">
        <f t="shared" si="12"/>
        <v xml:space="preserve">sxd25_72 * sxdq72 * QN72 + </v>
      </c>
      <c r="BG26" s="5" t="str">
        <f t="shared" si="12"/>
        <v xml:space="preserve">sxd25_73 * sxdq73 * QN73 + </v>
      </c>
      <c r="BH26" s="5" t="str">
        <f t="shared" si="12"/>
        <v xml:space="preserve">sxd25_74 * sxdq74 * QN74 + </v>
      </c>
      <c r="BI26" s="5" t="str">
        <f t="shared" si="12"/>
        <v xml:space="preserve">sxd25_77 * sxdq77 * QN77 + </v>
      </c>
      <c r="BJ26" s="5" t="str">
        <f t="shared" si="12"/>
        <v xml:space="preserve">sxd25_78 * sxdq78 * QN78 + </v>
      </c>
      <c r="BK26" s="5" t="str">
        <f t="shared" si="12"/>
        <v xml:space="preserve">sxd25_79 * sxdq79 * QN79 + </v>
      </c>
      <c r="BL26" s="5" t="str">
        <f t="shared" si="12"/>
        <v xml:space="preserve">sxd25_80 * sxdq80 * QN80 + </v>
      </c>
      <c r="BM26" s="5" t="str">
        <f t="shared" si="12"/>
        <v xml:space="preserve">sxd25_84 * sxdq84 * QN84 + </v>
      </c>
      <c r="BN26" s="5" t="str">
        <f t="shared" si="12"/>
        <v xml:space="preserve">sxd25_85 * sxdq85 * QN85 + </v>
      </c>
      <c r="BO26" s="5" t="str">
        <f t="shared" si="9"/>
        <v xml:space="preserve">sxd25_86 * sxdq86 * QN86 + </v>
      </c>
      <c r="BP26" s="5" t="str">
        <f t="shared" si="9"/>
        <v xml:space="preserve">sxd25_87 * sxdq87 * QN87 + </v>
      </c>
      <c r="BQ26" s="5" t="str">
        <f t="shared" si="9"/>
        <v xml:space="preserve">sxd25_90 * sxdq90 * QN90 + </v>
      </c>
      <c r="BR26" s="5" t="str">
        <f t="shared" si="9"/>
        <v xml:space="preserve">sxd25_91 * sxdq91 * QN91 + </v>
      </c>
      <c r="BS26" s="5" t="str">
        <f t="shared" si="9"/>
        <v xml:space="preserve">sxd25_92 * sxdq92 * QN92 + </v>
      </c>
      <c r="BT26" s="5" t="str">
        <f t="shared" si="9"/>
        <v xml:space="preserve">sxd25_93 * sxdq93 * QN93 + </v>
      </c>
      <c r="BU26" s="5" t="str">
        <f t="shared" si="9"/>
        <v xml:space="preserve">sxd25_94 * sxdq94 * QN94 + </v>
      </c>
      <c r="BV26" s="5" t="str">
        <f t="shared" si="9"/>
        <v xml:space="preserve">sxd25_95 * sxdq95 * QN95 + </v>
      </c>
      <c r="BW26" s="5" t="str">
        <f t="shared" si="9"/>
        <v xml:space="preserve">sxd25_96 * sxdq96 * QN96 + </v>
      </c>
      <c r="BX26" s="5" t="str">
        <f t="shared" si="9"/>
        <v xml:space="preserve">sxd25_97 * sxdq97 * QN97 + </v>
      </c>
      <c r="BY26" s="5" t="str">
        <f t="shared" si="4"/>
        <v>FD25</v>
      </c>
      <c r="BZ26" s="6" t="str">
        <f t="shared" si="5"/>
        <v>@IDENTITY  QG25 = sxd25_01 * sxdq01 * QN01 + sxd25_02 * sxdq02 * QN02 + sxd25_03 * sxdq03 * QN03 + sxd25_05 * sxdq05 * QN05 + sxd25_08 * sxdq08 * QN08 + sxd25_10 * sxdq10 * QN10 + sxd25_11 * sxdq11 * QN11 + sxd25_13 * sxdq13 * QN13 + sxd25_14 * sxdq14 * QN14 + sxd25_15 * sxdq15 * QN15 + sxd25_16 * sxdq16 * QN16 + sxd25_17 * sxdq17 * QN17 + sxd25_18 * sxdq18 * QN18 + sxd25_19 * sxdq19 * QN19 + sxd25_20 * sxdq20 * QN20 + sxd25_21 * sxdq21 * QN21 + sxd25_22 * sxdq22 * QN22 + sxd25_23 * sxdq23 * QN23 + sxd25_24 * sxdq24 * QN24 + sxd25_25 * sxdq25 * QN25 + sxd25_26 * sxdq26 * QN26 + sxd25_27 * sxdq27 * QN27 + sxd25_28 * sxdq28 * QN28 + sxd25_29 * sxdq29 * QN29 + sxd25_30 * sxdq30 * QN30 + sxd25_31 * sxdq31 * QN31 + sxd25_32 * sxdq32 * QN32 + sxd25_33 * sxdq33 * QN33 + sxd25_35 * sxdq35 * QN35 + sxd25_36 * sxdq36 * QN36 + sxd25_37 * sxdq37 * QN37 + sxd25_41 * sxdq41 * QN41 + sxd25_42 * sxdq42 * QN42 + sxd25_43 * sxdq43 * QN43 + sxd25_45 * sxdq45 * QN45 + sxd25_46 * sxdq46 * QN46 + sxd25_47 * sxdq47 * QN47 + sxd25_49 * sxdq49 * QN49 + sxd25_50 * sxdq50 * QN50 + sxd25_51 * sxdq51 * QN51 + sxd25_52 * sxdq52 * QN52 + sxd25_53 * sxdq53 * QN53 + sxd25_55 * sxdq55 * QN55 + sxd25_58 * sxdq58 * QN58 + sxd25_59 * sxdq59 * QN59 + sxd25_60 * sxdq60 * QN60 + sxd25_61 * sxdq61 * QN61 + sxd25_62 * sxdq62 * QN62 + sxd25_64 * sxdq64 * QN64 + sxd25_65 * sxdq65 * QN65 + sxd25_66 * sxdq66 * QN66 + sxd25_68 * sxdq68 * QN68 + sxd25_69 * sxdq69 * QN69 + sxd25_70 * sxdq70 * QN70 + sxd25_71 * sxdq71 * QN71 + sxd25_72 * sxdq72 * QN72 + sxd25_73 * sxdq73 * QN73 + sxd25_74 * sxdq74 * QN74 + sxd25_77 * sxdq77 * QN77 + sxd25_78 * sxdq78 * QN78 + sxd25_79 * sxdq79 * QN79 + sxd25_80 * sxdq80 * QN80 + sxd25_84 * sxdq84 * QN84 + sxd25_85 * sxdq85 * QN85 + sxd25_86 * sxdq86 * QN86 + sxd25_87 * sxdq87 * QN87 + sxd25_90 * sxdq90 * QN90 + sxd25_91 * sxdq91 * QN91 + sxd25_92 * sxdq92 * QN92 + sxd25_93 * sxdq93 * QN93 + sxd25_94 * sxdq94 * QN94 + sxd25_95 * sxdq95 * QN95 + sxd25_96 * sxdq96 * QN96 + sxd25_97 * sxdq97 * QN97 + FD25</v>
      </c>
    </row>
    <row r="27" spans="1:78">
      <c r="A27" s="1" t="s">
        <v>21</v>
      </c>
      <c r="B27" s="5" t="str">
        <f t="shared" si="2"/>
        <v xml:space="preserve">@IDENTITY  QG26 = </v>
      </c>
      <c r="C27" s="5" t="str">
        <f t="shared" si="3"/>
        <v xml:space="preserve">sxd26_01 * sxdq01 * QN01 + </v>
      </c>
      <c r="D27" s="5" t="str">
        <f t="shared" si="3"/>
        <v xml:space="preserve">sxd26_02 * sxdq02 * QN02 + </v>
      </c>
      <c r="E27" s="5" t="str">
        <f t="shared" si="3"/>
        <v xml:space="preserve">sxd26_03 * sxdq03 * QN03 + </v>
      </c>
      <c r="F27" s="5" t="str">
        <f t="shared" si="3"/>
        <v xml:space="preserve">sxd26_05 * sxdq05 * QN05 + </v>
      </c>
      <c r="G27" s="5" t="str">
        <f t="shared" si="3"/>
        <v xml:space="preserve">sxd26_08 * sxdq08 * QN08 + </v>
      </c>
      <c r="H27" s="5" t="str">
        <f t="shared" si="3"/>
        <v xml:space="preserve">sxd26_10 * sxdq10 * QN10 + </v>
      </c>
      <c r="I27" s="5" t="str">
        <f t="shared" si="3"/>
        <v xml:space="preserve">sxd26_11 * sxdq11 * QN11 + </v>
      </c>
      <c r="J27" s="5" t="str">
        <f t="shared" si="3"/>
        <v xml:space="preserve">sxd26_13 * sxdq13 * QN13 + </v>
      </c>
      <c r="K27" s="5" t="str">
        <f t="shared" si="3"/>
        <v xml:space="preserve">sxd26_14 * sxdq14 * QN14 + </v>
      </c>
      <c r="L27" s="5" t="str">
        <f t="shared" si="3"/>
        <v xml:space="preserve">sxd26_15 * sxdq15 * QN15 + </v>
      </c>
      <c r="M27" s="5" t="str">
        <f t="shared" si="3"/>
        <v xml:space="preserve">sxd26_16 * sxdq16 * QN16 + </v>
      </c>
      <c r="N27" s="5" t="str">
        <f t="shared" si="3"/>
        <v xml:space="preserve">sxd26_17 * sxdq17 * QN17 + </v>
      </c>
      <c r="O27" s="5" t="str">
        <f t="shared" si="3"/>
        <v xml:space="preserve">sxd26_18 * sxdq18 * QN18 + </v>
      </c>
      <c r="P27" s="5" t="str">
        <f t="shared" si="3"/>
        <v xml:space="preserve">sxd26_19 * sxdq19 * QN19 + </v>
      </c>
      <c r="Q27" s="5" t="str">
        <f t="shared" si="3"/>
        <v xml:space="preserve">sxd26_20 * sxdq20 * QN20 + </v>
      </c>
      <c r="R27" s="5" t="str">
        <f t="shared" si="3"/>
        <v xml:space="preserve">sxd26_21 * sxdq21 * QN21 + </v>
      </c>
      <c r="S27" s="5" t="str">
        <f t="shared" si="10"/>
        <v xml:space="preserve">sxd26_22 * sxdq22 * QN22 + </v>
      </c>
      <c r="T27" s="5" t="str">
        <f t="shared" si="10"/>
        <v xml:space="preserve">sxd26_23 * sxdq23 * QN23 + </v>
      </c>
      <c r="U27" s="5" t="str">
        <f t="shared" si="10"/>
        <v xml:space="preserve">sxd26_24 * sxdq24 * QN24 + </v>
      </c>
      <c r="V27" s="5" t="str">
        <f t="shared" si="10"/>
        <v xml:space="preserve">sxd26_25 * sxdq25 * QN25 + </v>
      </c>
      <c r="W27" s="5" t="str">
        <f t="shared" si="10"/>
        <v xml:space="preserve">sxd26_26 * sxdq26 * QN26 + </v>
      </c>
      <c r="X27" s="5" t="str">
        <f t="shared" si="10"/>
        <v xml:space="preserve">sxd26_27 * sxdq27 * QN27 + </v>
      </c>
      <c r="Y27" s="5" t="str">
        <f t="shared" si="10"/>
        <v xml:space="preserve">sxd26_28 * sxdq28 * QN28 + </v>
      </c>
      <c r="Z27" s="5" t="str">
        <f t="shared" si="10"/>
        <v xml:space="preserve">sxd26_29 * sxdq29 * QN29 + </v>
      </c>
      <c r="AA27" s="5" t="str">
        <f t="shared" si="10"/>
        <v xml:space="preserve">sxd26_30 * sxdq30 * QN30 + </v>
      </c>
      <c r="AB27" s="5" t="str">
        <f t="shared" si="10"/>
        <v xml:space="preserve">sxd26_31 * sxdq31 * QN31 + </v>
      </c>
      <c r="AC27" s="5" t="str">
        <f t="shared" si="10"/>
        <v xml:space="preserve">sxd26_32 * sxdq32 * QN32 + </v>
      </c>
      <c r="AD27" s="5" t="str">
        <f t="shared" si="10"/>
        <v xml:space="preserve">sxd26_33 * sxdq33 * QN33 + </v>
      </c>
      <c r="AE27" s="5" t="str">
        <f t="shared" si="10"/>
        <v xml:space="preserve">sxd26_35 * sxdq35 * QN35 + </v>
      </c>
      <c r="AF27" s="5" t="str">
        <f t="shared" si="10"/>
        <v xml:space="preserve">sxd26_36 * sxdq36 * QN36 + </v>
      </c>
      <c r="AG27" s="5" t="str">
        <f t="shared" si="10"/>
        <v xml:space="preserve">sxd26_37 * sxdq37 * QN37 + </v>
      </c>
      <c r="AH27" s="5" t="str">
        <f t="shared" si="10"/>
        <v xml:space="preserve">sxd26_41 * sxdq41 * QN41 + </v>
      </c>
      <c r="AI27" s="5" t="str">
        <f t="shared" si="11"/>
        <v xml:space="preserve">sxd26_42 * sxdq42 * QN42 + </v>
      </c>
      <c r="AJ27" s="5" t="str">
        <f t="shared" si="11"/>
        <v xml:space="preserve">sxd26_43 * sxdq43 * QN43 + </v>
      </c>
      <c r="AK27" s="5" t="str">
        <f t="shared" si="11"/>
        <v xml:space="preserve">sxd26_45 * sxdq45 * QN45 + </v>
      </c>
      <c r="AL27" s="5" t="str">
        <f t="shared" si="11"/>
        <v xml:space="preserve">sxd26_46 * sxdq46 * QN46 + </v>
      </c>
      <c r="AM27" s="5" t="str">
        <f t="shared" si="11"/>
        <v xml:space="preserve">sxd26_47 * sxdq47 * QN47 + </v>
      </c>
      <c r="AN27" s="5" t="str">
        <f t="shared" si="11"/>
        <v xml:space="preserve">sxd26_49 * sxdq49 * QN49 + </v>
      </c>
      <c r="AO27" s="5" t="str">
        <f t="shared" si="11"/>
        <v xml:space="preserve">sxd26_50 * sxdq50 * QN50 + </v>
      </c>
      <c r="AP27" s="5" t="str">
        <f t="shared" si="11"/>
        <v xml:space="preserve">sxd26_51 * sxdq51 * QN51 + </v>
      </c>
      <c r="AQ27" s="5" t="str">
        <f t="shared" si="11"/>
        <v xml:space="preserve">sxd26_52 * sxdq52 * QN52 + </v>
      </c>
      <c r="AR27" s="5" t="str">
        <f t="shared" si="11"/>
        <v xml:space="preserve">sxd26_53 * sxdq53 * QN53 + </v>
      </c>
      <c r="AS27" s="5" t="str">
        <f t="shared" si="11"/>
        <v xml:space="preserve">sxd26_55 * sxdq55 * QN55 + </v>
      </c>
      <c r="AT27" s="5" t="str">
        <f t="shared" si="11"/>
        <v xml:space="preserve">sxd26_58 * sxdq58 * QN58 + </v>
      </c>
      <c r="AU27" s="5" t="str">
        <f t="shared" si="11"/>
        <v xml:space="preserve">sxd26_59 * sxdq59 * QN59 + </v>
      </c>
      <c r="AV27" s="5" t="str">
        <f t="shared" si="11"/>
        <v xml:space="preserve">sxd26_60 * sxdq60 * QN60 + </v>
      </c>
      <c r="AW27" s="5" t="str">
        <f t="shared" si="11"/>
        <v xml:space="preserve">sxd26_61 * sxdq61 * QN61 + </v>
      </c>
      <c r="AX27" s="5" t="str">
        <f t="shared" si="11"/>
        <v xml:space="preserve">sxd26_62 * sxdq62 * QN62 + </v>
      </c>
      <c r="AY27" s="5" t="str">
        <f t="shared" si="12"/>
        <v xml:space="preserve">sxd26_64 * sxdq64 * QN64 + </v>
      </c>
      <c r="AZ27" s="5" t="str">
        <f t="shared" si="12"/>
        <v xml:space="preserve">sxd26_65 * sxdq65 * QN65 + </v>
      </c>
      <c r="BA27" s="5" t="str">
        <f t="shared" si="12"/>
        <v xml:space="preserve">sxd26_66 * sxdq66 * QN66 + </v>
      </c>
      <c r="BB27" s="5" t="str">
        <f t="shared" si="12"/>
        <v xml:space="preserve">sxd26_68 * sxdq68 * QN68 + </v>
      </c>
      <c r="BC27" s="5" t="str">
        <f t="shared" si="12"/>
        <v xml:space="preserve">sxd26_69 * sxdq69 * QN69 + </v>
      </c>
      <c r="BD27" s="5" t="str">
        <f t="shared" si="12"/>
        <v xml:space="preserve">sxd26_70 * sxdq70 * QN70 + </v>
      </c>
      <c r="BE27" s="5" t="str">
        <f t="shared" si="12"/>
        <v xml:space="preserve">sxd26_71 * sxdq71 * QN71 + </v>
      </c>
      <c r="BF27" s="5" t="str">
        <f t="shared" si="12"/>
        <v xml:space="preserve">sxd26_72 * sxdq72 * QN72 + </v>
      </c>
      <c r="BG27" s="5" t="str">
        <f t="shared" si="12"/>
        <v xml:space="preserve">sxd26_73 * sxdq73 * QN73 + </v>
      </c>
      <c r="BH27" s="5" t="str">
        <f t="shared" si="12"/>
        <v xml:space="preserve">sxd26_74 * sxdq74 * QN74 + </v>
      </c>
      <c r="BI27" s="5" t="str">
        <f t="shared" si="12"/>
        <v xml:space="preserve">sxd26_77 * sxdq77 * QN77 + </v>
      </c>
      <c r="BJ27" s="5" t="str">
        <f t="shared" si="12"/>
        <v xml:space="preserve">sxd26_78 * sxdq78 * QN78 + </v>
      </c>
      <c r="BK27" s="5" t="str">
        <f t="shared" si="12"/>
        <v xml:space="preserve">sxd26_79 * sxdq79 * QN79 + </v>
      </c>
      <c r="BL27" s="5" t="str">
        <f t="shared" si="12"/>
        <v xml:space="preserve">sxd26_80 * sxdq80 * QN80 + </v>
      </c>
      <c r="BM27" s="5" t="str">
        <f t="shared" si="12"/>
        <v xml:space="preserve">sxd26_84 * sxdq84 * QN84 + </v>
      </c>
      <c r="BN27" s="5" t="str">
        <f t="shared" si="12"/>
        <v xml:space="preserve">sxd26_85 * sxdq85 * QN85 + </v>
      </c>
      <c r="BO27" s="5" t="str">
        <f t="shared" si="9"/>
        <v xml:space="preserve">sxd26_86 * sxdq86 * QN86 + </v>
      </c>
      <c r="BP27" s="5" t="str">
        <f t="shared" si="9"/>
        <v xml:space="preserve">sxd26_87 * sxdq87 * QN87 + </v>
      </c>
      <c r="BQ27" s="5" t="str">
        <f t="shared" si="9"/>
        <v xml:space="preserve">sxd26_90 * sxdq90 * QN90 + </v>
      </c>
      <c r="BR27" s="5" t="str">
        <f t="shared" si="9"/>
        <v xml:space="preserve">sxd26_91 * sxdq91 * QN91 + </v>
      </c>
      <c r="BS27" s="5" t="str">
        <f t="shared" si="9"/>
        <v xml:space="preserve">sxd26_92 * sxdq92 * QN92 + </v>
      </c>
      <c r="BT27" s="5" t="str">
        <f t="shared" si="9"/>
        <v xml:space="preserve">sxd26_93 * sxdq93 * QN93 + </v>
      </c>
      <c r="BU27" s="5" t="str">
        <f t="shared" si="9"/>
        <v xml:space="preserve">sxd26_94 * sxdq94 * QN94 + </v>
      </c>
      <c r="BV27" s="5" t="str">
        <f t="shared" si="9"/>
        <v xml:space="preserve">sxd26_95 * sxdq95 * QN95 + </v>
      </c>
      <c r="BW27" s="5" t="str">
        <f t="shared" si="9"/>
        <v xml:space="preserve">sxd26_96 * sxdq96 * QN96 + </v>
      </c>
      <c r="BX27" s="5" t="str">
        <f t="shared" si="9"/>
        <v xml:space="preserve">sxd26_97 * sxdq97 * QN97 + </v>
      </c>
      <c r="BY27" s="5" t="str">
        <f t="shared" si="4"/>
        <v>FD26</v>
      </c>
      <c r="BZ27" s="6" t="str">
        <f t="shared" si="5"/>
        <v>@IDENTITY  QG26 = sxd26_01 * sxdq01 * QN01 + sxd26_02 * sxdq02 * QN02 + sxd26_03 * sxdq03 * QN03 + sxd26_05 * sxdq05 * QN05 + sxd26_08 * sxdq08 * QN08 + sxd26_10 * sxdq10 * QN10 + sxd26_11 * sxdq11 * QN11 + sxd26_13 * sxdq13 * QN13 + sxd26_14 * sxdq14 * QN14 + sxd26_15 * sxdq15 * QN15 + sxd26_16 * sxdq16 * QN16 + sxd26_17 * sxdq17 * QN17 + sxd26_18 * sxdq18 * QN18 + sxd26_19 * sxdq19 * QN19 + sxd26_20 * sxdq20 * QN20 + sxd26_21 * sxdq21 * QN21 + sxd26_22 * sxdq22 * QN22 + sxd26_23 * sxdq23 * QN23 + sxd26_24 * sxdq24 * QN24 + sxd26_25 * sxdq25 * QN25 + sxd26_26 * sxdq26 * QN26 + sxd26_27 * sxdq27 * QN27 + sxd26_28 * sxdq28 * QN28 + sxd26_29 * sxdq29 * QN29 + sxd26_30 * sxdq30 * QN30 + sxd26_31 * sxdq31 * QN31 + sxd26_32 * sxdq32 * QN32 + sxd26_33 * sxdq33 * QN33 + sxd26_35 * sxdq35 * QN35 + sxd26_36 * sxdq36 * QN36 + sxd26_37 * sxdq37 * QN37 + sxd26_41 * sxdq41 * QN41 + sxd26_42 * sxdq42 * QN42 + sxd26_43 * sxdq43 * QN43 + sxd26_45 * sxdq45 * QN45 + sxd26_46 * sxdq46 * QN46 + sxd26_47 * sxdq47 * QN47 + sxd26_49 * sxdq49 * QN49 + sxd26_50 * sxdq50 * QN50 + sxd26_51 * sxdq51 * QN51 + sxd26_52 * sxdq52 * QN52 + sxd26_53 * sxdq53 * QN53 + sxd26_55 * sxdq55 * QN55 + sxd26_58 * sxdq58 * QN58 + sxd26_59 * sxdq59 * QN59 + sxd26_60 * sxdq60 * QN60 + sxd26_61 * sxdq61 * QN61 + sxd26_62 * sxdq62 * QN62 + sxd26_64 * sxdq64 * QN64 + sxd26_65 * sxdq65 * QN65 + sxd26_66 * sxdq66 * QN66 + sxd26_68 * sxdq68 * QN68 + sxd26_69 * sxdq69 * QN69 + sxd26_70 * sxdq70 * QN70 + sxd26_71 * sxdq71 * QN71 + sxd26_72 * sxdq72 * QN72 + sxd26_73 * sxdq73 * QN73 + sxd26_74 * sxdq74 * QN74 + sxd26_77 * sxdq77 * QN77 + sxd26_78 * sxdq78 * QN78 + sxd26_79 * sxdq79 * QN79 + sxd26_80 * sxdq80 * QN80 + sxd26_84 * sxdq84 * QN84 + sxd26_85 * sxdq85 * QN85 + sxd26_86 * sxdq86 * QN86 + sxd26_87 * sxdq87 * QN87 + sxd26_90 * sxdq90 * QN90 + sxd26_91 * sxdq91 * QN91 + sxd26_92 * sxdq92 * QN92 + sxd26_93 * sxdq93 * QN93 + sxd26_94 * sxdq94 * QN94 + sxd26_95 * sxdq95 * QN95 + sxd26_96 * sxdq96 * QN96 + sxd26_97 * sxdq97 * QN97 + FD26</v>
      </c>
    </row>
    <row r="28" spans="1:78">
      <c r="A28" s="1" t="s">
        <v>22</v>
      </c>
      <c r="B28" s="5" t="str">
        <f t="shared" si="2"/>
        <v xml:space="preserve">@IDENTITY  QG27 = </v>
      </c>
      <c r="C28" s="5" t="str">
        <f t="shared" si="3"/>
        <v xml:space="preserve">sxd27_01 * sxdq01 * QN01 + </v>
      </c>
      <c r="D28" s="5" t="str">
        <f t="shared" si="3"/>
        <v xml:space="preserve">sxd27_02 * sxdq02 * QN02 + </v>
      </c>
      <c r="E28" s="5" t="str">
        <f t="shared" si="3"/>
        <v xml:space="preserve">sxd27_03 * sxdq03 * QN03 + </v>
      </c>
      <c r="F28" s="5" t="str">
        <f t="shared" si="3"/>
        <v xml:space="preserve">sxd27_05 * sxdq05 * QN05 + </v>
      </c>
      <c r="G28" s="5" t="str">
        <f t="shared" si="3"/>
        <v xml:space="preserve">sxd27_08 * sxdq08 * QN08 + </v>
      </c>
      <c r="H28" s="5" t="str">
        <f t="shared" si="3"/>
        <v xml:space="preserve">sxd27_10 * sxdq10 * QN10 + </v>
      </c>
      <c r="I28" s="5" t="str">
        <f t="shared" si="3"/>
        <v xml:space="preserve">sxd27_11 * sxdq11 * QN11 + </v>
      </c>
      <c r="J28" s="5" t="str">
        <f t="shared" si="3"/>
        <v xml:space="preserve">sxd27_13 * sxdq13 * QN13 + </v>
      </c>
      <c r="K28" s="5" t="str">
        <f t="shared" si="3"/>
        <v xml:space="preserve">sxd27_14 * sxdq14 * QN14 + </v>
      </c>
      <c r="L28" s="5" t="str">
        <f t="shared" si="3"/>
        <v xml:space="preserve">sxd27_15 * sxdq15 * QN15 + </v>
      </c>
      <c r="M28" s="5" t="str">
        <f t="shared" si="3"/>
        <v xml:space="preserve">sxd27_16 * sxdq16 * QN16 + </v>
      </c>
      <c r="N28" s="5" t="str">
        <f t="shared" si="3"/>
        <v xml:space="preserve">sxd27_17 * sxdq17 * QN17 + </v>
      </c>
      <c r="O28" s="5" t="str">
        <f t="shared" si="3"/>
        <v xml:space="preserve">sxd27_18 * sxdq18 * QN18 + </v>
      </c>
      <c r="P28" s="5" t="str">
        <f t="shared" si="3"/>
        <v xml:space="preserve">sxd27_19 * sxdq19 * QN19 + </v>
      </c>
      <c r="Q28" s="5" t="str">
        <f t="shared" si="3"/>
        <v xml:space="preserve">sxd27_20 * sxdq20 * QN20 + </v>
      </c>
      <c r="R28" s="5" t="str">
        <f t="shared" si="3"/>
        <v xml:space="preserve">sxd27_21 * sxdq21 * QN21 + </v>
      </c>
      <c r="S28" s="5" t="str">
        <f t="shared" si="10"/>
        <v xml:space="preserve">sxd27_22 * sxdq22 * QN22 + </v>
      </c>
      <c r="T28" s="5" t="str">
        <f t="shared" si="10"/>
        <v xml:space="preserve">sxd27_23 * sxdq23 * QN23 + </v>
      </c>
      <c r="U28" s="5" t="str">
        <f t="shared" si="10"/>
        <v xml:space="preserve">sxd27_24 * sxdq24 * QN24 + </v>
      </c>
      <c r="V28" s="5" t="str">
        <f t="shared" si="10"/>
        <v xml:space="preserve">sxd27_25 * sxdq25 * QN25 + </v>
      </c>
      <c r="W28" s="5" t="str">
        <f t="shared" si="10"/>
        <v xml:space="preserve">sxd27_26 * sxdq26 * QN26 + </v>
      </c>
      <c r="X28" s="5" t="str">
        <f t="shared" si="10"/>
        <v xml:space="preserve">sxd27_27 * sxdq27 * QN27 + </v>
      </c>
      <c r="Y28" s="5" t="str">
        <f t="shared" si="10"/>
        <v xml:space="preserve">sxd27_28 * sxdq28 * QN28 + </v>
      </c>
      <c r="Z28" s="5" t="str">
        <f t="shared" si="10"/>
        <v xml:space="preserve">sxd27_29 * sxdq29 * QN29 + </v>
      </c>
      <c r="AA28" s="5" t="str">
        <f t="shared" si="10"/>
        <v xml:space="preserve">sxd27_30 * sxdq30 * QN30 + </v>
      </c>
      <c r="AB28" s="5" t="str">
        <f t="shared" si="10"/>
        <v xml:space="preserve">sxd27_31 * sxdq31 * QN31 + </v>
      </c>
      <c r="AC28" s="5" t="str">
        <f t="shared" si="10"/>
        <v xml:space="preserve">sxd27_32 * sxdq32 * QN32 + </v>
      </c>
      <c r="AD28" s="5" t="str">
        <f t="shared" si="10"/>
        <v xml:space="preserve">sxd27_33 * sxdq33 * QN33 + </v>
      </c>
      <c r="AE28" s="5" t="str">
        <f t="shared" si="10"/>
        <v xml:space="preserve">sxd27_35 * sxdq35 * QN35 + </v>
      </c>
      <c r="AF28" s="5" t="str">
        <f t="shared" si="10"/>
        <v xml:space="preserve">sxd27_36 * sxdq36 * QN36 + </v>
      </c>
      <c r="AG28" s="5" t="str">
        <f t="shared" si="10"/>
        <v xml:space="preserve">sxd27_37 * sxdq37 * QN37 + </v>
      </c>
      <c r="AH28" s="5" t="str">
        <f t="shared" si="10"/>
        <v xml:space="preserve">sxd27_41 * sxdq41 * QN41 + </v>
      </c>
      <c r="AI28" s="5" t="str">
        <f t="shared" si="11"/>
        <v xml:space="preserve">sxd27_42 * sxdq42 * QN42 + </v>
      </c>
      <c r="AJ28" s="5" t="str">
        <f t="shared" si="11"/>
        <v xml:space="preserve">sxd27_43 * sxdq43 * QN43 + </v>
      </c>
      <c r="AK28" s="5" t="str">
        <f t="shared" si="11"/>
        <v xml:space="preserve">sxd27_45 * sxdq45 * QN45 + </v>
      </c>
      <c r="AL28" s="5" t="str">
        <f t="shared" si="11"/>
        <v xml:space="preserve">sxd27_46 * sxdq46 * QN46 + </v>
      </c>
      <c r="AM28" s="5" t="str">
        <f t="shared" si="11"/>
        <v xml:space="preserve">sxd27_47 * sxdq47 * QN47 + </v>
      </c>
      <c r="AN28" s="5" t="str">
        <f t="shared" si="11"/>
        <v xml:space="preserve">sxd27_49 * sxdq49 * QN49 + </v>
      </c>
      <c r="AO28" s="5" t="str">
        <f t="shared" si="11"/>
        <v xml:space="preserve">sxd27_50 * sxdq50 * QN50 + </v>
      </c>
      <c r="AP28" s="5" t="str">
        <f t="shared" si="11"/>
        <v xml:space="preserve">sxd27_51 * sxdq51 * QN51 + </v>
      </c>
      <c r="AQ28" s="5" t="str">
        <f t="shared" si="11"/>
        <v xml:space="preserve">sxd27_52 * sxdq52 * QN52 + </v>
      </c>
      <c r="AR28" s="5" t="str">
        <f t="shared" si="11"/>
        <v xml:space="preserve">sxd27_53 * sxdq53 * QN53 + </v>
      </c>
      <c r="AS28" s="5" t="str">
        <f t="shared" si="11"/>
        <v xml:space="preserve">sxd27_55 * sxdq55 * QN55 + </v>
      </c>
      <c r="AT28" s="5" t="str">
        <f t="shared" si="11"/>
        <v xml:space="preserve">sxd27_58 * sxdq58 * QN58 + </v>
      </c>
      <c r="AU28" s="5" t="str">
        <f t="shared" si="11"/>
        <v xml:space="preserve">sxd27_59 * sxdq59 * QN59 + </v>
      </c>
      <c r="AV28" s="5" t="str">
        <f t="shared" si="11"/>
        <v xml:space="preserve">sxd27_60 * sxdq60 * QN60 + </v>
      </c>
      <c r="AW28" s="5" t="str">
        <f t="shared" si="11"/>
        <v xml:space="preserve">sxd27_61 * sxdq61 * QN61 + </v>
      </c>
      <c r="AX28" s="5" t="str">
        <f t="shared" si="11"/>
        <v xml:space="preserve">sxd27_62 * sxdq62 * QN62 + </v>
      </c>
      <c r="AY28" s="5" t="str">
        <f t="shared" si="12"/>
        <v xml:space="preserve">sxd27_64 * sxdq64 * QN64 + </v>
      </c>
      <c r="AZ28" s="5" t="str">
        <f t="shared" si="12"/>
        <v xml:space="preserve">sxd27_65 * sxdq65 * QN65 + </v>
      </c>
      <c r="BA28" s="5" t="str">
        <f t="shared" si="12"/>
        <v xml:space="preserve">sxd27_66 * sxdq66 * QN66 + </v>
      </c>
      <c r="BB28" s="5" t="str">
        <f t="shared" si="12"/>
        <v xml:space="preserve">sxd27_68 * sxdq68 * QN68 + </v>
      </c>
      <c r="BC28" s="5" t="str">
        <f t="shared" si="12"/>
        <v xml:space="preserve">sxd27_69 * sxdq69 * QN69 + </v>
      </c>
      <c r="BD28" s="5" t="str">
        <f t="shared" si="12"/>
        <v xml:space="preserve">sxd27_70 * sxdq70 * QN70 + </v>
      </c>
      <c r="BE28" s="5" t="str">
        <f t="shared" si="12"/>
        <v xml:space="preserve">sxd27_71 * sxdq71 * QN71 + </v>
      </c>
      <c r="BF28" s="5" t="str">
        <f t="shared" si="12"/>
        <v xml:space="preserve">sxd27_72 * sxdq72 * QN72 + </v>
      </c>
      <c r="BG28" s="5" t="str">
        <f t="shared" si="12"/>
        <v xml:space="preserve">sxd27_73 * sxdq73 * QN73 + </v>
      </c>
      <c r="BH28" s="5" t="str">
        <f t="shared" si="12"/>
        <v xml:space="preserve">sxd27_74 * sxdq74 * QN74 + </v>
      </c>
      <c r="BI28" s="5" t="str">
        <f t="shared" si="12"/>
        <v xml:space="preserve">sxd27_77 * sxdq77 * QN77 + </v>
      </c>
      <c r="BJ28" s="5" t="str">
        <f t="shared" si="12"/>
        <v xml:space="preserve">sxd27_78 * sxdq78 * QN78 + </v>
      </c>
      <c r="BK28" s="5" t="str">
        <f t="shared" si="12"/>
        <v xml:space="preserve">sxd27_79 * sxdq79 * QN79 + </v>
      </c>
      <c r="BL28" s="5" t="str">
        <f t="shared" si="12"/>
        <v xml:space="preserve">sxd27_80 * sxdq80 * QN80 + </v>
      </c>
      <c r="BM28" s="5" t="str">
        <f t="shared" si="12"/>
        <v xml:space="preserve">sxd27_84 * sxdq84 * QN84 + </v>
      </c>
      <c r="BN28" s="5" t="str">
        <f t="shared" si="12"/>
        <v xml:space="preserve">sxd27_85 * sxdq85 * QN85 + </v>
      </c>
      <c r="BO28" s="5" t="str">
        <f t="shared" si="9"/>
        <v xml:space="preserve">sxd27_86 * sxdq86 * QN86 + </v>
      </c>
      <c r="BP28" s="5" t="str">
        <f t="shared" si="9"/>
        <v xml:space="preserve">sxd27_87 * sxdq87 * QN87 + </v>
      </c>
      <c r="BQ28" s="5" t="str">
        <f t="shared" si="9"/>
        <v xml:space="preserve">sxd27_90 * sxdq90 * QN90 + </v>
      </c>
      <c r="BR28" s="5" t="str">
        <f t="shared" si="9"/>
        <v xml:space="preserve">sxd27_91 * sxdq91 * QN91 + </v>
      </c>
      <c r="BS28" s="5" t="str">
        <f t="shared" si="9"/>
        <v xml:space="preserve">sxd27_92 * sxdq92 * QN92 + </v>
      </c>
      <c r="BT28" s="5" t="str">
        <f t="shared" si="9"/>
        <v xml:space="preserve">sxd27_93 * sxdq93 * QN93 + </v>
      </c>
      <c r="BU28" s="5" t="str">
        <f t="shared" si="9"/>
        <v xml:space="preserve">sxd27_94 * sxdq94 * QN94 + </v>
      </c>
      <c r="BV28" s="5" t="str">
        <f t="shared" si="9"/>
        <v xml:space="preserve">sxd27_95 * sxdq95 * QN95 + </v>
      </c>
      <c r="BW28" s="5" t="str">
        <f t="shared" si="9"/>
        <v xml:space="preserve">sxd27_96 * sxdq96 * QN96 + </v>
      </c>
      <c r="BX28" s="5" t="str">
        <f t="shared" si="9"/>
        <v xml:space="preserve">sxd27_97 * sxdq97 * QN97 + </v>
      </c>
      <c r="BY28" s="5" t="str">
        <f t="shared" si="4"/>
        <v>FD27</v>
      </c>
      <c r="BZ28" s="6" t="str">
        <f t="shared" si="5"/>
        <v>@IDENTITY  QG27 = sxd27_01 * sxdq01 * QN01 + sxd27_02 * sxdq02 * QN02 + sxd27_03 * sxdq03 * QN03 + sxd27_05 * sxdq05 * QN05 + sxd27_08 * sxdq08 * QN08 + sxd27_10 * sxdq10 * QN10 + sxd27_11 * sxdq11 * QN11 + sxd27_13 * sxdq13 * QN13 + sxd27_14 * sxdq14 * QN14 + sxd27_15 * sxdq15 * QN15 + sxd27_16 * sxdq16 * QN16 + sxd27_17 * sxdq17 * QN17 + sxd27_18 * sxdq18 * QN18 + sxd27_19 * sxdq19 * QN19 + sxd27_20 * sxdq20 * QN20 + sxd27_21 * sxdq21 * QN21 + sxd27_22 * sxdq22 * QN22 + sxd27_23 * sxdq23 * QN23 + sxd27_24 * sxdq24 * QN24 + sxd27_25 * sxdq25 * QN25 + sxd27_26 * sxdq26 * QN26 + sxd27_27 * sxdq27 * QN27 + sxd27_28 * sxdq28 * QN28 + sxd27_29 * sxdq29 * QN29 + sxd27_30 * sxdq30 * QN30 + sxd27_31 * sxdq31 * QN31 + sxd27_32 * sxdq32 * QN32 + sxd27_33 * sxdq33 * QN33 + sxd27_35 * sxdq35 * QN35 + sxd27_36 * sxdq36 * QN36 + sxd27_37 * sxdq37 * QN37 + sxd27_41 * sxdq41 * QN41 + sxd27_42 * sxdq42 * QN42 + sxd27_43 * sxdq43 * QN43 + sxd27_45 * sxdq45 * QN45 + sxd27_46 * sxdq46 * QN46 + sxd27_47 * sxdq47 * QN47 + sxd27_49 * sxdq49 * QN49 + sxd27_50 * sxdq50 * QN50 + sxd27_51 * sxdq51 * QN51 + sxd27_52 * sxdq52 * QN52 + sxd27_53 * sxdq53 * QN53 + sxd27_55 * sxdq55 * QN55 + sxd27_58 * sxdq58 * QN58 + sxd27_59 * sxdq59 * QN59 + sxd27_60 * sxdq60 * QN60 + sxd27_61 * sxdq61 * QN61 + sxd27_62 * sxdq62 * QN62 + sxd27_64 * sxdq64 * QN64 + sxd27_65 * sxdq65 * QN65 + sxd27_66 * sxdq66 * QN66 + sxd27_68 * sxdq68 * QN68 + sxd27_69 * sxdq69 * QN69 + sxd27_70 * sxdq70 * QN70 + sxd27_71 * sxdq71 * QN71 + sxd27_72 * sxdq72 * QN72 + sxd27_73 * sxdq73 * QN73 + sxd27_74 * sxdq74 * QN74 + sxd27_77 * sxdq77 * QN77 + sxd27_78 * sxdq78 * QN78 + sxd27_79 * sxdq79 * QN79 + sxd27_80 * sxdq80 * QN80 + sxd27_84 * sxdq84 * QN84 + sxd27_85 * sxdq85 * QN85 + sxd27_86 * sxdq86 * QN86 + sxd27_87 * sxdq87 * QN87 + sxd27_90 * sxdq90 * QN90 + sxd27_91 * sxdq91 * QN91 + sxd27_92 * sxdq92 * QN92 + sxd27_93 * sxdq93 * QN93 + sxd27_94 * sxdq94 * QN94 + sxd27_95 * sxdq95 * QN95 + sxd27_96 * sxdq96 * QN96 + sxd27_97 * sxdq97 * QN97 + FD27</v>
      </c>
    </row>
    <row r="29" spans="1:78">
      <c r="A29" s="1" t="s">
        <v>23</v>
      </c>
      <c r="B29" s="5" t="str">
        <f t="shared" si="2"/>
        <v xml:space="preserve">@IDENTITY  QG28 = </v>
      </c>
      <c r="C29" s="5" t="str">
        <f t="shared" si="3"/>
        <v xml:space="preserve">sxd28_01 * sxdq01 * QN01 + </v>
      </c>
      <c r="D29" s="5" t="str">
        <f t="shared" si="3"/>
        <v xml:space="preserve">sxd28_02 * sxdq02 * QN02 + </v>
      </c>
      <c r="E29" s="5" t="str">
        <f t="shared" si="3"/>
        <v xml:space="preserve">sxd28_03 * sxdq03 * QN03 + </v>
      </c>
      <c r="F29" s="5" t="str">
        <f t="shared" si="3"/>
        <v xml:space="preserve">sxd28_05 * sxdq05 * QN05 + </v>
      </c>
      <c r="G29" s="5" t="str">
        <f t="shared" si="3"/>
        <v xml:space="preserve">sxd28_08 * sxdq08 * QN08 + </v>
      </c>
      <c r="H29" s="5" t="str">
        <f t="shared" si="3"/>
        <v xml:space="preserve">sxd28_10 * sxdq10 * QN10 + </v>
      </c>
      <c r="I29" s="5" t="str">
        <f t="shared" si="3"/>
        <v xml:space="preserve">sxd28_11 * sxdq11 * QN11 + </v>
      </c>
      <c r="J29" s="5" t="str">
        <f t="shared" si="3"/>
        <v xml:space="preserve">sxd28_13 * sxdq13 * QN13 + </v>
      </c>
      <c r="K29" s="5" t="str">
        <f t="shared" si="3"/>
        <v xml:space="preserve">sxd28_14 * sxdq14 * QN14 + </v>
      </c>
      <c r="L29" s="5" t="str">
        <f t="shared" si="3"/>
        <v xml:space="preserve">sxd28_15 * sxdq15 * QN15 + </v>
      </c>
      <c r="M29" s="5" t="str">
        <f t="shared" si="3"/>
        <v xml:space="preserve">sxd28_16 * sxdq16 * QN16 + </v>
      </c>
      <c r="N29" s="5" t="str">
        <f t="shared" si="3"/>
        <v xml:space="preserve">sxd28_17 * sxdq17 * QN17 + </v>
      </c>
      <c r="O29" s="5" t="str">
        <f t="shared" si="3"/>
        <v xml:space="preserve">sxd28_18 * sxdq18 * QN18 + </v>
      </c>
      <c r="P29" s="5" t="str">
        <f t="shared" si="3"/>
        <v xml:space="preserve">sxd28_19 * sxdq19 * QN19 + </v>
      </c>
      <c r="Q29" s="5" t="str">
        <f t="shared" si="3"/>
        <v xml:space="preserve">sxd28_20 * sxdq20 * QN20 + </v>
      </c>
      <c r="R29" s="5" t="str">
        <f t="shared" si="3"/>
        <v xml:space="preserve">sxd28_21 * sxdq21 * QN21 + </v>
      </c>
      <c r="S29" s="5" t="str">
        <f t="shared" si="10"/>
        <v xml:space="preserve">sxd28_22 * sxdq22 * QN22 + </v>
      </c>
      <c r="T29" s="5" t="str">
        <f t="shared" si="10"/>
        <v xml:space="preserve">sxd28_23 * sxdq23 * QN23 + </v>
      </c>
      <c r="U29" s="5" t="str">
        <f t="shared" si="10"/>
        <v xml:space="preserve">sxd28_24 * sxdq24 * QN24 + </v>
      </c>
      <c r="V29" s="5" t="str">
        <f t="shared" si="10"/>
        <v xml:space="preserve">sxd28_25 * sxdq25 * QN25 + </v>
      </c>
      <c r="W29" s="5" t="str">
        <f t="shared" si="10"/>
        <v xml:space="preserve">sxd28_26 * sxdq26 * QN26 + </v>
      </c>
      <c r="X29" s="5" t="str">
        <f t="shared" si="10"/>
        <v xml:space="preserve">sxd28_27 * sxdq27 * QN27 + </v>
      </c>
      <c r="Y29" s="5" t="str">
        <f t="shared" si="10"/>
        <v xml:space="preserve">sxd28_28 * sxdq28 * QN28 + </v>
      </c>
      <c r="Z29" s="5" t="str">
        <f t="shared" si="10"/>
        <v xml:space="preserve">sxd28_29 * sxdq29 * QN29 + </v>
      </c>
      <c r="AA29" s="5" t="str">
        <f t="shared" si="10"/>
        <v xml:space="preserve">sxd28_30 * sxdq30 * QN30 + </v>
      </c>
      <c r="AB29" s="5" t="str">
        <f t="shared" si="10"/>
        <v xml:space="preserve">sxd28_31 * sxdq31 * QN31 + </v>
      </c>
      <c r="AC29" s="5" t="str">
        <f t="shared" si="10"/>
        <v xml:space="preserve">sxd28_32 * sxdq32 * QN32 + </v>
      </c>
      <c r="AD29" s="5" t="str">
        <f t="shared" si="10"/>
        <v xml:space="preserve">sxd28_33 * sxdq33 * QN33 + </v>
      </c>
      <c r="AE29" s="5" t="str">
        <f t="shared" si="10"/>
        <v xml:space="preserve">sxd28_35 * sxdq35 * QN35 + </v>
      </c>
      <c r="AF29" s="5" t="str">
        <f t="shared" si="10"/>
        <v xml:space="preserve">sxd28_36 * sxdq36 * QN36 + </v>
      </c>
      <c r="AG29" s="5" t="str">
        <f t="shared" si="10"/>
        <v xml:space="preserve">sxd28_37 * sxdq37 * QN37 + </v>
      </c>
      <c r="AH29" s="5" t="str">
        <f t="shared" si="10"/>
        <v xml:space="preserve">sxd28_41 * sxdq41 * QN41 + </v>
      </c>
      <c r="AI29" s="5" t="str">
        <f t="shared" si="11"/>
        <v xml:space="preserve">sxd28_42 * sxdq42 * QN42 + </v>
      </c>
      <c r="AJ29" s="5" t="str">
        <f t="shared" si="11"/>
        <v xml:space="preserve">sxd28_43 * sxdq43 * QN43 + </v>
      </c>
      <c r="AK29" s="5" t="str">
        <f t="shared" si="11"/>
        <v xml:space="preserve">sxd28_45 * sxdq45 * QN45 + </v>
      </c>
      <c r="AL29" s="5" t="str">
        <f t="shared" si="11"/>
        <v xml:space="preserve">sxd28_46 * sxdq46 * QN46 + </v>
      </c>
      <c r="AM29" s="5" t="str">
        <f t="shared" si="11"/>
        <v xml:space="preserve">sxd28_47 * sxdq47 * QN47 + </v>
      </c>
      <c r="AN29" s="5" t="str">
        <f t="shared" si="11"/>
        <v xml:space="preserve">sxd28_49 * sxdq49 * QN49 + </v>
      </c>
      <c r="AO29" s="5" t="str">
        <f t="shared" si="11"/>
        <v xml:space="preserve">sxd28_50 * sxdq50 * QN50 + </v>
      </c>
      <c r="AP29" s="5" t="str">
        <f t="shared" si="11"/>
        <v xml:space="preserve">sxd28_51 * sxdq51 * QN51 + </v>
      </c>
      <c r="AQ29" s="5" t="str">
        <f t="shared" si="11"/>
        <v xml:space="preserve">sxd28_52 * sxdq52 * QN52 + </v>
      </c>
      <c r="AR29" s="5" t="str">
        <f t="shared" si="11"/>
        <v xml:space="preserve">sxd28_53 * sxdq53 * QN53 + </v>
      </c>
      <c r="AS29" s="5" t="str">
        <f t="shared" si="11"/>
        <v xml:space="preserve">sxd28_55 * sxdq55 * QN55 + </v>
      </c>
      <c r="AT29" s="5" t="str">
        <f t="shared" si="11"/>
        <v xml:space="preserve">sxd28_58 * sxdq58 * QN58 + </v>
      </c>
      <c r="AU29" s="5" t="str">
        <f t="shared" si="11"/>
        <v xml:space="preserve">sxd28_59 * sxdq59 * QN59 + </v>
      </c>
      <c r="AV29" s="5" t="str">
        <f t="shared" si="11"/>
        <v xml:space="preserve">sxd28_60 * sxdq60 * QN60 + </v>
      </c>
      <c r="AW29" s="5" t="str">
        <f t="shared" si="11"/>
        <v xml:space="preserve">sxd28_61 * sxdq61 * QN61 + </v>
      </c>
      <c r="AX29" s="5" t="str">
        <f t="shared" si="11"/>
        <v xml:space="preserve">sxd28_62 * sxdq62 * QN62 + </v>
      </c>
      <c r="AY29" s="5" t="str">
        <f t="shared" si="12"/>
        <v xml:space="preserve">sxd28_64 * sxdq64 * QN64 + </v>
      </c>
      <c r="AZ29" s="5" t="str">
        <f t="shared" si="12"/>
        <v xml:space="preserve">sxd28_65 * sxdq65 * QN65 + </v>
      </c>
      <c r="BA29" s="5" t="str">
        <f t="shared" si="12"/>
        <v xml:space="preserve">sxd28_66 * sxdq66 * QN66 + </v>
      </c>
      <c r="BB29" s="5" t="str">
        <f t="shared" si="12"/>
        <v xml:space="preserve">sxd28_68 * sxdq68 * QN68 + </v>
      </c>
      <c r="BC29" s="5" t="str">
        <f t="shared" si="12"/>
        <v xml:space="preserve">sxd28_69 * sxdq69 * QN69 + </v>
      </c>
      <c r="BD29" s="5" t="str">
        <f t="shared" si="12"/>
        <v xml:space="preserve">sxd28_70 * sxdq70 * QN70 + </v>
      </c>
      <c r="BE29" s="5" t="str">
        <f t="shared" si="12"/>
        <v xml:space="preserve">sxd28_71 * sxdq71 * QN71 + </v>
      </c>
      <c r="BF29" s="5" t="str">
        <f t="shared" si="12"/>
        <v xml:space="preserve">sxd28_72 * sxdq72 * QN72 + </v>
      </c>
      <c r="BG29" s="5" t="str">
        <f t="shared" si="12"/>
        <v xml:space="preserve">sxd28_73 * sxdq73 * QN73 + </v>
      </c>
      <c r="BH29" s="5" t="str">
        <f t="shared" si="12"/>
        <v xml:space="preserve">sxd28_74 * sxdq74 * QN74 + </v>
      </c>
      <c r="BI29" s="5" t="str">
        <f t="shared" si="12"/>
        <v xml:space="preserve">sxd28_77 * sxdq77 * QN77 + </v>
      </c>
      <c r="BJ29" s="5" t="str">
        <f t="shared" si="12"/>
        <v xml:space="preserve">sxd28_78 * sxdq78 * QN78 + </v>
      </c>
      <c r="BK29" s="5" t="str">
        <f t="shared" si="12"/>
        <v xml:space="preserve">sxd28_79 * sxdq79 * QN79 + </v>
      </c>
      <c r="BL29" s="5" t="str">
        <f t="shared" si="12"/>
        <v xml:space="preserve">sxd28_80 * sxdq80 * QN80 + </v>
      </c>
      <c r="BM29" s="5" t="str">
        <f t="shared" si="12"/>
        <v xml:space="preserve">sxd28_84 * sxdq84 * QN84 + </v>
      </c>
      <c r="BN29" s="5" t="str">
        <f t="shared" si="12"/>
        <v xml:space="preserve">sxd28_85 * sxdq85 * QN85 + </v>
      </c>
      <c r="BO29" s="5" t="str">
        <f t="shared" si="9"/>
        <v xml:space="preserve">sxd28_86 * sxdq86 * QN86 + </v>
      </c>
      <c r="BP29" s="5" t="str">
        <f t="shared" si="9"/>
        <v xml:space="preserve">sxd28_87 * sxdq87 * QN87 + </v>
      </c>
      <c r="BQ29" s="5" t="str">
        <f t="shared" si="9"/>
        <v xml:space="preserve">sxd28_90 * sxdq90 * QN90 + </v>
      </c>
      <c r="BR29" s="5" t="str">
        <f t="shared" si="9"/>
        <v xml:space="preserve">sxd28_91 * sxdq91 * QN91 + </v>
      </c>
      <c r="BS29" s="5" t="str">
        <f t="shared" si="9"/>
        <v xml:space="preserve">sxd28_92 * sxdq92 * QN92 + </v>
      </c>
      <c r="BT29" s="5" t="str">
        <f t="shared" si="9"/>
        <v xml:space="preserve">sxd28_93 * sxdq93 * QN93 + </v>
      </c>
      <c r="BU29" s="5" t="str">
        <f t="shared" si="9"/>
        <v xml:space="preserve">sxd28_94 * sxdq94 * QN94 + </v>
      </c>
      <c r="BV29" s="5" t="str">
        <f t="shared" si="9"/>
        <v xml:space="preserve">sxd28_95 * sxdq95 * QN95 + </v>
      </c>
      <c r="BW29" s="5" t="str">
        <f t="shared" si="9"/>
        <v xml:space="preserve">sxd28_96 * sxdq96 * QN96 + </v>
      </c>
      <c r="BX29" s="5" t="str">
        <f t="shared" si="9"/>
        <v xml:space="preserve">sxd28_97 * sxdq97 * QN97 + </v>
      </c>
      <c r="BY29" s="5" t="str">
        <f t="shared" si="4"/>
        <v>FD28</v>
      </c>
      <c r="BZ29" s="6" t="str">
        <f t="shared" si="5"/>
        <v>@IDENTITY  QG28 = sxd28_01 * sxdq01 * QN01 + sxd28_02 * sxdq02 * QN02 + sxd28_03 * sxdq03 * QN03 + sxd28_05 * sxdq05 * QN05 + sxd28_08 * sxdq08 * QN08 + sxd28_10 * sxdq10 * QN10 + sxd28_11 * sxdq11 * QN11 + sxd28_13 * sxdq13 * QN13 + sxd28_14 * sxdq14 * QN14 + sxd28_15 * sxdq15 * QN15 + sxd28_16 * sxdq16 * QN16 + sxd28_17 * sxdq17 * QN17 + sxd28_18 * sxdq18 * QN18 + sxd28_19 * sxdq19 * QN19 + sxd28_20 * sxdq20 * QN20 + sxd28_21 * sxdq21 * QN21 + sxd28_22 * sxdq22 * QN22 + sxd28_23 * sxdq23 * QN23 + sxd28_24 * sxdq24 * QN24 + sxd28_25 * sxdq25 * QN25 + sxd28_26 * sxdq26 * QN26 + sxd28_27 * sxdq27 * QN27 + sxd28_28 * sxdq28 * QN28 + sxd28_29 * sxdq29 * QN29 + sxd28_30 * sxdq30 * QN30 + sxd28_31 * sxdq31 * QN31 + sxd28_32 * sxdq32 * QN32 + sxd28_33 * sxdq33 * QN33 + sxd28_35 * sxdq35 * QN35 + sxd28_36 * sxdq36 * QN36 + sxd28_37 * sxdq37 * QN37 + sxd28_41 * sxdq41 * QN41 + sxd28_42 * sxdq42 * QN42 + sxd28_43 * sxdq43 * QN43 + sxd28_45 * sxdq45 * QN45 + sxd28_46 * sxdq46 * QN46 + sxd28_47 * sxdq47 * QN47 + sxd28_49 * sxdq49 * QN49 + sxd28_50 * sxdq50 * QN50 + sxd28_51 * sxdq51 * QN51 + sxd28_52 * sxdq52 * QN52 + sxd28_53 * sxdq53 * QN53 + sxd28_55 * sxdq55 * QN55 + sxd28_58 * sxdq58 * QN58 + sxd28_59 * sxdq59 * QN59 + sxd28_60 * sxdq60 * QN60 + sxd28_61 * sxdq61 * QN61 + sxd28_62 * sxdq62 * QN62 + sxd28_64 * sxdq64 * QN64 + sxd28_65 * sxdq65 * QN65 + sxd28_66 * sxdq66 * QN66 + sxd28_68 * sxdq68 * QN68 + sxd28_69 * sxdq69 * QN69 + sxd28_70 * sxdq70 * QN70 + sxd28_71 * sxdq71 * QN71 + sxd28_72 * sxdq72 * QN72 + sxd28_73 * sxdq73 * QN73 + sxd28_74 * sxdq74 * QN74 + sxd28_77 * sxdq77 * QN77 + sxd28_78 * sxdq78 * QN78 + sxd28_79 * sxdq79 * QN79 + sxd28_80 * sxdq80 * QN80 + sxd28_84 * sxdq84 * QN84 + sxd28_85 * sxdq85 * QN85 + sxd28_86 * sxdq86 * QN86 + sxd28_87 * sxdq87 * QN87 + sxd28_90 * sxdq90 * QN90 + sxd28_91 * sxdq91 * QN91 + sxd28_92 * sxdq92 * QN92 + sxd28_93 * sxdq93 * QN93 + sxd28_94 * sxdq94 * QN94 + sxd28_95 * sxdq95 * QN95 + sxd28_96 * sxdq96 * QN96 + sxd28_97 * sxdq97 * QN97 + FD28</v>
      </c>
    </row>
    <row r="30" spans="1:78">
      <c r="A30" s="1" t="s">
        <v>24</v>
      </c>
      <c r="B30" s="5" t="str">
        <f t="shared" si="2"/>
        <v xml:space="preserve">@IDENTITY  QG29 = </v>
      </c>
      <c r="C30" s="5" t="str">
        <f t="shared" si="3"/>
        <v xml:space="preserve">sxd29_01 * sxdq01 * QN01 + </v>
      </c>
      <c r="D30" s="5" t="str">
        <f t="shared" si="3"/>
        <v xml:space="preserve">sxd29_02 * sxdq02 * QN02 + </v>
      </c>
      <c r="E30" s="5" t="str">
        <f t="shared" si="3"/>
        <v xml:space="preserve">sxd29_03 * sxdq03 * QN03 + </v>
      </c>
      <c r="F30" s="5" t="str">
        <f t="shared" si="3"/>
        <v xml:space="preserve">sxd29_05 * sxdq05 * QN05 + </v>
      </c>
      <c r="G30" s="5" t="str">
        <f t="shared" si="3"/>
        <v xml:space="preserve">sxd29_08 * sxdq08 * QN08 + </v>
      </c>
      <c r="H30" s="5" t="str">
        <f t="shared" si="3"/>
        <v xml:space="preserve">sxd29_10 * sxdq10 * QN10 + </v>
      </c>
      <c r="I30" s="5" t="str">
        <f t="shared" si="3"/>
        <v xml:space="preserve">sxd29_11 * sxdq11 * QN11 + </v>
      </c>
      <c r="J30" s="5" t="str">
        <f t="shared" si="3"/>
        <v xml:space="preserve">sxd29_13 * sxdq13 * QN13 + </v>
      </c>
      <c r="K30" s="5" t="str">
        <f t="shared" ref="K30:Z45" si="15">"sxd"&amp;$A30&amp;"_"&amp;K$6&amp;" * sxdq"&amp;K$6&amp;" * QN"&amp;K$6&amp;" + "</f>
        <v xml:space="preserve">sxd29_14 * sxdq14 * QN14 + </v>
      </c>
      <c r="L30" s="5" t="str">
        <f t="shared" si="15"/>
        <v xml:space="preserve">sxd29_15 * sxdq15 * QN15 + </v>
      </c>
      <c r="M30" s="5" t="str">
        <f t="shared" si="15"/>
        <v xml:space="preserve">sxd29_16 * sxdq16 * QN16 + </v>
      </c>
      <c r="N30" s="5" t="str">
        <f t="shared" si="15"/>
        <v xml:space="preserve">sxd29_17 * sxdq17 * QN17 + </v>
      </c>
      <c r="O30" s="5" t="str">
        <f t="shared" si="15"/>
        <v xml:space="preserve">sxd29_18 * sxdq18 * QN18 + </v>
      </c>
      <c r="P30" s="5" t="str">
        <f t="shared" si="15"/>
        <v xml:space="preserve">sxd29_19 * sxdq19 * QN19 + </v>
      </c>
      <c r="Q30" s="5" t="str">
        <f t="shared" si="15"/>
        <v xml:space="preserve">sxd29_20 * sxdq20 * QN20 + </v>
      </c>
      <c r="R30" s="5" t="str">
        <f t="shared" si="15"/>
        <v xml:space="preserve">sxd29_21 * sxdq21 * QN21 + </v>
      </c>
      <c r="S30" s="5" t="str">
        <f t="shared" si="15"/>
        <v xml:space="preserve">sxd29_22 * sxdq22 * QN22 + </v>
      </c>
      <c r="T30" s="5" t="str">
        <f t="shared" si="15"/>
        <v xml:space="preserve">sxd29_23 * sxdq23 * QN23 + </v>
      </c>
      <c r="U30" s="5" t="str">
        <f t="shared" si="15"/>
        <v xml:space="preserve">sxd29_24 * sxdq24 * QN24 + </v>
      </c>
      <c r="V30" s="5" t="str">
        <f t="shared" si="15"/>
        <v xml:space="preserve">sxd29_25 * sxdq25 * QN25 + </v>
      </c>
      <c r="W30" s="5" t="str">
        <f t="shared" si="15"/>
        <v xml:space="preserve">sxd29_26 * sxdq26 * QN26 + </v>
      </c>
      <c r="X30" s="5" t="str">
        <f t="shared" si="15"/>
        <v xml:space="preserve">sxd29_27 * sxdq27 * QN27 + </v>
      </c>
      <c r="Y30" s="5" t="str">
        <f t="shared" si="15"/>
        <v xml:space="preserve">sxd29_28 * sxdq28 * QN28 + </v>
      </c>
      <c r="Z30" s="5" t="str">
        <f t="shared" si="15"/>
        <v xml:space="preserve">sxd29_29 * sxdq29 * QN29 + </v>
      </c>
      <c r="AA30" s="5" t="str">
        <f t="shared" si="10"/>
        <v xml:space="preserve">sxd29_30 * sxdq30 * QN30 + </v>
      </c>
      <c r="AB30" s="5" t="str">
        <f t="shared" si="10"/>
        <v xml:space="preserve">sxd29_31 * sxdq31 * QN31 + </v>
      </c>
      <c r="AC30" s="5" t="str">
        <f t="shared" si="10"/>
        <v xml:space="preserve">sxd29_32 * sxdq32 * QN32 + </v>
      </c>
      <c r="AD30" s="5" t="str">
        <f t="shared" si="10"/>
        <v xml:space="preserve">sxd29_33 * sxdq33 * QN33 + </v>
      </c>
      <c r="AE30" s="5" t="str">
        <f t="shared" si="10"/>
        <v xml:space="preserve">sxd29_35 * sxdq35 * QN35 + </v>
      </c>
      <c r="AF30" s="5" t="str">
        <f t="shared" si="10"/>
        <v xml:space="preserve">sxd29_36 * sxdq36 * QN36 + </v>
      </c>
      <c r="AG30" s="5" t="str">
        <f t="shared" si="10"/>
        <v xml:space="preserve">sxd29_37 * sxdq37 * QN37 + </v>
      </c>
      <c r="AH30" s="5" t="str">
        <f t="shared" si="10"/>
        <v xml:space="preserve">sxd29_41 * sxdq41 * QN41 + </v>
      </c>
      <c r="AI30" s="5" t="str">
        <f t="shared" si="11"/>
        <v xml:space="preserve">sxd29_42 * sxdq42 * QN42 + </v>
      </c>
      <c r="AJ30" s="5" t="str">
        <f t="shared" si="11"/>
        <v xml:space="preserve">sxd29_43 * sxdq43 * QN43 + </v>
      </c>
      <c r="AK30" s="5" t="str">
        <f t="shared" si="11"/>
        <v xml:space="preserve">sxd29_45 * sxdq45 * QN45 + </v>
      </c>
      <c r="AL30" s="5" t="str">
        <f t="shared" si="11"/>
        <v xml:space="preserve">sxd29_46 * sxdq46 * QN46 + </v>
      </c>
      <c r="AM30" s="5" t="str">
        <f t="shared" si="11"/>
        <v xml:space="preserve">sxd29_47 * sxdq47 * QN47 + </v>
      </c>
      <c r="AN30" s="5" t="str">
        <f t="shared" si="11"/>
        <v xml:space="preserve">sxd29_49 * sxdq49 * QN49 + </v>
      </c>
      <c r="AO30" s="5" t="str">
        <f t="shared" si="11"/>
        <v xml:space="preserve">sxd29_50 * sxdq50 * QN50 + </v>
      </c>
      <c r="AP30" s="5" t="str">
        <f t="shared" si="11"/>
        <v xml:space="preserve">sxd29_51 * sxdq51 * QN51 + </v>
      </c>
      <c r="AQ30" s="5" t="str">
        <f t="shared" si="11"/>
        <v xml:space="preserve">sxd29_52 * sxdq52 * QN52 + </v>
      </c>
      <c r="AR30" s="5" t="str">
        <f t="shared" si="11"/>
        <v xml:space="preserve">sxd29_53 * sxdq53 * QN53 + </v>
      </c>
      <c r="AS30" s="5" t="str">
        <f t="shared" si="11"/>
        <v xml:space="preserve">sxd29_55 * sxdq55 * QN55 + </v>
      </c>
      <c r="AT30" s="5" t="str">
        <f t="shared" si="11"/>
        <v xml:space="preserve">sxd29_58 * sxdq58 * QN58 + </v>
      </c>
      <c r="AU30" s="5" t="str">
        <f t="shared" si="11"/>
        <v xml:space="preserve">sxd29_59 * sxdq59 * QN59 + </v>
      </c>
      <c r="AV30" s="5" t="str">
        <f t="shared" si="11"/>
        <v xml:space="preserve">sxd29_60 * sxdq60 * QN60 + </v>
      </c>
      <c r="AW30" s="5" t="str">
        <f t="shared" si="11"/>
        <v xml:space="preserve">sxd29_61 * sxdq61 * QN61 + </v>
      </c>
      <c r="AX30" s="5" t="str">
        <f t="shared" ref="AX30:BM45" si="16">"sxd"&amp;$A30&amp;"_"&amp;AX$6&amp;" * sxdq"&amp;AX$6&amp;" * QN"&amp;AX$6&amp;" + "</f>
        <v xml:space="preserve">sxd29_62 * sxdq62 * QN62 + </v>
      </c>
      <c r="AY30" s="5" t="str">
        <f t="shared" si="16"/>
        <v xml:space="preserve">sxd29_64 * sxdq64 * QN64 + </v>
      </c>
      <c r="AZ30" s="5" t="str">
        <f t="shared" si="16"/>
        <v xml:space="preserve">sxd29_65 * sxdq65 * QN65 + </v>
      </c>
      <c r="BA30" s="5" t="str">
        <f t="shared" si="16"/>
        <v xml:space="preserve">sxd29_66 * sxdq66 * QN66 + </v>
      </c>
      <c r="BB30" s="5" t="str">
        <f t="shared" si="16"/>
        <v xml:space="preserve">sxd29_68 * sxdq68 * QN68 + </v>
      </c>
      <c r="BC30" s="5" t="str">
        <f t="shared" si="16"/>
        <v xml:space="preserve">sxd29_69 * sxdq69 * QN69 + </v>
      </c>
      <c r="BD30" s="5" t="str">
        <f t="shared" si="16"/>
        <v xml:space="preserve">sxd29_70 * sxdq70 * QN70 + </v>
      </c>
      <c r="BE30" s="5" t="str">
        <f t="shared" si="16"/>
        <v xml:space="preserve">sxd29_71 * sxdq71 * QN71 + </v>
      </c>
      <c r="BF30" s="5" t="str">
        <f t="shared" si="16"/>
        <v xml:space="preserve">sxd29_72 * sxdq72 * QN72 + </v>
      </c>
      <c r="BG30" s="5" t="str">
        <f t="shared" si="16"/>
        <v xml:space="preserve">sxd29_73 * sxdq73 * QN73 + </v>
      </c>
      <c r="BH30" s="5" t="str">
        <f t="shared" si="16"/>
        <v xml:space="preserve">sxd29_74 * sxdq74 * QN74 + </v>
      </c>
      <c r="BI30" s="5" t="str">
        <f t="shared" si="16"/>
        <v xml:space="preserve">sxd29_77 * sxdq77 * QN77 + </v>
      </c>
      <c r="BJ30" s="5" t="str">
        <f t="shared" si="16"/>
        <v xml:space="preserve">sxd29_78 * sxdq78 * QN78 + </v>
      </c>
      <c r="BK30" s="5" t="str">
        <f t="shared" si="16"/>
        <v xml:space="preserve">sxd29_79 * sxdq79 * QN79 + </v>
      </c>
      <c r="BL30" s="5" t="str">
        <f t="shared" si="16"/>
        <v xml:space="preserve">sxd29_80 * sxdq80 * QN80 + </v>
      </c>
      <c r="BM30" s="5" t="str">
        <f t="shared" si="16"/>
        <v xml:space="preserve">sxd29_84 * sxdq84 * QN84 + </v>
      </c>
      <c r="BN30" s="5" t="str">
        <f t="shared" si="12"/>
        <v xml:space="preserve">sxd29_85 * sxdq85 * QN85 + </v>
      </c>
      <c r="BO30" s="5" t="str">
        <f t="shared" si="9"/>
        <v xml:space="preserve">sxd29_86 * sxdq86 * QN86 + </v>
      </c>
      <c r="BP30" s="5" t="str">
        <f t="shared" si="9"/>
        <v xml:space="preserve">sxd29_87 * sxdq87 * QN87 + </v>
      </c>
      <c r="BQ30" s="5" t="str">
        <f t="shared" si="9"/>
        <v xml:space="preserve">sxd29_90 * sxdq90 * QN90 + </v>
      </c>
      <c r="BR30" s="5" t="str">
        <f t="shared" si="9"/>
        <v xml:space="preserve">sxd29_91 * sxdq91 * QN91 + </v>
      </c>
      <c r="BS30" s="5" t="str">
        <f t="shared" si="9"/>
        <v xml:space="preserve">sxd29_92 * sxdq92 * QN92 + </v>
      </c>
      <c r="BT30" s="5" t="str">
        <f t="shared" si="9"/>
        <v xml:space="preserve">sxd29_93 * sxdq93 * QN93 + </v>
      </c>
      <c r="BU30" s="5" t="str">
        <f t="shared" si="9"/>
        <v xml:space="preserve">sxd29_94 * sxdq94 * QN94 + </v>
      </c>
      <c r="BV30" s="5" t="str">
        <f t="shared" si="9"/>
        <v xml:space="preserve">sxd29_95 * sxdq95 * QN95 + </v>
      </c>
      <c r="BW30" s="5" t="str">
        <f t="shared" si="9"/>
        <v xml:space="preserve">sxd29_96 * sxdq96 * QN96 + </v>
      </c>
      <c r="BX30" s="5" t="str">
        <f t="shared" si="9"/>
        <v xml:space="preserve">sxd29_97 * sxdq97 * QN97 + </v>
      </c>
      <c r="BY30" s="5" t="str">
        <f t="shared" si="4"/>
        <v>FD29</v>
      </c>
      <c r="BZ30" s="6" t="str">
        <f t="shared" si="5"/>
        <v>@IDENTITY  QG29 = sxd29_01 * sxdq01 * QN01 + sxd29_02 * sxdq02 * QN02 + sxd29_03 * sxdq03 * QN03 + sxd29_05 * sxdq05 * QN05 + sxd29_08 * sxdq08 * QN08 + sxd29_10 * sxdq10 * QN10 + sxd29_11 * sxdq11 * QN11 + sxd29_13 * sxdq13 * QN13 + sxd29_14 * sxdq14 * QN14 + sxd29_15 * sxdq15 * QN15 + sxd29_16 * sxdq16 * QN16 + sxd29_17 * sxdq17 * QN17 + sxd29_18 * sxdq18 * QN18 + sxd29_19 * sxdq19 * QN19 + sxd29_20 * sxdq20 * QN20 + sxd29_21 * sxdq21 * QN21 + sxd29_22 * sxdq22 * QN22 + sxd29_23 * sxdq23 * QN23 + sxd29_24 * sxdq24 * QN24 + sxd29_25 * sxdq25 * QN25 + sxd29_26 * sxdq26 * QN26 + sxd29_27 * sxdq27 * QN27 + sxd29_28 * sxdq28 * QN28 + sxd29_29 * sxdq29 * QN29 + sxd29_30 * sxdq30 * QN30 + sxd29_31 * sxdq31 * QN31 + sxd29_32 * sxdq32 * QN32 + sxd29_33 * sxdq33 * QN33 + sxd29_35 * sxdq35 * QN35 + sxd29_36 * sxdq36 * QN36 + sxd29_37 * sxdq37 * QN37 + sxd29_41 * sxdq41 * QN41 + sxd29_42 * sxdq42 * QN42 + sxd29_43 * sxdq43 * QN43 + sxd29_45 * sxdq45 * QN45 + sxd29_46 * sxdq46 * QN46 + sxd29_47 * sxdq47 * QN47 + sxd29_49 * sxdq49 * QN49 + sxd29_50 * sxdq50 * QN50 + sxd29_51 * sxdq51 * QN51 + sxd29_52 * sxdq52 * QN52 + sxd29_53 * sxdq53 * QN53 + sxd29_55 * sxdq55 * QN55 + sxd29_58 * sxdq58 * QN58 + sxd29_59 * sxdq59 * QN59 + sxd29_60 * sxdq60 * QN60 + sxd29_61 * sxdq61 * QN61 + sxd29_62 * sxdq62 * QN62 + sxd29_64 * sxdq64 * QN64 + sxd29_65 * sxdq65 * QN65 + sxd29_66 * sxdq66 * QN66 + sxd29_68 * sxdq68 * QN68 + sxd29_69 * sxdq69 * QN69 + sxd29_70 * sxdq70 * QN70 + sxd29_71 * sxdq71 * QN71 + sxd29_72 * sxdq72 * QN72 + sxd29_73 * sxdq73 * QN73 + sxd29_74 * sxdq74 * QN74 + sxd29_77 * sxdq77 * QN77 + sxd29_78 * sxdq78 * QN78 + sxd29_79 * sxdq79 * QN79 + sxd29_80 * sxdq80 * QN80 + sxd29_84 * sxdq84 * QN84 + sxd29_85 * sxdq85 * QN85 + sxd29_86 * sxdq86 * QN86 + sxd29_87 * sxdq87 * QN87 + sxd29_90 * sxdq90 * QN90 + sxd29_91 * sxdq91 * QN91 + sxd29_92 * sxdq92 * QN92 + sxd29_93 * sxdq93 * QN93 + sxd29_94 * sxdq94 * QN94 + sxd29_95 * sxdq95 * QN95 + sxd29_96 * sxdq96 * QN96 + sxd29_97 * sxdq97 * QN97 + FD29</v>
      </c>
    </row>
    <row r="31" spans="1:78">
      <c r="A31" s="1" t="s">
        <v>25</v>
      </c>
      <c r="B31" s="5" t="str">
        <f t="shared" si="2"/>
        <v xml:space="preserve">@IDENTITY  QG30 = </v>
      </c>
      <c r="C31" s="5" t="str">
        <f t="shared" ref="C31:R46" si="17">"sxd"&amp;$A31&amp;"_"&amp;C$6&amp;" * sxdq"&amp;C$6&amp;" * QN"&amp;C$6&amp;" + "</f>
        <v xml:space="preserve">sxd30_01 * sxdq01 * QN01 + </v>
      </c>
      <c r="D31" s="5" t="str">
        <f t="shared" si="17"/>
        <v xml:space="preserve">sxd30_02 * sxdq02 * QN02 + </v>
      </c>
      <c r="E31" s="5" t="str">
        <f t="shared" si="17"/>
        <v xml:space="preserve">sxd30_03 * sxdq03 * QN03 + </v>
      </c>
      <c r="F31" s="5" t="str">
        <f t="shared" si="17"/>
        <v xml:space="preserve">sxd30_05 * sxdq05 * QN05 + </v>
      </c>
      <c r="G31" s="5" t="str">
        <f t="shared" si="17"/>
        <v xml:space="preserve">sxd30_08 * sxdq08 * QN08 + </v>
      </c>
      <c r="H31" s="5" t="str">
        <f t="shared" si="17"/>
        <v xml:space="preserve">sxd30_10 * sxdq10 * QN10 + </v>
      </c>
      <c r="I31" s="5" t="str">
        <f t="shared" si="17"/>
        <v xml:space="preserve">sxd30_11 * sxdq11 * QN11 + </v>
      </c>
      <c r="J31" s="5" t="str">
        <f t="shared" si="17"/>
        <v xml:space="preserve">sxd30_13 * sxdq13 * QN13 + </v>
      </c>
      <c r="K31" s="5" t="str">
        <f t="shared" si="17"/>
        <v xml:space="preserve">sxd30_14 * sxdq14 * QN14 + </v>
      </c>
      <c r="L31" s="5" t="str">
        <f t="shared" si="17"/>
        <v xml:space="preserve">sxd30_15 * sxdq15 * QN15 + </v>
      </c>
      <c r="M31" s="5" t="str">
        <f t="shared" si="17"/>
        <v xml:space="preserve">sxd30_16 * sxdq16 * QN16 + </v>
      </c>
      <c r="N31" s="5" t="str">
        <f t="shared" si="17"/>
        <v xml:space="preserve">sxd30_17 * sxdq17 * QN17 + </v>
      </c>
      <c r="O31" s="5" t="str">
        <f t="shared" si="17"/>
        <v xml:space="preserve">sxd30_18 * sxdq18 * QN18 + </v>
      </c>
      <c r="P31" s="5" t="str">
        <f t="shared" si="17"/>
        <v xml:space="preserve">sxd30_19 * sxdq19 * QN19 + </v>
      </c>
      <c r="Q31" s="5" t="str">
        <f t="shared" si="17"/>
        <v xml:space="preserve">sxd30_20 * sxdq20 * QN20 + </v>
      </c>
      <c r="R31" s="5" t="str">
        <f t="shared" si="17"/>
        <v xml:space="preserve">sxd30_21 * sxdq21 * QN21 + </v>
      </c>
      <c r="S31" s="5" t="str">
        <f t="shared" si="15"/>
        <v xml:space="preserve">sxd30_22 * sxdq22 * QN22 + </v>
      </c>
      <c r="T31" s="5" t="str">
        <f t="shared" si="15"/>
        <v xml:space="preserve">sxd30_23 * sxdq23 * QN23 + </v>
      </c>
      <c r="U31" s="5" t="str">
        <f t="shared" si="15"/>
        <v xml:space="preserve">sxd30_24 * sxdq24 * QN24 + </v>
      </c>
      <c r="V31" s="5" t="str">
        <f t="shared" si="15"/>
        <v xml:space="preserve">sxd30_25 * sxdq25 * QN25 + </v>
      </c>
      <c r="W31" s="5" t="str">
        <f t="shared" si="15"/>
        <v xml:space="preserve">sxd30_26 * sxdq26 * QN26 + </v>
      </c>
      <c r="X31" s="5" t="str">
        <f t="shared" si="15"/>
        <v xml:space="preserve">sxd30_27 * sxdq27 * QN27 + </v>
      </c>
      <c r="Y31" s="5" t="str">
        <f t="shared" si="15"/>
        <v xml:space="preserve">sxd30_28 * sxdq28 * QN28 + </v>
      </c>
      <c r="Z31" s="5" t="str">
        <f t="shared" si="15"/>
        <v xml:space="preserve">sxd30_29 * sxdq29 * QN29 + </v>
      </c>
      <c r="AA31" s="5" t="str">
        <f t="shared" si="10"/>
        <v xml:space="preserve">sxd30_30 * sxdq30 * QN30 + </v>
      </c>
      <c r="AB31" s="5" t="str">
        <f t="shared" si="10"/>
        <v xml:space="preserve">sxd30_31 * sxdq31 * QN31 + </v>
      </c>
      <c r="AC31" s="5" t="str">
        <f t="shared" si="10"/>
        <v xml:space="preserve">sxd30_32 * sxdq32 * QN32 + </v>
      </c>
      <c r="AD31" s="5" t="str">
        <f t="shared" si="10"/>
        <v xml:space="preserve">sxd30_33 * sxdq33 * QN33 + </v>
      </c>
      <c r="AE31" s="5" t="str">
        <f t="shared" si="10"/>
        <v xml:space="preserve">sxd30_35 * sxdq35 * QN35 + </v>
      </c>
      <c r="AF31" s="5" t="str">
        <f t="shared" si="10"/>
        <v xml:space="preserve">sxd30_36 * sxdq36 * QN36 + </v>
      </c>
      <c r="AG31" s="5" t="str">
        <f t="shared" si="10"/>
        <v xml:space="preserve">sxd30_37 * sxdq37 * QN37 + </v>
      </c>
      <c r="AH31" s="5" t="str">
        <f t="shared" ref="AH31:AW48" si="18">"sxd"&amp;$A31&amp;"_"&amp;AH$6&amp;" * sxdq"&amp;AH$6&amp;" * QN"&amp;AH$6&amp;" + "</f>
        <v xml:space="preserve">sxd30_41 * sxdq41 * QN41 + </v>
      </c>
      <c r="AI31" s="5" t="str">
        <f t="shared" si="18"/>
        <v xml:space="preserve">sxd30_42 * sxdq42 * QN42 + </v>
      </c>
      <c r="AJ31" s="5" t="str">
        <f t="shared" si="18"/>
        <v xml:space="preserve">sxd30_43 * sxdq43 * QN43 + </v>
      </c>
      <c r="AK31" s="5" t="str">
        <f t="shared" si="18"/>
        <v xml:space="preserve">sxd30_45 * sxdq45 * QN45 + </v>
      </c>
      <c r="AL31" s="5" t="str">
        <f t="shared" si="18"/>
        <v xml:space="preserve">sxd30_46 * sxdq46 * QN46 + </v>
      </c>
      <c r="AM31" s="5" t="str">
        <f t="shared" si="18"/>
        <v xml:space="preserve">sxd30_47 * sxdq47 * QN47 + </v>
      </c>
      <c r="AN31" s="5" t="str">
        <f t="shared" si="18"/>
        <v xml:space="preserve">sxd30_49 * sxdq49 * QN49 + </v>
      </c>
      <c r="AO31" s="5" t="str">
        <f t="shared" si="18"/>
        <v xml:space="preserve">sxd30_50 * sxdq50 * QN50 + </v>
      </c>
      <c r="AP31" s="5" t="str">
        <f t="shared" si="18"/>
        <v xml:space="preserve">sxd30_51 * sxdq51 * QN51 + </v>
      </c>
      <c r="AQ31" s="5" t="str">
        <f t="shared" si="18"/>
        <v xml:space="preserve">sxd30_52 * sxdq52 * QN52 + </v>
      </c>
      <c r="AR31" s="5" t="str">
        <f t="shared" si="18"/>
        <v xml:space="preserve">sxd30_53 * sxdq53 * QN53 + </v>
      </c>
      <c r="AS31" s="5" t="str">
        <f t="shared" si="18"/>
        <v xml:space="preserve">sxd30_55 * sxdq55 * QN55 + </v>
      </c>
      <c r="AT31" s="5" t="str">
        <f t="shared" si="18"/>
        <v xml:space="preserve">sxd30_58 * sxdq58 * QN58 + </v>
      </c>
      <c r="AU31" s="5" t="str">
        <f t="shared" si="18"/>
        <v xml:space="preserve">sxd30_59 * sxdq59 * QN59 + </v>
      </c>
      <c r="AV31" s="5" t="str">
        <f t="shared" si="18"/>
        <v xml:space="preserve">sxd30_60 * sxdq60 * QN60 + </v>
      </c>
      <c r="AW31" s="5" t="str">
        <f t="shared" si="18"/>
        <v xml:space="preserve">sxd30_61 * sxdq61 * QN61 + </v>
      </c>
      <c r="AX31" s="5" t="str">
        <f t="shared" si="16"/>
        <v xml:space="preserve">sxd30_62 * sxdq62 * QN62 + </v>
      </c>
      <c r="AY31" s="5" t="str">
        <f t="shared" si="16"/>
        <v xml:space="preserve">sxd30_64 * sxdq64 * QN64 + </v>
      </c>
      <c r="AZ31" s="5" t="str">
        <f t="shared" si="16"/>
        <v xml:space="preserve">sxd30_65 * sxdq65 * QN65 + </v>
      </c>
      <c r="BA31" s="5" t="str">
        <f t="shared" si="16"/>
        <v xml:space="preserve">sxd30_66 * sxdq66 * QN66 + </v>
      </c>
      <c r="BB31" s="5" t="str">
        <f t="shared" si="16"/>
        <v xml:space="preserve">sxd30_68 * sxdq68 * QN68 + </v>
      </c>
      <c r="BC31" s="5" t="str">
        <f t="shared" si="16"/>
        <v xml:space="preserve">sxd30_69 * sxdq69 * QN69 + </v>
      </c>
      <c r="BD31" s="5" t="str">
        <f t="shared" si="16"/>
        <v xml:space="preserve">sxd30_70 * sxdq70 * QN70 + </v>
      </c>
      <c r="BE31" s="5" t="str">
        <f t="shared" si="16"/>
        <v xml:space="preserve">sxd30_71 * sxdq71 * QN71 + </v>
      </c>
      <c r="BF31" s="5" t="str">
        <f t="shared" si="16"/>
        <v xml:space="preserve">sxd30_72 * sxdq72 * QN72 + </v>
      </c>
      <c r="BG31" s="5" t="str">
        <f t="shared" si="16"/>
        <v xml:space="preserve">sxd30_73 * sxdq73 * QN73 + </v>
      </c>
      <c r="BH31" s="5" t="str">
        <f t="shared" si="16"/>
        <v xml:space="preserve">sxd30_74 * sxdq74 * QN74 + </v>
      </c>
      <c r="BI31" s="5" t="str">
        <f t="shared" si="16"/>
        <v xml:space="preserve">sxd30_77 * sxdq77 * QN77 + </v>
      </c>
      <c r="BJ31" s="5" t="str">
        <f t="shared" si="16"/>
        <v xml:space="preserve">sxd30_78 * sxdq78 * QN78 + </v>
      </c>
      <c r="BK31" s="5" t="str">
        <f t="shared" si="16"/>
        <v xml:space="preserve">sxd30_79 * sxdq79 * QN79 + </v>
      </c>
      <c r="BL31" s="5" t="str">
        <f t="shared" si="16"/>
        <v xml:space="preserve">sxd30_80 * sxdq80 * QN80 + </v>
      </c>
      <c r="BM31" s="5" t="str">
        <f t="shared" si="16"/>
        <v xml:space="preserve">sxd30_84 * sxdq84 * QN84 + </v>
      </c>
      <c r="BN31" s="5" t="str">
        <f t="shared" si="12"/>
        <v xml:space="preserve">sxd30_85 * sxdq85 * QN85 + </v>
      </c>
      <c r="BO31" s="5" t="str">
        <f t="shared" si="9"/>
        <v xml:space="preserve">sxd30_86 * sxdq86 * QN86 + </v>
      </c>
      <c r="BP31" s="5" t="str">
        <f t="shared" si="9"/>
        <v xml:space="preserve">sxd30_87 * sxdq87 * QN87 + </v>
      </c>
      <c r="BQ31" s="5" t="str">
        <f t="shared" si="9"/>
        <v xml:space="preserve">sxd30_90 * sxdq90 * QN90 + </v>
      </c>
      <c r="BR31" s="5" t="str">
        <f t="shared" si="9"/>
        <v xml:space="preserve">sxd30_91 * sxdq91 * QN91 + </v>
      </c>
      <c r="BS31" s="5" t="str">
        <f t="shared" si="9"/>
        <v xml:space="preserve">sxd30_92 * sxdq92 * QN92 + </v>
      </c>
      <c r="BT31" s="5" t="str">
        <f t="shared" si="9"/>
        <v xml:space="preserve">sxd30_93 * sxdq93 * QN93 + </v>
      </c>
      <c r="BU31" s="5" t="str">
        <f t="shared" si="9"/>
        <v xml:space="preserve">sxd30_94 * sxdq94 * QN94 + </v>
      </c>
      <c r="BV31" s="5" t="str">
        <f t="shared" si="9"/>
        <v xml:space="preserve">sxd30_95 * sxdq95 * QN95 + </v>
      </c>
      <c r="BW31" s="5" t="str">
        <f t="shared" si="9"/>
        <v xml:space="preserve">sxd30_96 * sxdq96 * QN96 + </v>
      </c>
      <c r="BX31" s="5" t="str">
        <f t="shared" si="9"/>
        <v xml:space="preserve">sxd30_97 * sxdq97 * QN97 + </v>
      </c>
      <c r="BY31" s="5" t="str">
        <f t="shared" si="4"/>
        <v>FD30</v>
      </c>
      <c r="BZ31" s="6" t="str">
        <f t="shared" si="5"/>
        <v>@IDENTITY  QG30 = sxd30_01 * sxdq01 * QN01 + sxd30_02 * sxdq02 * QN02 + sxd30_03 * sxdq03 * QN03 + sxd30_05 * sxdq05 * QN05 + sxd30_08 * sxdq08 * QN08 + sxd30_10 * sxdq10 * QN10 + sxd30_11 * sxdq11 * QN11 + sxd30_13 * sxdq13 * QN13 + sxd30_14 * sxdq14 * QN14 + sxd30_15 * sxdq15 * QN15 + sxd30_16 * sxdq16 * QN16 + sxd30_17 * sxdq17 * QN17 + sxd30_18 * sxdq18 * QN18 + sxd30_19 * sxdq19 * QN19 + sxd30_20 * sxdq20 * QN20 + sxd30_21 * sxdq21 * QN21 + sxd30_22 * sxdq22 * QN22 + sxd30_23 * sxdq23 * QN23 + sxd30_24 * sxdq24 * QN24 + sxd30_25 * sxdq25 * QN25 + sxd30_26 * sxdq26 * QN26 + sxd30_27 * sxdq27 * QN27 + sxd30_28 * sxdq28 * QN28 + sxd30_29 * sxdq29 * QN29 + sxd30_30 * sxdq30 * QN30 + sxd30_31 * sxdq31 * QN31 + sxd30_32 * sxdq32 * QN32 + sxd30_33 * sxdq33 * QN33 + sxd30_35 * sxdq35 * QN35 + sxd30_36 * sxdq36 * QN36 + sxd30_37 * sxdq37 * QN37 + sxd30_41 * sxdq41 * QN41 + sxd30_42 * sxdq42 * QN42 + sxd30_43 * sxdq43 * QN43 + sxd30_45 * sxdq45 * QN45 + sxd30_46 * sxdq46 * QN46 + sxd30_47 * sxdq47 * QN47 + sxd30_49 * sxdq49 * QN49 + sxd30_50 * sxdq50 * QN50 + sxd30_51 * sxdq51 * QN51 + sxd30_52 * sxdq52 * QN52 + sxd30_53 * sxdq53 * QN53 + sxd30_55 * sxdq55 * QN55 + sxd30_58 * sxdq58 * QN58 + sxd30_59 * sxdq59 * QN59 + sxd30_60 * sxdq60 * QN60 + sxd30_61 * sxdq61 * QN61 + sxd30_62 * sxdq62 * QN62 + sxd30_64 * sxdq64 * QN64 + sxd30_65 * sxdq65 * QN65 + sxd30_66 * sxdq66 * QN66 + sxd30_68 * sxdq68 * QN68 + sxd30_69 * sxdq69 * QN69 + sxd30_70 * sxdq70 * QN70 + sxd30_71 * sxdq71 * QN71 + sxd30_72 * sxdq72 * QN72 + sxd30_73 * sxdq73 * QN73 + sxd30_74 * sxdq74 * QN74 + sxd30_77 * sxdq77 * QN77 + sxd30_78 * sxdq78 * QN78 + sxd30_79 * sxdq79 * QN79 + sxd30_80 * sxdq80 * QN80 + sxd30_84 * sxdq84 * QN84 + sxd30_85 * sxdq85 * QN85 + sxd30_86 * sxdq86 * QN86 + sxd30_87 * sxdq87 * QN87 + sxd30_90 * sxdq90 * QN90 + sxd30_91 * sxdq91 * QN91 + sxd30_92 * sxdq92 * QN92 + sxd30_93 * sxdq93 * QN93 + sxd30_94 * sxdq94 * QN94 + sxd30_95 * sxdq95 * QN95 + sxd30_96 * sxdq96 * QN96 + sxd30_97 * sxdq97 * QN97 + FD30</v>
      </c>
    </row>
    <row r="32" spans="1:78">
      <c r="A32" s="1" t="s">
        <v>26</v>
      </c>
      <c r="B32" s="5" t="str">
        <f t="shared" si="2"/>
        <v xml:space="preserve">@IDENTITY  QG31 = </v>
      </c>
      <c r="C32" s="5" t="str">
        <f t="shared" si="17"/>
        <v xml:space="preserve">sxd31_01 * sxdq01 * QN01 + </v>
      </c>
      <c r="D32" s="5" t="str">
        <f t="shared" si="17"/>
        <v xml:space="preserve">sxd31_02 * sxdq02 * QN02 + </v>
      </c>
      <c r="E32" s="5" t="str">
        <f t="shared" si="17"/>
        <v xml:space="preserve">sxd31_03 * sxdq03 * QN03 + </v>
      </c>
      <c r="F32" s="5" t="str">
        <f t="shared" si="17"/>
        <v xml:space="preserve">sxd31_05 * sxdq05 * QN05 + </v>
      </c>
      <c r="G32" s="5" t="str">
        <f t="shared" si="17"/>
        <v xml:space="preserve">sxd31_08 * sxdq08 * QN08 + </v>
      </c>
      <c r="H32" s="5" t="str">
        <f t="shared" si="17"/>
        <v xml:space="preserve">sxd31_10 * sxdq10 * QN10 + </v>
      </c>
      <c r="I32" s="5" t="str">
        <f t="shared" si="17"/>
        <v xml:space="preserve">sxd31_11 * sxdq11 * QN11 + </v>
      </c>
      <c r="J32" s="5" t="str">
        <f t="shared" si="17"/>
        <v xml:space="preserve">sxd31_13 * sxdq13 * QN13 + </v>
      </c>
      <c r="K32" s="5" t="str">
        <f t="shared" si="17"/>
        <v xml:space="preserve">sxd31_14 * sxdq14 * QN14 + </v>
      </c>
      <c r="L32" s="5" t="str">
        <f t="shared" si="17"/>
        <v xml:space="preserve">sxd31_15 * sxdq15 * QN15 + </v>
      </c>
      <c r="M32" s="5" t="str">
        <f t="shared" si="17"/>
        <v xml:space="preserve">sxd31_16 * sxdq16 * QN16 + </v>
      </c>
      <c r="N32" s="5" t="str">
        <f t="shared" si="17"/>
        <v xml:space="preserve">sxd31_17 * sxdq17 * QN17 + </v>
      </c>
      <c r="O32" s="5" t="str">
        <f t="shared" si="17"/>
        <v xml:space="preserve">sxd31_18 * sxdq18 * QN18 + </v>
      </c>
      <c r="P32" s="5" t="str">
        <f t="shared" si="17"/>
        <v xml:space="preserve">sxd31_19 * sxdq19 * QN19 + </v>
      </c>
      <c r="Q32" s="5" t="str">
        <f t="shared" si="17"/>
        <v xml:space="preserve">sxd31_20 * sxdq20 * QN20 + </v>
      </c>
      <c r="R32" s="5" t="str">
        <f t="shared" si="17"/>
        <v xml:space="preserve">sxd31_21 * sxdq21 * QN21 + </v>
      </c>
      <c r="S32" s="5" t="str">
        <f t="shared" si="15"/>
        <v xml:space="preserve">sxd31_22 * sxdq22 * QN22 + </v>
      </c>
      <c r="T32" s="5" t="str">
        <f t="shared" si="15"/>
        <v xml:space="preserve">sxd31_23 * sxdq23 * QN23 + </v>
      </c>
      <c r="U32" s="5" t="str">
        <f t="shared" si="15"/>
        <v xml:space="preserve">sxd31_24 * sxdq24 * QN24 + </v>
      </c>
      <c r="V32" s="5" t="str">
        <f t="shared" si="15"/>
        <v xml:space="preserve">sxd31_25 * sxdq25 * QN25 + </v>
      </c>
      <c r="W32" s="5" t="str">
        <f t="shared" si="15"/>
        <v xml:space="preserve">sxd31_26 * sxdq26 * QN26 + </v>
      </c>
      <c r="X32" s="5" t="str">
        <f t="shared" si="15"/>
        <v xml:space="preserve">sxd31_27 * sxdq27 * QN27 + </v>
      </c>
      <c r="Y32" s="5" t="str">
        <f t="shared" si="15"/>
        <v xml:space="preserve">sxd31_28 * sxdq28 * QN28 + </v>
      </c>
      <c r="Z32" s="5" t="str">
        <f t="shared" si="15"/>
        <v xml:space="preserve">sxd31_29 * sxdq29 * QN29 + </v>
      </c>
      <c r="AA32" s="5" t="str">
        <f t="shared" ref="AA32:AP49" si="19">"sxd"&amp;$A32&amp;"_"&amp;AA$6&amp;" * sxdq"&amp;AA$6&amp;" * QN"&amp;AA$6&amp;" + "</f>
        <v xml:space="preserve">sxd31_30 * sxdq30 * QN30 + </v>
      </c>
      <c r="AB32" s="5" t="str">
        <f t="shared" si="19"/>
        <v xml:space="preserve">sxd31_31 * sxdq31 * QN31 + </v>
      </c>
      <c r="AC32" s="5" t="str">
        <f t="shared" si="19"/>
        <v xml:space="preserve">sxd31_32 * sxdq32 * QN32 + </v>
      </c>
      <c r="AD32" s="5" t="str">
        <f t="shared" si="19"/>
        <v xml:space="preserve">sxd31_33 * sxdq33 * QN33 + </v>
      </c>
      <c r="AE32" s="5" t="str">
        <f t="shared" si="19"/>
        <v xml:space="preserve">sxd31_35 * sxdq35 * QN35 + </v>
      </c>
      <c r="AF32" s="5" t="str">
        <f t="shared" si="19"/>
        <v xml:space="preserve">sxd31_36 * sxdq36 * QN36 + </v>
      </c>
      <c r="AG32" s="5" t="str">
        <f t="shared" si="19"/>
        <v xml:space="preserve">sxd31_37 * sxdq37 * QN37 + </v>
      </c>
      <c r="AH32" s="5" t="str">
        <f t="shared" si="19"/>
        <v xml:space="preserve">sxd31_41 * sxdq41 * QN41 + </v>
      </c>
      <c r="AI32" s="5" t="str">
        <f t="shared" si="19"/>
        <v xml:space="preserve">sxd31_42 * sxdq42 * QN42 + </v>
      </c>
      <c r="AJ32" s="5" t="str">
        <f t="shared" si="19"/>
        <v xml:space="preserve">sxd31_43 * sxdq43 * QN43 + </v>
      </c>
      <c r="AK32" s="5" t="str">
        <f t="shared" si="19"/>
        <v xml:space="preserve">sxd31_45 * sxdq45 * QN45 + </v>
      </c>
      <c r="AL32" s="5" t="str">
        <f t="shared" si="19"/>
        <v xml:space="preserve">sxd31_46 * sxdq46 * QN46 + </v>
      </c>
      <c r="AM32" s="5" t="str">
        <f t="shared" si="19"/>
        <v xml:space="preserve">sxd31_47 * sxdq47 * QN47 + </v>
      </c>
      <c r="AN32" s="5" t="str">
        <f t="shared" si="19"/>
        <v xml:space="preserve">sxd31_49 * sxdq49 * QN49 + </v>
      </c>
      <c r="AO32" s="5" t="str">
        <f t="shared" si="19"/>
        <v xml:space="preserve">sxd31_50 * sxdq50 * QN50 + </v>
      </c>
      <c r="AP32" s="5" t="str">
        <f t="shared" si="19"/>
        <v xml:space="preserve">sxd31_51 * sxdq51 * QN51 + </v>
      </c>
      <c r="AQ32" s="5" t="str">
        <f t="shared" si="18"/>
        <v xml:space="preserve">sxd31_52 * sxdq52 * QN52 + </v>
      </c>
      <c r="AR32" s="5" t="str">
        <f t="shared" si="18"/>
        <v xml:space="preserve">sxd31_53 * sxdq53 * QN53 + </v>
      </c>
      <c r="AS32" s="5" t="str">
        <f t="shared" si="18"/>
        <v xml:space="preserve">sxd31_55 * sxdq55 * QN55 + </v>
      </c>
      <c r="AT32" s="5" t="str">
        <f t="shared" si="18"/>
        <v xml:space="preserve">sxd31_58 * sxdq58 * QN58 + </v>
      </c>
      <c r="AU32" s="5" t="str">
        <f t="shared" si="18"/>
        <v xml:space="preserve">sxd31_59 * sxdq59 * QN59 + </v>
      </c>
      <c r="AV32" s="5" t="str">
        <f t="shared" si="18"/>
        <v xml:space="preserve">sxd31_60 * sxdq60 * QN60 + </v>
      </c>
      <c r="AW32" s="5" t="str">
        <f t="shared" si="18"/>
        <v xml:space="preserve">sxd31_61 * sxdq61 * QN61 + </v>
      </c>
      <c r="AX32" s="5" t="str">
        <f t="shared" si="16"/>
        <v xml:space="preserve">sxd31_62 * sxdq62 * QN62 + </v>
      </c>
      <c r="AY32" s="5" t="str">
        <f t="shared" si="16"/>
        <v xml:space="preserve">sxd31_64 * sxdq64 * QN64 + </v>
      </c>
      <c r="AZ32" s="5" t="str">
        <f t="shared" si="16"/>
        <v xml:space="preserve">sxd31_65 * sxdq65 * QN65 + </v>
      </c>
      <c r="BA32" s="5" t="str">
        <f t="shared" si="16"/>
        <v xml:space="preserve">sxd31_66 * sxdq66 * QN66 + </v>
      </c>
      <c r="BB32" s="5" t="str">
        <f t="shared" si="16"/>
        <v xml:space="preserve">sxd31_68 * sxdq68 * QN68 + </v>
      </c>
      <c r="BC32" s="5" t="str">
        <f t="shared" si="16"/>
        <v xml:space="preserve">sxd31_69 * sxdq69 * QN69 + </v>
      </c>
      <c r="BD32" s="5" t="str">
        <f t="shared" si="16"/>
        <v xml:space="preserve">sxd31_70 * sxdq70 * QN70 + </v>
      </c>
      <c r="BE32" s="5" t="str">
        <f t="shared" si="16"/>
        <v xml:space="preserve">sxd31_71 * sxdq71 * QN71 + </v>
      </c>
      <c r="BF32" s="5" t="str">
        <f t="shared" si="16"/>
        <v xml:space="preserve">sxd31_72 * sxdq72 * QN72 + </v>
      </c>
      <c r="BG32" s="5" t="str">
        <f t="shared" si="16"/>
        <v xml:space="preserve">sxd31_73 * sxdq73 * QN73 + </v>
      </c>
      <c r="BH32" s="5" t="str">
        <f t="shared" si="16"/>
        <v xml:space="preserve">sxd31_74 * sxdq74 * QN74 + </v>
      </c>
      <c r="BI32" s="5" t="str">
        <f t="shared" si="16"/>
        <v xml:space="preserve">sxd31_77 * sxdq77 * QN77 + </v>
      </c>
      <c r="BJ32" s="5" t="str">
        <f t="shared" si="16"/>
        <v xml:space="preserve">sxd31_78 * sxdq78 * QN78 + </v>
      </c>
      <c r="BK32" s="5" t="str">
        <f t="shared" si="16"/>
        <v xml:space="preserve">sxd31_79 * sxdq79 * QN79 + </v>
      </c>
      <c r="BL32" s="5" t="str">
        <f t="shared" si="16"/>
        <v xml:space="preserve">sxd31_80 * sxdq80 * QN80 + </v>
      </c>
      <c r="BM32" s="5" t="str">
        <f t="shared" si="16"/>
        <v xml:space="preserve">sxd31_84 * sxdq84 * QN84 + </v>
      </c>
      <c r="BN32" s="5" t="str">
        <f t="shared" si="12"/>
        <v xml:space="preserve">sxd31_85 * sxdq85 * QN85 + </v>
      </c>
      <c r="BO32" s="5" t="str">
        <f t="shared" si="9"/>
        <v xml:space="preserve">sxd31_86 * sxdq86 * QN86 + </v>
      </c>
      <c r="BP32" s="5" t="str">
        <f t="shared" si="9"/>
        <v xml:space="preserve">sxd31_87 * sxdq87 * QN87 + </v>
      </c>
      <c r="BQ32" s="5" t="str">
        <f t="shared" si="9"/>
        <v xml:space="preserve">sxd31_90 * sxdq90 * QN90 + </v>
      </c>
      <c r="BR32" s="5" t="str">
        <f t="shared" si="9"/>
        <v xml:space="preserve">sxd31_91 * sxdq91 * QN91 + </v>
      </c>
      <c r="BS32" s="5" t="str">
        <f t="shared" si="9"/>
        <v xml:space="preserve">sxd31_92 * sxdq92 * QN92 + </v>
      </c>
      <c r="BT32" s="5" t="str">
        <f t="shared" si="9"/>
        <v xml:space="preserve">sxd31_93 * sxdq93 * QN93 + </v>
      </c>
      <c r="BU32" s="5" t="str">
        <f t="shared" si="9"/>
        <v xml:space="preserve">sxd31_94 * sxdq94 * QN94 + </v>
      </c>
      <c r="BV32" s="5" t="str">
        <f t="shared" si="9"/>
        <v xml:space="preserve">sxd31_95 * sxdq95 * QN95 + </v>
      </c>
      <c r="BW32" s="5" t="str">
        <f t="shared" si="9"/>
        <v xml:space="preserve">sxd31_96 * sxdq96 * QN96 + </v>
      </c>
      <c r="BX32" s="5" t="str">
        <f t="shared" si="9"/>
        <v xml:space="preserve">sxd31_97 * sxdq97 * QN97 + </v>
      </c>
      <c r="BY32" s="5" t="str">
        <f t="shared" si="4"/>
        <v>FD31</v>
      </c>
      <c r="BZ32" s="6" t="str">
        <f t="shared" si="5"/>
        <v>@IDENTITY  QG31 = sxd31_01 * sxdq01 * QN01 + sxd31_02 * sxdq02 * QN02 + sxd31_03 * sxdq03 * QN03 + sxd31_05 * sxdq05 * QN05 + sxd31_08 * sxdq08 * QN08 + sxd31_10 * sxdq10 * QN10 + sxd31_11 * sxdq11 * QN11 + sxd31_13 * sxdq13 * QN13 + sxd31_14 * sxdq14 * QN14 + sxd31_15 * sxdq15 * QN15 + sxd31_16 * sxdq16 * QN16 + sxd31_17 * sxdq17 * QN17 + sxd31_18 * sxdq18 * QN18 + sxd31_19 * sxdq19 * QN19 + sxd31_20 * sxdq20 * QN20 + sxd31_21 * sxdq21 * QN21 + sxd31_22 * sxdq22 * QN22 + sxd31_23 * sxdq23 * QN23 + sxd31_24 * sxdq24 * QN24 + sxd31_25 * sxdq25 * QN25 + sxd31_26 * sxdq26 * QN26 + sxd31_27 * sxdq27 * QN27 + sxd31_28 * sxdq28 * QN28 + sxd31_29 * sxdq29 * QN29 + sxd31_30 * sxdq30 * QN30 + sxd31_31 * sxdq31 * QN31 + sxd31_32 * sxdq32 * QN32 + sxd31_33 * sxdq33 * QN33 + sxd31_35 * sxdq35 * QN35 + sxd31_36 * sxdq36 * QN36 + sxd31_37 * sxdq37 * QN37 + sxd31_41 * sxdq41 * QN41 + sxd31_42 * sxdq42 * QN42 + sxd31_43 * sxdq43 * QN43 + sxd31_45 * sxdq45 * QN45 + sxd31_46 * sxdq46 * QN46 + sxd31_47 * sxdq47 * QN47 + sxd31_49 * sxdq49 * QN49 + sxd31_50 * sxdq50 * QN50 + sxd31_51 * sxdq51 * QN51 + sxd31_52 * sxdq52 * QN52 + sxd31_53 * sxdq53 * QN53 + sxd31_55 * sxdq55 * QN55 + sxd31_58 * sxdq58 * QN58 + sxd31_59 * sxdq59 * QN59 + sxd31_60 * sxdq60 * QN60 + sxd31_61 * sxdq61 * QN61 + sxd31_62 * sxdq62 * QN62 + sxd31_64 * sxdq64 * QN64 + sxd31_65 * sxdq65 * QN65 + sxd31_66 * sxdq66 * QN66 + sxd31_68 * sxdq68 * QN68 + sxd31_69 * sxdq69 * QN69 + sxd31_70 * sxdq70 * QN70 + sxd31_71 * sxdq71 * QN71 + sxd31_72 * sxdq72 * QN72 + sxd31_73 * sxdq73 * QN73 + sxd31_74 * sxdq74 * QN74 + sxd31_77 * sxdq77 * QN77 + sxd31_78 * sxdq78 * QN78 + sxd31_79 * sxdq79 * QN79 + sxd31_80 * sxdq80 * QN80 + sxd31_84 * sxdq84 * QN84 + sxd31_85 * sxdq85 * QN85 + sxd31_86 * sxdq86 * QN86 + sxd31_87 * sxdq87 * QN87 + sxd31_90 * sxdq90 * QN90 + sxd31_91 * sxdq91 * QN91 + sxd31_92 * sxdq92 * QN92 + sxd31_93 * sxdq93 * QN93 + sxd31_94 * sxdq94 * QN94 + sxd31_95 * sxdq95 * QN95 + sxd31_96 * sxdq96 * QN96 + sxd31_97 * sxdq97 * QN97 + FD31</v>
      </c>
    </row>
    <row r="33" spans="1:78">
      <c r="A33" s="1" t="s">
        <v>27</v>
      </c>
      <c r="B33" s="5" t="str">
        <f t="shared" si="2"/>
        <v xml:space="preserve">@IDENTITY  QG32 = </v>
      </c>
      <c r="C33" s="5" t="str">
        <f t="shared" si="17"/>
        <v xml:space="preserve">sxd32_01 * sxdq01 * QN01 + </v>
      </c>
      <c r="D33" s="5" t="str">
        <f t="shared" si="17"/>
        <v xml:space="preserve">sxd32_02 * sxdq02 * QN02 + </v>
      </c>
      <c r="E33" s="5" t="str">
        <f t="shared" si="17"/>
        <v xml:space="preserve">sxd32_03 * sxdq03 * QN03 + </v>
      </c>
      <c r="F33" s="5" t="str">
        <f t="shared" si="17"/>
        <v xml:space="preserve">sxd32_05 * sxdq05 * QN05 + </v>
      </c>
      <c r="G33" s="5" t="str">
        <f t="shared" si="17"/>
        <v xml:space="preserve">sxd32_08 * sxdq08 * QN08 + </v>
      </c>
      <c r="H33" s="5" t="str">
        <f t="shared" si="17"/>
        <v xml:space="preserve">sxd32_10 * sxdq10 * QN10 + </v>
      </c>
      <c r="I33" s="5" t="str">
        <f t="shared" si="17"/>
        <v xml:space="preserve">sxd32_11 * sxdq11 * QN11 + </v>
      </c>
      <c r="J33" s="5" t="str">
        <f t="shared" si="17"/>
        <v xml:space="preserve">sxd32_13 * sxdq13 * QN13 + </v>
      </c>
      <c r="K33" s="5" t="str">
        <f t="shared" si="17"/>
        <v xml:space="preserve">sxd32_14 * sxdq14 * QN14 + </v>
      </c>
      <c r="L33" s="5" t="str">
        <f t="shared" si="17"/>
        <v xml:space="preserve">sxd32_15 * sxdq15 * QN15 + </v>
      </c>
      <c r="M33" s="5" t="str">
        <f t="shared" si="17"/>
        <v xml:space="preserve">sxd32_16 * sxdq16 * QN16 + </v>
      </c>
      <c r="N33" s="5" t="str">
        <f t="shared" si="17"/>
        <v xml:space="preserve">sxd32_17 * sxdq17 * QN17 + </v>
      </c>
      <c r="O33" s="5" t="str">
        <f t="shared" si="17"/>
        <v xml:space="preserve">sxd32_18 * sxdq18 * QN18 + </v>
      </c>
      <c r="P33" s="5" t="str">
        <f t="shared" si="17"/>
        <v xml:space="preserve">sxd32_19 * sxdq19 * QN19 + </v>
      </c>
      <c r="Q33" s="5" t="str">
        <f t="shared" si="17"/>
        <v xml:space="preserve">sxd32_20 * sxdq20 * QN20 + </v>
      </c>
      <c r="R33" s="5" t="str">
        <f t="shared" si="17"/>
        <v xml:space="preserve">sxd32_21 * sxdq21 * QN21 + </v>
      </c>
      <c r="S33" s="5" t="str">
        <f t="shared" si="15"/>
        <v xml:space="preserve">sxd32_22 * sxdq22 * QN22 + </v>
      </c>
      <c r="T33" s="5" t="str">
        <f t="shared" si="15"/>
        <v xml:space="preserve">sxd32_23 * sxdq23 * QN23 + </v>
      </c>
      <c r="U33" s="5" t="str">
        <f t="shared" si="15"/>
        <v xml:space="preserve">sxd32_24 * sxdq24 * QN24 + </v>
      </c>
      <c r="V33" s="5" t="str">
        <f t="shared" si="15"/>
        <v xml:space="preserve">sxd32_25 * sxdq25 * QN25 + </v>
      </c>
      <c r="W33" s="5" t="str">
        <f t="shared" si="15"/>
        <v xml:space="preserve">sxd32_26 * sxdq26 * QN26 + </v>
      </c>
      <c r="X33" s="5" t="str">
        <f t="shared" si="15"/>
        <v xml:space="preserve">sxd32_27 * sxdq27 * QN27 + </v>
      </c>
      <c r="Y33" s="5" t="str">
        <f t="shared" si="15"/>
        <v xml:space="preserve">sxd32_28 * sxdq28 * QN28 + </v>
      </c>
      <c r="Z33" s="5" t="str">
        <f t="shared" si="15"/>
        <v xml:space="preserve">sxd32_29 * sxdq29 * QN29 + </v>
      </c>
      <c r="AA33" s="5" t="str">
        <f t="shared" si="19"/>
        <v xml:space="preserve">sxd32_30 * sxdq30 * QN30 + </v>
      </c>
      <c r="AB33" s="5" t="str">
        <f t="shared" si="19"/>
        <v xml:space="preserve">sxd32_31 * sxdq31 * QN31 + </v>
      </c>
      <c r="AC33" s="5" t="str">
        <f t="shared" si="19"/>
        <v xml:space="preserve">sxd32_32 * sxdq32 * QN32 + </v>
      </c>
      <c r="AD33" s="5" t="str">
        <f t="shared" si="19"/>
        <v xml:space="preserve">sxd32_33 * sxdq33 * QN33 + </v>
      </c>
      <c r="AE33" s="5" t="str">
        <f t="shared" si="19"/>
        <v xml:space="preserve">sxd32_35 * sxdq35 * QN35 + </v>
      </c>
      <c r="AF33" s="5" t="str">
        <f t="shared" si="19"/>
        <v xml:space="preserve">sxd32_36 * sxdq36 * QN36 + </v>
      </c>
      <c r="AG33" s="5" t="str">
        <f t="shared" si="19"/>
        <v xml:space="preserve">sxd32_37 * sxdq37 * QN37 + </v>
      </c>
      <c r="AH33" s="5" t="str">
        <f t="shared" si="19"/>
        <v xml:space="preserve">sxd32_41 * sxdq41 * QN41 + </v>
      </c>
      <c r="AI33" s="5" t="str">
        <f t="shared" si="19"/>
        <v xml:space="preserve">sxd32_42 * sxdq42 * QN42 + </v>
      </c>
      <c r="AJ33" s="5" t="str">
        <f t="shared" si="19"/>
        <v xml:space="preserve">sxd32_43 * sxdq43 * QN43 + </v>
      </c>
      <c r="AK33" s="5" t="str">
        <f t="shared" si="19"/>
        <v xml:space="preserve">sxd32_45 * sxdq45 * QN45 + </v>
      </c>
      <c r="AL33" s="5" t="str">
        <f t="shared" si="19"/>
        <v xml:space="preserve">sxd32_46 * sxdq46 * QN46 + </v>
      </c>
      <c r="AM33" s="5" t="str">
        <f t="shared" si="19"/>
        <v xml:space="preserve">sxd32_47 * sxdq47 * QN47 + </v>
      </c>
      <c r="AN33" s="5" t="str">
        <f t="shared" si="19"/>
        <v xml:space="preserve">sxd32_49 * sxdq49 * QN49 + </v>
      </c>
      <c r="AO33" s="5" t="str">
        <f t="shared" si="19"/>
        <v xml:space="preserve">sxd32_50 * sxdq50 * QN50 + </v>
      </c>
      <c r="AP33" s="5" t="str">
        <f t="shared" si="19"/>
        <v xml:space="preserve">sxd32_51 * sxdq51 * QN51 + </v>
      </c>
      <c r="AQ33" s="5" t="str">
        <f t="shared" si="18"/>
        <v xml:space="preserve">sxd32_52 * sxdq52 * QN52 + </v>
      </c>
      <c r="AR33" s="5" t="str">
        <f t="shared" si="18"/>
        <v xml:space="preserve">sxd32_53 * sxdq53 * QN53 + </v>
      </c>
      <c r="AS33" s="5" t="str">
        <f t="shared" si="18"/>
        <v xml:space="preserve">sxd32_55 * sxdq55 * QN55 + </v>
      </c>
      <c r="AT33" s="5" t="str">
        <f t="shared" si="18"/>
        <v xml:space="preserve">sxd32_58 * sxdq58 * QN58 + </v>
      </c>
      <c r="AU33" s="5" t="str">
        <f t="shared" si="18"/>
        <v xml:space="preserve">sxd32_59 * sxdq59 * QN59 + </v>
      </c>
      <c r="AV33" s="5" t="str">
        <f t="shared" si="18"/>
        <v xml:space="preserve">sxd32_60 * sxdq60 * QN60 + </v>
      </c>
      <c r="AW33" s="5" t="str">
        <f t="shared" si="18"/>
        <v xml:space="preserve">sxd32_61 * sxdq61 * QN61 + </v>
      </c>
      <c r="AX33" s="5" t="str">
        <f t="shared" si="16"/>
        <v xml:space="preserve">sxd32_62 * sxdq62 * QN62 + </v>
      </c>
      <c r="AY33" s="5" t="str">
        <f t="shared" si="16"/>
        <v xml:space="preserve">sxd32_64 * sxdq64 * QN64 + </v>
      </c>
      <c r="AZ33" s="5" t="str">
        <f t="shared" si="16"/>
        <v xml:space="preserve">sxd32_65 * sxdq65 * QN65 + </v>
      </c>
      <c r="BA33" s="5" t="str">
        <f t="shared" si="16"/>
        <v xml:space="preserve">sxd32_66 * sxdq66 * QN66 + </v>
      </c>
      <c r="BB33" s="5" t="str">
        <f t="shared" si="16"/>
        <v xml:space="preserve">sxd32_68 * sxdq68 * QN68 + </v>
      </c>
      <c r="BC33" s="5" t="str">
        <f t="shared" si="16"/>
        <v xml:space="preserve">sxd32_69 * sxdq69 * QN69 + </v>
      </c>
      <c r="BD33" s="5" t="str">
        <f t="shared" si="16"/>
        <v xml:space="preserve">sxd32_70 * sxdq70 * QN70 + </v>
      </c>
      <c r="BE33" s="5" t="str">
        <f t="shared" si="16"/>
        <v xml:space="preserve">sxd32_71 * sxdq71 * QN71 + </v>
      </c>
      <c r="BF33" s="5" t="str">
        <f t="shared" si="16"/>
        <v xml:space="preserve">sxd32_72 * sxdq72 * QN72 + </v>
      </c>
      <c r="BG33" s="5" t="str">
        <f t="shared" si="16"/>
        <v xml:space="preserve">sxd32_73 * sxdq73 * QN73 + </v>
      </c>
      <c r="BH33" s="5" t="str">
        <f t="shared" si="16"/>
        <v xml:space="preserve">sxd32_74 * sxdq74 * QN74 + </v>
      </c>
      <c r="BI33" s="5" t="str">
        <f t="shared" si="16"/>
        <v xml:space="preserve">sxd32_77 * sxdq77 * QN77 + </v>
      </c>
      <c r="BJ33" s="5" t="str">
        <f t="shared" si="16"/>
        <v xml:space="preserve">sxd32_78 * sxdq78 * QN78 + </v>
      </c>
      <c r="BK33" s="5" t="str">
        <f t="shared" si="16"/>
        <v xml:space="preserve">sxd32_79 * sxdq79 * QN79 + </v>
      </c>
      <c r="BL33" s="5" t="str">
        <f t="shared" si="16"/>
        <v xml:space="preserve">sxd32_80 * sxdq80 * QN80 + </v>
      </c>
      <c r="BM33" s="5" t="str">
        <f t="shared" si="16"/>
        <v xml:space="preserve">sxd32_84 * sxdq84 * QN84 + </v>
      </c>
      <c r="BN33" s="5" t="str">
        <f t="shared" si="12"/>
        <v xml:space="preserve">sxd32_85 * sxdq85 * QN85 + </v>
      </c>
      <c r="BO33" s="5" t="str">
        <f t="shared" si="9"/>
        <v xml:space="preserve">sxd32_86 * sxdq86 * QN86 + </v>
      </c>
      <c r="BP33" s="5" t="str">
        <f t="shared" si="9"/>
        <v xml:space="preserve">sxd32_87 * sxdq87 * QN87 + </v>
      </c>
      <c r="BQ33" s="5" t="str">
        <f t="shared" si="9"/>
        <v xml:space="preserve">sxd32_90 * sxdq90 * QN90 + </v>
      </c>
      <c r="BR33" s="5" t="str">
        <f t="shared" si="9"/>
        <v xml:space="preserve">sxd32_91 * sxdq91 * QN91 + </v>
      </c>
      <c r="BS33" s="5" t="str">
        <f t="shared" si="9"/>
        <v xml:space="preserve">sxd32_92 * sxdq92 * QN92 + </v>
      </c>
      <c r="BT33" s="5" t="str">
        <f t="shared" si="9"/>
        <v xml:space="preserve">sxd32_93 * sxdq93 * QN93 + </v>
      </c>
      <c r="BU33" s="5" t="str">
        <f t="shared" si="9"/>
        <v xml:space="preserve">sxd32_94 * sxdq94 * QN94 + </v>
      </c>
      <c r="BV33" s="5" t="str">
        <f t="shared" si="9"/>
        <v xml:space="preserve">sxd32_95 * sxdq95 * QN95 + </v>
      </c>
      <c r="BW33" s="5" t="str">
        <f t="shared" si="9"/>
        <v xml:space="preserve">sxd32_96 * sxdq96 * QN96 + </v>
      </c>
      <c r="BX33" s="5" t="str">
        <f t="shared" si="9"/>
        <v xml:space="preserve">sxd32_97 * sxdq97 * QN97 + </v>
      </c>
      <c r="BY33" s="5" t="str">
        <f t="shared" si="4"/>
        <v>FD32</v>
      </c>
      <c r="BZ33" s="6" t="str">
        <f t="shared" si="5"/>
        <v>@IDENTITY  QG32 = sxd32_01 * sxdq01 * QN01 + sxd32_02 * sxdq02 * QN02 + sxd32_03 * sxdq03 * QN03 + sxd32_05 * sxdq05 * QN05 + sxd32_08 * sxdq08 * QN08 + sxd32_10 * sxdq10 * QN10 + sxd32_11 * sxdq11 * QN11 + sxd32_13 * sxdq13 * QN13 + sxd32_14 * sxdq14 * QN14 + sxd32_15 * sxdq15 * QN15 + sxd32_16 * sxdq16 * QN16 + sxd32_17 * sxdq17 * QN17 + sxd32_18 * sxdq18 * QN18 + sxd32_19 * sxdq19 * QN19 + sxd32_20 * sxdq20 * QN20 + sxd32_21 * sxdq21 * QN21 + sxd32_22 * sxdq22 * QN22 + sxd32_23 * sxdq23 * QN23 + sxd32_24 * sxdq24 * QN24 + sxd32_25 * sxdq25 * QN25 + sxd32_26 * sxdq26 * QN26 + sxd32_27 * sxdq27 * QN27 + sxd32_28 * sxdq28 * QN28 + sxd32_29 * sxdq29 * QN29 + sxd32_30 * sxdq30 * QN30 + sxd32_31 * sxdq31 * QN31 + sxd32_32 * sxdq32 * QN32 + sxd32_33 * sxdq33 * QN33 + sxd32_35 * sxdq35 * QN35 + sxd32_36 * sxdq36 * QN36 + sxd32_37 * sxdq37 * QN37 + sxd32_41 * sxdq41 * QN41 + sxd32_42 * sxdq42 * QN42 + sxd32_43 * sxdq43 * QN43 + sxd32_45 * sxdq45 * QN45 + sxd32_46 * sxdq46 * QN46 + sxd32_47 * sxdq47 * QN47 + sxd32_49 * sxdq49 * QN49 + sxd32_50 * sxdq50 * QN50 + sxd32_51 * sxdq51 * QN51 + sxd32_52 * sxdq52 * QN52 + sxd32_53 * sxdq53 * QN53 + sxd32_55 * sxdq55 * QN55 + sxd32_58 * sxdq58 * QN58 + sxd32_59 * sxdq59 * QN59 + sxd32_60 * sxdq60 * QN60 + sxd32_61 * sxdq61 * QN61 + sxd32_62 * sxdq62 * QN62 + sxd32_64 * sxdq64 * QN64 + sxd32_65 * sxdq65 * QN65 + sxd32_66 * sxdq66 * QN66 + sxd32_68 * sxdq68 * QN68 + sxd32_69 * sxdq69 * QN69 + sxd32_70 * sxdq70 * QN70 + sxd32_71 * sxdq71 * QN71 + sxd32_72 * sxdq72 * QN72 + sxd32_73 * sxdq73 * QN73 + sxd32_74 * sxdq74 * QN74 + sxd32_77 * sxdq77 * QN77 + sxd32_78 * sxdq78 * QN78 + sxd32_79 * sxdq79 * QN79 + sxd32_80 * sxdq80 * QN80 + sxd32_84 * sxdq84 * QN84 + sxd32_85 * sxdq85 * QN85 + sxd32_86 * sxdq86 * QN86 + sxd32_87 * sxdq87 * QN87 + sxd32_90 * sxdq90 * QN90 + sxd32_91 * sxdq91 * QN91 + sxd32_92 * sxdq92 * QN92 + sxd32_93 * sxdq93 * QN93 + sxd32_94 * sxdq94 * QN94 + sxd32_95 * sxdq95 * QN95 + sxd32_96 * sxdq96 * QN96 + sxd32_97 * sxdq97 * QN97 + FD32</v>
      </c>
    </row>
    <row r="34" spans="1:78">
      <c r="A34" s="1" t="s">
        <v>28</v>
      </c>
      <c r="B34" s="5" t="str">
        <f t="shared" si="2"/>
        <v xml:space="preserve">@IDENTITY  QG33 = </v>
      </c>
      <c r="C34" s="5" t="str">
        <f t="shared" si="17"/>
        <v xml:space="preserve">sxd33_01 * sxdq01 * QN01 + </v>
      </c>
      <c r="D34" s="5" t="str">
        <f t="shared" si="17"/>
        <v xml:space="preserve">sxd33_02 * sxdq02 * QN02 + </v>
      </c>
      <c r="E34" s="5" t="str">
        <f t="shared" si="17"/>
        <v xml:space="preserve">sxd33_03 * sxdq03 * QN03 + </v>
      </c>
      <c r="F34" s="5" t="str">
        <f t="shared" si="17"/>
        <v xml:space="preserve">sxd33_05 * sxdq05 * QN05 + </v>
      </c>
      <c r="G34" s="5" t="str">
        <f t="shared" si="17"/>
        <v xml:space="preserve">sxd33_08 * sxdq08 * QN08 + </v>
      </c>
      <c r="H34" s="5" t="str">
        <f t="shared" si="17"/>
        <v xml:space="preserve">sxd33_10 * sxdq10 * QN10 + </v>
      </c>
      <c r="I34" s="5" t="str">
        <f t="shared" si="17"/>
        <v xml:space="preserve">sxd33_11 * sxdq11 * QN11 + </v>
      </c>
      <c r="J34" s="5" t="str">
        <f t="shared" si="17"/>
        <v xml:space="preserve">sxd33_13 * sxdq13 * QN13 + </v>
      </c>
      <c r="K34" s="5" t="str">
        <f t="shared" si="17"/>
        <v xml:space="preserve">sxd33_14 * sxdq14 * QN14 + </v>
      </c>
      <c r="L34" s="5" t="str">
        <f t="shared" si="17"/>
        <v xml:space="preserve">sxd33_15 * sxdq15 * QN15 + </v>
      </c>
      <c r="M34" s="5" t="str">
        <f t="shared" si="17"/>
        <v xml:space="preserve">sxd33_16 * sxdq16 * QN16 + </v>
      </c>
      <c r="N34" s="5" t="str">
        <f t="shared" si="17"/>
        <v xml:space="preserve">sxd33_17 * sxdq17 * QN17 + </v>
      </c>
      <c r="O34" s="5" t="str">
        <f t="shared" si="17"/>
        <v xml:space="preserve">sxd33_18 * sxdq18 * QN18 + </v>
      </c>
      <c r="P34" s="5" t="str">
        <f t="shared" si="17"/>
        <v xml:space="preserve">sxd33_19 * sxdq19 * QN19 + </v>
      </c>
      <c r="Q34" s="5" t="str">
        <f t="shared" si="17"/>
        <v xml:space="preserve">sxd33_20 * sxdq20 * QN20 + </v>
      </c>
      <c r="R34" s="5" t="str">
        <f t="shared" si="17"/>
        <v xml:space="preserve">sxd33_21 * sxdq21 * QN21 + </v>
      </c>
      <c r="S34" s="5" t="str">
        <f t="shared" si="15"/>
        <v xml:space="preserve">sxd33_22 * sxdq22 * QN22 + </v>
      </c>
      <c r="T34" s="5" t="str">
        <f t="shared" si="15"/>
        <v xml:space="preserve">sxd33_23 * sxdq23 * QN23 + </v>
      </c>
      <c r="U34" s="5" t="str">
        <f t="shared" si="15"/>
        <v xml:space="preserve">sxd33_24 * sxdq24 * QN24 + </v>
      </c>
      <c r="V34" s="5" t="str">
        <f t="shared" si="15"/>
        <v xml:space="preserve">sxd33_25 * sxdq25 * QN25 + </v>
      </c>
      <c r="W34" s="5" t="str">
        <f t="shared" si="15"/>
        <v xml:space="preserve">sxd33_26 * sxdq26 * QN26 + </v>
      </c>
      <c r="X34" s="5" t="str">
        <f t="shared" si="15"/>
        <v xml:space="preserve">sxd33_27 * sxdq27 * QN27 + </v>
      </c>
      <c r="Y34" s="5" t="str">
        <f t="shared" si="15"/>
        <v xml:space="preserve">sxd33_28 * sxdq28 * QN28 + </v>
      </c>
      <c r="Z34" s="5" t="str">
        <f t="shared" si="15"/>
        <v xml:space="preserve">sxd33_29 * sxdq29 * QN29 + </v>
      </c>
      <c r="AA34" s="5" t="str">
        <f t="shared" si="19"/>
        <v xml:space="preserve">sxd33_30 * sxdq30 * QN30 + </v>
      </c>
      <c r="AB34" s="5" t="str">
        <f t="shared" si="19"/>
        <v xml:space="preserve">sxd33_31 * sxdq31 * QN31 + </v>
      </c>
      <c r="AC34" s="5" t="str">
        <f t="shared" si="19"/>
        <v xml:space="preserve">sxd33_32 * sxdq32 * QN32 + </v>
      </c>
      <c r="AD34" s="5" t="str">
        <f t="shared" si="19"/>
        <v xml:space="preserve">sxd33_33 * sxdq33 * QN33 + </v>
      </c>
      <c r="AE34" s="5" t="str">
        <f t="shared" si="19"/>
        <v xml:space="preserve">sxd33_35 * sxdq35 * QN35 + </v>
      </c>
      <c r="AF34" s="5" t="str">
        <f t="shared" si="19"/>
        <v xml:space="preserve">sxd33_36 * sxdq36 * QN36 + </v>
      </c>
      <c r="AG34" s="5" t="str">
        <f t="shared" si="19"/>
        <v xml:space="preserve">sxd33_37 * sxdq37 * QN37 + </v>
      </c>
      <c r="AH34" s="5" t="str">
        <f t="shared" si="19"/>
        <v xml:space="preserve">sxd33_41 * sxdq41 * QN41 + </v>
      </c>
      <c r="AI34" s="5" t="str">
        <f t="shared" si="19"/>
        <v xml:space="preserve">sxd33_42 * sxdq42 * QN42 + </v>
      </c>
      <c r="AJ34" s="5" t="str">
        <f t="shared" si="19"/>
        <v xml:space="preserve">sxd33_43 * sxdq43 * QN43 + </v>
      </c>
      <c r="AK34" s="5" t="str">
        <f t="shared" si="19"/>
        <v xml:space="preserve">sxd33_45 * sxdq45 * QN45 + </v>
      </c>
      <c r="AL34" s="5" t="str">
        <f t="shared" si="19"/>
        <v xml:space="preserve">sxd33_46 * sxdq46 * QN46 + </v>
      </c>
      <c r="AM34" s="5" t="str">
        <f t="shared" si="19"/>
        <v xml:space="preserve">sxd33_47 * sxdq47 * QN47 + </v>
      </c>
      <c r="AN34" s="5" t="str">
        <f t="shared" si="19"/>
        <v xml:space="preserve">sxd33_49 * sxdq49 * QN49 + </v>
      </c>
      <c r="AO34" s="5" t="str">
        <f t="shared" si="19"/>
        <v xml:space="preserve">sxd33_50 * sxdq50 * QN50 + </v>
      </c>
      <c r="AP34" s="5" t="str">
        <f t="shared" si="19"/>
        <v xml:space="preserve">sxd33_51 * sxdq51 * QN51 + </v>
      </c>
      <c r="AQ34" s="5" t="str">
        <f t="shared" si="18"/>
        <v xml:space="preserve">sxd33_52 * sxdq52 * QN52 + </v>
      </c>
      <c r="AR34" s="5" t="str">
        <f t="shared" si="18"/>
        <v xml:space="preserve">sxd33_53 * sxdq53 * QN53 + </v>
      </c>
      <c r="AS34" s="5" t="str">
        <f t="shared" si="18"/>
        <v xml:space="preserve">sxd33_55 * sxdq55 * QN55 + </v>
      </c>
      <c r="AT34" s="5" t="str">
        <f t="shared" si="18"/>
        <v xml:space="preserve">sxd33_58 * sxdq58 * QN58 + </v>
      </c>
      <c r="AU34" s="5" t="str">
        <f t="shared" si="18"/>
        <v xml:space="preserve">sxd33_59 * sxdq59 * QN59 + </v>
      </c>
      <c r="AV34" s="5" t="str">
        <f t="shared" si="18"/>
        <v xml:space="preserve">sxd33_60 * sxdq60 * QN60 + </v>
      </c>
      <c r="AW34" s="5" t="str">
        <f t="shared" si="18"/>
        <v xml:space="preserve">sxd33_61 * sxdq61 * QN61 + </v>
      </c>
      <c r="AX34" s="5" t="str">
        <f t="shared" si="16"/>
        <v xml:space="preserve">sxd33_62 * sxdq62 * QN62 + </v>
      </c>
      <c r="AY34" s="5" t="str">
        <f t="shared" si="16"/>
        <v xml:space="preserve">sxd33_64 * sxdq64 * QN64 + </v>
      </c>
      <c r="AZ34" s="5" t="str">
        <f t="shared" si="16"/>
        <v xml:space="preserve">sxd33_65 * sxdq65 * QN65 + </v>
      </c>
      <c r="BA34" s="5" t="str">
        <f t="shared" si="16"/>
        <v xml:space="preserve">sxd33_66 * sxdq66 * QN66 + </v>
      </c>
      <c r="BB34" s="5" t="str">
        <f t="shared" si="16"/>
        <v xml:space="preserve">sxd33_68 * sxdq68 * QN68 + </v>
      </c>
      <c r="BC34" s="5" t="str">
        <f t="shared" si="16"/>
        <v xml:space="preserve">sxd33_69 * sxdq69 * QN69 + </v>
      </c>
      <c r="BD34" s="5" t="str">
        <f t="shared" si="16"/>
        <v xml:space="preserve">sxd33_70 * sxdq70 * QN70 + </v>
      </c>
      <c r="BE34" s="5" t="str">
        <f t="shared" si="16"/>
        <v xml:space="preserve">sxd33_71 * sxdq71 * QN71 + </v>
      </c>
      <c r="BF34" s="5" t="str">
        <f t="shared" si="16"/>
        <v xml:space="preserve">sxd33_72 * sxdq72 * QN72 + </v>
      </c>
      <c r="BG34" s="5" t="str">
        <f t="shared" si="16"/>
        <v xml:space="preserve">sxd33_73 * sxdq73 * QN73 + </v>
      </c>
      <c r="BH34" s="5" t="str">
        <f t="shared" si="16"/>
        <v xml:space="preserve">sxd33_74 * sxdq74 * QN74 + </v>
      </c>
      <c r="BI34" s="5" t="str">
        <f t="shared" si="16"/>
        <v xml:space="preserve">sxd33_77 * sxdq77 * QN77 + </v>
      </c>
      <c r="BJ34" s="5" t="str">
        <f t="shared" si="16"/>
        <v xml:space="preserve">sxd33_78 * sxdq78 * QN78 + </v>
      </c>
      <c r="BK34" s="5" t="str">
        <f t="shared" si="16"/>
        <v xml:space="preserve">sxd33_79 * sxdq79 * QN79 + </v>
      </c>
      <c r="BL34" s="5" t="str">
        <f t="shared" si="16"/>
        <v xml:space="preserve">sxd33_80 * sxdq80 * QN80 + </v>
      </c>
      <c r="BM34" s="5" t="str">
        <f t="shared" si="16"/>
        <v xml:space="preserve">sxd33_84 * sxdq84 * QN84 + </v>
      </c>
      <c r="BN34" s="5" t="str">
        <f t="shared" si="12"/>
        <v xml:space="preserve">sxd33_85 * sxdq85 * QN85 + </v>
      </c>
      <c r="BO34" s="5" t="str">
        <f t="shared" si="9"/>
        <v xml:space="preserve">sxd33_86 * sxdq86 * QN86 + </v>
      </c>
      <c r="BP34" s="5" t="str">
        <f t="shared" si="9"/>
        <v xml:space="preserve">sxd33_87 * sxdq87 * QN87 + </v>
      </c>
      <c r="BQ34" s="5" t="str">
        <f t="shared" si="9"/>
        <v xml:space="preserve">sxd33_90 * sxdq90 * QN90 + </v>
      </c>
      <c r="BR34" s="5" t="str">
        <f t="shared" si="9"/>
        <v xml:space="preserve">sxd33_91 * sxdq91 * QN91 + </v>
      </c>
      <c r="BS34" s="5" t="str">
        <f t="shared" si="9"/>
        <v xml:space="preserve">sxd33_92 * sxdq92 * QN92 + </v>
      </c>
      <c r="BT34" s="5" t="str">
        <f t="shared" si="9"/>
        <v xml:space="preserve">sxd33_93 * sxdq93 * QN93 + </v>
      </c>
      <c r="BU34" s="5" t="str">
        <f t="shared" si="9"/>
        <v xml:space="preserve">sxd33_94 * sxdq94 * QN94 + </v>
      </c>
      <c r="BV34" s="5" t="str">
        <f t="shared" si="9"/>
        <v xml:space="preserve">sxd33_95 * sxdq95 * QN95 + </v>
      </c>
      <c r="BW34" s="5" t="str">
        <f t="shared" si="9"/>
        <v xml:space="preserve">sxd33_96 * sxdq96 * QN96 + </v>
      </c>
      <c r="BX34" s="5" t="str">
        <f t="shared" si="9"/>
        <v xml:space="preserve">sxd33_97 * sxdq97 * QN97 + </v>
      </c>
      <c r="BY34" s="5" t="str">
        <f t="shared" si="4"/>
        <v>FD33</v>
      </c>
      <c r="BZ34" s="6" t="str">
        <f t="shared" si="5"/>
        <v>@IDENTITY  QG33 = sxd33_01 * sxdq01 * QN01 + sxd33_02 * sxdq02 * QN02 + sxd33_03 * sxdq03 * QN03 + sxd33_05 * sxdq05 * QN05 + sxd33_08 * sxdq08 * QN08 + sxd33_10 * sxdq10 * QN10 + sxd33_11 * sxdq11 * QN11 + sxd33_13 * sxdq13 * QN13 + sxd33_14 * sxdq14 * QN14 + sxd33_15 * sxdq15 * QN15 + sxd33_16 * sxdq16 * QN16 + sxd33_17 * sxdq17 * QN17 + sxd33_18 * sxdq18 * QN18 + sxd33_19 * sxdq19 * QN19 + sxd33_20 * sxdq20 * QN20 + sxd33_21 * sxdq21 * QN21 + sxd33_22 * sxdq22 * QN22 + sxd33_23 * sxdq23 * QN23 + sxd33_24 * sxdq24 * QN24 + sxd33_25 * sxdq25 * QN25 + sxd33_26 * sxdq26 * QN26 + sxd33_27 * sxdq27 * QN27 + sxd33_28 * sxdq28 * QN28 + sxd33_29 * sxdq29 * QN29 + sxd33_30 * sxdq30 * QN30 + sxd33_31 * sxdq31 * QN31 + sxd33_32 * sxdq32 * QN32 + sxd33_33 * sxdq33 * QN33 + sxd33_35 * sxdq35 * QN35 + sxd33_36 * sxdq36 * QN36 + sxd33_37 * sxdq37 * QN37 + sxd33_41 * sxdq41 * QN41 + sxd33_42 * sxdq42 * QN42 + sxd33_43 * sxdq43 * QN43 + sxd33_45 * sxdq45 * QN45 + sxd33_46 * sxdq46 * QN46 + sxd33_47 * sxdq47 * QN47 + sxd33_49 * sxdq49 * QN49 + sxd33_50 * sxdq50 * QN50 + sxd33_51 * sxdq51 * QN51 + sxd33_52 * sxdq52 * QN52 + sxd33_53 * sxdq53 * QN53 + sxd33_55 * sxdq55 * QN55 + sxd33_58 * sxdq58 * QN58 + sxd33_59 * sxdq59 * QN59 + sxd33_60 * sxdq60 * QN60 + sxd33_61 * sxdq61 * QN61 + sxd33_62 * sxdq62 * QN62 + sxd33_64 * sxdq64 * QN64 + sxd33_65 * sxdq65 * QN65 + sxd33_66 * sxdq66 * QN66 + sxd33_68 * sxdq68 * QN68 + sxd33_69 * sxdq69 * QN69 + sxd33_70 * sxdq70 * QN70 + sxd33_71 * sxdq71 * QN71 + sxd33_72 * sxdq72 * QN72 + sxd33_73 * sxdq73 * QN73 + sxd33_74 * sxdq74 * QN74 + sxd33_77 * sxdq77 * QN77 + sxd33_78 * sxdq78 * QN78 + sxd33_79 * sxdq79 * QN79 + sxd33_80 * sxdq80 * QN80 + sxd33_84 * sxdq84 * QN84 + sxd33_85 * sxdq85 * QN85 + sxd33_86 * sxdq86 * QN86 + sxd33_87 * sxdq87 * QN87 + sxd33_90 * sxdq90 * QN90 + sxd33_91 * sxdq91 * QN91 + sxd33_92 * sxdq92 * QN92 + sxd33_93 * sxdq93 * QN93 + sxd33_94 * sxdq94 * QN94 + sxd33_95 * sxdq95 * QN95 + sxd33_96 * sxdq96 * QN96 + sxd33_97 * sxdq97 * QN97 + FD33</v>
      </c>
    </row>
    <row r="35" spans="1:78">
      <c r="A35" s="2" t="s">
        <v>29</v>
      </c>
      <c r="B35" s="9" t="str">
        <f t="shared" si="2"/>
        <v xml:space="preserve">@IDENTITY  QG35 = </v>
      </c>
      <c r="C35" s="9" t="str">
        <f>"sed"&amp;$A35&amp;"_"&amp;C$6&amp;" * seq"&amp;C$6&amp;" * QN"&amp;C$6&amp;" + "</f>
        <v xml:space="preserve">sed35_01 * seq01 * QN01 + </v>
      </c>
      <c r="D35" s="9" t="str">
        <f t="shared" ref="D35:BO35" si="20">"sed"&amp;$A35&amp;"_"&amp;D$6&amp;" * seq"&amp;D$6&amp;" * QN"&amp;D$6&amp;" + "</f>
        <v xml:space="preserve">sed35_02 * seq02 * QN02 + </v>
      </c>
      <c r="E35" s="9" t="str">
        <f t="shared" si="20"/>
        <v xml:space="preserve">sed35_03 * seq03 * QN03 + </v>
      </c>
      <c r="F35" s="9" t="str">
        <f t="shared" si="20"/>
        <v xml:space="preserve">sed35_05 * seq05 * QN05 + </v>
      </c>
      <c r="G35" s="9" t="str">
        <f t="shared" si="20"/>
        <v xml:space="preserve">sed35_08 * seq08 * QN08 + </v>
      </c>
      <c r="H35" s="9" t="str">
        <f t="shared" si="20"/>
        <v xml:space="preserve">sed35_10 * seq10 * QN10 + </v>
      </c>
      <c r="I35" s="9" t="str">
        <f t="shared" si="20"/>
        <v xml:space="preserve">sed35_11 * seq11 * QN11 + </v>
      </c>
      <c r="J35" s="9" t="str">
        <f t="shared" si="20"/>
        <v xml:space="preserve">sed35_13 * seq13 * QN13 + </v>
      </c>
      <c r="K35" s="9" t="str">
        <f t="shared" si="20"/>
        <v xml:space="preserve">sed35_14 * seq14 * QN14 + </v>
      </c>
      <c r="L35" s="9" t="str">
        <f t="shared" si="20"/>
        <v xml:space="preserve">sed35_15 * seq15 * QN15 + </v>
      </c>
      <c r="M35" s="9" t="str">
        <f t="shared" si="20"/>
        <v xml:space="preserve">sed35_16 * seq16 * QN16 + </v>
      </c>
      <c r="N35" s="9" t="str">
        <f t="shared" si="20"/>
        <v xml:space="preserve">sed35_17 * seq17 * QN17 + </v>
      </c>
      <c r="O35" s="9" t="str">
        <f t="shared" si="20"/>
        <v xml:space="preserve">sed35_18 * seq18 * QN18 + </v>
      </c>
      <c r="P35" s="9" t="str">
        <f t="shared" si="20"/>
        <v xml:space="preserve">sed35_19 * seq19 * QN19 + </v>
      </c>
      <c r="Q35" s="9" t="str">
        <f t="shared" si="20"/>
        <v xml:space="preserve">sed35_20 * seq20 * QN20 + </v>
      </c>
      <c r="R35" s="9" t="str">
        <f t="shared" si="20"/>
        <v xml:space="preserve">sed35_21 * seq21 * QN21 + </v>
      </c>
      <c r="S35" s="9" t="str">
        <f t="shared" si="20"/>
        <v xml:space="preserve">sed35_22 * seq22 * QN22 + </v>
      </c>
      <c r="T35" s="9" t="str">
        <f t="shared" si="20"/>
        <v xml:space="preserve">sed35_23 * seq23 * QN23 + </v>
      </c>
      <c r="U35" s="9" t="str">
        <f t="shared" si="20"/>
        <v xml:space="preserve">sed35_24 * seq24 * QN24 + </v>
      </c>
      <c r="V35" s="9" t="str">
        <f t="shared" si="20"/>
        <v xml:space="preserve">sed35_25 * seq25 * QN25 + </v>
      </c>
      <c r="W35" s="9" t="str">
        <f t="shared" si="20"/>
        <v xml:space="preserve">sed35_26 * seq26 * QN26 + </v>
      </c>
      <c r="X35" s="9" t="str">
        <f t="shared" si="20"/>
        <v xml:space="preserve">sed35_27 * seq27 * QN27 + </v>
      </c>
      <c r="Y35" s="9" t="str">
        <f t="shared" si="20"/>
        <v xml:space="preserve">sed35_28 * seq28 * QN28 + </v>
      </c>
      <c r="Z35" s="9" t="str">
        <f t="shared" si="20"/>
        <v xml:space="preserve">sed35_29 * seq29 * QN29 + </v>
      </c>
      <c r="AA35" s="9" t="str">
        <f t="shared" si="20"/>
        <v xml:space="preserve">sed35_30 * seq30 * QN30 + </v>
      </c>
      <c r="AB35" s="9" t="str">
        <f t="shared" si="20"/>
        <v xml:space="preserve">sed35_31 * seq31 * QN31 + </v>
      </c>
      <c r="AC35" s="9" t="str">
        <f t="shared" si="20"/>
        <v xml:space="preserve">sed35_32 * seq32 * QN32 + </v>
      </c>
      <c r="AD35" s="9" t="str">
        <f t="shared" si="20"/>
        <v xml:space="preserve">sed35_33 * seq33 * QN33 + </v>
      </c>
      <c r="AE35" s="9" t="str">
        <f t="shared" si="20"/>
        <v xml:space="preserve">sed35_35 * seq35 * QN35 + </v>
      </c>
      <c r="AF35" s="9" t="str">
        <f t="shared" si="20"/>
        <v xml:space="preserve">sed35_36 * seq36 * QN36 + </v>
      </c>
      <c r="AG35" s="9" t="str">
        <f t="shared" si="20"/>
        <v xml:space="preserve">sed35_37 * seq37 * QN37 + </v>
      </c>
      <c r="AH35" s="9" t="str">
        <f t="shared" si="20"/>
        <v xml:space="preserve">sed35_41 * seq41 * QN41 + </v>
      </c>
      <c r="AI35" s="9" t="str">
        <f t="shared" si="20"/>
        <v xml:space="preserve">sed35_42 * seq42 * QN42 + </v>
      </c>
      <c r="AJ35" s="9" t="str">
        <f t="shared" si="20"/>
        <v xml:space="preserve">sed35_43 * seq43 * QN43 + </v>
      </c>
      <c r="AK35" s="9" t="str">
        <f t="shared" si="20"/>
        <v xml:space="preserve">sed35_45 * seq45 * QN45 + </v>
      </c>
      <c r="AL35" s="9" t="str">
        <f t="shared" si="20"/>
        <v xml:space="preserve">sed35_46 * seq46 * QN46 + </v>
      </c>
      <c r="AM35" s="9" t="str">
        <f t="shared" si="20"/>
        <v xml:space="preserve">sed35_47 * seq47 * QN47 + </v>
      </c>
      <c r="AN35" s="9" t="str">
        <f t="shared" si="20"/>
        <v xml:space="preserve">sed35_49 * seq49 * QN49 + </v>
      </c>
      <c r="AO35" s="9" t="str">
        <f t="shared" si="20"/>
        <v xml:space="preserve">sed35_50 * seq50 * QN50 + </v>
      </c>
      <c r="AP35" s="9" t="str">
        <f t="shared" si="20"/>
        <v xml:space="preserve">sed35_51 * seq51 * QN51 + </v>
      </c>
      <c r="AQ35" s="9" t="str">
        <f t="shared" si="20"/>
        <v xml:space="preserve">sed35_52 * seq52 * QN52 + </v>
      </c>
      <c r="AR35" s="9" t="str">
        <f t="shared" si="20"/>
        <v xml:space="preserve">sed35_53 * seq53 * QN53 + </v>
      </c>
      <c r="AS35" s="9" t="str">
        <f t="shared" si="20"/>
        <v xml:space="preserve">sed35_55 * seq55 * QN55 + </v>
      </c>
      <c r="AT35" s="9" t="str">
        <f t="shared" si="20"/>
        <v xml:space="preserve">sed35_58 * seq58 * QN58 + </v>
      </c>
      <c r="AU35" s="9" t="str">
        <f t="shared" si="20"/>
        <v xml:space="preserve">sed35_59 * seq59 * QN59 + </v>
      </c>
      <c r="AV35" s="9" t="str">
        <f t="shared" si="20"/>
        <v xml:space="preserve">sed35_60 * seq60 * QN60 + </v>
      </c>
      <c r="AW35" s="9" t="str">
        <f t="shared" si="20"/>
        <v xml:space="preserve">sed35_61 * seq61 * QN61 + </v>
      </c>
      <c r="AX35" s="9" t="str">
        <f t="shared" si="20"/>
        <v xml:space="preserve">sed35_62 * seq62 * QN62 + </v>
      </c>
      <c r="AY35" s="9" t="str">
        <f t="shared" si="20"/>
        <v xml:space="preserve">sed35_64 * seq64 * QN64 + </v>
      </c>
      <c r="AZ35" s="9" t="str">
        <f t="shared" si="20"/>
        <v xml:space="preserve">sed35_65 * seq65 * QN65 + </v>
      </c>
      <c r="BA35" s="9" t="str">
        <f t="shared" si="20"/>
        <v xml:space="preserve">sed35_66 * seq66 * QN66 + </v>
      </c>
      <c r="BB35" s="9" t="str">
        <f t="shared" si="20"/>
        <v xml:space="preserve">sed35_68 * seq68 * QN68 + </v>
      </c>
      <c r="BC35" s="9" t="str">
        <f t="shared" si="20"/>
        <v xml:space="preserve">sed35_69 * seq69 * QN69 + </v>
      </c>
      <c r="BD35" s="9" t="str">
        <f t="shared" si="20"/>
        <v xml:space="preserve">sed35_70 * seq70 * QN70 + </v>
      </c>
      <c r="BE35" s="9" t="str">
        <f t="shared" si="20"/>
        <v xml:space="preserve">sed35_71 * seq71 * QN71 + </v>
      </c>
      <c r="BF35" s="9" t="str">
        <f t="shared" si="20"/>
        <v xml:space="preserve">sed35_72 * seq72 * QN72 + </v>
      </c>
      <c r="BG35" s="9" t="str">
        <f t="shared" si="20"/>
        <v xml:space="preserve">sed35_73 * seq73 * QN73 + </v>
      </c>
      <c r="BH35" s="9" t="str">
        <f t="shared" si="20"/>
        <v xml:space="preserve">sed35_74 * seq74 * QN74 + </v>
      </c>
      <c r="BI35" s="9" t="str">
        <f t="shared" si="20"/>
        <v xml:space="preserve">sed35_77 * seq77 * QN77 + </v>
      </c>
      <c r="BJ35" s="9" t="str">
        <f t="shared" si="20"/>
        <v xml:space="preserve">sed35_78 * seq78 * QN78 + </v>
      </c>
      <c r="BK35" s="9" t="str">
        <f t="shared" si="20"/>
        <v xml:space="preserve">sed35_79 * seq79 * QN79 + </v>
      </c>
      <c r="BL35" s="9" t="str">
        <f t="shared" si="20"/>
        <v xml:space="preserve">sed35_80 * seq80 * QN80 + </v>
      </c>
      <c r="BM35" s="9" t="str">
        <f t="shared" si="20"/>
        <v xml:space="preserve">sed35_84 * seq84 * QN84 + </v>
      </c>
      <c r="BN35" s="9" t="str">
        <f t="shared" si="20"/>
        <v xml:space="preserve">sed35_85 * seq85 * QN85 + </v>
      </c>
      <c r="BO35" s="9" t="str">
        <f t="shared" si="20"/>
        <v xml:space="preserve">sed35_86 * seq86 * QN86 + </v>
      </c>
      <c r="BP35" s="9" t="str">
        <f t="shared" ref="BP35:BX35" si="21">"sed"&amp;$A35&amp;"_"&amp;BP$6&amp;" * seq"&amp;BP$6&amp;" * QN"&amp;BP$6&amp;" + "</f>
        <v xml:space="preserve">sed35_87 * seq87 * QN87 + </v>
      </c>
      <c r="BQ35" s="9" t="str">
        <f t="shared" si="21"/>
        <v xml:space="preserve">sed35_90 * seq90 * QN90 + </v>
      </c>
      <c r="BR35" s="9" t="str">
        <f t="shared" si="21"/>
        <v xml:space="preserve">sed35_91 * seq91 * QN91 + </v>
      </c>
      <c r="BS35" s="9" t="str">
        <f t="shared" si="21"/>
        <v xml:space="preserve">sed35_92 * seq92 * QN92 + </v>
      </c>
      <c r="BT35" s="9" t="str">
        <f t="shared" si="21"/>
        <v xml:space="preserve">sed35_93 * seq93 * QN93 + </v>
      </c>
      <c r="BU35" s="9" t="str">
        <f t="shared" si="21"/>
        <v xml:space="preserve">sed35_94 * seq94 * QN94 + </v>
      </c>
      <c r="BV35" s="9" t="str">
        <f t="shared" si="21"/>
        <v xml:space="preserve">sed35_95 * seq95 * QN95 + </v>
      </c>
      <c r="BW35" s="9" t="str">
        <f t="shared" si="21"/>
        <v xml:space="preserve">sed35_96 * seq96 * QN96 + </v>
      </c>
      <c r="BX35" s="9" t="str">
        <f t="shared" si="21"/>
        <v xml:space="preserve">sed35_97 * seq97 * QN97 + </v>
      </c>
      <c r="BY35" s="5" t="str">
        <f t="shared" si="4"/>
        <v>FD35</v>
      </c>
      <c r="BZ35" s="6" t="str">
        <f t="shared" si="5"/>
        <v>@IDENTITY  QG35 = sed35_01 * seq01 * QN01 + sed35_02 * seq02 * QN02 + sed35_03 * seq03 * QN03 + sed35_05 * seq05 * QN05 + sed35_08 * seq08 * QN08 + sed35_10 * seq10 * QN10 + sed35_11 * seq11 * QN11 + sed35_13 * seq13 * QN13 + sed35_14 * seq14 * QN14 + sed35_15 * seq15 * QN15 + sed35_16 * seq16 * QN16 + sed35_17 * seq17 * QN17 + sed35_18 * seq18 * QN18 + sed35_19 * seq19 * QN19 + sed35_20 * seq20 * QN20 + sed35_21 * seq21 * QN21 + sed35_22 * seq22 * QN22 + sed35_23 * seq23 * QN23 + sed35_24 * seq24 * QN24 + sed35_25 * seq25 * QN25 + sed35_26 * seq26 * QN26 + sed35_27 * seq27 * QN27 + sed35_28 * seq28 * QN28 + sed35_29 * seq29 * QN29 + sed35_30 * seq30 * QN30 + sed35_31 * seq31 * QN31 + sed35_32 * seq32 * QN32 + sed35_33 * seq33 * QN33 + sed35_35 * seq35 * QN35 + sed35_36 * seq36 * QN36 + sed35_37 * seq37 * QN37 + sed35_41 * seq41 * QN41 + sed35_42 * seq42 * QN42 + sed35_43 * seq43 * QN43 + sed35_45 * seq45 * QN45 + sed35_46 * seq46 * QN46 + sed35_47 * seq47 * QN47 + sed35_49 * seq49 * QN49 + sed35_50 * seq50 * QN50 + sed35_51 * seq51 * QN51 + sed35_52 * seq52 * QN52 + sed35_53 * seq53 * QN53 + sed35_55 * seq55 * QN55 + sed35_58 * seq58 * QN58 + sed35_59 * seq59 * QN59 + sed35_60 * seq60 * QN60 + sed35_61 * seq61 * QN61 + sed35_62 * seq62 * QN62 + sed35_64 * seq64 * QN64 + sed35_65 * seq65 * QN65 + sed35_66 * seq66 * QN66 + sed35_68 * seq68 * QN68 + sed35_69 * seq69 * QN69 + sed35_70 * seq70 * QN70 + sed35_71 * seq71 * QN71 + sed35_72 * seq72 * QN72 + sed35_73 * seq73 * QN73 + sed35_74 * seq74 * QN74 + sed35_77 * seq77 * QN77 + sed35_78 * seq78 * QN78 + sed35_79 * seq79 * QN79 + sed35_80 * seq80 * QN80 + sed35_84 * seq84 * QN84 + sed35_85 * seq85 * QN85 + sed35_86 * seq86 * QN86 + sed35_87 * seq87 * QN87 + sed35_90 * seq90 * QN90 + sed35_91 * seq91 * QN91 + sed35_92 * seq92 * QN92 + sed35_93 * seq93 * QN93 + sed35_94 * seq94 * QN94 + sed35_95 * seq95 * QN95 + sed35_96 * seq96 * QN96 + sed35_97 * seq97 * QN97 + FD35</v>
      </c>
    </row>
    <row r="36" spans="1:78">
      <c r="A36" s="1" t="s">
        <v>30</v>
      </c>
      <c r="B36" s="5" t="str">
        <f t="shared" si="2"/>
        <v xml:space="preserve">@IDENTITY  QG36 = </v>
      </c>
      <c r="C36" s="5" t="str">
        <f t="shared" si="17"/>
        <v xml:space="preserve">sxd36_01 * sxdq01 * QN01 + </v>
      </c>
      <c r="D36" s="5" t="str">
        <f t="shared" si="17"/>
        <v xml:space="preserve">sxd36_02 * sxdq02 * QN02 + </v>
      </c>
      <c r="E36" s="5" t="str">
        <f t="shared" si="17"/>
        <v xml:space="preserve">sxd36_03 * sxdq03 * QN03 + </v>
      </c>
      <c r="F36" s="5" t="str">
        <f t="shared" si="17"/>
        <v xml:space="preserve">sxd36_05 * sxdq05 * QN05 + </v>
      </c>
      <c r="G36" s="5" t="str">
        <f t="shared" si="17"/>
        <v xml:space="preserve">sxd36_08 * sxdq08 * QN08 + </v>
      </c>
      <c r="H36" s="5" t="str">
        <f t="shared" si="17"/>
        <v xml:space="preserve">sxd36_10 * sxdq10 * QN10 + </v>
      </c>
      <c r="I36" s="5" t="str">
        <f t="shared" si="17"/>
        <v xml:space="preserve">sxd36_11 * sxdq11 * QN11 + </v>
      </c>
      <c r="J36" s="5" t="str">
        <f t="shared" si="17"/>
        <v xml:space="preserve">sxd36_13 * sxdq13 * QN13 + </v>
      </c>
      <c r="K36" s="5" t="str">
        <f t="shared" si="17"/>
        <v xml:space="preserve">sxd36_14 * sxdq14 * QN14 + </v>
      </c>
      <c r="L36" s="5" t="str">
        <f t="shared" si="17"/>
        <v xml:space="preserve">sxd36_15 * sxdq15 * QN15 + </v>
      </c>
      <c r="M36" s="5" t="str">
        <f t="shared" si="17"/>
        <v xml:space="preserve">sxd36_16 * sxdq16 * QN16 + </v>
      </c>
      <c r="N36" s="5" t="str">
        <f t="shared" si="17"/>
        <v xml:space="preserve">sxd36_17 * sxdq17 * QN17 + </v>
      </c>
      <c r="O36" s="5" t="str">
        <f t="shared" si="17"/>
        <v xml:space="preserve">sxd36_18 * sxdq18 * QN18 + </v>
      </c>
      <c r="P36" s="5" t="str">
        <f t="shared" si="17"/>
        <v xml:space="preserve">sxd36_19 * sxdq19 * QN19 + </v>
      </c>
      <c r="Q36" s="5" t="str">
        <f t="shared" si="17"/>
        <v xml:space="preserve">sxd36_20 * sxdq20 * QN20 + </v>
      </c>
      <c r="R36" s="5" t="str">
        <f t="shared" si="17"/>
        <v xml:space="preserve">sxd36_21 * sxdq21 * QN21 + </v>
      </c>
      <c r="S36" s="5" t="str">
        <f t="shared" si="15"/>
        <v xml:space="preserve">sxd36_22 * sxdq22 * QN22 + </v>
      </c>
      <c r="T36" s="5" t="str">
        <f t="shared" si="15"/>
        <v xml:space="preserve">sxd36_23 * sxdq23 * QN23 + </v>
      </c>
      <c r="U36" s="5" t="str">
        <f t="shared" si="15"/>
        <v xml:space="preserve">sxd36_24 * sxdq24 * QN24 + </v>
      </c>
      <c r="V36" s="5" t="str">
        <f t="shared" si="15"/>
        <v xml:space="preserve">sxd36_25 * sxdq25 * QN25 + </v>
      </c>
      <c r="W36" s="5" t="str">
        <f t="shared" si="15"/>
        <v xml:space="preserve">sxd36_26 * sxdq26 * QN26 + </v>
      </c>
      <c r="X36" s="5" t="str">
        <f t="shared" si="15"/>
        <v xml:space="preserve">sxd36_27 * sxdq27 * QN27 + </v>
      </c>
      <c r="Y36" s="5" t="str">
        <f t="shared" si="15"/>
        <v xml:space="preserve">sxd36_28 * sxdq28 * QN28 + </v>
      </c>
      <c r="Z36" s="5" t="str">
        <f t="shared" si="15"/>
        <v xml:space="preserve">sxd36_29 * sxdq29 * QN29 + </v>
      </c>
      <c r="AA36" s="5" t="str">
        <f t="shared" si="19"/>
        <v xml:space="preserve">sxd36_30 * sxdq30 * QN30 + </v>
      </c>
      <c r="AB36" s="5" t="str">
        <f t="shared" si="19"/>
        <v xml:space="preserve">sxd36_31 * sxdq31 * QN31 + </v>
      </c>
      <c r="AC36" s="5" t="str">
        <f t="shared" si="19"/>
        <v xml:space="preserve">sxd36_32 * sxdq32 * QN32 + </v>
      </c>
      <c r="AD36" s="5" t="str">
        <f t="shared" si="19"/>
        <v xml:space="preserve">sxd36_33 * sxdq33 * QN33 + </v>
      </c>
      <c r="AE36" s="5" t="str">
        <f t="shared" si="19"/>
        <v xml:space="preserve">sxd36_35 * sxdq35 * QN35 + </v>
      </c>
      <c r="AF36" s="5" t="str">
        <f t="shared" si="19"/>
        <v xml:space="preserve">sxd36_36 * sxdq36 * QN36 + </v>
      </c>
      <c r="AG36" s="5" t="str">
        <f t="shared" si="19"/>
        <v xml:space="preserve">sxd36_37 * sxdq37 * QN37 + </v>
      </c>
      <c r="AH36" s="5" t="str">
        <f t="shared" si="19"/>
        <v xml:space="preserve">sxd36_41 * sxdq41 * QN41 + </v>
      </c>
      <c r="AI36" s="5" t="str">
        <f t="shared" si="19"/>
        <v xml:space="preserve">sxd36_42 * sxdq42 * QN42 + </v>
      </c>
      <c r="AJ36" s="5" t="str">
        <f t="shared" si="19"/>
        <v xml:space="preserve">sxd36_43 * sxdq43 * QN43 + </v>
      </c>
      <c r="AK36" s="5" t="str">
        <f t="shared" si="19"/>
        <v xml:space="preserve">sxd36_45 * sxdq45 * QN45 + </v>
      </c>
      <c r="AL36" s="5" t="str">
        <f t="shared" si="19"/>
        <v xml:space="preserve">sxd36_46 * sxdq46 * QN46 + </v>
      </c>
      <c r="AM36" s="5" t="str">
        <f t="shared" si="19"/>
        <v xml:space="preserve">sxd36_47 * sxdq47 * QN47 + </v>
      </c>
      <c r="AN36" s="5" t="str">
        <f t="shared" si="19"/>
        <v xml:space="preserve">sxd36_49 * sxdq49 * QN49 + </v>
      </c>
      <c r="AO36" s="5" t="str">
        <f t="shared" si="19"/>
        <v xml:space="preserve">sxd36_50 * sxdq50 * QN50 + </v>
      </c>
      <c r="AP36" s="5" t="str">
        <f t="shared" si="19"/>
        <v xml:space="preserve">sxd36_51 * sxdq51 * QN51 + </v>
      </c>
      <c r="AQ36" s="5" t="str">
        <f t="shared" si="18"/>
        <v xml:space="preserve">sxd36_52 * sxdq52 * QN52 + </v>
      </c>
      <c r="AR36" s="5" t="str">
        <f t="shared" si="18"/>
        <v xml:space="preserve">sxd36_53 * sxdq53 * QN53 + </v>
      </c>
      <c r="AS36" s="5" t="str">
        <f t="shared" si="18"/>
        <v xml:space="preserve">sxd36_55 * sxdq55 * QN55 + </v>
      </c>
      <c r="AT36" s="5" t="str">
        <f t="shared" si="18"/>
        <v xml:space="preserve">sxd36_58 * sxdq58 * QN58 + </v>
      </c>
      <c r="AU36" s="5" t="str">
        <f t="shared" si="18"/>
        <v xml:space="preserve">sxd36_59 * sxdq59 * QN59 + </v>
      </c>
      <c r="AV36" s="5" t="str">
        <f t="shared" si="18"/>
        <v xml:space="preserve">sxd36_60 * sxdq60 * QN60 + </v>
      </c>
      <c r="AW36" s="5" t="str">
        <f t="shared" si="18"/>
        <v xml:space="preserve">sxd36_61 * sxdq61 * QN61 + </v>
      </c>
      <c r="AX36" s="5" t="str">
        <f t="shared" si="16"/>
        <v xml:space="preserve">sxd36_62 * sxdq62 * QN62 + </v>
      </c>
      <c r="AY36" s="5" t="str">
        <f t="shared" si="16"/>
        <v xml:space="preserve">sxd36_64 * sxdq64 * QN64 + </v>
      </c>
      <c r="AZ36" s="5" t="str">
        <f t="shared" si="16"/>
        <v xml:space="preserve">sxd36_65 * sxdq65 * QN65 + </v>
      </c>
      <c r="BA36" s="5" t="str">
        <f t="shared" si="16"/>
        <v xml:space="preserve">sxd36_66 * sxdq66 * QN66 + </v>
      </c>
      <c r="BB36" s="5" t="str">
        <f t="shared" si="16"/>
        <v xml:space="preserve">sxd36_68 * sxdq68 * QN68 + </v>
      </c>
      <c r="BC36" s="5" t="str">
        <f t="shared" si="16"/>
        <v xml:space="preserve">sxd36_69 * sxdq69 * QN69 + </v>
      </c>
      <c r="BD36" s="5" t="str">
        <f t="shared" si="16"/>
        <v xml:space="preserve">sxd36_70 * sxdq70 * QN70 + </v>
      </c>
      <c r="BE36" s="5" t="str">
        <f t="shared" si="16"/>
        <v xml:space="preserve">sxd36_71 * sxdq71 * QN71 + </v>
      </c>
      <c r="BF36" s="5" t="str">
        <f t="shared" si="16"/>
        <v xml:space="preserve">sxd36_72 * sxdq72 * QN72 + </v>
      </c>
      <c r="BG36" s="5" t="str">
        <f t="shared" si="16"/>
        <v xml:space="preserve">sxd36_73 * sxdq73 * QN73 + </v>
      </c>
      <c r="BH36" s="5" t="str">
        <f t="shared" si="16"/>
        <v xml:space="preserve">sxd36_74 * sxdq74 * QN74 + </v>
      </c>
      <c r="BI36" s="5" t="str">
        <f t="shared" si="16"/>
        <v xml:space="preserve">sxd36_77 * sxdq77 * QN77 + </v>
      </c>
      <c r="BJ36" s="5" t="str">
        <f t="shared" si="16"/>
        <v xml:space="preserve">sxd36_78 * sxdq78 * QN78 + </v>
      </c>
      <c r="BK36" s="5" t="str">
        <f t="shared" si="16"/>
        <v xml:space="preserve">sxd36_79 * sxdq79 * QN79 + </v>
      </c>
      <c r="BL36" s="5" t="str">
        <f t="shared" si="16"/>
        <v xml:space="preserve">sxd36_80 * sxdq80 * QN80 + </v>
      </c>
      <c r="BM36" s="5" t="str">
        <f t="shared" si="16"/>
        <v xml:space="preserve">sxd36_84 * sxdq84 * QN84 + </v>
      </c>
      <c r="BN36" s="5" t="str">
        <f t="shared" si="12"/>
        <v xml:space="preserve">sxd36_85 * sxdq85 * QN85 + </v>
      </c>
      <c r="BO36" s="5" t="str">
        <f t="shared" si="9"/>
        <v xml:space="preserve">sxd36_86 * sxdq86 * QN86 + </v>
      </c>
      <c r="BP36" s="5" t="str">
        <f t="shared" si="9"/>
        <v xml:space="preserve">sxd36_87 * sxdq87 * QN87 + </v>
      </c>
      <c r="BQ36" s="5" t="str">
        <f t="shared" si="9"/>
        <v xml:space="preserve">sxd36_90 * sxdq90 * QN90 + </v>
      </c>
      <c r="BR36" s="5" t="str">
        <f t="shared" si="9"/>
        <v xml:space="preserve">sxd36_91 * sxdq91 * QN91 + </v>
      </c>
      <c r="BS36" s="5" t="str">
        <f t="shared" si="9"/>
        <v xml:space="preserve">sxd36_92 * sxdq92 * QN92 + </v>
      </c>
      <c r="BT36" s="5" t="str">
        <f t="shared" si="9"/>
        <v xml:space="preserve">sxd36_93 * sxdq93 * QN93 + </v>
      </c>
      <c r="BU36" s="5" t="str">
        <f t="shared" si="9"/>
        <v xml:space="preserve">sxd36_94 * sxdq94 * QN94 + </v>
      </c>
      <c r="BV36" s="5" t="str">
        <f t="shared" si="9"/>
        <v xml:space="preserve">sxd36_95 * sxdq95 * QN95 + </v>
      </c>
      <c r="BW36" s="5" t="str">
        <f t="shared" si="9"/>
        <v xml:space="preserve">sxd36_96 * sxdq96 * QN96 + </v>
      </c>
      <c r="BX36" s="5" t="str">
        <f t="shared" si="9"/>
        <v xml:space="preserve">sxd36_97 * sxdq97 * QN97 + </v>
      </c>
      <c r="BY36" s="5" t="str">
        <f t="shared" si="4"/>
        <v>FD36</v>
      </c>
      <c r="BZ36" s="6" t="str">
        <f t="shared" si="5"/>
        <v>@IDENTITY  QG36 = sxd36_01 * sxdq01 * QN01 + sxd36_02 * sxdq02 * QN02 + sxd36_03 * sxdq03 * QN03 + sxd36_05 * sxdq05 * QN05 + sxd36_08 * sxdq08 * QN08 + sxd36_10 * sxdq10 * QN10 + sxd36_11 * sxdq11 * QN11 + sxd36_13 * sxdq13 * QN13 + sxd36_14 * sxdq14 * QN14 + sxd36_15 * sxdq15 * QN15 + sxd36_16 * sxdq16 * QN16 + sxd36_17 * sxdq17 * QN17 + sxd36_18 * sxdq18 * QN18 + sxd36_19 * sxdq19 * QN19 + sxd36_20 * sxdq20 * QN20 + sxd36_21 * sxdq21 * QN21 + sxd36_22 * sxdq22 * QN22 + sxd36_23 * sxdq23 * QN23 + sxd36_24 * sxdq24 * QN24 + sxd36_25 * sxdq25 * QN25 + sxd36_26 * sxdq26 * QN26 + sxd36_27 * sxdq27 * QN27 + sxd36_28 * sxdq28 * QN28 + sxd36_29 * sxdq29 * QN29 + sxd36_30 * sxdq30 * QN30 + sxd36_31 * sxdq31 * QN31 + sxd36_32 * sxdq32 * QN32 + sxd36_33 * sxdq33 * QN33 + sxd36_35 * sxdq35 * QN35 + sxd36_36 * sxdq36 * QN36 + sxd36_37 * sxdq37 * QN37 + sxd36_41 * sxdq41 * QN41 + sxd36_42 * sxdq42 * QN42 + sxd36_43 * sxdq43 * QN43 + sxd36_45 * sxdq45 * QN45 + sxd36_46 * sxdq46 * QN46 + sxd36_47 * sxdq47 * QN47 + sxd36_49 * sxdq49 * QN49 + sxd36_50 * sxdq50 * QN50 + sxd36_51 * sxdq51 * QN51 + sxd36_52 * sxdq52 * QN52 + sxd36_53 * sxdq53 * QN53 + sxd36_55 * sxdq55 * QN55 + sxd36_58 * sxdq58 * QN58 + sxd36_59 * sxdq59 * QN59 + sxd36_60 * sxdq60 * QN60 + sxd36_61 * sxdq61 * QN61 + sxd36_62 * sxdq62 * QN62 + sxd36_64 * sxdq64 * QN64 + sxd36_65 * sxdq65 * QN65 + sxd36_66 * sxdq66 * QN66 + sxd36_68 * sxdq68 * QN68 + sxd36_69 * sxdq69 * QN69 + sxd36_70 * sxdq70 * QN70 + sxd36_71 * sxdq71 * QN71 + sxd36_72 * sxdq72 * QN72 + sxd36_73 * sxdq73 * QN73 + sxd36_74 * sxdq74 * QN74 + sxd36_77 * sxdq77 * QN77 + sxd36_78 * sxdq78 * QN78 + sxd36_79 * sxdq79 * QN79 + sxd36_80 * sxdq80 * QN80 + sxd36_84 * sxdq84 * QN84 + sxd36_85 * sxdq85 * QN85 + sxd36_86 * sxdq86 * QN86 + sxd36_87 * sxdq87 * QN87 + sxd36_90 * sxdq90 * QN90 + sxd36_91 * sxdq91 * QN91 + sxd36_92 * sxdq92 * QN92 + sxd36_93 * sxdq93 * QN93 + sxd36_94 * sxdq94 * QN94 + sxd36_95 * sxdq95 * QN95 + sxd36_96 * sxdq96 * QN96 + sxd36_97 * sxdq97 * QN97 + FD36</v>
      </c>
    </row>
    <row r="37" spans="1:78">
      <c r="A37" s="1" t="s">
        <v>31</v>
      </c>
      <c r="B37" s="5" t="str">
        <f t="shared" si="2"/>
        <v xml:space="preserve">@IDENTITY  QG37 = </v>
      </c>
      <c r="C37" s="5" t="str">
        <f t="shared" si="17"/>
        <v xml:space="preserve">sxd37_01 * sxdq01 * QN01 + </v>
      </c>
      <c r="D37" s="5" t="str">
        <f t="shared" si="17"/>
        <v xml:space="preserve">sxd37_02 * sxdq02 * QN02 + </v>
      </c>
      <c r="E37" s="5" t="str">
        <f t="shared" si="17"/>
        <v xml:space="preserve">sxd37_03 * sxdq03 * QN03 + </v>
      </c>
      <c r="F37" s="5" t="str">
        <f t="shared" si="17"/>
        <v xml:space="preserve">sxd37_05 * sxdq05 * QN05 + </v>
      </c>
      <c r="G37" s="5" t="str">
        <f t="shared" si="17"/>
        <v xml:space="preserve">sxd37_08 * sxdq08 * QN08 + </v>
      </c>
      <c r="H37" s="5" t="str">
        <f t="shared" si="17"/>
        <v xml:space="preserve">sxd37_10 * sxdq10 * QN10 + </v>
      </c>
      <c r="I37" s="5" t="str">
        <f t="shared" si="17"/>
        <v xml:space="preserve">sxd37_11 * sxdq11 * QN11 + </v>
      </c>
      <c r="J37" s="5" t="str">
        <f t="shared" si="17"/>
        <v xml:space="preserve">sxd37_13 * sxdq13 * QN13 + </v>
      </c>
      <c r="K37" s="5" t="str">
        <f t="shared" si="17"/>
        <v xml:space="preserve">sxd37_14 * sxdq14 * QN14 + </v>
      </c>
      <c r="L37" s="5" t="str">
        <f t="shared" si="17"/>
        <v xml:space="preserve">sxd37_15 * sxdq15 * QN15 + </v>
      </c>
      <c r="M37" s="5" t="str">
        <f t="shared" si="17"/>
        <v xml:space="preserve">sxd37_16 * sxdq16 * QN16 + </v>
      </c>
      <c r="N37" s="5" t="str">
        <f t="shared" si="17"/>
        <v xml:space="preserve">sxd37_17 * sxdq17 * QN17 + </v>
      </c>
      <c r="O37" s="5" t="str">
        <f t="shared" si="17"/>
        <v xml:space="preserve">sxd37_18 * sxdq18 * QN18 + </v>
      </c>
      <c r="P37" s="5" t="str">
        <f t="shared" si="17"/>
        <v xml:space="preserve">sxd37_19 * sxdq19 * QN19 + </v>
      </c>
      <c r="Q37" s="5" t="str">
        <f t="shared" si="17"/>
        <v xml:space="preserve">sxd37_20 * sxdq20 * QN20 + </v>
      </c>
      <c r="R37" s="5" t="str">
        <f t="shared" si="17"/>
        <v xml:space="preserve">sxd37_21 * sxdq21 * QN21 + </v>
      </c>
      <c r="S37" s="5" t="str">
        <f t="shared" si="15"/>
        <v xml:space="preserve">sxd37_22 * sxdq22 * QN22 + </v>
      </c>
      <c r="T37" s="5" t="str">
        <f t="shared" si="15"/>
        <v xml:space="preserve">sxd37_23 * sxdq23 * QN23 + </v>
      </c>
      <c r="U37" s="5" t="str">
        <f t="shared" si="15"/>
        <v xml:space="preserve">sxd37_24 * sxdq24 * QN24 + </v>
      </c>
      <c r="V37" s="5" t="str">
        <f t="shared" si="15"/>
        <v xml:space="preserve">sxd37_25 * sxdq25 * QN25 + </v>
      </c>
      <c r="W37" s="5" t="str">
        <f t="shared" si="15"/>
        <v xml:space="preserve">sxd37_26 * sxdq26 * QN26 + </v>
      </c>
      <c r="X37" s="5" t="str">
        <f t="shared" si="15"/>
        <v xml:space="preserve">sxd37_27 * sxdq27 * QN27 + </v>
      </c>
      <c r="Y37" s="5" t="str">
        <f t="shared" si="15"/>
        <v xml:space="preserve">sxd37_28 * sxdq28 * QN28 + </v>
      </c>
      <c r="Z37" s="5" t="str">
        <f t="shared" si="15"/>
        <v xml:space="preserve">sxd37_29 * sxdq29 * QN29 + </v>
      </c>
      <c r="AA37" s="5" t="str">
        <f t="shared" si="19"/>
        <v xml:space="preserve">sxd37_30 * sxdq30 * QN30 + </v>
      </c>
      <c r="AB37" s="5" t="str">
        <f t="shared" si="19"/>
        <v xml:space="preserve">sxd37_31 * sxdq31 * QN31 + </v>
      </c>
      <c r="AC37" s="5" t="str">
        <f t="shared" si="19"/>
        <v xml:space="preserve">sxd37_32 * sxdq32 * QN32 + </v>
      </c>
      <c r="AD37" s="5" t="str">
        <f t="shared" si="19"/>
        <v xml:space="preserve">sxd37_33 * sxdq33 * QN33 + </v>
      </c>
      <c r="AE37" s="5" t="str">
        <f t="shared" si="19"/>
        <v xml:space="preserve">sxd37_35 * sxdq35 * QN35 + </v>
      </c>
      <c r="AF37" s="5" t="str">
        <f t="shared" si="19"/>
        <v xml:space="preserve">sxd37_36 * sxdq36 * QN36 + </v>
      </c>
      <c r="AG37" s="5" t="str">
        <f t="shared" si="19"/>
        <v xml:space="preserve">sxd37_37 * sxdq37 * QN37 + </v>
      </c>
      <c r="AH37" s="5" t="str">
        <f t="shared" si="19"/>
        <v xml:space="preserve">sxd37_41 * sxdq41 * QN41 + </v>
      </c>
      <c r="AI37" s="5" t="str">
        <f t="shared" si="19"/>
        <v xml:space="preserve">sxd37_42 * sxdq42 * QN42 + </v>
      </c>
      <c r="AJ37" s="5" t="str">
        <f t="shared" si="19"/>
        <v xml:space="preserve">sxd37_43 * sxdq43 * QN43 + </v>
      </c>
      <c r="AK37" s="5" t="str">
        <f t="shared" si="19"/>
        <v xml:space="preserve">sxd37_45 * sxdq45 * QN45 + </v>
      </c>
      <c r="AL37" s="5" t="str">
        <f t="shared" si="19"/>
        <v xml:space="preserve">sxd37_46 * sxdq46 * QN46 + </v>
      </c>
      <c r="AM37" s="5" t="str">
        <f t="shared" si="19"/>
        <v xml:space="preserve">sxd37_47 * sxdq47 * QN47 + </v>
      </c>
      <c r="AN37" s="5" t="str">
        <f t="shared" si="19"/>
        <v xml:space="preserve">sxd37_49 * sxdq49 * QN49 + </v>
      </c>
      <c r="AO37" s="5" t="str">
        <f t="shared" si="19"/>
        <v xml:space="preserve">sxd37_50 * sxdq50 * QN50 + </v>
      </c>
      <c r="AP37" s="5" t="str">
        <f t="shared" si="19"/>
        <v xml:space="preserve">sxd37_51 * sxdq51 * QN51 + </v>
      </c>
      <c r="AQ37" s="5" t="str">
        <f t="shared" si="18"/>
        <v xml:space="preserve">sxd37_52 * sxdq52 * QN52 + </v>
      </c>
      <c r="AR37" s="5" t="str">
        <f t="shared" si="18"/>
        <v xml:space="preserve">sxd37_53 * sxdq53 * QN53 + </v>
      </c>
      <c r="AS37" s="5" t="str">
        <f t="shared" si="18"/>
        <v xml:space="preserve">sxd37_55 * sxdq55 * QN55 + </v>
      </c>
      <c r="AT37" s="5" t="str">
        <f t="shared" si="18"/>
        <v xml:space="preserve">sxd37_58 * sxdq58 * QN58 + </v>
      </c>
      <c r="AU37" s="5" t="str">
        <f t="shared" si="18"/>
        <v xml:space="preserve">sxd37_59 * sxdq59 * QN59 + </v>
      </c>
      <c r="AV37" s="5" t="str">
        <f t="shared" si="18"/>
        <v xml:space="preserve">sxd37_60 * sxdq60 * QN60 + </v>
      </c>
      <c r="AW37" s="5" t="str">
        <f t="shared" si="18"/>
        <v xml:space="preserve">sxd37_61 * sxdq61 * QN61 + </v>
      </c>
      <c r="AX37" s="5" t="str">
        <f t="shared" si="16"/>
        <v xml:space="preserve">sxd37_62 * sxdq62 * QN62 + </v>
      </c>
      <c r="AY37" s="5" t="str">
        <f t="shared" si="16"/>
        <v xml:space="preserve">sxd37_64 * sxdq64 * QN64 + </v>
      </c>
      <c r="AZ37" s="5" t="str">
        <f t="shared" si="16"/>
        <v xml:space="preserve">sxd37_65 * sxdq65 * QN65 + </v>
      </c>
      <c r="BA37" s="5" t="str">
        <f t="shared" si="16"/>
        <v xml:space="preserve">sxd37_66 * sxdq66 * QN66 + </v>
      </c>
      <c r="BB37" s="5" t="str">
        <f t="shared" si="16"/>
        <v xml:space="preserve">sxd37_68 * sxdq68 * QN68 + </v>
      </c>
      <c r="BC37" s="5" t="str">
        <f t="shared" si="16"/>
        <v xml:space="preserve">sxd37_69 * sxdq69 * QN69 + </v>
      </c>
      <c r="BD37" s="5" t="str">
        <f t="shared" si="16"/>
        <v xml:space="preserve">sxd37_70 * sxdq70 * QN70 + </v>
      </c>
      <c r="BE37" s="5" t="str">
        <f t="shared" si="16"/>
        <v xml:space="preserve">sxd37_71 * sxdq71 * QN71 + </v>
      </c>
      <c r="BF37" s="5" t="str">
        <f t="shared" si="16"/>
        <v xml:space="preserve">sxd37_72 * sxdq72 * QN72 + </v>
      </c>
      <c r="BG37" s="5" t="str">
        <f t="shared" si="16"/>
        <v xml:space="preserve">sxd37_73 * sxdq73 * QN73 + </v>
      </c>
      <c r="BH37" s="5" t="str">
        <f t="shared" si="16"/>
        <v xml:space="preserve">sxd37_74 * sxdq74 * QN74 + </v>
      </c>
      <c r="BI37" s="5" t="str">
        <f t="shared" si="16"/>
        <v xml:space="preserve">sxd37_77 * sxdq77 * QN77 + </v>
      </c>
      <c r="BJ37" s="5" t="str">
        <f t="shared" si="16"/>
        <v xml:space="preserve">sxd37_78 * sxdq78 * QN78 + </v>
      </c>
      <c r="BK37" s="5" t="str">
        <f t="shared" si="16"/>
        <v xml:space="preserve">sxd37_79 * sxdq79 * QN79 + </v>
      </c>
      <c r="BL37" s="5" t="str">
        <f t="shared" si="16"/>
        <v xml:space="preserve">sxd37_80 * sxdq80 * QN80 + </v>
      </c>
      <c r="BM37" s="5" t="str">
        <f t="shared" si="16"/>
        <v xml:space="preserve">sxd37_84 * sxdq84 * QN84 + </v>
      </c>
      <c r="BN37" s="5" t="str">
        <f t="shared" si="12"/>
        <v xml:space="preserve">sxd37_85 * sxdq85 * QN85 + </v>
      </c>
      <c r="BO37" s="5" t="str">
        <f t="shared" si="9"/>
        <v xml:space="preserve">sxd37_86 * sxdq86 * QN86 + </v>
      </c>
      <c r="BP37" s="5" t="str">
        <f t="shared" si="9"/>
        <v xml:space="preserve">sxd37_87 * sxdq87 * QN87 + </v>
      </c>
      <c r="BQ37" s="5" t="str">
        <f t="shared" si="9"/>
        <v xml:space="preserve">sxd37_90 * sxdq90 * QN90 + </v>
      </c>
      <c r="BR37" s="5" t="str">
        <f t="shared" si="9"/>
        <v xml:space="preserve">sxd37_91 * sxdq91 * QN91 + </v>
      </c>
      <c r="BS37" s="5" t="str">
        <f t="shared" si="9"/>
        <v xml:space="preserve">sxd37_92 * sxdq92 * QN92 + </v>
      </c>
      <c r="BT37" s="5" t="str">
        <f t="shared" si="9"/>
        <v xml:space="preserve">sxd37_93 * sxdq93 * QN93 + </v>
      </c>
      <c r="BU37" s="5" t="str">
        <f t="shared" si="9"/>
        <v xml:space="preserve">sxd37_94 * sxdq94 * QN94 + </v>
      </c>
      <c r="BV37" s="5" t="str">
        <f t="shared" si="9"/>
        <v xml:space="preserve">sxd37_95 * sxdq95 * QN95 + </v>
      </c>
      <c r="BW37" s="5" t="str">
        <f t="shared" si="9"/>
        <v xml:space="preserve">sxd37_96 * sxdq96 * QN96 + </v>
      </c>
      <c r="BX37" s="5" t="str">
        <f t="shared" si="9"/>
        <v xml:space="preserve">sxd37_97 * sxdq97 * QN97 + </v>
      </c>
      <c r="BY37" s="5" t="str">
        <f t="shared" si="4"/>
        <v>FD37</v>
      </c>
      <c r="BZ37" s="6" t="str">
        <f t="shared" si="5"/>
        <v>@IDENTITY  QG37 = sxd37_01 * sxdq01 * QN01 + sxd37_02 * sxdq02 * QN02 + sxd37_03 * sxdq03 * QN03 + sxd37_05 * sxdq05 * QN05 + sxd37_08 * sxdq08 * QN08 + sxd37_10 * sxdq10 * QN10 + sxd37_11 * sxdq11 * QN11 + sxd37_13 * sxdq13 * QN13 + sxd37_14 * sxdq14 * QN14 + sxd37_15 * sxdq15 * QN15 + sxd37_16 * sxdq16 * QN16 + sxd37_17 * sxdq17 * QN17 + sxd37_18 * sxdq18 * QN18 + sxd37_19 * sxdq19 * QN19 + sxd37_20 * sxdq20 * QN20 + sxd37_21 * sxdq21 * QN21 + sxd37_22 * sxdq22 * QN22 + sxd37_23 * sxdq23 * QN23 + sxd37_24 * sxdq24 * QN24 + sxd37_25 * sxdq25 * QN25 + sxd37_26 * sxdq26 * QN26 + sxd37_27 * sxdq27 * QN27 + sxd37_28 * sxdq28 * QN28 + sxd37_29 * sxdq29 * QN29 + sxd37_30 * sxdq30 * QN30 + sxd37_31 * sxdq31 * QN31 + sxd37_32 * sxdq32 * QN32 + sxd37_33 * sxdq33 * QN33 + sxd37_35 * sxdq35 * QN35 + sxd37_36 * sxdq36 * QN36 + sxd37_37 * sxdq37 * QN37 + sxd37_41 * sxdq41 * QN41 + sxd37_42 * sxdq42 * QN42 + sxd37_43 * sxdq43 * QN43 + sxd37_45 * sxdq45 * QN45 + sxd37_46 * sxdq46 * QN46 + sxd37_47 * sxdq47 * QN47 + sxd37_49 * sxdq49 * QN49 + sxd37_50 * sxdq50 * QN50 + sxd37_51 * sxdq51 * QN51 + sxd37_52 * sxdq52 * QN52 + sxd37_53 * sxdq53 * QN53 + sxd37_55 * sxdq55 * QN55 + sxd37_58 * sxdq58 * QN58 + sxd37_59 * sxdq59 * QN59 + sxd37_60 * sxdq60 * QN60 + sxd37_61 * sxdq61 * QN61 + sxd37_62 * sxdq62 * QN62 + sxd37_64 * sxdq64 * QN64 + sxd37_65 * sxdq65 * QN65 + sxd37_66 * sxdq66 * QN66 + sxd37_68 * sxdq68 * QN68 + sxd37_69 * sxdq69 * QN69 + sxd37_70 * sxdq70 * QN70 + sxd37_71 * sxdq71 * QN71 + sxd37_72 * sxdq72 * QN72 + sxd37_73 * sxdq73 * QN73 + sxd37_74 * sxdq74 * QN74 + sxd37_77 * sxdq77 * QN77 + sxd37_78 * sxdq78 * QN78 + sxd37_79 * sxdq79 * QN79 + sxd37_80 * sxdq80 * QN80 + sxd37_84 * sxdq84 * QN84 + sxd37_85 * sxdq85 * QN85 + sxd37_86 * sxdq86 * QN86 + sxd37_87 * sxdq87 * QN87 + sxd37_90 * sxdq90 * QN90 + sxd37_91 * sxdq91 * QN91 + sxd37_92 * sxdq92 * QN92 + sxd37_93 * sxdq93 * QN93 + sxd37_94 * sxdq94 * QN94 + sxd37_95 * sxdq95 * QN95 + sxd37_96 * sxdq96 * QN96 + sxd37_97 * sxdq97 * QN97 + FD37</v>
      </c>
    </row>
    <row r="38" spans="1:78">
      <c r="A38" s="1" t="s">
        <v>32</v>
      </c>
      <c r="B38" s="5" t="str">
        <f t="shared" si="2"/>
        <v xml:space="preserve">@IDENTITY  QG41 = </v>
      </c>
      <c r="C38" s="5" t="str">
        <f t="shared" si="17"/>
        <v xml:space="preserve">sxd41_01 * sxdq01 * QN01 + </v>
      </c>
      <c r="D38" s="5" t="str">
        <f t="shared" si="17"/>
        <v xml:space="preserve">sxd41_02 * sxdq02 * QN02 + </v>
      </c>
      <c r="E38" s="5" t="str">
        <f t="shared" si="17"/>
        <v xml:space="preserve">sxd41_03 * sxdq03 * QN03 + </v>
      </c>
      <c r="F38" s="5" t="str">
        <f t="shared" si="17"/>
        <v xml:space="preserve">sxd41_05 * sxdq05 * QN05 + </v>
      </c>
      <c r="G38" s="5" t="str">
        <f t="shared" si="17"/>
        <v xml:space="preserve">sxd41_08 * sxdq08 * QN08 + </v>
      </c>
      <c r="H38" s="5" t="str">
        <f t="shared" si="17"/>
        <v xml:space="preserve">sxd41_10 * sxdq10 * QN10 + </v>
      </c>
      <c r="I38" s="5" t="str">
        <f t="shared" si="17"/>
        <v xml:space="preserve">sxd41_11 * sxdq11 * QN11 + </v>
      </c>
      <c r="J38" s="5" t="str">
        <f t="shared" si="17"/>
        <v xml:space="preserve">sxd41_13 * sxdq13 * QN13 + </v>
      </c>
      <c r="K38" s="5" t="str">
        <f t="shared" si="17"/>
        <v xml:space="preserve">sxd41_14 * sxdq14 * QN14 + </v>
      </c>
      <c r="L38" s="5" t="str">
        <f t="shared" si="17"/>
        <v xml:space="preserve">sxd41_15 * sxdq15 * QN15 + </v>
      </c>
      <c r="M38" s="5" t="str">
        <f t="shared" si="17"/>
        <v xml:space="preserve">sxd41_16 * sxdq16 * QN16 + </v>
      </c>
      <c r="N38" s="5" t="str">
        <f t="shared" si="17"/>
        <v xml:space="preserve">sxd41_17 * sxdq17 * QN17 + </v>
      </c>
      <c r="O38" s="5" t="str">
        <f t="shared" si="17"/>
        <v xml:space="preserve">sxd41_18 * sxdq18 * QN18 + </v>
      </c>
      <c r="P38" s="5" t="str">
        <f t="shared" si="17"/>
        <v xml:space="preserve">sxd41_19 * sxdq19 * QN19 + </v>
      </c>
      <c r="Q38" s="5" t="str">
        <f t="shared" si="17"/>
        <v xml:space="preserve">sxd41_20 * sxdq20 * QN20 + </v>
      </c>
      <c r="R38" s="5" t="str">
        <f t="shared" si="17"/>
        <v xml:space="preserve">sxd41_21 * sxdq21 * QN21 + </v>
      </c>
      <c r="S38" s="5" t="str">
        <f t="shared" si="15"/>
        <v xml:space="preserve">sxd41_22 * sxdq22 * QN22 + </v>
      </c>
      <c r="T38" s="5" t="str">
        <f t="shared" si="15"/>
        <v xml:space="preserve">sxd41_23 * sxdq23 * QN23 + </v>
      </c>
      <c r="U38" s="5" t="str">
        <f t="shared" si="15"/>
        <v xml:space="preserve">sxd41_24 * sxdq24 * QN24 + </v>
      </c>
      <c r="V38" s="5" t="str">
        <f t="shared" si="15"/>
        <v xml:space="preserve">sxd41_25 * sxdq25 * QN25 + </v>
      </c>
      <c r="W38" s="5" t="str">
        <f t="shared" si="15"/>
        <v xml:space="preserve">sxd41_26 * sxdq26 * QN26 + </v>
      </c>
      <c r="X38" s="5" t="str">
        <f t="shared" si="15"/>
        <v xml:space="preserve">sxd41_27 * sxdq27 * QN27 + </v>
      </c>
      <c r="Y38" s="5" t="str">
        <f t="shared" si="15"/>
        <v xml:space="preserve">sxd41_28 * sxdq28 * QN28 + </v>
      </c>
      <c r="Z38" s="5" t="str">
        <f t="shared" si="15"/>
        <v xml:space="preserve">sxd41_29 * sxdq29 * QN29 + </v>
      </c>
      <c r="AA38" s="5" t="str">
        <f t="shared" si="19"/>
        <v xml:space="preserve">sxd41_30 * sxdq30 * QN30 + </v>
      </c>
      <c r="AB38" s="5" t="str">
        <f t="shared" si="19"/>
        <v xml:space="preserve">sxd41_31 * sxdq31 * QN31 + </v>
      </c>
      <c r="AC38" s="5" t="str">
        <f t="shared" si="19"/>
        <v xml:space="preserve">sxd41_32 * sxdq32 * QN32 + </v>
      </c>
      <c r="AD38" s="5" t="str">
        <f t="shared" si="19"/>
        <v xml:space="preserve">sxd41_33 * sxdq33 * QN33 + </v>
      </c>
      <c r="AE38" s="5" t="str">
        <f t="shared" si="19"/>
        <v xml:space="preserve">sxd41_35 * sxdq35 * QN35 + </v>
      </c>
      <c r="AF38" s="5" t="str">
        <f t="shared" si="19"/>
        <v xml:space="preserve">sxd41_36 * sxdq36 * QN36 + </v>
      </c>
      <c r="AG38" s="5" t="str">
        <f t="shared" si="19"/>
        <v xml:space="preserve">sxd41_37 * sxdq37 * QN37 + </v>
      </c>
      <c r="AH38" s="5" t="str">
        <f t="shared" si="19"/>
        <v xml:space="preserve">sxd41_41 * sxdq41 * QN41 + </v>
      </c>
      <c r="AI38" s="5" t="str">
        <f t="shared" si="19"/>
        <v xml:space="preserve">sxd41_42 * sxdq42 * QN42 + </v>
      </c>
      <c r="AJ38" s="5" t="str">
        <f t="shared" si="19"/>
        <v xml:space="preserve">sxd41_43 * sxdq43 * QN43 + </v>
      </c>
      <c r="AK38" s="5" t="str">
        <f t="shared" si="19"/>
        <v xml:space="preserve">sxd41_45 * sxdq45 * QN45 + </v>
      </c>
      <c r="AL38" s="5" t="str">
        <f t="shared" si="19"/>
        <v xml:space="preserve">sxd41_46 * sxdq46 * QN46 + </v>
      </c>
      <c r="AM38" s="5" t="str">
        <f t="shared" si="19"/>
        <v xml:space="preserve">sxd41_47 * sxdq47 * QN47 + </v>
      </c>
      <c r="AN38" s="5" t="str">
        <f t="shared" si="19"/>
        <v xml:space="preserve">sxd41_49 * sxdq49 * QN49 + </v>
      </c>
      <c r="AO38" s="5" t="str">
        <f t="shared" si="19"/>
        <v xml:space="preserve">sxd41_50 * sxdq50 * QN50 + </v>
      </c>
      <c r="AP38" s="5" t="str">
        <f t="shared" si="19"/>
        <v xml:space="preserve">sxd41_51 * sxdq51 * QN51 + </v>
      </c>
      <c r="AQ38" s="5" t="str">
        <f t="shared" si="18"/>
        <v xml:space="preserve">sxd41_52 * sxdq52 * QN52 + </v>
      </c>
      <c r="AR38" s="5" t="str">
        <f t="shared" si="18"/>
        <v xml:space="preserve">sxd41_53 * sxdq53 * QN53 + </v>
      </c>
      <c r="AS38" s="5" t="str">
        <f t="shared" si="18"/>
        <v xml:space="preserve">sxd41_55 * sxdq55 * QN55 + </v>
      </c>
      <c r="AT38" s="5" t="str">
        <f t="shared" si="18"/>
        <v xml:space="preserve">sxd41_58 * sxdq58 * QN58 + </v>
      </c>
      <c r="AU38" s="5" t="str">
        <f t="shared" si="18"/>
        <v xml:space="preserve">sxd41_59 * sxdq59 * QN59 + </v>
      </c>
      <c r="AV38" s="5" t="str">
        <f t="shared" si="18"/>
        <v xml:space="preserve">sxd41_60 * sxdq60 * QN60 + </v>
      </c>
      <c r="AW38" s="5" t="str">
        <f t="shared" si="18"/>
        <v xml:space="preserve">sxd41_61 * sxdq61 * QN61 + </v>
      </c>
      <c r="AX38" s="5" t="str">
        <f t="shared" si="16"/>
        <v xml:space="preserve">sxd41_62 * sxdq62 * QN62 + </v>
      </c>
      <c r="AY38" s="5" t="str">
        <f t="shared" si="16"/>
        <v xml:space="preserve">sxd41_64 * sxdq64 * QN64 + </v>
      </c>
      <c r="AZ38" s="5" t="str">
        <f t="shared" si="16"/>
        <v xml:space="preserve">sxd41_65 * sxdq65 * QN65 + </v>
      </c>
      <c r="BA38" s="5" t="str">
        <f t="shared" si="16"/>
        <v xml:space="preserve">sxd41_66 * sxdq66 * QN66 + </v>
      </c>
      <c r="BB38" s="5" t="str">
        <f t="shared" si="16"/>
        <v xml:space="preserve">sxd41_68 * sxdq68 * QN68 + </v>
      </c>
      <c r="BC38" s="5" t="str">
        <f t="shared" si="16"/>
        <v xml:space="preserve">sxd41_69 * sxdq69 * QN69 + </v>
      </c>
      <c r="BD38" s="5" t="str">
        <f t="shared" si="16"/>
        <v xml:space="preserve">sxd41_70 * sxdq70 * QN70 + </v>
      </c>
      <c r="BE38" s="5" t="str">
        <f t="shared" si="16"/>
        <v xml:space="preserve">sxd41_71 * sxdq71 * QN71 + </v>
      </c>
      <c r="BF38" s="5" t="str">
        <f t="shared" si="16"/>
        <v xml:space="preserve">sxd41_72 * sxdq72 * QN72 + </v>
      </c>
      <c r="BG38" s="5" t="str">
        <f t="shared" si="16"/>
        <v xml:space="preserve">sxd41_73 * sxdq73 * QN73 + </v>
      </c>
      <c r="BH38" s="5" t="str">
        <f t="shared" si="16"/>
        <v xml:space="preserve">sxd41_74 * sxdq74 * QN74 + </v>
      </c>
      <c r="BI38" s="5" t="str">
        <f t="shared" si="16"/>
        <v xml:space="preserve">sxd41_77 * sxdq77 * QN77 + </v>
      </c>
      <c r="BJ38" s="5" t="str">
        <f t="shared" si="16"/>
        <v xml:space="preserve">sxd41_78 * sxdq78 * QN78 + </v>
      </c>
      <c r="BK38" s="5" t="str">
        <f t="shared" si="16"/>
        <v xml:space="preserve">sxd41_79 * sxdq79 * QN79 + </v>
      </c>
      <c r="BL38" s="5" t="str">
        <f t="shared" si="16"/>
        <v xml:space="preserve">sxd41_80 * sxdq80 * QN80 + </v>
      </c>
      <c r="BM38" s="5" t="str">
        <f t="shared" si="16"/>
        <v xml:space="preserve">sxd41_84 * sxdq84 * QN84 + </v>
      </c>
      <c r="BN38" s="5" t="str">
        <f t="shared" si="12"/>
        <v xml:space="preserve">sxd41_85 * sxdq85 * QN85 + </v>
      </c>
      <c r="BO38" s="5" t="str">
        <f t="shared" si="9"/>
        <v xml:space="preserve">sxd41_86 * sxdq86 * QN86 + </v>
      </c>
      <c r="BP38" s="5" t="str">
        <f t="shared" si="9"/>
        <v xml:space="preserve">sxd41_87 * sxdq87 * QN87 + </v>
      </c>
      <c r="BQ38" s="5" t="str">
        <f t="shared" si="9"/>
        <v xml:space="preserve">sxd41_90 * sxdq90 * QN90 + </v>
      </c>
      <c r="BR38" s="5" t="str">
        <f t="shared" si="9"/>
        <v xml:space="preserve">sxd41_91 * sxdq91 * QN91 + </v>
      </c>
      <c r="BS38" s="5" t="str">
        <f t="shared" si="9"/>
        <v xml:space="preserve">sxd41_92 * sxdq92 * QN92 + </v>
      </c>
      <c r="BT38" s="5" t="str">
        <f t="shared" si="9"/>
        <v xml:space="preserve">sxd41_93 * sxdq93 * QN93 + </v>
      </c>
      <c r="BU38" s="5" t="str">
        <f t="shared" si="9"/>
        <v xml:space="preserve">sxd41_94 * sxdq94 * QN94 + </v>
      </c>
      <c r="BV38" s="5" t="str">
        <f t="shared" si="9"/>
        <v xml:space="preserve">sxd41_95 * sxdq95 * QN95 + </v>
      </c>
      <c r="BW38" s="5" t="str">
        <f t="shared" si="9"/>
        <v xml:space="preserve">sxd41_96 * sxdq96 * QN96 + </v>
      </c>
      <c r="BX38" s="5" t="str">
        <f t="shared" si="9"/>
        <v xml:space="preserve">sxd41_97 * sxdq97 * QN97 + </v>
      </c>
      <c r="BY38" s="5" t="str">
        <f t="shared" si="4"/>
        <v>FD41</v>
      </c>
      <c r="BZ38" s="6" t="str">
        <f t="shared" si="5"/>
        <v>@IDENTITY  QG41 = sxd41_01 * sxdq01 * QN01 + sxd41_02 * sxdq02 * QN02 + sxd41_03 * sxdq03 * QN03 + sxd41_05 * sxdq05 * QN05 + sxd41_08 * sxdq08 * QN08 + sxd41_10 * sxdq10 * QN10 + sxd41_11 * sxdq11 * QN11 + sxd41_13 * sxdq13 * QN13 + sxd41_14 * sxdq14 * QN14 + sxd41_15 * sxdq15 * QN15 + sxd41_16 * sxdq16 * QN16 + sxd41_17 * sxdq17 * QN17 + sxd41_18 * sxdq18 * QN18 + sxd41_19 * sxdq19 * QN19 + sxd41_20 * sxdq20 * QN20 + sxd41_21 * sxdq21 * QN21 + sxd41_22 * sxdq22 * QN22 + sxd41_23 * sxdq23 * QN23 + sxd41_24 * sxdq24 * QN24 + sxd41_25 * sxdq25 * QN25 + sxd41_26 * sxdq26 * QN26 + sxd41_27 * sxdq27 * QN27 + sxd41_28 * sxdq28 * QN28 + sxd41_29 * sxdq29 * QN29 + sxd41_30 * sxdq30 * QN30 + sxd41_31 * sxdq31 * QN31 + sxd41_32 * sxdq32 * QN32 + sxd41_33 * sxdq33 * QN33 + sxd41_35 * sxdq35 * QN35 + sxd41_36 * sxdq36 * QN36 + sxd41_37 * sxdq37 * QN37 + sxd41_41 * sxdq41 * QN41 + sxd41_42 * sxdq42 * QN42 + sxd41_43 * sxdq43 * QN43 + sxd41_45 * sxdq45 * QN45 + sxd41_46 * sxdq46 * QN46 + sxd41_47 * sxdq47 * QN47 + sxd41_49 * sxdq49 * QN49 + sxd41_50 * sxdq50 * QN50 + sxd41_51 * sxdq51 * QN51 + sxd41_52 * sxdq52 * QN52 + sxd41_53 * sxdq53 * QN53 + sxd41_55 * sxdq55 * QN55 + sxd41_58 * sxdq58 * QN58 + sxd41_59 * sxdq59 * QN59 + sxd41_60 * sxdq60 * QN60 + sxd41_61 * sxdq61 * QN61 + sxd41_62 * sxdq62 * QN62 + sxd41_64 * sxdq64 * QN64 + sxd41_65 * sxdq65 * QN65 + sxd41_66 * sxdq66 * QN66 + sxd41_68 * sxdq68 * QN68 + sxd41_69 * sxdq69 * QN69 + sxd41_70 * sxdq70 * QN70 + sxd41_71 * sxdq71 * QN71 + sxd41_72 * sxdq72 * QN72 + sxd41_73 * sxdq73 * QN73 + sxd41_74 * sxdq74 * QN74 + sxd41_77 * sxdq77 * QN77 + sxd41_78 * sxdq78 * QN78 + sxd41_79 * sxdq79 * QN79 + sxd41_80 * sxdq80 * QN80 + sxd41_84 * sxdq84 * QN84 + sxd41_85 * sxdq85 * QN85 + sxd41_86 * sxdq86 * QN86 + sxd41_87 * sxdq87 * QN87 + sxd41_90 * sxdq90 * QN90 + sxd41_91 * sxdq91 * QN91 + sxd41_92 * sxdq92 * QN92 + sxd41_93 * sxdq93 * QN93 + sxd41_94 * sxdq94 * QN94 + sxd41_95 * sxdq95 * QN95 + sxd41_96 * sxdq96 * QN96 + sxd41_97 * sxdq97 * QN97 + FD41</v>
      </c>
    </row>
    <row r="39" spans="1:78">
      <c r="A39" s="1" t="s">
        <v>33</v>
      </c>
      <c r="B39" s="5" t="str">
        <f t="shared" si="2"/>
        <v xml:space="preserve">@IDENTITY  QG42 = </v>
      </c>
      <c r="C39" s="5" t="str">
        <f t="shared" si="17"/>
        <v xml:space="preserve">sxd42_01 * sxdq01 * QN01 + </v>
      </c>
      <c r="D39" s="5" t="str">
        <f t="shared" si="17"/>
        <v xml:space="preserve">sxd42_02 * sxdq02 * QN02 + </v>
      </c>
      <c r="E39" s="5" t="str">
        <f t="shared" si="17"/>
        <v xml:space="preserve">sxd42_03 * sxdq03 * QN03 + </v>
      </c>
      <c r="F39" s="5" t="str">
        <f t="shared" si="17"/>
        <v xml:space="preserve">sxd42_05 * sxdq05 * QN05 + </v>
      </c>
      <c r="G39" s="5" t="str">
        <f t="shared" si="17"/>
        <v xml:space="preserve">sxd42_08 * sxdq08 * QN08 + </v>
      </c>
      <c r="H39" s="5" t="str">
        <f t="shared" si="17"/>
        <v xml:space="preserve">sxd42_10 * sxdq10 * QN10 + </v>
      </c>
      <c r="I39" s="5" t="str">
        <f t="shared" si="17"/>
        <v xml:space="preserve">sxd42_11 * sxdq11 * QN11 + </v>
      </c>
      <c r="J39" s="5" t="str">
        <f t="shared" si="17"/>
        <v xml:space="preserve">sxd42_13 * sxdq13 * QN13 + </v>
      </c>
      <c r="K39" s="5" t="str">
        <f t="shared" si="17"/>
        <v xml:space="preserve">sxd42_14 * sxdq14 * QN14 + </v>
      </c>
      <c r="L39" s="5" t="str">
        <f t="shared" si="17"/>
        <v xml:space="preserve">sxd42_15 * sxdq15 * QN15 + </v>
      </c>
      <c r="M39" s="5" t="str">
        <f t="shared" si="17"/>
        <v xml:space="preserve">sxd42_16 * sxdq16 * QN16 + </v>
      </c>
      <c r="N39" s="5" t="str">
        <f t="shared" si="17"/>
        <v xml:space="preserve">sxd42_17 * sxdq17 * QN17 + </v>
      </c>
      <c r="O39" s="5" t="str">
        <f t="shared" si="17"/>
        <v xml:space="preserve">sxd42_18 * sxdq18 * QN18 + </v>
      </c>
      <c r="P39" s="5" t="str">
        <f t="shared" si="17"/>
        <v xml:space="preserve">sxd42_19 * sxdq19 * QN19 + </v>
      </c>
      <c r="Q39" s="5" t="str">
        <f t="shared" si="17"/>
        <v xml:space="preserve">sxd42_20 * sxdq20 * QN20 + </v>
      </c>
      <c r="R39" s="5" t="str">
        <f t="shared" si="17"/>
        <v xml:space="preserve">sxd42_21 * sxdq21 * QN21 + </v>
      </c>
      <c r="S39" s="5" t="str">
        <f t="shared" si="15"/>
        <v xml:space="preserve">sxd42_22 * sxdq22 * QN22 + </v>
      </c>
      <c r="T39" s="5" t="str">
        <f t="shared" si="15"/>
        <v xml:space="preserve">sxd42_23 * sxdq23 * QN23 + </v>
      </c>
      <c r="U39" s="5" t="str">
        <f t="shared" si="15"/>
        <v xml:space="preserve">sxd42_24 * sxdq24 * QN24 + </v>
      </c>
      <c r="V39" s="5" t="str">
        <f t="shared" si="15"/>
        <v xml:space="preserve">sxd42_25 * sxdq25 * QN25 + </v>
      </c>
      <c r="W39" s="5" t="str">
        <f t="shared" si="15"/>
        <v xml:space="preserve">sxd42_26 * sxdq26 * QN26 + </v>
      </c>
      <c r="X39" s="5" t="str">
        <f t="shared" si="15"/>
        <v xml:space="preserve">sxd42_27 * sxdq27 * QN27 + </v>
      </c>
      <c r="Y39" s="5" t="str">
        <f t="shared" si="15"/>
        <v xml:space="preserve">sxd42_28 * sxdq28 * QN28 + </v>
      </c>
      <c r="Z39" s="5" t="str">
        <f t="shared" si="15"/>
        <v xml:space="preserve">sxd42_29 * sxdq29 * QN29 + </v>
      </c>
      <c r="AA39" s="5" t="str">
        <f t="shared" si="19"/>
        <v xml:space="preserve">sxd42_30 * sxdq30 * QN30 + </v>
      </c>
      <c r="AB39" s="5" t="str">
        <f t="shared" si="19"/>
        <v xml:space="preserve">sxd42_31 * sxdq31 * QN31 + </v>
      </c>
      <c r="AC39" s="5" t="str">
        <f t="shared" si="19"/>
        <v xml:space="preserve">sxd42_32 * sxdq32 * QN32 + </v>
      </c>
      <c r="AD39" s="5" t="str">
        <f t="shared" si="19"/>
        <v xml:space="preserve">sxd42_33 * sxdq33 * QN33 + </v>
      </c>
      <c r="AE39" s="5" t="str">
        <f t="shared" si="19"/>
        <v xml:space="preserve">sxd42_35 * sxdq35 * QN35 + </v>
      </c>
      <c r="AF39" s="5" t="str">
        <f t="shared" si="19"/>
        <v xml:space="preserve">sxd42_36 * sxdq36 * QN36 + </v>
      </c>
      <c r="AG39" s="5" t="str">
        <f t="shared" si="19"/>
        <v xml:space="preserve">sxd42_37 * sxdq37 * QN37 + </v>
      </c>
      <c r="AH39" s="5" t="str">
        <f t="shared" si="19"/>
        <v xml:space="preserve">sxd42_41 * sxdq41 * QN41 + </v>
      </c>
      <c r="AI39" s="5" t="str">
        <f t="shared" si="19"/>
        <v xml:space="preserve">sxd42_42 * sxdq42 * QN42 + </v>
      </c>
      <c r="AJ39" s="5" t="str">
        <f t="shared" si="19"/>
        <v xml:space="preserve">sxd42_43 * sxdq43 * QN43 + </v>
      </c>
      <c r="AK39" s="5" t="str">
        <f t="shared" si="19"/>
        <v xml:space="preserve">sxd42_45 * sxdq45 * QN45 + </v>
      </c>
      <c r="AL39" s="5" t="str">
        <f t="shared" si="19"/>
        <v xml:space="preserve">sxd42_46 * sxdq46 * QN46 + </v>
      </c>
      <c r="AM39" s="5" t="str">
        <f t="shared" si="19"/>
        <v xml:space="preserve">sxd42_47 * sxdq47 * QN47 + </v>
      </c>
      <c r="AN39" s="5" t="str">
        <f t="shared" si="19"/>
        <v xml:space="preserve">sxd42_49 * sxdq49 * QN49 + </v>
      </c>
      <c r="AO39" s="5" t="str">
        <f t="shared" si="19"/>
        <v xml:space="preserve">sxd42_50 * sxdq50 * QN50 + </v>
      </c>
      <c r="AP39" s="5" t="str">
        <f t="shared" si="19"/>
        <v xml:space="preserve">sxd42_51 * sxdq51 * QN51 + </v>
      </c>
      <c r="AQ39" s="5" t="str">
        <f t="shared" si="18"/>
        <v xml:space="preserve">sxd42_52 * sxdq52 * QN52 + </v>
      </c>
      <c r="AR39" s="5" t="str">
        <f t="shared" si="18"/>
        <v xml:space="preserve">sxd42_53 * sxdq53 * QN53 + </v>
      </c>
      <c r="AS39" s="5" t="str">
        <f t="shared" si="18"/>
        <v xml:space="preserve">sxd42_55 * sxdq55 * QN55 + </v>
      </c>
      <c r="AT39" s="5" t="str">
        <f t="shared" si="18"/>
        <v xml:space="preserve">sxd42_58 * sxdq58 * QN58 + </v>
      </c>
      <c r="AU39" s="5" t="str">
        <f t="shared" si="18"/>
        <v xml:space="preserve">sxd42_59 * sxdq59 * QN59 + </v>
      </c>
      <c r="AV39" s="5" t="str">
        <f t="shared" si="18"/>
        <v xml:space="preserve">sxd42_60 * sxdq60 * QN60 + </v>
      </c>
      <c r="AW39" s="5" t="str">
        <f t="shared" si="18"/>
        <v xml:space="preserve">sxd42_61 * sxdq61 * QN61 + </v>
      </c>
      <c r="AX39" s="5" t="str">
        <f t="shared" si="16"/>
        <v xml:space="preserve">sxd42_62 * sxdq62 * QN62 + </v>
      </c>
      <c r="AY39" s="5" t="str">
        <f t="shared" si="16"/>
        <v xml:space="preserve">sxd42_64 * sxdq64 * QN64 + </v>
      </c>
      <c r="AZ39" s="5" t="str">
        <f t="shared" si="16"/>
        <v xml:space="preserve">sxd42_65 * sxdq65 * QN65 + </v>
      </c>
      <c r="BA39" s="5" t="str">
        <f t="shared" si="16"/>
        <v xml:space="preserve">sxd42_66 * sxdq66 * QN66 + </v>
      </c>
      <c r="BB39" s="5" t="str">
        <f t="shared" si="16"/>
        <v xml:space="preserve">sxd42_68 * sxdq68 * QN68 + </v>
      </c>
      <c r="BC39" s="5" t="str">
        <f t="shared" si="16"/>
        <v xml:space="preserve">sxd42_69 * sxdq69 * QN69 + </v>
      </c>
      <c r="BD39" s="5" t="str">
        <f t="shared" si="16"/>
        <v xml:space="preserve">sxd42_70 * sxdq70 * QN70 + </v>
      </c>
      <c r="BE39" s="5" t="str">
        <f t="shared" si="16"/>
        <v xml:space="preserve">sxd42_71 * sxdq71 * QN71 + </v>
      </c>
      <c r="BF39" s="5" t="str">
        <f t="shared" si="16"/>
        <v xml:space="preserve">sxd42_72 * sxdq72 * QN72 + </v>
      </c>
      <c r="BG39" s="5" t="str">
        <f t="shared" si="16"/>
        <v xml:space="preserve">sxd42_73 * sxdq73 * QN73 + </v>
      </c>
      <c r="BH39" s="5" t="str">
        <f t="shared" si="16"/>
        <v xml:space="preserve">sxd42_74 * sxdq74 * QN74 + </v>
      </c>
      <c r="BI39" s="5" t="str">
        <f t="shared" si="16"/>
        <v xml:space="preserve">sxd42_77 * sxdq77 * QN77 + </v>
      </c>
      <c r="BJ39" s="5" t="str">
        <f t="shared" si="16"/>
        <v xml:space="preserve">sxd42_78 * sxdq78 * QN78 + </v>
      </c>
      <c r="BK39" s="5" t="str">
        <f t="shared" si="16"/>
        <v xml:space="preserve">sxd42_79 * sxdq79 * QN79 + </v>
      </c>
      <c r="BL39" s="5" t="str">
        <f t="shared" si="16"/>
        <v xml:space="preserve">sxd42_80 * sxdq80 * QN80 + </v>
      </c>
      <c r="BM39" s="5" t="str">
        <f t="shared" si="16"/>
        <v xml:space="preserve">sxd42_84 * sxdq84 * QN84 + </v>
      </c>
      <c r="BN39" s="5" t="str">
        <f t="shared" si="12"/>
        <v xml:space="preserve">sxd42_85 * sxdq85 * QN85 + </v>
      </c>
      <c r="BO39" s="5" t="str">
        <f t="shared" si="9"/>
        <v xml:space="preserve">sxd42_86 * sxdq86 * QN86 + </v>
      </c>
      <c r="BP39" s="5" t="str">
        <f t="shared" si="9"/>
        <v xml:space="preserve">sxd42_87 * sxdq87 * QN87 + </v>
      </c>
      <c r="BQ39" s="5" t="str">
        <f t="shared" si="9"/>
        <v xml:space="preserve">sxd42_90 * sxdq90 * QN90 + </v>
      </c>
      <c r="BR39" s="5" t="str">
        <f t="shared" si="9"/>
        <v xml:space="preserve">sxd42_91 * sxdq91 * QN91 + </v>
      </c>
      <c r="BS39" s="5" t="str">
        <f t="shared" si="9"/>
        <v xml:space="preserve">sxd42_92 * sxdq92 * QN92 + </v>
      </c>
      <c r="BT39" s="5" t="str">
        <f t="shared" si="9"/>
        <v xml:space="preserve">sxd42_93 * sxdq93 * QN93 + </v>
      </c>
      <c r="BU39" s="5" t="str">
        <f t="shared" si="9"/>
        <v xml:space="preserve">sxd42_94 * sxdq94 * QN94 + </v>
      </c>
      <c r="BV39" s="5" t="str">
        <f t="shared" si="9"/>
        <v xml:space="preserve">sxd42_95 * sxdq95 * QN95 + </v>
      </c>
      <c r="BW39" s="5" t="str">
        <f t="shared" si="9"/>
        <v xml:space="preserve">sxd42_96 * sxdq96 * QN96 + </v>
      </c>
      <c r="BX39" s="5" t="str">
        <f t="shared" si="9"/>
        <v xml:space="preserve">sxd42_97 * sxdq97 * QN97 + </v>
      </c>
      <c r="BY39" s="5" t="str">
        <f t="shared" si="4"/>
        <v>FD42</v>
      </c>
      <c r="BZ39" s="6" t="str">
        <f t="shared" si="5"/>
        <v>@IDENTITY  QG42 = sxd42_01 * sxdq01 * QN01 + sxd42_02 * sxdq02 * QN02 + sxd42_03 * sxdq03 * QN03 + sxd42_05 * sxdq05 * QN05 + sxd42_08 * sxdq08 * QN08 + sxd42_10 * sxdq10 * QN10 + sxd42_11 * sxdq11 * QN11 + sxd42_13 * sxdq13 * QN13 + sxd42_14 * sxdq14 * QN14 + sxd42_15 * sxdq15 * QN15 + sxd42_16 * sxdq16 * QN16 + sxd42_17 * sxdq17 * QN17 + sxd42_18 * sxdq18 * QN18 + sxd42_19 * sxdq19 * QN19 + sxd42_20 * sxdq20 * QN20 + sxd42_21 * sxdq21 * QN21 + sxd42_22 * sxdq22 * QN22 + sxd42_23 * sxdq23 * QN23 + sxd42_24 * sxdq24 * QN24 + sxd42_25 * sxdq25 * QN25 + sxd42_26 * sxdq26 * QN26 + sxd42_27 * sxdq27 * QN27 + sxd42_28 * sxdq28 * QN28 + sxd42_29 * sxdq29 * QN29 + sxd42_30 * sxdq30 * QN30 + sxd42_31 * sxdq31 * QN31 + sxd42_32 * sxdq32 * QN32 + sxd42_33 * sxdq33 * QN33 + sxd42_35 * sxdq35 * QN35 + sxd42_36 * sxdq36 * QN36 + sxd42_37 * sxdq37 * QN37 + sxd42_41 * sxdq41 * QN41 + sxd42_42 * sxdq42 * QN42 + sxd42_43 * sxdq43 * QN43 + sxd42_45 * sxdq45 * QN45 + sxd42_46 * sxdq46 * QN46 + sxd42_47 * sxdq47 * QN47 + sxd42_49 * sxdq49 * QN49 + sxd42_50 * sxdq50 * QN50 + sxd42_51 * sxdq51 * QN51 + sxd42_52 * sxdq52 * QN52 + sxd42_53 * sxdq53 * QN53 + sxd42_55 * sxdq55 * QN55 + sxd42_58 * sxdq58 * QN58 + sxd42_59 * sxdq59 * QN59 + sxd42_60 * sxdq60 * QN60 + sxd42_61 * sxdq61 * QN61 + sxd42_62 * sxdq62 * QN62 + sxd42_64 * sxdq64 * QN64 + sxd42_65 * sxdq65 * QN65 + sxd42_66 * sxdq66 * QN66 + sxd42_68 * sxdq68 * QN68 + sxd42_69 * sxdq69 * QN69 + sxd42_70 * sxdq70 * QN70 + sxd42_71 * sxdq71 * QN71 + sxd42_72 * sxdq72 * QN72 + sxd42_73 * sxdq73 * QN73 + sxd42_74 * sxdq74 * QN74 + sxd42_77 * sxdq77 * QN77 + sxd42_78 * sxdq78 * QN78 + sxd42_79 * sxdq79 * QN79 + sxd42_80 * sxdq80 * QN80 + sxd42_84 * sxdq84 * QN84 + sxd42_85 * sxdq85 * QN85 + sxd42_86 * sxdq86 * QN86 + sxd42_87 * sxdq87 * QN87 + sxd42_90 * sxdq90 * QN90 + sxd42_91 * sxdq91 * QN91 + sxd42_92 * sxdq92 * QN92 + sxd42_93 * sxdq93 * QN93 + sxd42_94 * sxdq94 * QN94 + sxd42_95 * sxdq95 * QN95 + sxd42_96 * sxdq96 * QN96 + sxd42_97 * sxdq97 * QN97 + FD42</v>
      </c>
    </row>
    <row r="40" spans="1:78">
      <c r="A40" s="1" t="s">
        <v>34</v>
      </c>
      <c r="B40" s="5" t="str">
        <f t="shared" si="2"/>
        <v xml:space="preserve">@IDENTITY  QG43 = </v>
      </c>
      <c r="C40" s="5" t="str">
        <f t="shared" si="17"/>
        <v xml:space="preserve">sxd43_01 * sxdq01 * QN01 + </v>
      </c>
      <c r="D40" s="5" t="str">
        <f t="shared" si="17"/>
        <v xml:space="preserve">sxd43_02 * sxdq02 * QN02 + </v>
      </c>
      <c r="E40" s="5" t="str">
        <f t="shared" si="17"/>
        <v xml:space="preserve">sxd43_03 * sxdq03 * QN03 + </v>
      </c>
      <c r="F40" s="5" t="str">
        <f t="shared" si="17"/>
        <v xml:space="preserve">sxd43_05 * sxdq05 * QN05 + </v>
      </c>
      <c r="G40" s="5" t="str">
        <f t="shared" si="17"/>
        <v xml:space="preserve">sxd43_08 * sxdq08 * QN08 + </v>
      </c>
      <c r="H40" s="5" t="str">
        <f t="shared" si="17"/>
        <v xml:space="preserve">sxd43_10 * sxdq10 * QN10 + </v>
      </c>
      <c r="I40" s="5" t="str">
        <f t="shared" si="17"/>
        <v xml:space="preserve">sxd43_11 * sxdq11 * QN11 + </v>
      </c>
      <c r="J40" s="5" t="str">
        <f t="shared" si="17"/>
        <v xml:space="preserve">sxd43_13 * sxdq13 * QN13 + </v>
      </c>
      <c r="K40" s="5" t="str">
        <f t="shared" si="17"/>
        <v xml:space="preserve">sxd43_14 * sxdq14 * QN14 + </v>
      </c>
      <c r="L40" s="5" t="str">
        <f t="shared" si="17"/>
        <v xml:space="preserve">sxd43_15 * sxdq15 * QN15 + </v>
      </c>
      <c r="M40" s="5" t="str">
        <f t="shared" si="17"/>
        <v xml:space="preserve">sxd43_16 * sxdq16 * QN16 + </v>
      </c>
      <c r="N40" s="5" t="str">
        <f t="shared" si="17"/>
        <v xml:space="preserve">sxd43_17 * sxdq17 * QN17 + </v>
      </c>
      <c r="O40" s="5" t="str">
        <f t="shared" si="17"/>
        <v xml:space="preserve">sxd43_18 * sxdq18 * QN18 + </v>
      </c>
      <c r="P40" s="5" t="str">
        <f t="shared" si="17"/>
        <v xml:space="preserve">sxd43_19 * sxdq19 * QN19 + </v>
      </c>
      <c r="Q40" s="5" t="str">
        <f t="shared" si="17"/>
        <v xml:space="preserve">sxd43_20 * sxdq20 * QN20 + </v>
      </c>
      <c r="R40" s="5" t="str">
        <f t="shared" si="17"/>
        <v xml:space="preserve">sxd43_21 * sxdq21 * QN21 + </v>
      </c>
      <c r="S40" s="5" t="str">
        <f t="shared" si="15"/>
        <v xml:space="preserve">sxd43_22 * sxdq22 * QN22 + </v>
      </c>
      <c r="T40" s="5" t="str">
        <f t="shared" si="15"/>
        <v xml:space="preserve">sxd43_23 * sxdq23 * QN23 + </v>
      </c>
      <c r="U40" s="5" t="str">
        <f t="shared" si="15"/>
        <v xml:space="preserve">sxd43_24 * sxdq24 * QN24 + </v>
      </c>
      <c r="V40" s="5" t="str">
        <f t="shared" si="15"/>
        <v xml:space="preserve">sxd43_25 * sxdq25 * QN25 + </v>
      </c>
      <c r="W40" s="5" t="str">
        <f t="shared" si="15"/>
        <v xml:space="preserve">sxd43_26 * sxdq26 * QN26 + </v>
      </c>
      <c r="X40" s="5" t="str">
        <f t="shared" si="15"/>
        <v xml:space="preserve">sxd43_27 * sxdq27 * QN27 + </v>
      </c>
      <c r="Y40" s="5" t="str">
        <f t="shared" si="15"/>
        <v xml:space="preserve">sxd43_28 * sxdq28 * QN28 + </v>
      </c>
      <c r="Z40" s="5" t="str">
        <f t="shared" si="15"/>
        <v xml:space="preserve">sxd43_29 * sxdq29 * QN29 + </v>
      </c>
      <c r="AA40" s="5" t="str">
        <f t="shared" si="19"/>
        <v xml:space="preserve">sxd43_30 * sxdq30 * QN30 + </v>
      </c>
      <c r="AB40" s="5" t="str">
        <f t="shared" si="19"/>
        <v xml:space="preserve">sxd43_31 * sxdq31 * QN31 + </v>
      </c>
      <c r="AC40" s="5" t="str">
        <f t="shared" si="19"/>
        <v xml:space="preserve">sxd43_32 * sxdq32 * QN32 + </v>
      </c>
      <c r="AD40" s="5" t="str">
        <f t="shared" si="19"/>
        <v xml:space="preserve">sxd43_33 * sxdq33 * QN33 + </v>
      </c>
      <c r="AE40" s="5" t="str">
        <f t="shared" si="19"/>
        <v xml:space="preserve">sxd43_35 * sxdq35 * QN35 + </v>
      </c>
      <c r="AF40" s="5" t="str">
        <f t="shared" si="19"/>
        <v xml:space="preserve">sxd43_36 * sxdq36 * QN36 + </v>
      </c>
      <c r="AG40" s="5" t="str">
        <f t="shared" si="19"/>
        <v xml:space="preserve">sxd43_37 * sxdq37 * QN37 + </v>
      </c>
      <c r="AH40" s="5" t="str">
        <f t="shared" si="19"/>
        <v xml:space="preserve">sxd43_41 * sxdq41 * QN41 + </v>
      </c>
      <c r="AI40" s="5" t="str">
        <f t="shared" si="19"/>
        <v xml:space="preserve">sxd43_42 * sxdq42 * QN42 + </v>
      </c>
      <c r="AJ40" s="5" t="str">
        <f t="shared" si="19"/>
        <v xml:space="preserve">sxd43_43 * sxdq43 * QN43 + </v>
      </c>
      <c r="AK40" s="5" t="str">
        <f t="shared" si="19"/>
        <v xml:space="preserve">sxd43_45 * sxdq45 * QN45 + </v>
      </c>
      <c r="AL40" s="5" t="str">
        <f t="shared" si="19"/>
        <v xml:space="preserve">sxd43_46 * sxdq46 * QN46 + </v>
      </c>
      <c r="AM40" s="5" t="str">
        <f t="shared" si="19"/>
        <v xml:space="preserve">sxd43_47 * sxdq47 * QN47 + </v>
      </c>
      <c r="AN40" s="5" t="str">
        <f t="shared" si="19"/>
        <v xml:space="preserve">sxd43_49 * sxdq49 * QN49 + </v>
      </c>
      <c r="AO40" s="5" t="str">
        <f t="shared" si="19"/>
        <v xml:space="preserve">sxd43_50 * sxdq50 * QN50 + </v>
      </c>
      <c r="AP40" s="5" t="str">
        <f t="shared" si="19"/>
        <v xml:space="preserve">sxd43_51 * sxdq51 * QN51 + </v>
      </c>
      <c r="AQ40" s="5" t="str">
        <f t="shared" si="18"/>
        <v xml:space="preserve">sxd43_52 * sxdq52 * QN52 + </v>
      </c>
      <c r="AR40" s="5" t="str">
        <f t="shared" si="18"/>
        <v xml:space="preserve">sxd43_53 * sxdq53 * QN53 + </v>
      </c>
      <c r="AS40" s="5" t="str">
        <f t="shared" si="18"/>
        <v xml:space="preserve">sxd43_55 * sxdq55 * QN55 + </v>
      </c>
      <c r="AT40" s="5" t="str">
        <f t="shared" si="18"/>
        <v xml:space="preserve">sxd43_58 * sxdq58 * QN58 + </v>
      </c>
      <c r="AU40" s="5" t="str">
        <f t="shared" si="18"/>
        <v xml:space="preserve">sxd43_59 * sxdq59 * QN59 + </v>
      </c>
      <c r="AV40" s="5" t="str">
        <f t="shared" si="18"/>
        <v xml:space="preserve">sxd43_60 * sxdq60 * QN60 + </v>
      </c>
      <c r="AW40" s="5" t="str">
        <f t="shared" si="18"/>
        <v xml:space="preserve">sxd43_61 * sxdq61 * QN61 + </v>
      </c>
      <c r="AX40" s="5" t="str">
        <f t="shared" si="16"/>
        <v xml:space="preserve">sxd43_62 * sxdq62 * QN62 + </v>
      </c>
      <c r="AY40" s="5" t="str">
        <f t="shared" si="16"/>
        <v xml:space="preserve">sxd43_64 * sxdq64 * QN64 + </v>
      </c>
      <c r="AZ40" s="5" t="str">
        <f t="shared" si="16"/>
        <v xml:space="preserve">sxd43_65 * sxdq65 * QN65 + </v>
      </c>
      <c r="BA40" s="5" t="str">
        <f t="shared" si="16"/>
        <v xml:space="preserve">sxd43_66 * sxdq66 * QN66 + </v>
      </c>
      <c r="BB40" s="5" t="str">
        <f t="shared" si="16"/>
        <v xml:space="preserve">sxd43_68 * sxdq68 * QN68 + </v>
      </c>
      <c r="BC40" s="5" t="str">
        <f t="shared" si="16"/>
        <v xml:space="preserve">sxd43_69 * sxdq69 * QN69 + </v>
      </c>
      <c r="BD40" s="5" t="str">
        <f t="shared" si="16"/>
        <v xml:space="preserve">sxd43_70 * sxdq70 * QN70 + </v>
      </c>
      <c r="BE40" s="5" t="str">
        <f t="shared" si="16"/>
        <v xml:space="preserve">sxd43_71 * sxdq71 * QN71 + </v>
      </c>
      <c r="BF40" s="5" t="str">
        <f t="shared" si="16"/>
        <v xml:space="preserve">sxd43_72 * sxdq72 * QN72 + </v>
      </c>
      <c r="BG40" s="5" t="str">
        <f t="shared" si="16"/>
        <v xml:space="preserve">sxd43_73 * sxdq73 * QN73 + </v>
      </c>
      <c r="BH40" s="5" t="str">
        <f t="shared" si="16"/>
        <v xml:space="preserve">sxd43_74 * sxdq74 * QN74 + </v>
      </c>
      <c r="BI40" s="5" t="str">
        <f t="shared" si="16"/>
        <v xml:space="preserve">sxd43_77 * sxdq77 * QN77 + </v>
      </c>
      <c r="BJ40" s="5" t="str">
        <f t="shared" si="16"/>
        <v xml:space="preserve">sxd43_78 * sxdq78 * QN78 + </v>
      </c>
      <c r="BK40" s="5" t="str">
        <f t="shared" si="16"/>
        <v xml:space="preserve">sxd43_79 * sxdq79 * QN79 + </v>
      </c>
      <c r="BL40" s="5" t="str">
        <f t="shared" si="16"/>
        <v xml:space="preserve">sxd43_80 * sxdq80 * QN80 + </v>
      </c>
      <c r="BM40" s="5" t="str">
        <f t="shared" si="16"/>
        <v xml:space="preserve">sxd43_84 * sxdq84 * QN84 + </v>
      </c>
      <c r="BN40" s="5" t="str">
        <f t="shared" si="12"/>
        <v xml:space="preserve">sxd43_85 * sxdq85 * QN85 + </v>
      </c>
      <c r="BO40" s="5" t="str">
        <f t="shared" si="9"/>
        <v xml:space="preserve">sxd43_86 * sxdq86 * QN86 + </v>
      </c>
      <c r="BP40" s="5" t="str">
        <f t="shared" si="9"/>
        <v xml:space="preserve">sxd43_87 * sxdq87 * QN87 + </v>
      </c>
      <c r="BQ40" s="5" t="str">
        <f t="shared" si="9"/>
        <v xml:space="preserve">sxd43_90 * sxdq90 * QN90 + </v>
      </c>
      <c r="BR40" s="5" t="str">
        <f t="shared" si="9"/>
        <v xml:space="preserve">sxd43_91 * sxdq91 * QN91 + </v>
      </c>
      <c r="BS40" s="5" t="str">
        <f t="shared" si="9"/>
        <v xml:space="preserve">sxd43_92 * sxdq92 * QN92 + </v>
      </c>
      <c r="BT40" s="5" t="str">
        <f t="shared" si="9"/>
        <v xml:space="preserve">sxd43_93 * sxdq93 * QN93 + </v>
      </c>
      <c r="BU40" s="5" t="str">
        <f t="shared" si="9"/>
        <v xml:space="preserve">sxd43_94 * sxdq94 * QN94 + </v>
      </c>
      <c r="BV40" s="5" t="str">
        <f t="shared" si="9"/>
        <v xml:space="preserve">sxd43_95 * sxdq95 * QN95 + </v>
      </c>
      <c r="BW40" s="5" t="str">
        <f t="shared" si="9"/>
        <v xml:space="preserve">sxd43_96 * sxdq96 * QN96 + </v>
      </c>
      <c r="BX40" s="5" t="str">
        <f t="shared" si="9"/>
        <v xml:space="preserve">sxd43_97 * sxdq97 * QN97 + </v>
      </c>
      <c r="BY40" s="5" t="str">
        <f t="shared" si="4"/>
        <v>FD43</v>
      </c>
      <c r="BZ40" s="6" t="str">
        <f t="shared" si="5"/>
        <v>@IDENTITY  QG43 = sxd43_01 * sxdq01 * QN01 + sxd43_02 * sxdq02 * QN02 + sxd43_03 * sxdq03 * QN03 + sxd43_05 * sxdq05 * QN05 + sxd43_08 * sxdq08 * QN08 + sxd43_10 * sxdq10 * QN10 + sxd43_11 * sxdq11 * QN11 + sxd43_13 * sxdq13 * QN13 + sxd43_14 * sxdq14 * QN14 + sxd43_15 * sxdq15 * QN15 + sxd43_16 * sxdq16 * QN16 + sxd43_17 * sxdq17 * QN17 + sxd43_18 * sxdq18 * QN18 + sxd43_19 * sxdq19 * QN19 + sxd43_20 * sxdq20 * QN20 + sxd43_21 * sxdq21 * QN21 + sxd43_22 * sxdq22 * QN22 + sxd43_23 * sxdq23 * QN23 + sxd43_24 * sxdq24 * QN24 + sxd43_25 * sxdq25 * QN25 + sxd43_26 * sxdq26 * QN26 + sxd43_27 * sxdq27 * QN27 + sxd43_28 * sxdq28 * QN28 + sxd43_29 * sxdq29 * QN29 + sxd43_30 * sxdq30 * QN30 + sxd43_31 * sxdq31 * QN31 + sxd43_32 * sxdq32 * QN32 + sxd43_33 * sxdq33 * QN33 + sxd43_35 * sxdq35 * QN35 + sxd43_36 * sxdq36 * QN36 + sxd43_37 * sxdq37 * QN37 + sxd43_41 * sxdq41 * QN41 + sxd43_42 * sxdq42 * QN42 + sxd43_43 * sxdq43 * QN43 + sxd43_45 * sxdq45 * QN45 + sxd43_46 * sxdq46 * QN46 + sxd43_47 * sxdq47 * QN47 + sxd43_49 * sxdq49 * QN49 + sxd43_50 * sxdq50 * QN50 + sxd43_51 * sxdq51 * QN51 + sxd43_52 * sxdq52 * QN52 + sxd43_53 * sxdq53 * QN53 + sxd43_55 * sxdq55 * QN55 + sxd43_58 * sxdq58 * QN58 + sxd43_59 * sxdq59 * QN59 + sxd43_60 * sxdq60 * QN60 + sxd43_61 * sxdq61 * QN61 + sxd43_62 * sxdq62 * QN62 + sxd43_64 * sxdq64 * QN64 + sxd43_65 * sxdq65 * QN65 + sxd43_66 * sxdq66 * QN66 + sxd43_68 * sxdq68 * QN68 + sxd43_69 * sxdq69 * QN69 + sxd43_70 * sxdq70 * QN70 + sxd43_71 * sxdq71 * QN71 + sxd43_72 * sxdq72 * QN72 + sxd43_73 * sxdq73 * QN73 + sxd43_74 * sxdq74 * QN74 + sxd43_77 * sxdq77 * QN77 + sxd43_78 * sxdq78 * QN78 + sxd43_79 * sxdq79 * QN79 + sxd43_80 * sxdq80 * QN80 + sxd43_84 * sxdq84 * QN84 + sxd43_85 * sxdq85 * QN85 + sxd43_86 * sxdq86 * QN86 + sxd43_87 * sxdq87 * QN87 + sxd43_90 * sxdq90 * QN90 + sxd43_91 * sxdq91 * QN91 + sxd43_92 * sxdq92 * QN92 + sxd43_93 * sxdq93 * QN93 + sxd43_94 * sxdq94 * QN94 + sxd43_95 * sxdq95 * QN95 + sxd43_96 * sxdq96 * QN96 + sxd43_97 * sxdq97 * QN97 + FD43</v>
      </c>
    </row>
    <row r="41" spans="1:78">
      <c r="A41" s="1" t="s">
        <v>35</v>
      </c>
      <c r="B41" s="5" t="str">
        <f t="shared" si="2"/>
        <v xml:space="preserve">@IDENTITY  QG45 = </v>
      </c>
      <c r="C41" s="5" t="str">
        <f t="shared" si="17"/>
        <v xml:space="preserve">sxd45_01 * sxdq01 * QN01 + </v>
      </c>
      <c r="D41" s="5" t="str">
        <f t="shared" si="17"/>
        <v xml:space="preserve">sxd45_02 * sxdq02 * QN02 + </v>
      </c>
      <c r="E41" s="5" t="str">
        <f t="shared" si="17"/>
        <v xml:space="preserve">sxd45_03 * sxdq03 * QN03 + </v>
      </c>
      <c r="F41" s="5" t="str">
        <f t="shared" si="17"/>
        <v xml:space="preserve">sxd45_05 * sxdq05 * QN05 + </v>
      </c>
      <c r="G41" s="5" t="str">
        <f t="shared" si="17"/>
        <v xml:space="preserve">sxd45_08 * sxdq08 * QN08 + </v>
      </c>
      <c r="H41" s="5" t="str">
        <f t="shared" si="17"/>
        <v xml:space="preserve">sxd45_10 * sxdq10 * QN10 + </v>
      </c>
      <c r="I41" s="5" t="str">
        <f t="shared" si="17"/>
        <v xml:space="preserve">sxd45_11 * sxdq11 * QN11 + </v>
      </c>
      <c r="J41" s="5" t="str">
        <f t="shared" si="17"/>
        <v xml:space="preserve">sxd45_13 * sxdq13 * QN13 + </v>
      </c>
      <c r="K41" s="5" t="str">
        <f t="shared" si="17"/>
        <v xml:space="preserve">sxd45_14 * sxdq14 * QN14 + </v>
      </c>
      <c r="L41" s="5" t="str">
        <f t="shared" si="17"/>
        <v xml:space="preserve">sxd45_15 * sxdq15 * QN15 + </v>
      </c>
      <c r="M41" s="5" t="str">
        <f t="shared" si="17"/>
        <v xml:space="preserve">sxd45_16 * sxdq16 * QN16 + </v>
      </c>
      <c r="N41" s="5" t="str">
        <f t="shared" si="17"/>
        <v xml:space="preserve">sxd45_17 * sxdq17 * QN17 + </v>
      </c>
      <c r="O41" s="5" t="str">
        <f t="shared" si="17"/>
        <v xml:space="preserve">sxd45_18 * sxdq18 * QN18 + </v>
      </c>
      <c r="P41" s="5" t="str">
        <f t="shared" si="17"/>
        <v xml:space="preserve">sxd45_19 * sxdq19 * QN19 + </v>
      </c>
      <c r="Q41" s="5" t="str">
        <f t="shared" si="17"/>
        <v xml:space="preserve">sxd45_20 * sxdq20 * QN20 + </v>
      </c>
      <c r="R41" s="5" t="str">
        <f t="shared" si="17"/>
        <v xml:space="preserve">sxd45_21 * sxdq21 * QN21 + </v>
      </c>
      <c r="S41" s="5" t="str">
        <f t="shared" si="15"/>
        <v xml:space="preserve">sxd45_22 * sxdq22 * QN22 + </v>
      </c>
      <c r="T41" s="5" t="str">
        <f t="shared" si="15"/>
        <v xml:space="preserve">sxd45_23 * sxdq23 * QN23 + </v>
      </c>
      <c r="U41" s="5" t="str">
        <f t="shared" si="15"/>
        <v xml:space="preserve">sxd45_24 * sxdq24 * QN24 + </v>
      </c>
      <c r="V41" s="5" t="str">
        <f t="shared" si="15"/>
        <v xml:space="preserve">sxd45_25 * sxdq25 * QN25 + </v>
      </c>
      <c r="W41" s="5" t="str">
        <f t="shared" si="15"/>
        <v xml:space="preserve">sxd45_26 * sxdq26 * QN26 + </v>
      </c>
      <c r="X41" s="5" t="str">
        <f t="shared" si="15"/>
        <v xml:space="preserve">sxd45_27 * sxdq27 * QN27 + </v>
      </c>
      <c r="Y41" s="5" t="str">
        <f t="shared" si="15"/>
        <v xml:space="preserve">sxd45_28 * sxdq28 * QN28 + </v>
      </c>
      <c r="Z41" s="5" t="str">
        <f t="shared" si="15"/>
        <v xml:space="preserve">sxd45_29 * sxdq29 * QN29 + </v>
      </c>
      <c r="AA41" s="5" t="str">
        <f t="shared" si="19"/>
        <v xml:space="preserve">sxd45_30 * sxdq30 * QN30 + </v>
      </c>
      <c r="AB41" s="5" t="str">
        <f t="shared" si="19"/>
        <v xml:space="preserve">sxd45_31 * sxdq31 * QN31 + </v>
      </c>
      <c r="AC41" s="5" t="str">
        <f t="shared" si="19"/>
        <v xml:space="preserve">sxd45_32 * sxdq32 * QN32 + </v>
      </c>
      <c r="AD41" s="5" t="str">
        <f t="shared" si="19"/>
        <v xml:space="preserve">sxd45_33 * sxdq33 * QN33 + </v>
      </c>
      <c r="AE41" s="5" t="str">
        <f t="shared" si="19"/>
        <v xml:space="preserve">sxd45_35 * sxdq35 * QN35 + </v>
      </c>
      <c r="AF41" s="5" t="str">
        <f t="shared" si="19"/>
        <v xml:space="preserve">sxd45_36 * sxdq36 * QN36 + </v>
      </c>
      <c r="AG41" s="5" t="str">
        <f t="shared" si="19"/>
        <v xml:space="preserve">sxd45_37 * sxdq37 * QN37 + </v>
      </c>
      <c r="AH41" s="5" t="str">
        <f t="shared" si="19"/>
        <v xml:space="preserve">sxd45_41 * sxdq41 * QN41 + </v>
      </c>
      <c r="AI41" s="5" t="str">
        <f t="shared" si="19"/>
        <v xml:space="preserve">sxd45_42 * sxdq42 * QN42 + </v>
      </c>
      <c r="AJ41" s="5" t="str">
        <f t="shared" si="19"/>
        <v xml:space="preserve">sxd45_43 * sxdq43 * QN43 + </v>
      </c>
      <c r="AK41" s="5" t="str">
        <f t="shared" si="19"/>
        <v xml:space="preserve">sxd45_45 * sxdq45 * QN45 + </v>
      </c>
      <c r="AL41" s="5" t="str">
        <f t="shared" si="19"/>
        <v xml:space="preserve">sxd45_46 * sxdq46 * QN46 + </v>
      </c>
      <c r="AM41" s="5" t="str">
        <f t="shared" si="19"/>
        <v xml:space="preserve">sxd45_47 * sxdq47 * QN47 + </v>
      </c>
      <c r="AN41" s="5" t="str">
        <f t="shared" si="19"/>
        <v xml:space="preserve">sxd45_49 * sxdq49 * QN49 + </v>
      </c>
      <c r="AO41" s="5" t="str">
        <f t="shared" si="19"/>
        <v xml:space="preserve">sxd45_50 * sxdq50 * QN50 + </v>
      </c>
      <c r="AP41" s="5" t="str">
        <f t="shared" si="19"/>
        <v xml:space="preserve">sxd45_51 * sxdq51 * QN51 + </v>
      </c>
      <c r="AQ41" s="5" t="str">
        <f t="shared" si="18"/>
        <v xml:space="preserve">sxd45_52 * sxdq52 * QN52 + </v>
      </c>
      <c r="AR41" s="5" t="str">
        <f t="shared" si="18"/>
        <v xml:space="preserve">sxd45_53 * sxdq53 * QN53 + </v>
      </c>
      <c r="AS41" s="5" t="str">
        <f t="shared" si="18"/>
        <v xml:space="preserve">sxd45_55 * sxdq55 * QN55 + </v>
      </c>
      <c r="AT41" s="5" t="str">
        <f t="shared" si="18"/>
        <v xml:space="preserve">sxd45_58 * sxdq58 * QN58 + </v>
      </c>
      <c r="AU41" s="5" t="str">
        <f t="shared" si="18"/>
        <v xml:space="preserve">sxd45_59 * sxdq59 * QN59 + </v>
      </c>
      <c r="AV41" s="5" t="str">
        <f t="shared" si="18"/>
        <v xml:space="preserve">sxd45_60 * sxdq60 * QN60 + </v>
      </c>
      <c r="AW41" s="5" t="str">
        <f t="shared" si="18"/>
        <v xml:space="preserve">sxd45_61 * sxdq61 * QN61 + </v>
      </c>
      <c r="AX41" s="5" t="str">
        <f t="shared" si="16"/>
        <v xml:space="preserve">sxd45_62 * sxdq62 * QN62 + </v>
      </c>
      <c r="AY41" s="5" t="str">
        <f t="shared" si="16"/>
        <v xml:space="preserve">sxd45_64 * sxdq64 * QN64 + </v>
      </c>
      <c r="AZ41" s="5" t="str">
        <f t="shared" si="16"/>
        <v xml:space="preserve">sxd45_65 * sxdq65 * QN65 + </v>
      </c>
      <c r="BA41" s="5" t="str">
        <f t="shared" si="16"/>
        <v xml:space="preserve">sxd45_66 * sxdq66 * QN66 + </v>
      </c>
      <c r="BB41" s="5" t="str">
        <f t="shared" si="16"/>
        <v xml:space="preserve">sxd45_68 * sxdq68 * QN68 + </v>
      </c>
      <c r="BC41" s="5" t="str">
        <f t="shared" si="16"/>
        <v xml:space="preserve">sxd45_69 * sxdq69 * QN69 + </v>
      </c>
      <c r="BD41" s="5" t="str">
        <f t="shared" si="16"/>
        <v xml:space="preserve">sxd45_70 * sxdq70 * QN70 + </v>
      </c>
      <c r="BE41" s="5" t="str">
        <f t="shared" si="16"/>
        <v xml:space="preserve">sxd45_71 * sxdq71 * QN71 + </v>
      </c>
      <c r="BF41" s="5" t="str">
        <f t="shared" si="16"/>
        <v xml:space="preserve">sxd45_72 * sxdq72 * QN72 + </v>
      </c>
      <c r="BG41" s="5" t="str">
        <f t="shared" si="16"/>
        <v xml:space="preserve">sxd45_73 * sxdq73 * QN73 + </v>
      </c>
      <c r="BH41" s="5" t="str">
        <f t="shared" si="16"/>
        <v xml:space="preserve">sxd45_74 * sxdq74 * QN74 + </v>
      </c>
      <c r="BI41" s="5" t="str">
        <f t="shared" si="16"/>
        <v xml:space="preserve">sxd45_77 * sxdq77 * QN77 + </v>
      </c>
      <c r="BJ41" s="5" t="str">
        <f t="shared" si="16"/>
        <v xml:space="preserve">sxd45_78 * sxdq78 * QN78 + </v>
      </c>
      <c r="BK41" s="5" t="str">
        <f t="shared" si="16"/>
        <v xml:space="preserve">sxd45_79 * sxdq79 * QN79 + </v>
      </c>
      <c r="BL41" s="5" t="str">
        <f t="shared" si="16"/>
        <v xml:space="preserve">sxd45_80 * sxdq80 * QN80 + </v>
      </c>
      <c r="BM41" s="5" t="str">
        <f t="shared" si="16"/>
        <v xml:space="preserve">sxd45_84 * sxdq84 * QN84 + </v>
      </c>
      <c r="BN41" s="5" t="str">
        <f t="shared" si="12"/>
        <v xml:space="preserve">sxd45_85 * sxdq85 * QN85 + </v>
      </c>
      <c r="BO41" s="5" t="str">
        <f t="shared" si="9"/>
        <v xml:space="preserve">sxd45_86 * sxdq86 * QN86 + </v>
      </c>
      <c r="BP41" s="5" t="str">
        <f t="shared" si="9"/>
        <v xml:space="preserve">sxd45_87 * sxdq87 * QN87 + </v>
      </c>
      <c r="BQ41" s="5" t="str">
        <f t="shared" si="9"/>
        <v xml:space="preserve">sxd45_90 * sxdq90 * QN90 + </v>
      </c>
      <c r="BR41" s="5" t="str">
        <f t="shared" si="9"/>
        <v xml:space="preserve">sxd45_91 * sxdq91 * QN91 + </v>
      </c>
      <c r="BS41" s="5" t="str">
        <f t="shared" si="9"/>
        <v xml:space="preserve">sxd45_92 * sxdq92 * QN92 + </v>
      </c>
      <c r="BT41" s="5" t="str">
        <f t="shared" si="9"/>
        <v xml:space="preserve">sxd45_93 * sxdq93 * QN93 + </v>
      </c>
      <c r="BU41" s="5" t="str">
        <f t="shared" si="9"/>
        <v xml:space="preserve">sxd45_94 * sxdq94 * QN94 + </v>
      </c>
      <c r="BV41" s="5" t="str">
        <f t="shared" si="9"/>
        <v xml:space="preserve">sxd45_95 * sxdq95 * QN95 + </v>
      </c>
      <c r="BW41" s="5" t="str">
        <f t="shared" si="9"/>
        <v xml:space="preserve">sxd45_96 * sxdq96 * QN96 + </v>
      </c>
      <c r="BX41" s="5" t="str">
        <f t="shared" si="9"/>
        <v xml:space="preserve">sxd45_97 * sxdq97 * QN97 + </v>
      </c>
      <c r="BY41" s="5" t="str">
        <f t="shared" si="4"/>
        <v>FD45</v>
      </c>
      <c r="BZ41" s="6" t="str">
        <f t="shared" si="5"/>
        <v>@IDENTITY  QG45 = sxd45_01 * sxdq01 * QN01 + sxd45_02 * sxdq02 * QN02 + sxd45_03 * sxdq03 * QN03 + sxd45_05 * sxdq05 * QN05 + sxd45_08 * sxdq08 * QN08 + sxd45_10 * sxdq10 * QN10 + sxd45_11 * sxdq11 * QN11 + sxd45_13 * sxdq13 * QN13 + sxd45_14 * sxdq14 * QN14 + sxd45_15 * sxdq15 * QN15 + sxd45_16 * sxdq16 * QN16 + sxd45_17 * sxdq17 * QN17 + sxd45_18 * sxdq18 * QN18 + sxd45_19 * sxdq19 * QN19 + sxd45_20 * sxdq20 * QN20 + sxd45_21 * sxdq21 * QN21 + sxd45_22 * sxdq22 * QN22 + sxd45_23 * sxdq23 * QN23 + sxd45_24 * sxdq24 * QN24 + sxd45_25 * sxdq25 * QN25 + sxd45_26 * sxdq26 * QN26 + sxd45_27 * sxdq27 * QN27 + sxd45_28 * sxdq28 * QN28 + sxd45_29 * sxdq29 * QN29 + sxd45_30 * sxdq30 * QN30 + sxd45_31 * sxdq31 * QN31 + sxd45_32 * sxdq32 * QN32 + sxd45_33 * sxdq33 * QN33 + sxd45_35 * sxdq35 * QN35 + sxd45_36 * sxdq36 * QN36 + sxd45_37 * sxdq37 * QN37 + sxd45_41 * sxdq41 * QN41 + sxd45_42 * sxdq42 * QN42 + sxd45_43 * sxdq43 * QN43 + sxd45_45 * sxdq45 * QN45 + sxd45_46 * sxdq46 * QN46 + sxd45_47 * sxdq47 * QN47 + sxd45_49 * sxdq49 * QN49 + sxd45_50 * sxdq50 * QN50 + sxd45_51 * sxdq51 * QN51 + sxd45_52 * sxdq52 * QN52 + sxd45_53 * sxdq53 * QN53 + sxd45_55 * sxdq55 * QN55 + sxd45_58 * sxdq58 * QN58 + sxd45_59 * sxdq59 * QN59 + sxd45_60 * sxdq60 * QN60 + sxd45_61 * sxdq61 * QN61 + sxd45_62 * sxdq62 * QN62 + sxd45_64 * sxdq64 * QN64 + sxd45_65 * sxdq65 * QN65 + sxd45_66 * sxdq66 * QN66 + sxd45_68 * sxdq68 * QN68 + sxd45_69 * sxdq69 * QN69 + sxd45_70 * sxdq70 * QN70 + sxd45_71 * sxdq71 * QN71 + sxd45_72 * sxdq72 * QN72 + sxd45_73 * sxdq73 * QN73 + sxd45_74 * sxdq74 * QN74 + sxd45_77 * sxdq77 * QN77 + sxd45_78 * sxdq78 * QN78 + sxd45_79 * sxdq79 * QN79 + sxd45_80 * sxdq80 * QN80 + sxd45_84 * sxdq84 * QN84 + sxd45_85 * sxdq85 * QN85 + sxd45_86 * sxdq86 * QN86 + sxd45_87 * sxdq87 * QN87 + sxd45_90 * sxdq90 * QN90 + sxd45_91 * sxdq91 * QN91 + sxd45_92 * sxdq92 * QN92 + sxd45_93 * sxdq93 * QN93 + sxd45_94 * sxdq94 * QN94 + sxd45_95 * sxdq95 * QN95 + sxd45_96 * sxdq96 * QN96 + sxd45_97 * sxdq97 * QN97 + FD45</v>
      </c>
    </row>
    <row r="42" spans="1:78">
      <c r="A42" s="1" t="s">
        <v>36</v>
      </c>
      <c r="B42" s="5" t="str">
        <f t="shared" si="2"/>
        <v xml:space="preserve">@IDENTITY  QG46 = </v>
      </c>
      <c r="C42" s="5" t="str">
        <f t="shared" si="17"/>
        <v xml:space="preserve">sxd46_01 * sxdq01 * QN01 + </v>
      </c>
      <c r="D42" s="5" t="str">
        <f t="shared" si="17"/>
        <v xml:space="preserve">sxd46_02 * sxdq02 * QN02 + </v>
      </c>
      <c r="E42" s="5" t="str">
        <f t="shared" si="17"/>
        <v xml:space="preserve">sxd46_03 * sxdq03 * QN03 + </v>
      </c>
      <c r="F42" s="5" t="str">
        <f t="shared" si="17"/>
        <v xml:space="preserve">sxd46_05 * sxdq05 * QN05 + </v>
      </c>
      <c r="G42" s="5" t="str">
        <f t="shared" si="17"/>
        <v xml:space="preserve">sxd46_08 * sxdq08 * QN08 + </v>
      </c>
      <c r="H42" s="5" t="str">
        <f t="shared" si="17"/>
        <v xml:space="preserve">sxd46_10 * sxdq10 * QN10 + </v>
      </c>
      <c r="I42" s="5" t="str">
        <f t="shared" si="17"/>
        <v xml:space="preserve">sxd46_11 * sxdq11 * QN11 + </v>
      </c>
      <c r="J42" s="5" t="str">
        <f t="shared" si="17"/>
        <v xml:space="preserve">sxd46_13 * sxdq13 * QN13 + </v>
      </c>
      <c r="K42" s="5" t="str">
        <f t="shared" si="17"/>
        <v xml:space="preserve">sxd46_14 * sxdq14 * QN14 + </v>
      </c>
      <c r="L42" s="5" t="str">
        <f t="shared" si="17"/>
        <v xml:space="preserve">sxd46_15 * sxdq15 * QN15 + </v>
      </c>
      <c r="M42" s="5" t="str">
        <f t="shared" si="17"/>
        <v xml:space="preserve">sxd46_16 * sxdq16 * QN16 + </v>
      </c>
      <c r="N42" s="5" t="str">
        <f t="shared" si="17"/>
        <v xml:space="preserve">sxd46_17 * sxdq17 * QN17 + </v>
      </c>
      <c r="O42" s="5" t="str">
        <f t="shared" si="17"/>
        <v xml:space="preserve">sxd46_18 * sxdq18 * QN18 + </v>
      </c>
      <c r="P42" s="5" t="str">
        <f t="shared" si="17"/>
        <v xml:space="preserve">sxd46_19 * sxdq19 * QN19 + </v>
      </c>
      <c r="Q42" s="5" t="str">
        <f t="shared" si="17"/>
        <v xml:space="preserve">sxd46_20 * sxdq20 * QN20 + </v>
      </c>
      <c r="R42" s="5" t="str">
        <f t="shared" si="17"/>
        <v xml:space="preserve">sxd46_21 * sxdq21 * QN21 + </v>
      </c>
      <c r="S42" s="5" t="str">
        <f t="shared" si="15"/>
        <v xml:space="preserve">sxd46_22 * sxdq22 * QN22 + </v>
      </c>
      <c r="T42" s="5" t="str">
        <f t="shared" si="15"/>
        <v xml:space="preserve">sxd46_23 * sxdq23 * QN23 + </v>
      </c>
      <c r="U42" s="5" t="str">
        <f t="shared" si="15"/>
        <v xml:space="preserve">sxd46_24 * sxdq24 * QN24 + </v>
      </c>
      <c r="V42" s="5" t="str">
        <f t="shared" si="15"/>
        <v xml:space="preserve">sxd46_25 * sxdq25 * QN25 + </v>
      </c>
      <c r="W42" s="5" t="str">
        <f t="shared" si="15"/>
        <v xml:space="preserve">sxd46_26 * sxdq26 * QN26 + </v>
      </c>
      <c r="X42" s="5" t="str">
        <f t="shared" si="15"/>
        <v xml:space="preserve">sxd46_27 * sxdq27 * QN27 + </v>
      </c>
      <c r="Y42" s="5" t="str">
        <f t="shared" si="15"/>
        <v xml:space="preserve">sxd46_28 * sxdq28 * QN28 + </v>
      </c>
      <c r="Z42" s="5" t="str">
        <f t="shared" si="15"/>
        <v xml:space="preserve">sxd46_29 * sxdq29 * QN29 + </v>
      </c>
      <c r="AA42" s="5" t="str">
        <f t="shared" si="19"/>
        <v xml:space="preserve">sxd46_30 * sxdq30 * QN30 + </v>
      </c>
      <c r="AB42" s="5" t="str">
        <f t="shared" si="19"/>
        <v xml:space="preserve">sxd46_31 * sxdq31 * QN31 + </v>
      </c>
      <c r="AC42" s="5" t="str">
        <f t="shared" si="19"/>
        <v xml:space="preserve">sxd46_32 * sxdq32 * QN32 + </v>
      </c>
      <c r="AD42" s="5" t="str">
        <f t="shared" si="19"/>
        <v xml:space="preserve">sxd46_33 * sxdq33 * QN33 + </v>
      </c>
      <c r="AE42" s="5" t="str">
        <f t="shared" si="19"/>
        <v xml:space="preserve">sxd46_35 * sxdq35 * QN35 + </v>
      </c>
      <c r="AF42" s="5" t="str">
        <f t="shared" si="19"/>
        <v xml:space="preserve">sxd46_36 * sxdq36 * QN36 + </v>
      </c>
      <c r="AG42" s="5" t="str">
        <f t="shared" si="19"/>
        <v xml:space="preserve">sxd46_37 * sxdq37 * QN37 + </v>
      </c>
      <c r="AH42" s="5" t="str">
        <f t="shared" si="19"/>
        <v xml:space="preserve">sxd46_41 * sxdq41 * QN41 + </v>
      </c>
      <c r="AI42" s="5" t="str">
        <f t="shared" si="19"/>
        <v xml:space="preserve">sxd46_42 * sxdq42 * QN42 + </v>
      </c>
      <c r="AJ42" s="5" t="str">
        <f t="shared" si="19"/>
        <v xml:space="preserve">sxd46_43 * sxdq43 * QN43 + </v>
      </c>
      <c r="AK42" s="5" t="str">
        <f t="shared" si="19"/>
        <v xml:space="preserve">sxd46_45 * sxdq45 * QN45 + </v>
      </c>
      <c r="AL42" s="5" t="str">
        <f t="shared" si="19"/>
        <v xml:space="preserve">sxd46_46 * sxdq46 * QN46 + </v>
      </c>
      <c r="AM42" s="5" t="str">
        <f t="shared" si="19"/>
        <v xml:space="preserve">sxd46_47 * sxdq47 * QN47 + </v>
      </c>
      <c r="AN42" s="5" t="str">
        <f t="shared" si="19"/>
        <v xml:space="preserve">sxd46_49 * sxdq49 * QN49 + </v>
      </c>
      <c r="AO42" s="5" t="str">
        <f t="shared" si="19"/>
        <v xml:space="preserve">sxd46_50 * sxdq50 * QN50 + </v>
      </c>
      <c r="AP42" s="5" t="str">
        <f t="shared" si="19"/>
        <v xml:space="preserve">sxd46_51 * sxdq51 * QN51 + </v>
      </c>
      <c r="AQ42" s="5" t="str">
        <f t="shared" si="18"/>
        <v xml:space="preserve">sxd46_52 * sxdq52 * QN52 + </v>
      </c>
      <c r="AR42" s="5" t="str">
        <f t="shared" si="18"/>
        <v xml:space="preserve">sxd46_53 * sxdq53 * QN53 + </v>
      </c>
      <c r="AS42" s="5" t="str">
        <f t="shared" si="18"/>
        <v xml:space="preserve">sxd46_55 * sxdq55 * QN55 + </v>
      </c>
      <c r="AT42" s="5" t="str">
        <f t="shared" si="18"/>
        <v xml:space="preserve">sxd46_58 * sxdq58 * QN58 + </v>
      </c>
      <c r="AU42" s="5" t="str">
        <f t="shared" si="18"/>
        <v xml:space="preserve">sxd46_59 * sxdq59 * QN59 + </v>
      </c>
      <c r="AV42" s="5" t="str">
        <f t="shared" si="18"/>
        <v xml:space="preserve">sxd46_60 * sxdq60 * QN60 + </v>
      </c>
      <c r="AW42" s="5" t="str">
        <f t="shared" si="18"/>
        <v xml:space="preserve">sxd46_61 * sxdq61 * QN61 + </v>
      </c>
      <c r="AX42" s="5" t="str">
        <f t="shared" si="16"/>
        <v xml:space="preserve">sxd46_62 * sxdq62 * QN62 + </v>
      </c>
      <c r="AY42" s="5" t="str">
        <f t="shared" si="16"/>
        <v xml:space="preserve">sxd46_64 * sxdq64 * QN64 + </v>
      </c>
      <c r="AZ42" s="5" t="str">
        <f t="shared" si="16"/>
        <v xml:space="preserve">sxd46_65 * sxdq65 * QN65 + </v>
      </c>
      <c r="BA42" s="5" t="str">
        <f t="shared" si="16"/>
        <v xml:space="preserve">sxd46_66 * sxdq66 * QN66 + </v>
      </c>
      <c r="BB42" s="5" t="str">
        <f t="shared" si="16"/>
        <v xml:space="preserve">sxd46_68 * sxdq68 * QN68 + </v>
      </c>
      <c r="BC42" s="5" t="str">
        <f t="shared" si="16"/>
        <v xml:space="preserve">sxd46_69 * sxdq69 * QN69 + </v>
      </c>
      <c r="BD42" s="5" t="str">
        <f t="shared" si="16"/>
        <v xml:space="preserve">sxd46_70 * sxdq70 * QN70 + </v>
      </c>
      <c r="BE42" s="5" t="str">
        <f t="shared" si="16"/>
        <v xml:space="preserve">sxd46_71 * sxdq71 * QN71 + </v>
      </c>
      <c r="BF42" s="5" t="str">
        <f t="shared" si="16"/>
        <v xml:space="preserve">sxd46_72 * sxdq72 * QN72 + </v>
      </c>
      <c r="BG42" s="5" t="str">
        <f t="shared" si="16"/>
        <v xml:space="preserve">sxd46_73 * sxdq73 * QN73 + </v>
      </c>
      <c r="BH42" s="5" t="str">
        <f t="shared" si="16"/>
        <v xml:space="preserve">sxd46_74 * sxdq74 * QN74 + </v>
      </c>
      <c r="BI42" s="5" t="str">
        <f t="shared" si="16"/>
        <v xml:space="preserve">sxd46_77 * sxdq77 * QN77 + </v>
      </c>
      <c r="BJ42" s="5" t="str">
        <f t="shared" si="16"/>
        <v xml:space="preserve">sxd46_78 * sxdq78 * QN78 + </v>
      </c>
      <c r="BK42" s="5" t="str">
        <f t="shared" si="16"/>
        <v xml:space="preserve">sxd46_79 * sxdq79 * QN79 + </v>
      </c>
      <c r="BL42" s="5" t="str">
        <f t="shared" si="16"/>
        <v xml:space="preserve">sxd46_80 * sxdq80 * QN80 + </v>
      </c>
      <c r="BM42" s="5" t="str">
        <f t="shared" si="16"/>
        <v xml:space="preserve">sxd46_84 * sxdq84 * QN84 + </v>
      </c>
      <c r="BN42" s="5" t="str">
        <f t="shared" si="12"/>
        <v xml:space="preserve">sxd46_85 * sxdq85 * QN85 + </v>
      </c>
      <c r="BO42" s="5" t="str">
        <f t="shared" si="9"/>
        <v xml:space="preserve">sxd46_86 * sxdq86 * QN86 + </v>
      </c>
      <c r="BP42" s="5" t="str">
        <f t="shared" si="9"/>
        <v xml:space="preserve">sxd46_87 * sxdq87 * QN87 + </v>
      </c>
      <c r="BQ42" s="5" t="str">
        <f t="shared" si="9"/>
        <v xml:space="preserve">sxd46_90 * sxdq90 * QN90 + </v>
      </c>
      <c r="BR42" s="5" t="str">
        <f t="shared" si="9"/>
        <v xml:space="preserve">sxd46_91 * sxdq91 * QN91 + </v>
      </c>
      <c r="BS42" s="5" t="str">
        <f t="shared" si="9"/>
        <v xml:space="preserve">sxd46_92 * sxdq92 * QN92 + </v>
      </c>
      <c r="BT42" s="5" t="str">
        <f t="shared" si="9"/>
        <v xml:space="preserve">sxd46_93 * sxdq93 * QN93 + </v>
      </c>
      <c r="BU42" s="5" t="str">
        <f t="shared" si="9"/>
        <v xml:space="preserve">sxd46_94 * sxdq94 * QN94 + </v>
      </c>
      <c r="BV42" s="5" t="str">
        <f t="shared" si="9"/>
        <v xml:space="preserve">sxd46_95 * sxdq95 * QN95 + </v>
      </c>
      <c r="BW42" s="5" t="str">
        <f t="shared" si="9"/>
        <v xml:space="preserve">sxd46_96 * sxdq96 * QN96 + </v>
      </c>
      <c r="BX42" s="5" t="str">
        <f t="shared" si="9"/>
        <v xml:space="preserve">sxd46_97 * sxdq97 * QN97 + </v>
      </c>
      <c r="BY42" s="5" t="str">
        <f t="shared" si="4"/>
        <v>FD46</v>
      </c>
      <c r="BZ42" s="6" t="str">
        <f t="shared" si="5"/>
        <v>@IDENTITY  QG46 = sxd46_01 * sxdq01 * QN01 + sxd46_02 * sxdq02 * QN02 + sxd46_03 * sxdq03 * QN03 + sxd46_05 * sxdq05 * QN05 + sxd46_08 * sxdq08 * QN08 + sxd46_10 * sxdq10 * QN10 + sxd46_11 * sxdq11 * QN11 + sxd46_13 * sxdq13 * QN13 + sxd46_14 * sxdq14 * QN14 + sxd46_15 * sxdq15 * QN15 + sxd46_16 * sxdq16 * QN16 + sxd46_17 * sxdq17 * QN17 + sxd46_18 * sxdq18 * QN18 + sxd46_19 * sxdq19 * QN19 + sxd46_20 * sxdq20 * QN20 + sxd46_21 * sxdq21 * QN21 + sxd46_22 * sxdq22 * QN22 + sxd46_23 * sxdq23 * QN23 + sxd46_24 * sxdq24 * QN24 + sxd46_25 * sxdq25 * QN25 + sxd46_26 * sxdq26 * QN26 + sxd46_27 * sxdq27 * QN27 + sxd46_28 * sxdq28 * QN28 + sxd46_29 * sxdq29 * QN29 + sxd46_30 * sxdq30 * QN30 + sxd46_31 * sxdq31 * QN31 + sxd46_32 * sxdq32 * QN32 + sxd46_33 * sxdq33 * QN33 + sxd46_35 * sxdq35 * QN35 + sxd46_36 * sxdq36 * QN36 + sxd46_37 * sxdq37 * QN37 + sxd46_41 * sxdq41 * QN41 + sxd46_42 * sxdq42 * QN42 + sxd46_43 * sxdq43 * QN43 + sxd46_45 * sxdq45 * QN45 + sxd46_46 * sxdq46 * QN46 + sxd46_47 * sxdq47 * QN47 + sxd46_49 * sxdq49 * QN49 + sxd46_50 * sxdq50 * QN50 + sxd46_51 * sxdq51 * QN51 + sxd46_52 * sxdq52 * QN52 + sxd46_53 * sxdq53 * QN53 + sxd46_55 * sxdq55 * QN55 + sxd46_58 * sxdq58 * QN58 + sxd46_59 * sxdq59 * QN59 + sxd46_60 * sxdq60 * QN60 + sxd46_61 * sxdq61 * QN61 + sxd46_62 * sxdq62 * QN62 + sxd46_64 * sxdq64 * QN64 + sxd46_65 * sxdq65 * QN65 + sxd46_66 * sxdq66 * QN66 + sxd46_68 * sxdq68 * QN68 + sxd46_69 * sxdq69 * QN69 + sxd46_70 * sxdq70 * QN70 + sxd46_71 * sxdq71 * QN71 + sxd46_72 * sxdq72 * QN72 + sxd46_73 * sxdq73 * QN73 + sxd46_74 * sxdq74 * QN74 + sxd46_77 * sxdq77 * QN77 + sxd46_78 * sxdq78 * QN78 + sxd46_79 * sxdq79 * QN79 + sxd46_80 * sxdq80 * QN80 + sxd46_84 * sxdq84 * QN84 + sxd46_85 * sxdq85 * QN85 + sxd46_86 * sxdq86 * QN86 + sxd46_87 * sxdq87 * QN87 + sxd46_90 * sxdq90 * QN90 + sxd46_91 * sxdq91 * QN91 + sxd46_92 * sxdq92 * QN92 + sxd46_93 * sxdq93 * QN93 + sxd46_94 * sxdq94 * QN94 + sxd46_95 * sxdq95 * QN95 + sxd46_96 * sxdq96 * QN96 + sxd46_97 * sxdq97 * QN97 + FD46</v>
      </c>
    </row>
    <row r="43" spans="1:78">
      <c r="A43" s="1" t="s">
        <v>37</v>
      </c>
      <c r="B43" s="5" t="str">
        <f t="shared" si="2"/>
        <v xml:space="preserve">@IDENTITY  QG47 = </v>
      </c>
      <c r="C43" s="5" t="str">
        <f t="shared" si="17"/>
        <v xml:space="preserve">sxd47_01 * sxdq01 * QN01 + </v>
      </c>
      <c r="D43" s="5" t="str">
        <f t="shared" si="17"/>
        <v xml:space="preserve">sxd47_02 * sxdq02 * QN02 + </v>
      </c>
      <c r="E43" s="5" t="str">
        <f t="shared" si="17"/>
        <v xml:space="preserve">sxd47_03 * sxdq03 * QN03 + </v>
      </c>
      <c r="F43" s="5" t="str">
        <f t="shared" si="17"/>
        <v xml:space="preserve">sxd47_05 * sxdq05 * QN05 + </v>
      </c>
      <c r="G43" s="5" t="str">
        <f t="shared" si="17"/>
        <v xml:space="preserve">sxd47_08 * sxdq08 * QN08 + </v>
      </c>
      <c r="H43" s="5" t="str">
        <f t="shared" si="17"/>
        <v xml:space="preserve">sxd47_10 * sxdq10 * QN10 + </v>
      </c>
      <c r="I43" s="5" t="str">
        <f t="shared" si="17"/>
        <v xml:space="preserve">sxd47_11 * sxdq11 * QN11 + </v>
      </c>
      <c r="J43" s="5" t="str">
        <f t="shared" si="17"/>
        <v xml:space="preserve">sxd47_13 * sxdq13 * QN13 + </v>
      </c>
      <c r="K43" s="5" t="str">
        <f t="shared" si="17"/>
        <v xml:space="preserve">sxd47_14 * sxdq14 * QN14 + </v>
      </c>
      <c r="L43" s="5" t="str">
        <f t="shared" si="17"/>
        <v xml:space="preserve">sxd47_15 * sxdq15 * QN15 + </v>
      </c>
      <c r="M43" s="5" t="str">
        <f t="shared" si="17"/>
        <v xml:space="preserve">sxd47_16 * sxdq16 * QN16 + </v>
      </c>
      <c r="N43" s="5" t="str">
        <f t="shared" si="17"/>
        <v xml:space="preserve">sxd47_17 * sxdq17 * QN17 + </v>
      </c>
      <c r="O43" s="5" t="str">
        <f t="shared" si="17"/>
        <v xml:space="preserve">sxd47_18 * sxdq18 * QN18 + </v>
      </c>
      <c r="P43" s="5" t="str">
        <f t="shared" si="17"/>
        <v xml:space="preserve">sxd47_19 * sxdq19 * QN19 + </v>
      </c>
      <c r="Q43" s="5" t="str">
        <f t="shared" si="17"/>
        <v xml:space="preserve">sxd47_20 * sxdq20 * QN20 + </v>
      </c>
      <c r="R43" s="5" t="str">
        <f t="shared" si="17"/>
        <v xml:space="preserve">sxd47_21 * sxdq21 * QN21 + </v>
      </c>
      <c r="S43" s="5" t="str">
        <f t="shared" si="15"/>
        <v xml:space="preserve">sxd47_22 * sxdq22 * QN22 + </v>
      </c>
      <c r="T43" s="5" t="str">
        <f t="shared" si="15"/>
        <v xml:space="preserve">sxd47_23 * sxdq23 * QN23 + </v>
      </c>
      <c r="U43" s="5" t="str">
        <f t="shared" si="15"/>
        <v xml:space="preserve">sxd47_24 * sxdq24 * QN24 + </v>
      </c>
      <c r="V43" s="5" t="str">
        <f t="shared" si="15"/>
        <v xml:space="preserve">sxd47_25 * sxdq25 * QN25 + </v>
      </c>
      <c r="W43" s="5" t="str">
        <f t="shared" si="15"/>
        <v xml:space="preserve">sxd47_26 * sxdq26 * QN26 + </v>
      </c>
      <c r="X43" s="5" t="str">
        <f t="shared" si="15"/>
        <v xml:space="preserve">sxd47_27 * sxdq27 * QN27 + </v>
      </c>
      <c r="Y43" s="5" t="str">
        <f t="shared" si="15"/>
        <v xml:space="preserve">sxd47_28 * sxdq28 * QN28 + </v>
      </c>
      <c r="Z43" s="5" t="str">
        <f t="shared" si="15"/>
        <v xml:space="preserve">sxd47_29 * sxdq29 * QN29 + </v>
      </c>
      <c r="AA43" s="5" t="str">
        <f t="shared" si="19"/>
        <v xml:space="preserve">sxd47_30 * sxdq30 * QN30 + </v>
      </c>
      <c r="AB43" s="5" t="str">
        <f t="shared" si="19"/>
        <v xml:space="preserve">sxd47_31 * sxdq31 * QN31 + </v>
      </c>
      <c r="AC43" s="5" t="str">
        <f t="shared" si="19"/>
        <v xml:space="preserve">sxd47_32 * sxdq32 * QN32 + </v>
      </c>
      <c r="AD43" s="5" t="str">
        <f t="shared" si="19"/>
        <v xml:space="preserve">sxd47_33 * sxdq33 * QN33 + </v>
      </c>
      <c r="AE43" s="5" t="str">
        <f t="shared" si="19"/>
        <v xml:space="preserve">sxd47_35 * sxdq35 * QN35 + </v>
      </c>
      <c r="AF43" s="5" t="str">
        <f t="shared" si="19"/>
        <v xml:space="preserve">sxd47_36 * sxdq36 * QN36 + </v>
      </c>
      <c r="AG43" s="5" t="str">
        <f t="shared" si="19"/>
        <v xml:space="preserve">sxd47_37 * sxdq37 * QN37 + </v>
      </c>
      <c r="AH43" s="5" t="str">
        <f t="shared" si="19"/>
        <v xml:space="preserve">sxd47_41 * sxdq41 * QN41 + </v>
      </c>
      <c r="AI43" s="5" t="str">
        <f t="shared" si="19"/>
        <v xml:space="preserve">sxd47_42 * sxdq42 * QN42 + </v>
      </c>
      <c r="AJ43" s="5" t="str">
        <f t="shared" si="19"/>
        <v xml:space="preserve">sxd47_43 * sxdq43 * QN43 + </v>
      </c>
      <c r="AK43" s="5" t="str">
        <f t="shared" si="19"/>
        <v xml:space="preserve">sxd47_45 * sxdq45 * QN45 + </v>
      </c>
      <c r="AL43" s="5" t="str">
        <f t="shared" si="19"/>
        <v xml:space="preserve">sxd47_46 * sxdq46 * QN46 + </v>
      </c>
      <c r="AM43" s="5" t="str">
        <f t="shared" si="19"/>
        <v xml:space="preserve">sxd47_47 * sxdq47 * QN47 + </v>
      </c>
      <c r="AN43" s="5" t="str">
        <f t="shared" si="19"/>
        <v xml:space="preserve">sxd47_49 * sxdq49 * QN49 + </v>
      </c>
      <c r="AO43" s="5" t="str">
        <f t="shared" si="19"/>
        <v xml:space="preserve">sxd47_50 * sxdq50 * QN50 + </v>
      </c>
      <c r="AP43" s="5" t="str">
        <f t="shared" si="19"/>
        <v xml:space="preserve">sxd47_51 * sxdq51 * QN51 + </v>
      </c>
      <c r="AQ43" s="5" t="str">
        <f t="shared" si="18"/>
        <v xml:space="preserve">sxd47_52 * sxdq52 * QN52 + </v>
      </c>
      <c r="AR43" s="5" t="str">
        <f t="shared" si="18"/>
        <v xml:space="preserve">sxd47_53 * sxdq53 * QN53 + </v>
      </c>
      <c r="AS43" s="5" t="str">
        <f t="shared" si="18"/>
        <v xml:space="preserve">sxd47_55 * sxdq55 * QN55 + </v>
      </c>
      <c r="AT43" s="5" t="str">
        <f t="shared" si="18"/>
        <v xml:space="preserve">sxd47_58 * sxdq58 * QN58 + </v>
      </c>
      <c r="AU43" s="5" t="str">
        <f t="shared" si="18"/>
        <v xml:space="preserve">sxd47_59 * sxdq59 * QN59 + </v>
      </c>
      <c r="AV43" s="5" t="str">
        <f t="shared" si="18"/>
        <v xml:space="preserve">sxd47_60 * sxdq60 * QN60 + </v>
      </c>
      <c r="AW43" s="5" t="str">
        <f t="shared" si="18"/>
        <v xml:space="preserve">sxd47_61 * sxdq61 * QN61 + </v>
      </c>
      <c r="AX43" s="5" t="str">
        <f t="shared" si="16"/>
        <v xml:space="preserve">sxd47_62 * sxdq62 * QN62 + </v>
      </c>
      <c r="AY43" s="5" t="str">
        <f t="shared" si="16"/>
        <v xml:space="preserve">sxd47_64 * sxdq64 * QN64 + </v>
      </c>
      <c r="AZ43" s="5" t="str">
        <f t="shared" si="16"/>
        <v xml:space="preserve">sxd47_65 * sxdq65 * QN65 + </v>
      </c>
      <c r="BA43" s="5" t="str">
        <f t="shared" si="16"/>
        <v xml:space="preserve">sxd47_66 * sxdq66 * QN66 + </v>
      </c>
      <c r="BB43" s="5" t="str">
        <f t="shared" si="16"/>
        <v xml:space="preserve">sxd47_68 * sxdq68 * QN68 + </v>
      </c>
      <c r="BC43" s="5" t="str">
        <f t="shared" si="16"/>
        <v xml:space="preserve">sxd47_69 * sxdq69 * QN69 + </v>
      </c>
      <c r="BD43" s="5" t="str">
        <f t="shared" si="16"/>
        <v xml:space="preserve">sxd47_70 * sxdq70 * QN70 + </v>
      </c>
      <c r="BE43" s="5" t="str">
        <f t="shared" si="16"/>
        <v xml:space="preserve">sxd47_71 * sxdq71 * QN71 + </v>
      </c>
      <c r="BF43" s="5" t="str">
        <f t="shared" si="16"/>
        <v xml:space="preserve">sxd47_72 * sxdq72 * QN72 + </v>
      </c>
      <c r="BG43" s="5" t="str">
        <f t="shared" si="16"/>
        <v xml:space="preserve">sxd47_73 * sxdq73 * QN73 + </v>
      </c>
      <c r="BH43" s="5" t="str">
        <f t="shared" si="16"/>
        <v xml:space="preserve">sxd47_74 * sxdq74 * QN74 + </v>
      </c>
      <c r="BI43" s="5" t="str">
        <f t="shared" si="16"/>
        <v xml:space="preserve">sxd47_77 * sxdq77 * QN77 + </v>
      </c>
      <c r="BJ43" s="5" t="str">
        <f t="shared" si="16"/>
        <v xml:space="preserve">sxd47_78 * sxdq78 * QN78 + </v>
      </c>
      <c r="BK43" s="5" t="str">
        <f t="shared" si="16"/>
        <v xml:space="preserve">sxd47_79 * sxdq79 * QN79 + </v>
      </c>
      <c r="BL43" s="5" t="str">
        <f t="shared" si="16"/>
        <v xml:space="preserve">sxd47_80 * sxdq80 * QN80 + </v>
      </c>
      <c r="BM43" s="5" t="str">
        <f t="shared" si="16"/>
        <v xml:space="preserve">sxd47_84 * sxdq84 * QN84 + </v>
      </c>
      <c r="BN43" s="5" t="str">
        <f t="shared" si="12"/>
        <v xml:space="preserve">sxd47_85 * sxdq85 * QN85 + </v>
      </c>
      <c r="BO43" s="5" t="str">
        <f t="shared" si="9"/>
        <v xml:space="preserve">sxd47_86 * sxdq86 * QN86 + </v>
      </c>
      <c r="BP43" s="5" t="str">
        <f t="shared" si="9"/>
        <v xml:space="preserve">sxd47_87 * sxdq87 * QN87 + </v>
      </c>
      <c r="BQ43" s="5" t="str">
        <f t="shared" si="9"/>
        <v xml:space="preserve">sxd47_90 * sxdq90 * QN90 + </v>
      </c>
      <c r="BR43" s="5" t="str">
        <f t="shared" si="9"/>
        <v xml:space="preserve">sxd47_91 * sxdq91 * QN91 + </v>
      </c>
      <c r="BS43" s="5" t="str">
        <f t="shared" si="9"/>
        <v xml:space="preserve">sxd47_92 * sxdq92 * QN92 + </v>
      </c>
      <c r="BT43" s="5" t="str">
        <f t="shared" si="9"/>
        <v xml:space="preserve">sxd47_93 * sxdq93 * QN93 + </v>
      </c>
      <c r="BU43" s="5" t="str">
        <f t="shared" si="9"/>
        <v xml:space="preserve">sxd47_94 * sxdq94 * QN94 + </v>
      </c>
      <c r="BV43" s="5" t="str">
        <f t="shared" si="9"/>
        <v xml:space="preserve">sxd47_95 * sxdq95 * QN95 + </v>
      </c>
      <c r="BW43" s="5" t="str">
        <f t="shared" si="9"/>
        <v xml:space="preserve">sxd47_96 * sxdq96 * QN96 + </v>
      </c>
      <c r="BX43" s="5" t="str">
        <f t="shared" si="9"/>
        <v xml:space="preserve">sxd47_97 * sxdq97 * QN97 + </v>
      </c>
      <c r="BY43" s="5" t="str">
        <f t="shared" si="4"/>
        <v>FD47</v>
      </c>
      <c r="BZ43" s="6" t="str">
        <f t="shared" si="5"/>
        <v>@IDENTITY  QG47 = sxd47_01 * sxdq01 * QN01 + sxd47_02 * sxdq02 * QN02 + sxd47_03 * sxdq03 * QN03 + sxd47_05 * sxdq05 * QN05 + sxd47_08 * sxdq08 * QN08 + sxd47_10 * sxdq10 * QN10 + sxd47_11 * sxdq11 * QN11 + sxd47_13 * sxdq13 * QN13 + sxd47_14 * sxdq14 * QN14 + sxd47_15 * sxdq15 * QN15 + sxd47_16 * sxdq16 * QN16 + sxd47_17 * sxdq17 * QN17 + sxd47_18 * sxdq18 * QN18 + sxd47_19 * sxdq19 * QN19 + sxd47_20 * sxdq20 * QN20 + sxd47_21 * sxdq21 * QN21 + sxd47_22 * sxdq22 * QN22 + sxd47_23 * sxdq23 * QN23 + sxd47_24 * sxdq24 * QN24 + sxd47_25 * sxdq25 * QN25 + sxd47_26 * sxdq26 * QN26 + sxd47_27 * sxdq27 * QN27 + sxd47_28 * sxdq28 * QN28 + sxd47_29 * sxdq29 * QN29 + sxd47_30 * sxdq30 * QN30 + sxd47_31 * sxdq31 * QN31 + sxd47_32 * sxdq32 * QN32 + sxd47_33 * sxdq33 * QN33 + sxd47_35 * sxdq35 * QN35 + sxd47_36 * sxdq36 * QN36 + sxd47_37 * sxdq37 * QN37 + sxd47_41 * sxdq41 * QN41 + sxd47_42 * sxdq42 * QN42 + sxd47_43 * sxdq43 * QN43 + sxd47_45 * sxdq45 * QN45 + sxd47_46 * sxdq46 * QN46 + sxd47_47 * sxdq47 * QN47 + sxd47_49 * sxdq49 * QN49 + sxd47_50 * sxdq50 * QN50 + sxd47_51 * sxdq51 * QN51 + sxd47_52 * sxdq52 * QN52 + sxd47_53 * sxdq53 * QN53 + sxd47_55 * sxdq55 * QN55 + sxd47_58 * sxdq58 * QN58 + sxd47_59 * sxdq59 * QN59 + sxd47_60 * sxdq60 * QN60 + sxd47_61 * sxdq61 * QN61 + sxd47_62 * sxdq62 * QN62 + sxd47_64 * sxdq64 * QN64 + sxd47_65 * sxdq65 * QN65 + sxd47_66 * sxdq66 * QN66 + sxd47_68 * sxdq68 * QN68 + sxd47_69 * sxdq69 * QN69 + sxd47_70 * sxdq70 * QN70 + sxd47_71 * sxdq71 * QN71 + sxd47_72 * sxdq72 * QN72 + sxd47_73 * sxdq73 * QN73 + sxd47_74 * sxdq74 * QN74 + sxd47_77 * sxdq77 * QN77 + sxd47_78 * sxdq78 * QN78 + sxd47_79 * sxdq79 * QN79 + sxd47_80 * sxdq80 * QN80 + sxd47_84 * sxdq84 * QN84 + sxd47_85 * sxdq85 * QN85 + sxd47_86 * sxdq86 * QN86 + sxd47_87 * sxdq87 * QN87 + sxd47_90 * sxdq90 * QN90 + sxd47_91 * sxdq91 * QN91 + sxd47_92 * sxdq92 * QN92 + sxd47_93 * sxdq93 * QN93 + sxd47_94 * sxdq94 * QN94 + sxd47_95 * sxdq95 * QN95 + sxd47_96 * sxdq96 * QN96 + sxd47_97 * sxdq97 * QN97 + FD47</v>
      </c>
    </row>
    <row r="44" spans="1:78">
      <c r="A44" s="1" t="s">
        <v>38</v>
      </c>
      <c r="B44" s="5" t="str">
        <f t="shared" si="2"/>
        <v xml:space="preserve">@IDENTITY  QG49 = </v>
      </c>
      <c r="C44" s="5" t="str">
        <f t="shared" si="17"/>
        <v xml:space="preserve">sxd49_01 * sxdq01 * QN01 + </v>
      </c>
      <c r="D44" s="5" t="str">
        <f t="shared" si="17"/>
        <v xml:space="preserve">sxd49_02 * sxdq02 * QN02 + </v>
      </c>
      <c r="E44" s="5" t="str">
        <f t="shared" si="17"/>
        <v xml:space="preserve">sxd49_03 * sxdq03 * QN03 + </v>
      </c>
      <c r="F44" s="5" t="str">
        <f t="shared" si="17"/>
        <v xml:space="preserve">sxd49_05 * sxdq05 * QN05 + </v>
      </c>
      <c r="G44" s="5" t="str">
        <f t="shared" si="17"/>
        <v xml:space="preserve">sxd49_08 * sxdq08 * QN08 + </v>
      </c>
      <c r="H44" s="5" t="str">
        <f t="shared" si="17"/>
        <v xml:space="preserve">sxd49_10 * sxdq10 * QN10 + </v>
      </c>
      <c r="I44" s="5" t="str">
        <f t="shared" si="17"/>
        <v xml:space="preserve">sxd49_11 * sxdq11 * QN11 + </v>
      </c>
      <c r="J44" s="5" t="str">
        <f t="shared" si="17"/>
        <v xml:space="preserve">sxd49_13 * sxdq13 * QN13 + </v>
      </c>
      <c r="K44" s="5" t="str">
        <f t="shared" si="17"/>
        <v xml:space="preserve">sxd49_14 * sxdq14 * QN14 + </v>
      </c>
      <c r="L44" s="5" t="str">
        <f t="shared" si="17"/>
        <v xml:space="preserve">sxd49_15 * sxdq15 * QN15 + </v>
      </c>
      <c r="M44" s="5" t="str">
        <f t="shared" si="17"/>
        <v xml:space="preserve">sxd49_16 * sxdq16 * QN16 + </v>
      </c>
      <c r="N44" s="5" t="str">
        <f t="shared" si="17"/>
        <v xml:space="preserve">sxd49_17 * sxdq17 * QN17 + </v>
      </c>
      <c r="O44" s="5" t="str">
        <f t="shared" si="17"/>
        <v xml:space="preserve">sxd49_18 * sxdq18 * QN18 + </v>
      </c>
      <c r="P44" s="5" t="str">
        <f t="shared" si="17"/>
        <v xml:space="preserve">sxd49_19 * sxdq19 * QN19 + </v>
      </c>
      <c r="Q44" s="5" t="str">
        <f t="shared" si="17"/>
        <v xml:space="preserve">sxd49_20 * sxdq20 * QN20 + </v>
      </c>
      <c r="R44" s="5" t="str">
        <f t="shared" si="17"/>
        <v xml:space="preserve">sxd49_21 * sxdq21 * QN21 + </v>
      </c>
      <c r="S44" s="5" t="str">
        <f t="shared" si="15"/>
        <v xml:space="preserve">sxd49_22 * sxdq22 * QN22 + </v>
      </c>
      <c r="T44" s="5" t="str">
        <f t="shared" si="15"/>
        <v xml:space="preserve">sxd49_23 * sxdq23 * QN23 + </v>
      </c>
      <c r="U44" s="5" t="str">
        <f t="shared" si="15"/>
        <v xml:space="preserve">sxd49_24 * sxdq24 * QN24 + </v>
      </c>
      <c r="V44" s="5" t="str">
        <f t="shared" si="15"/>
        <v xml:space="preserve">sxd49_25 * sxdq25 * QN25 + </v>
      </c>
      <c r="W44" s="5" t="str">
        <f t="shared" si="15"/>
        <v xml:space="preserve">sxd49_26 * sxdq26 * QN26 + </v>
      </c>
      <c r="X44" s="5" t="str">
        <f t="shared" si="15"/>
        <v xml:space="preserve">sxd49_27 * sxdq27 * QN27 + </v>
      </c>
      <c r="Y44" s="5" t="str">
        <f t="shared" si="15"/>
        <v xml:space="preserve">sxd49_28 * sxdq28 * QN28 + </v>
      </c>
      <c r="Z44" s="5" t="str">
        <f t="shared" si="15"/>
        <v xml:space="preserve">sxd49_29 * sxdq29 * QN29 + </v>
      </c>
      <c r="AA44" s="5" t="str">
        <f t="shared" si="19"/>
        <v xml:space="preserve">sxd49_30 * sxdq30 * QN30 + </v>
      </c>
      <c r="AB44" s="5" t="str">
        <f t="shared" si="19"/>
        <v xml:space="preserve">sxd49_31 * sxdq31 * QN31 + </v>
      </c>
      <c r="AC44" s="5" t="str">
        <f t="shared" si="19"/>
        <v xml:space="preserve">sxd49_32 * sxdq32 * QN32 + </v>
      </c>
      <c r="AD44" s="5" t="str">
        <f t="shared" si="19"/>
        <v xml:space="preserve">sxd49_33 * sxdq33 * QN33 + </v>
      </c>
      <c r="AE44" s="5" t="str">
        <f t="shared" si="19"/>
        <v xml:space="preserve">sxd49_35 * sxdq35 * QN35 + </v>
      </c>
      <c r="AF44" s="5" t="str">
        <f t="shared" si="19"/>
        <v xml:space="preserve">sxd49_36 * sxdq36 * QN36 + </v>
      </c>
      <c r="AG44" s="5" t="str">
        <f t="shared" si="19"/>
        <v xml:space="preserve">sxd49_37 * sxdq37 * QN37 + </v>
      </c>
      <c r="AH44" s="5" t="str">
        <f t="shared" si="19"/>
        <v xml:space="preserve">sxd49_41 * sxdq41 * QN41 + </v>
      </c>
      <c r="AI44" s="5" t="str">
        <f t="shared" si="19"/>
        <v xml:space="preserve">sxd49_42 * sxdq42 * QN42 + </v>
      </c>
      <c r="AJ44" s="5" t="str">
        <f t="shared" si="19"/>
        <v xml:space="preserve">sxd49_43 * sxdq43 * QN43 + </v>
      </c>
      <c r="AK44" s="5" t="str">
        <f t="shared" si="19"/>
        <v xml:space="preserve">sxd49_45 * sxdq45 * QN45 + </v>
      </c>
      <c r="AL44" s="5" t="str">
        <f t="shared" si="19"/>
        <v xml:space="preserve">sxd49_46 * sxdq46 * QN46 + </v>
      </c>
      <c r="AM44" s="5" t="str">
        <f t="shared" si="19"/>
        <v xml:space="preserve">sxd49_47 * sxdq47 * QN47 + </v>
      </c>
      <c r="AN44" s="5" t="str">
        <f t="shared" si="19"/>
        <v xml:space="preserve">sxd49_49 * sxdq49 * QN49 + </v>
      </c>
      <c r="AO44" s="5" t="str">
        <f t="shared" si="19"/>
        <v xml:space="preserve">sxd49_50 * sxdq50 * QN50 + </v>
      </c>
      <c r="AP44" s="5" t="str">
        <f t="shared" si="19"/>
        <v xml:space="preserve">sxd49_51 * sxdq51 * QN51 + </v>
      </c>
      <c r="AQ44" s="5" t="str">
        <f t="shared" si="18"/>
        <v xml:space="preserve">sxd49_52 * sxdq52 * QN52 + </v>
      </c>
      <c r="AR44" s="5" t="str">
        <f t="shared" si="18"/>
        <v xml:space="preserve">sxd49_53 * sxdq53 * QN53 + </v>
      </c>
      <c r="AS44" s="5" t="str">
        <f t="shared" si="18"/>
        <v xml:space="preserve">sxd49_55 * sxdq55 * QN55 + </v>
      </c>
      <c r="AT44" s="5" t="str">
        <f t="shared" si="18"/>
        <v xml:space="preserve">sxd49_58 * sxdq58 * QN58 + </v>
      </c>
      <c r="AU44" s="5" t="str">
        <f t="shared" si="18"/>
        <v xml:space="preserve">sxd49_59 * sxdq59 * QN59 + </v>
      </c>
      <c r="AV44" s="5" t="str">
        <f t="shared" si="18"/>
        <v xml:space="preserve">sxd49_60 * sxdq60 * QN60 + </v>
      </c>
      <c r="AW44" s="5" t="str">
        <f t="shared" si="18"/>
        <v xml:space="preserve">sxd49_61 * sxdq61 * QN61 + </v>
      </c>
      <c r="AX44" s="5" t="str">
        <f t="shared" si="16"/>
        <v xml:space="preserve">sxd49_62 * sxdq62 * QN62 + </v>
      </c>
      <c r="AY44" s="5" t="str">
        <f t="shared" si="16"/>
        <v xml:space="preserve">sxd49_64 * sxdq64 * QN64 + </v>
      </c>
      <c r="AZ44" s="5" t="str">
        <f t="shared" si="16"/>
        <v xml:space="preserve">sxd49_65 * sxdq65 * QN65 + </v>
      </c>
      <c r="BA44" s="5" t="str">
        <f t="shared" si="16"/>
        <v xml:space="preserve">sxd49_66 * sxdq66 * QN66 + </v>
      </c>
      <c r="BB44" s="5" t="str">
        <f t="shared" si="16"/>
        <v xml:space="preserve">sxd49_68 * sxdq68 * QN68 + </v>
      </c>
      <c r="BC44" s="5" t="str">
        <f t="shared" si="16"/>
        <v xml:space="preserve">sxd49_69 * sxdq69 * QN69 + </v>
      </c>
      <c r="BD44" s="5" t="str">
        <f t="shared" si="16"/>
        <v xml:space="preserve">sxd49_70 * sxdq70 * QN70 + </v>
      </c>
      <c r="BE44" s="5" t="str">
        <f t="shared" si="16"/>
        <v xml:space="preserve">sxd49_71 * sxdq71 * QN71 + </v>
      </c>
      <c r="BF44" s="5" t="str">
        <f t="shared" si="16"/>
        <v xml:space="preserve">sxd49_72 * sxdq72 * QN72 + </v>
      </c>
      <c r="BG44" s="5" t="str">
        <f t="shared" si="16"/>
        <v xml:space="preserve">sxd49_73 * sxdq73 * QN73 + </v>
      </c>
      <c r="BH44" s="5" t="str">
        <f t="shared" si="16"/>
        <v xml:space="preserve">sxd49_74 * sxdq74 * QN74 + </v>
      </c>
      <c r="BI44" s="5" t="str">
        <f t="shared" si="16"/>
        <v xml:space="preserve">sxd49_77 * sxdq77 * QN77 + </v>
      </c>
      <c r="BJ44" s="5" t="str">
        <f t="shared" si="16"/>
        <v xml:space="preserve">sxd49_78 * sxdq78 * QN78 + </v>
      </c>
      <c r="BK44" s="5" t="str">
        <f t="shared" si="16"/>
        <v xml:space="preserve">sxd49_79 * sxdq79 * QN79 + </v>
      </c>
      <c r="BL44" s="5" t="str">
        <f t="shared" si="16"/>
        <v xml:space="preserve">sxd49_80 * sxdq80 * QN80 + </v>
      </c>
      <c r="BM44" s="5" t="str">
        <f t="shared" si="16"/>
        <v xml:space="preserve">sxd49_84 * sxdq84 * QN84 + </v>
      </c>
      <c r="BN44" s="5" t="str">
        <f t="shared" si="12"/>
        <v xml:space="preserve">sxd49_85 * sxdq85 * QN85 + </v>
      </c>
      <c r="BO44" s="5" t="str">
        <f t="shared" si="9"/>
        <v xml:space="preserve">sxd49_86 * sxdq86 * QN86 + </v>
      </c>
      <c r="BP44" s="5" t="str">
        <f t="shared" si="9"/>
        <v xml:space="preserve">sxd49_87 * sxdq87 * QN87 + </v>
      </c>
      <c r="BQ44" s="5" t="str">
        <f t="shared" si="9"/>
        <v xml:space="preserve">sxd49_90 * sxdq90 * QN90 + </v>
      </c>
      <c r="BR44" s="5" t="str">
        <f t="shared" si="9"/>
        <v xml:space="preserve">sxd49_91 * sxdq91 * QN91 + </v>
      </c>
      <c r="BS44" s="5" t="str">
        <f t="shared" si="9"/>
        <v xml:space="preserve">sxd49_92 * sxdq92 * QN92 + </v>
      </c>
      <c r="BT44" s="5" t="str">
        <f t="shared" si="9"/>
        <v xml:space="preserve">sxd49_93 * sxdq93 * QN93 + </v>
      </c>
      <c r="BU44" s="5" t="str">
        <f t="shared" si="9"/>
        <v xml:space="preserve">sxd49_94 * sxdq94 * QN94 + </v>
      </c>
      <c r="BV44" s="5" t="str">
        <f t="shared" si="9"/>
        <v xml:space="preserve">sxd49_95 * sxdq95 * QN95 + </v>
      </c>
      <c r="BW44" s="5" t="str">
        <f t="shared" si="9"/>
        <v xml:space="preserve">sxd49_96 * sxdq96 * QN96 + </v>
      </c>
      <c r="BX44" s="5" t="str">
        <f t="shared" si="9"/>
        <v xml:space="preserve">sxd49_97 * sxdq97 * QN97 + </v>
      </c>
      <c r="BY44" s="5" t="str">
        <f t="shared" si="4"/>
        <v>FD49</v>
      </c>
      <c r="BZ44" s="6" t="str">
        <f t="shared" si="5"/>
        <v>@IDENTITY  QG49 = sxd49_01 * sxdq01 * QN01 + sxd49_02 * sxdq02 * QN02 + sxd49_03 * sxdq03 * QN03 + sxd49_05 * sxdq05 * QN05 + sxd49_08 * sxdq08 * QN08 + sxd49_10 * sxdq10 * QN10 + sxd49_11 * sxdq11 * QN11 + sxd49_13 * sxdq13 * QN13 + sxd49_14 * sxdq14 * QN14 + sxd49_15 * sxdq15 * QN15 + sxd49_16 * sxdq16 * QN16 + sxd49_17 * sxdq17 * QN17 + sxd49_18 * sxdq18 * QN18 + sxd49_19 * sxdq19 * QN19 + sxd49_20 * sxdq20 * QN20 + sxd49_21 * sxdq21 * QN21 + sxd49_22 * sxdq22 * QN22 + sxd49_23 * sxdq23 * QN23 + sxd49_24 * sxdq24 * QN24 + sxd49_25 * sxdq25 * QN25 + sxd49_26 * sxdq26 * QN26 + sxd49_27 * sxdq27 * QN27 + sxd49_28 * sxdq28 * QN28 + sxd49_29 * sxdq29 * QN29 + sxd49_30 * sxdq30 * QN30 + sxd49_31 * sxdq31 * QN31 + sxd49_32 * sxdq32 * QN32 + sxd49_33 * sxdq33 * QN33 + sxd49_35 * sxdq35 * QN35 + sxd49_36 * sxdq36 * QN36 + sxd49_37 * sxdq37 * QN37 + sxd49_41 * sxdq41 * QN41 + sxd49_42 * sxdq42 * QN42 + sxd49_43 * sxdq43 * QN43 + sxd49_45 * sxdq45 * QN45 + sxd49_46 * sxdq46 * QN46 + sxd49_47 * sxdq47 * QN47 + sxd49_49 * sxdq49 * QN49 + sxd49_50 * sxdq50 * QN50 + sxd49_51 * sxdq51 * QN51 + sxd49_52 * sxdq52 * QN52 + sxd49_53 * sxdq53 * QN53 + sxd49_55 * sxdq55 * QN55 + sxd49_58 * sxdq58 * QN58 + sxd49_59 * sxdq59 * QN59 + sxd49_60 * sxdq60 * QN60 + sxd49_61 * sxdq61 * QN61 + sxd49_62 * sxdq62 * QN62 + sxd49_64 * sxdq64 * QN64 + sxd49_65 * sxdq65 * QN65 + sxd49_66 * sxdq66 * QN66 + sxd49_68 * sxdq68 * QN68 + sxd49_69 * sxdq69 * QN69 + sxd49_70 * sxdq70 * QN70 + sxd49_71 * sxdq71 * QN71 + sxd49_72 * sxdq72 * QN72 + sxd49_73 * sxdq73 * QN73 + sxd49_74 * sxdq74 * QN74 + sxd49_77 * sxdq77 * QN77 + sxd49_78 * sxdq78 * QN78 + sxd49_79 * sxdq79 * QN79 + sxd49_80 * sxdq80 * QN80 + sxd49_84 * sxdq84 * QN84 + sxd49_85 * sxdq85 * QN85 + sxd49_86 * sxdq86 * QN86 + sxd49_87 * sxdq87 * QN87 + sxd49_90 * sxdq90 * QN90 + sxd49_91 * sxdq91 * QN91 + sxd49_92 * sxdq92 * QN92 + sxd49_93 * sxdq93 * QN93 + sxd49_94 * sxdq94 * QN94 + sxd49_95 * sxdq95 * QN95 + sxd49_96 * sxdq96 * QN96 + sxd49_97 * sxdq97 * QN97 + FD49</v>
      </c>
    </row>
    <row r="45" spans="1:78">
      <c r="A45" s="1" t="s">
        <v>39</v>
      </c>
      <c r="B45" s="5" t="str">
        <f t="shared" si="2"/>
        <v xml:space="preserve">@IDENTITY  QG50 = </v>
      </c>
      <c r="C45" s="5" t="str">
        <f t="shared" si="17"/>
        <v xml:space="preserve">sxd50_01 * sxdq01 * QN01 + </v>
      </c>
      <c r="D45" s="5" t="str">
        <f t="shared" si="17"/>
        <v xml:space="preserve">sxd50_02 * sxdq02 * QN02 + </v>
      </c>
      <c r="E45" s="5" t="str">
        <f t="shared" si="17"/>
        <v xml:space="preserve">sxd50_03 * sxdq03 * QN03 + </v>
      </c>
      <c r="F45" s="5" t="str">
        <f t="shared" si="17"/>
        <v xml:space="preserve">sxd50_05 * sxdq05 * QN05 + </v>
      </c>
      <c r="G45" s="5" t="str">
        <f t="shared" si="17"/>
        <v xml:space="preserve">sxd50_08 * sxdq08 * QN08 + </v>
      </c>
      <c r="H45" s="5" t="str">
        <f t="shared" si="17"/>
        <v xml:space="preserve">sxd50_10 * sxdq10 * QN10 + </v>
      </c>
      <c r="I45" s="5" t="str">
        <f t="shared" si="17"/>
        <v xml:space="preserve">sxd50_11 * sxdq11 * QN11 + </v>
      </c>
      <c r="J45" s="5" t="str">
        <f t="shared" si="17"/>
        <v xml:space="preserve">sxd50_13 * sxdq13 * QN13 + </v>
      </c>
      <c r="K45" s="5" t="str">
        <f t="shared" si="17"/>
        <v xml:space="preserve">sxd50_14 * sxdq14 * QN14 + </v>
      </c>
      <c r="L45" s="5" t="str">
        <f t="shared" si="17"/>
        <v xml:space="preserve">sxd50_15 * sxdq15 * QN15 + </v>
      </c>
      <c r="M45" s="5" t="str">
        <f t="shared" si="17"/>
        <v xml:space="preserve">sxd50_16 * sxdq16 * QN16 + </v>
      </c>
      <c r="N45" s="5" t="str">
        <f t="shared" si="17"/>
        <v xml:space="preserve">sxd50_17 * sxdq17 * QN17 + </v>
      </c>
      <c r="O45" s="5" t="str">
        <f t="shared" si="17"/>
        <v xml:space="preserve">sxd50_18 * sxdq18 * QN18 + </v>
      </c>
      <c r="P45" s="5" t="str">
        <f t="shared" si="17"/>
        <v xml:space="preserve">sxd50_19 * sxdq19 * QN19 + </v>
      </c>
      <c r="Q45" s="5" t="str">
        <f t="shared" si="17"/>
        <v xml:space="preserve">sxd50_20 * sxdq20 * QN20 + </v>
      </c>
      <c r="R45" s="5" t="str">
        <f t="shared" si="17"/>
        <v xml:space="preserve">sxd50_21 * sxdq21 * QN21 + </v>
      </c>
      <c r="S45" s="5" t="str">
        <f t="shared" si="15"/>
        <v xml:space="preserve">sxd50_22 * sxdq22 * QN22 + </v>
      </c>
      <c r="T45" s="5" t="str">
        <f t="shared" si="15"/>
        <v xml:space="preserve">sxd50_23 * sxdq23 * QN23 + </v>
      </c>
      <c r="U45" s="5" t="str">
        <f t="shared" si="15"/>
        <v xml:space="preserve">sxd50_24 * sxdq24 * QN24 + </v>
      </c>
      <c r="V45" s="5" t="str">
        <f t="shared" si="15"/>
        <v xml:space="preserve">sxd50_25 * sxdq25 * QN25 + </v>
      </c>
      <c r="W45" s="5" t="str">
        <f t="shared" si="15"/>
        <v xml:space="preserve">sxd50_26 * sxdq26 * QN26 + </v>
      </c>
      <c r="X45" s="5" t="str">
        <f t="shared" si="15"/>
        <v xml:space="preserve">sxd50_27 * sxdq27 * QN27 + </v>
      </c>
      <c r="Y45" s="5" t="str">
        <f t="shared" si="15"/>
        <v xml:space="preserve">sxd50_28 * sxdq28 * QN28 + </v>
      </c>
      <c r="Z45" s="5" t="str">
        <f t="shared" si="15"/>
        <v xml:space="preserve">sxd50_29 * sxdq29 * QN29 + </v>
      </c>
      <c r="AA45" s="5" t="str">
        <f t="shared" si="19"/>
        <v xml:space="preserve">sxd50_30 * sxdq30 * QN30 + </v>
      </c>
      <c r="AB45" s="5" t="str">
        <f t="shared" si="19"/>
        <v xml:space="preserve">sxd50_31 * sxdq31 * QN31 + </v>
      </c>
      <c r="AC45" s="5" t="str">
        <f t="shared" si="19"/>
        <v xml:space="preserve">sxd50_32 * sxdq32 * QN32 + </v>
      </c>
      <c r="AD45" s="5" t="str">
        <f t="shared" si="19"/>
        <v xml:space="preserve">sxd50_33 * sxdq33 * QN33 + </v>
      </c>
      <c r="AE45" s="5" t="str">
        <f t="shared" si="19"/>
        <v xml:space="preserve">sxd50_35 * sxdq35 * QN35 + </v>
      </c>
      <c r="AF45" s="5" t="str">
        <f t="shared" si="19"/>
        <v xml:space="preserve">sxd50_36 * sxdq36 * QN36 + </v>
      </c>
      <c r="AG45" s="5" t="str">
        <f t="shared" si="19"/>
        <v xml:space="preserve">sxd50_37 * sxdq37 * QN37 + </v>
      </c>
      <c r="AH45" s="5" t="str">
        <f t="shared" si="19"/>
        <v xml:space="preserve">sxd50_41 * sxdq41 * QN41 + </v>
      </c>
      <c r="AI45" s="5" t="str">
        <f t="shared" si="19"/>
        <v xml:space="preserve">sxd50_42 * sxdq42 * QN42 + </v>
      </c>
      <c r="AJ45" s="5" t="str">
        <f t="shared" si="19"/>
        <v xml:space="preserve">sxd50_43 * sxdq43 * QN43 + </v>
      </c>
      <c r="AK45" s="5" t="str">
        <f t="shared" si="19"/>
        <v xml:space="preserve">sxd50_45 * sxdq45 * QN45 + </v>
      </c>
      <c r="AL45" s="5" t="str">
        <f t="shared" si="19"/>
        <v xml:space="preserve">sxd50_46 * sxdq46 * QN46 + </v>
      </c>
      <c r="AM45" s="5" t="str">
        <f t="shared" si="19"/>
        <v xml:space="preserve">sxd50_47 * sxdq47 * QN47 + </v>
      </c>
      <c r="AN45" s="5" t="str">
        <f t="shared" si="19"/>
        <v xml:space="preserve">sxd50_49 * sxdq49 * QN49 + </v>
      </c>
      <c r="AO45" s="5" t="str">
        <f t="shared" si="19"/>
        <v xml:space="preserve">sxd50_50 * sxdq50 * QN50 + </v>
      </c>
      <c r="AP45" s="5" t="str">
        <f t="shared" si="19"/>
        <v xml:space="preserve">sxd50_51 * sxdq51 * QN51 + </v>
      </c>
      <c r="AQ45" s="5" t="str">
        <f t="shared" si="18"/>
        <v xml:space="preserve">sxd50_52 * sxdq52 * QN52 + </v>
      </c>
      <c r="AR45" s="5" t="str">
        <f t="shared" si="18"/>
        <v xml:space="preserve">sxd50_53 * sxdq53 * QN53 + </v>
      </c>
      <c r="AS45" s="5" t="str">
        <f t="shared" si="18"/>
        <v xml:space="preserve">sxd50_55 * sxdq55 * QN55 + </v>
      </c>
      <c r="AT45" s="5" t="str">
        <f t="shared" si="18"/>
        <v xml:space="preserve">sxd50_58 * sxdq58 * QN58 + </v>
      </c>
      <c r="AU45" s="5" t="str">
        <f t="shared" si="18"/>
        <v xml:space="preserve">sxd50_59 * sxdq59 * QN59 + </v>
      </c>
      <c r="AV45" s="5" t="str">
        <f t="shared" si="18"/>
        <v xml:space="preserve">sxd50_60 * sxdq60 * QN60 + </v>
      </c>
      <c r="AW45" s="5" t="str">
        <f t="shared" si="18"/>
        <v xml:space="preserve">sxd50_61 * sxdq61 * QN61 + </v>
      </c>
      <c r="AX45" s="5" t="str">
        <f t="shared" si="16"/>
        <v xml:space="preserve">sxd50_62 * sxdq62 * QN62 + </v>
      </c>
      <c r="AY45" s="5" t="str">
        <f t="shared" si="16"/>
        <v xml:space="preserve">sxd50_64 * sxdq64 * QN64 + </v>
      </c>
      <c r="AZ45" s="5" t="str">
        <f t="shared" si="16"/>
        <v xml:space="preserve">sxd50_65 * sxdq65 * QN65 + </v>
      </c>
      <c r="BA45" s="5" t="str">
        <f t="shared" si="16"/>
        <v xml:space="preserve">sxd50_66 * sxdq66 * QN66 + </v>
      </c>
      <c r="BB45" s="5" t="str">
        <f t="shared" si="16"/>
        <v xml:space="preserve">sxd50_68 * sxdq68 * QN68 + </v>
      </c>
      <c r="BC45" s="5" t="str">
        <f t="shared" si="16"/>
        <v xml:space="preserve">sxd50_69 * sxdq69 * QN69 + </v>
      </c>
      <c r="BD45" s="5" t="str">
        <f t="shared" si="16"/>
        <v xml:space="preserve">sxd50_70 * sxdq70 * QN70 + </v>
      </c>
      <c r="BE45" s="5" t="str">
        <f t="shared" si="16"/>
        <v xml:space="preserve">sxd50_71 * sxdq71 * QN71 + </v>
      </c>
      <c r="BF45" s="5" t="str">
        <f t="shared" si="16"/>
        <v xml:space="preserve">sxd50_72 * sxdq72 * QN72 + </v>
      </c>
      <c r="BG45" s="5" t="str">
        <f t="shared" si="16"/>
        <v xml:space="preserve">sxd50_73 * sxdq73 * QN73 + </v>
      </c>
      <c r="BH45" s="5" t="str">
        <f t="shared" si="16"/>
        <v xml:space="preserve">sxd50_74 * sxdq74 * QN74 + </v>
      </c>
      <c r="BI45" s="5" t="str">
        <f t="shared" si="16"/>
        <v xml:space="preserve">sxd50_77 * sxdq77 * QN77 + </v>
      </c>
      <c r="BJ45" s="5" t="str">
        <f t="shared" si="16"/>
        <v xml:space="preserve">sxd50_78 * sxdq78 * QN78 + </v>
      </c>
      <c r="BK45" s="5" t="str">
        <f t="shared" si="16"/>
        <v xml:space="preserve">sxd50_79 * sxdq79 * QN79 + </v>
      </c>
      <c r="BL45" s="5" t="str">
        <f t="shared" si="16"/>
        <v xml:space="preserve">sxd50_80 * sxdq80 * QN80 + </v>
      </c>
      <c r="BM45" s="5" t="str">
        <f t="shared" ref="BM45:BO79" si="22">"sxd"&amp;$A45&amp;"_"&amp;BM$6&amp;" * sxdq"&amp;BM$6&amp;" * QN"&amp;BM$6&amp;" + "</f>
        <v xml:space="preserve">sxd50_84 * sxdq84 * QN84 + </v>
      </c>
      <c r="BN45" s="5" t="str">
        <f t="shared" si="22"/>
        <v xml:space="preserve">sxd50_85 * sxdq85 * QN85 + </v>
      </c>
      <c r="BO45" s="5" t="str">
        <f t="shared" si="22"/>
        <v xml:space="preserve">sxd50_86 * sxdq86 * QN86 + </v>
      </c>
      <c r="BP45" s="5" t="str">
        <f t="shared" si="9"/>
        <v xml:space="preserve">sxd50_87 * sxdq87 * QN87 + </v>
      </c>
      <c r="BQ45" s="5" t="str">
        <f t="shared" si="9"/>
        <v xml:space="preserve">sxd50_90 * sxdq90 * QN90 + </v>
      </c>
      <c r="BR45" s="5" t="str">
        <f t="shared" si="9"/>
        <v xml:space="preserve">sxd50_91 * sxdq91 * QN91 + </v>
      </c>
      <c r="BS45" s="5" t="str">
        <f t="shared" si="9"/>
        <v xml:space="preserve">sxd50_92 * sxdq92 * QN92 + </v>
      </c>
      <c r="BT45" s="5" t="str">
        <f t="shared" si="9"/>
        <v xml:space="preserve">sxd50_93 * sxdq93 * QN93 + </v>
      </c>
      <c r="BU45" s="5" t="str">
        <f t="shared" si="9"/>
        <v xml:space="preserve">sxd50_94 * sxdq94 * QN94 + </v>
      </c>
      <c r="BV45" s="5" t="str">
        <f t="shared" si="9"/>
        <v xml:space="preserve">sxd50_95 * sxdq95 * QN95 + </v>
      </c>
      <c r="BW45" s="5" t="str">
        <f t="shared" si="9"/>
        <v xml:space="preserve">sxd50_96 * sxdq96 * QN96 + </v>
      </c>
      <c r="BX45" s="5" t="str">
        <f t="shared" si="9"/>
        <v xml:space="preserve">sxd50_97 * sxdq97 * QN97 + </v>
      </c>
      <c r="BY45" s="5" t="str">
        <f t="shared" si="4"/>
        <v>FD50</v>
      </c>
      <c r="BZ45" s="6" t="str">
        <f t="shared" si="5"/>
        <v>@IDENTITY  QG50 = sxd50_01 * sxdq01 * QN01 + sxd50_02 * sxdq02 * QN02 + sxd50_03 * sxdq03 * QN03 + sxd50_05 * sxdq05 * QN05 + sxd50_08 * sxdq08 * QN08 + sxd50_10 * sxdq10 * QN10 + sxd50_11 * sxdq11 * QN11 + sxd50_13 * sxdq13 * QN13 + sxd50_14 * sxdq14 * QN14 + sxd50_15 * sxdq15 * QN15 + sxd50_16 * sxdq16 * QN16 + sxd50_17 * sxdq17 * QN17 + sxd50_18 * sxdq18 * QN18 + sxd50_19 * sxdq19 * QN19 + sxd50_20 * sxdq20 * QN20 + sxd50_21 * sxdq21 * QN21 + sxd50_22 * sxdq22 * QN22 + sxd50_23 * sxdq23 * QN23 + sxd50_24 * sxdq24 * QN24 + sxd50_25 * sxdq25 * QN25 + sxd50_26 * sxdq26 * QN26 + sxd50_27 * sxdq27 * QN27 + sxd50_28 * sxdq28 * QN28 + sxd50_29 * sxdq29 * QN29 + sxd50_30 * sxdq30 * QN30 + sxd50_31 * sxdq31 * QN31 + sxd50_32 * sxdq32 * QN32 + sxd50_33 * sxdq33 * QN33 + sxd50_35 * sxdq35 * QN35 + sxd50_36 * sxdq36 * QN36 + sxd50_37 * sxdq37 * QN37 + sxd50_41 * sxdq41 * QN41 + sxd50_42 * sxdq42 * QN42 + sxd50_43 * sxdq43 * QN43 + sxd50_45 * sxdq45 * QN45 + sxd50_46 * sxdq46 * QN46 + sxd50_47 * sxdq47 * QN47 + sxd50_49 * sxdq49 * QN49 + sxd50_50 * sxdq50 * QN50 + sxd50_51 * sxdq51 * QN51 + sxd50_52 * sxdq52 * QN52 + sxd50_53 * sxdq53 * QN53 + sxd50_55 * sxdq55 * QN55 + sxd50_58 * sxdq58 * QN58 + sxd50_59 * sxdq59 * QN59 + sxd50_60 * sxdq60 * QN60 + sxd50_61 * sxdq61 * QN61 + sxd50_62 * sxdq62 * QN62 + sxd50_64 * sxdq64 * QN64 + sxd50_65 * sxdq65 * QN65 + sxd50_66 * sxdq66 * QN66 + sxd50_68 * sxdq68 * QN68 + sxd50_69 * sxdq69 * QN69 + sxd50_70 * sxdq70 * QN70 + sxd50_71 * sxdq71 * QN71 + sxd50_72 * sxdq72 * QN72 + sxd50_73 * sxdq73 * QN73 + sxd50_74 * sxdq74 * QN74 + sxd50_77 * sxdq77 * QN77 + sxd50_78 * sxdq78 * QN78 + sxd50_79 * sxdq79 * QN79 + sxd50_80 * sxdq80 * QN80 + sxd50_84 * sxdq84 * QN84 + sxd50_85 * sxdq85 * QN85 + sxd50_86 * sxdq86 * QN86 + sxd50_87 * sxdq87 * QN87 + sxd50_90 * sxdq90 * QN90 + sxd50_91 * sxdq91 * QN91 + sxd50_92 * sxdq92 * QN92 + sxd50_93 * sxdq93 * QN93 + sxd50_94 * sxdq94 * QN94 + sxd50_95 * sxdq95 * QN95 + sxd50_96 * sxdq96 * QN96 + sxd50_97 * sxdq97 * QN97 + FD50</v>
      </c>
    </row>
    <row r="46" spans="1:78">
      <c r="A46" s="1" t="s">
        <v>40</v>
      </c>
      <c r="B46" s="5" t="str">
        <f t="shared" si="2"/>
        <v xml:space="preserve">@IDENTITY  QG51 = </v>
      </c>
      <c r="C46" s="5" t="str">
        <f t="shared" si="17"/>
        <v xml:space="preserve">sxd51_01 * sxdq01 * QN01 + </v>
      </c>
      <c r="D46" s="5" t="str">
        <f t="shared" si="17"/>
        <v xml:space="preserve">sxd51_02 * sxdq02 * QN02 + </v>
      </c>
      <c r="E46" s="5" t="str">
        <f t="shared" si="17"/>
        <v xml:space="preserve">sxd51_03 * sxdq03 * QN03 + </v>
      </c>
      <c r="F46" s="5" t="str">
        <f t="shared" si="17"/>
        <v xml:space="preserve">sxd51_05 * sxdq05 * QN05 + </v>
      </c>
      <c r="G46" s="5" t="str">
        <f t="shared" si="17"/>
        <v xml:space="preserve">sxd51_08 * sxdq08 * QN08 + </v>
      </c>
      <c r="H46" s="5" t="str">
        <f t="shared" si="17"/>
        <v xml:space="preserve">sxd51_10 * sxdq10 * QN10 + </v>
      </c>
      <c r="I46" s="5" t="str">
        <f t="shared" si="17"/>
        <v xml:space="preserve">sxd51_11 * sxdq11 * QN11 + </v>
      </c>
      <c r="J46" s="5" t="str">
        <f t="shared" si="17"/>
        <v xml:space="preserve">sxd51_13 * sxdq13 * QN13 + </v>
      </c>
      <c r="K46" s="5" t="str">
        <f t="shared" si="17"/>
        <v xml:space="preserve">sxd51_14 * sxdq14 * QN14 + </v>
      </c>
      <c r="L46" s="5" t="str">
        <f t="shared" si="17"/>
        <v xml:space="preserve">sxd51_15 * sxdq15 * QN15 + </v>
      </c>
      <c r="M46" s="5" t="str">
        <f t="shared" si="17"/>
        <v xml:space="preserve">sxd51_16 * sxdq16 * QN16 + </v>
      </c>
      <c r="N46" s="5" t="str">
        <f t="shared" si="17"/>
        <v xml:space="preserve">sxd51_17 * sxdq17 * QN17 + </v>
      </c>
      <c r="O46" s="5" t="str">
        <f t="shared" si="17"/>
        <v xml:space="preserve">sxd51_18 * sxdq18 * QN18 + </v>
      </c>
      <c r="P46" s="5" t="str">
        <f t="shared" si="17"/>
        <v xml:space="preserve">sxd51_19 * sxdq19 * QN19 + </v>
      </c>
      <c r="Q46" s="5" t="str">
        <f t="shared" si="17"/>
        <v xml:space="preserve">sxd51_20 * sxdq20 * QN20 + </v>
      </c>
      <c r="R46" s="5" t="str">
        <f t="shared" ref="R46:AG61" si="23">"sxd"&amp;$A46&amp;"_"&amp;R$6&amp;" * sxdq"&amp;R$6&amp;" * QN"&amp;R$6&amp;" + "</f>
        <v xml:space="preserve">sxd51_21 * sxdq21 * QN21 + </v>
      </c>
      <c r="S46" s="5" t="str">
        <f t="shared" si="23"/>
        <v xml:space="preserve">sxd51_22 * sxdq22 * QN22 + </v>
      </c>
      <c r="T46" s="5" t="str">
        <f t="shared" si="23"/>
        <v xml:space="preserve">sxd51_23 * sxdq23 * QN23 + </v>
      </c>
      <c r="U46" s="5" t="str">
        <f t="shared" si="23"/>
        <v xml:space="preserve">sxd51_24 * sxdq24 * QN24 + </v>
      </c>
      <c r="V46" s="5" t="str">
        <f t="shared" si="23"/>
        <v xml:space="preserve">sxd51_25 * sxdq25 * QN25 + </v>
      </c>
      <c r="W46" s="5" t="str">
        <f t="shared" si="23"/>
        <v xml:space="preserve">sxd51_26 * sxdq26 * QN26 + </v>
      </c>
      <c r="X46" s="5" t="str">
        <f t="shared" si="23"/>
        <v xml:space="preserve">sxd51_27 * sxdq27 * QN27 + </v>
      </c>
      <c r="Y46" s="5" t="str">
        <f t="shared" si="23"/>
        <v xml:space="preserve">sxd51_28 * sxdq28 * QN28 + </v>
      </c>
      <c r="Z46" s="5" t="str">
        <f t="shared" si="23"/>
        <v xml:space="preserve">sxd51_29 * sxdq29 * QN29 + </v>
      </c>
      <c r="AA46" s="5" t="str">
        <f t="shared" si="23"/>
        <v xml:space="preserve">sxd51_30 * sxdq30 * QN30 + </v>
      </c>
      <c r="AB46" s="5" t="str">
        <f t="shared" si="23"/>
        <v xml:space="preserve">sxd51_31 * sxdq31 * QN31 + </v>
      </c>
      <c r="AC46" s="5" t="str">
        <f t="shared" si="23"/>
        <v xml:space="preserve">sxd51_32 * sxdq32 * QN32 + </v>
      </c>
      <c r="AD46" s="5" t="str">
        <f t="shared" si="23"/>
        <v xml:space="preserve">sxd51_33 * sxdq33 * QN33 + </v>
      </c>
      <c r="AE46" s="5" t="str">
        <f t="shared" si="23"/>
        <v xml:space="preserve">sxd51_35 * sxdq35 * QN35 + </v>
      </c>
      <c r="AF46" s="5" t="str">
        <f t="shared" si="23"/>
        <v xml:space="preserve">sxd51_36 * sxdq36 * QN36 + </v>
      </c>
      <c r="AG46" s="5" t="str">
        <f t="shared" si="23"/>
        <v xml:space="preserve">sxd51_37 * sxdq37 * QN37 + </v>
      </c>
      <c r="AH46" s="5" t="str">
        <f t="shared" si="19"/>
        <v xml:space="preserve">sxd51_41 * sxdq41 * QN41 + </v>
      </c>
      <c r="AI46" s="5" t="str">
        <f t="shared" si="19"/>
        <v xml:space="preserve">sxd51_42 * sxdq42 * QN42 + </v>
      </c>
      <c r="AJ46" s="5" t="str">
        <f t="shared" si="19"/>
        <v xml:space="preserve">sxd51_43 * sxdq43 * QN43 + </v>
      </c>
      <c r="AK46" s="5" t="str">
        <f t="shared" si="19"/>
        <v xml:space="preserve">sxd51_45 * sxdq45 * QN45 + </v>
      </c>
      <c r="AL46" s="5" t="str">
        <f t="shared" si="19"/>
        <v xml:space="preserve">sxd51_46 * sxdq46 * QN46 + </v>
      </c>
      <c r="AM46" s="5" t="str">
        <f t="shared" si="19"/>
        <v xml:space="preserve">sxd51_47 * sxdq47 * QN47 + </v>
      </c>
      <c r="AN46" s="5" t="str">
        <f t="shared" si="19"/>
        <v xml:space="preserve">sxd51_49 * sxdq49 * QN49 + </v>
      </c>
      <c r="AO46" s="5" t="str">
        <f t="shared" si="19"/>
        <v xml:space="preserve">sxd51_50 * sxdq50 * QN50 + </v>
      </c>
      <c r="AP46" s="5" t="str">
        <f t="shared" si="19"/>
        <v xml:space="preserve">sxd51_51 * sxdq51 * QN51 + </v>
      </c>
      <c r="AQ46" s="5" t="str">
        <f t="shared" si="18"/>
        <v xml:space="preserve">sxd51_52 * sxdq52 * QN52 + </v>
      </c>
      <c r="AR46" s="5" t="str">
        <f t="shared" si="18"/>
        <v xml:space="preserve">sxd51_53 * sxdq53 * QN53 + </v>
      </c>
      <c r="AS46" s="5" t="str">
        <f t="shared" si="18"/>
        <v xml:space="preserve">sxd51_55 * sxdq55 * QN55 + </v>
      </c>
      <c r="AT46" s="5" t="str">
        <f t="shared" si="18"/>
        <v xml:space="preserve">sxd51_58 * sxdq58 * QN58 + </v>
      </c>
      <c r="AU46" s="5" t="str">
        <f t="shared" si="18"/>
        <v xml:space="preserve">sxd51_59 * sxdq59 * QN59 + </v>
      </c>
      <c r="AV46" s="5" t="str">
        <f t="shared" si="18"/>
        <v xml:space="preserve">sxd51_60 * sxdq60 * QN60 + </v>
      </c>
      <c r="AW46" s="5" t="str">
        <f t="shared" si="18"/>
        <v xml:space="preserve">sxd51_61 * sxdq61 * QN61 + </v>
      </c>
      <c r="AX46" s="5" t="str">
        <f t="shared" ref="AX46:BM79" si="24">"sxd"&amp;$A46&amp;"_"&amp;AX$6&amp;" * sxdq"&amp;AX$6&amp;" * QN"&amp;AX$6&amp;" + "</f>
        <v xml:space="preserve">sxd51_62 * sxdq62 * QN62 + </v>
      </c>
      <c r="AY46" s="5" t="str">
        <f t="shared" si="24"/>
        <v xml:space="preserve">sxd51_64 * sxdq64 * QN64 + </v>
      </c>
      <c r="AZ46" s="5" t="str">
        <f t="shared" si="24"/>
        <v xml:space="preserve">sxd51_65 * sxdq65 * QN65 + </v>
      </c>
      <c r="BA46" s="5" t="str">
        <f t="shared" si="24"/>
        <v xml:space="preserve">sxd51_66 * sxdq66 * QN66 + </v>
      </c>
      <c r="BB46" s="5" t="str">
        <f t="shared" si="24"/>
        <v xml:space="preserve">sxd51_68 * sxdq68 * QN68 + </v>
      </c>
      <c r="BC46" s="5" t="str">
        <f t="shared" si="24"/>
        <v xml:space="preserve">sxd51_69 * sxdq69 * QN69 + </v>
      </c>
      <c r="BD46" s="5" t="str">
        <f t="shared" si="24"/>
        <v xml:space="preserve">sxd51_70 * sxdq70 * QN70 + </v>
      </c>
      <c r="BE46" s="5" t="str">
        <f t="shared" si="24"/>
        <v xml:space="preserve">sxd51_71 * sxdq71 * QN71 + </v>
      </c>
      <c r="BF46" s="5" t="str">
        <f t="shared" si="24"/>
        <v xml:space="preserve">sxd51_72 * sxdq72 * QN72 + </v>
      </c>
      <c r="BG46" s="5" t="str">
        <f t="shared" si="24"/>
        <v xml:space="preserve">sxd51_73 * sxdq73 * QN73 + </v>
      </c>
      <c r="BH46" s="5" t="str">
        <f t="shared" si="24"/>
        <v xml:space="preserve">sxd51_74 * sxdq74 * QN74 + </v>
      </c>
      <c r="BI46" s="5" t="str">
        <f t="shared" si="24"/>
        <v xml:space="preserve">sxd51_77 * sxdq77 * QN77 + </v>
      </c>
      <c r="BJ46" s="5" t="str">
        <f t="shared" si="24"/>
        <v xml:space="preserve">sxd51_78 * sxdq78 * QN78 + </v>
      </c>
      <c r="BK46" s="5" t="str">
        <f t="shared" si="24"/>
        <v xml:space="preserve">sxd51_79 * sxdq79 * QN79 + </v>
      </c>
      <c r="BL46" s="5" t="str">
        <f t="shared" si="24"/>
        <v xml:space="preserve">sxd51_80 * sxdq80 * QN80 + </v>
      </c>
      <c r="BM46" s="5" t="str">
        <f t="shared" si="24"/>
        <v xml:space="preserve">sxd51_84 * sxdq84 * QN84 + </v>
      </c>
      <c r="BN46" s="5" t="str">
        <f t="shared" si="22"/>
        <v xml:space="preserve">sxd51_85 * sxdq85 * QN85 + </v>
      </c>
      <c r="BO46" s="5" t="str">
        <f t="shared" si="22"/>
        <v xml:space="preserve">sxd51_86 * sxdq86 * QN86 + </v>
      </c>
      <c r="BP46" s="5" t="str">
        <f t="shared" si="9"/>
        <v xml:space="preserve">sxd51_87 * sxdq87 * QN87 + </v>
      </c>
      <c r="BQ46" s="5" t="str">
        <f t="shared" si="9"/>
        <v xml:space="preserve">sxd51_90 * sxdq90 * QN90 + </v>
      </c>
      <c r="BR46" s="5" t="str">
        <f t="shared" si="9"/>
        <v xml:space="preserve">sxd51_91 * sxdq91 * QN91 + </v>
      </c>
      <c r="BS46" s="5" t="str">
        <f t="shared" si="9"/>
        <v xml:space="preserve">sxd51_92 * sxdq92 * QN92 + </v>
      </c>
      <c r="BT46" s="5" t="str">
        <f t="shared" si="9"/>
        <v xml:space="preserve">sxd51_93 * sxdq93 * QN93 + </v>
      </c>
      <c r="BU46" s="5" t="str">
        <f t="shared" si="9"/>
        <v xml:space="preserve">sxd51_94 * sxdq94 * QN94 + </v>
      </c>
      <c r="BV46" s="5" t="str">
        <f t="shared" si="9"/>
        <v xml:space="preserve">sxd51_95 * sxdq95 * QN95 + </v>
      </c>
      <c r="BW46" s="5" t="str">
        <f t="shared" si="9"/>
        <v xml:space="preserve">sxd51_96 * sxdq96 * QN96 + </v>
      </c>
      <c r="BX46" s="5" t="str">
        <f t="shared" si="9"/>
        <v xml:space="preserve">sxd51_97 * sxdq97 * QN97 + </v>
      </c>
      <c r="BY46" s="5" t="str">
        <f t="shared" si="4"/>
        <v>FD51</v>
      </c>
      <c r="BZ46" s="6" t="str">
        <f t="shared" si="5"/>
        <v>@IDENTITY  QG51 = sxd51_01 * sxdq01 * QN01 + sxd51_02 * sxdq02 * QN02 + sxd51_03 * sxdq03 * QN03 + sxd51_05 * sxdq05 * QN05 + sxd51_08 * sxdq08 * QN08 + sxd51_10 * sxdq10 * QN10 + sxd51_11 * sxdq11 * QN11 + sxd51_13 * sxdq13 * QN13 + sxd51_14 * sxdq14 * QN14 + sxd51_15 * sxdq15 * QN15 + sxd51_16 * sxdq16 * QN16 + sxd51_17 * sxdq17 * QN17 + sxd51_18 * sxdq18 * QN18 + sxd51_19 * sxdq19 * QN19 + sxd51_20 * sxdq20 * QN20 + sxd51_21 * sxdq21 * QN21 + sxd51_22 * sxdq22 * QN22 + sxd51_23 * sxdq23 * QN23 + sxd51_24 * sxdq24 * QN24 + sxd51_25 * sxdq25 * QN25 + sxd51_26 * sxdq26 * QN26 + sxd51_27 * sxdq27 * QN27 + sxd51_28 * sxdq28 * QN28 + sxd51_29 * sxdq29 * QN29 + sxd51_30 * sxdq30 * QN30 + sxd51_31 * sxdq31 * QN31 + sxd51_32 * sxdq32 * QN32 + sxd51_33 * sxdq33 * QN33 + sxd51_35 * sxdq35 * QN35 + sxd51_36 * sxdq36 * QN36 + sxd51_37 * sxdq37 * QN37 + sxd51_41 * sxdq41 * QN41 + sxd51_42 * sxdq42 * QN42 + sxd51_43 * sxdq43 * QN43 + sxd51_45 * sxdq45 * QN45 + sxd51_46 * sxdq46 * QN46 + sxd51_47 * sxdq47 * QN47 + sxd51_49 * sxdq49 * QN49 + sxd51_50 * sxdq50 * QN50 + sxd51_51 * sxdq51 * QN51 + sxd51_52 * sxdq52 * QN52 + sxd51_53 * sxdq53 * QN53 + sxd51_55 * sxdq55 * QN55 + sxd51_58 * sxdq58 * QN58 + sxd51_59 * sxdq59 * QN59 + sxd51_60 * sxdq60 * QN60 + sxd51_61 * sxdq61 * QN61 + sxd51_62 * sxdq62 * QN62 + sxd51_64 * sxdq64 * QN64 + sxd51_65 * sxdq65 * QN65 + sxd51_66 * sxdq66 * QN66 + sxd51_68 * sxdq68 * QN68 + sxd51_69 * sxdq69 * QN69 + sxd51_70 * sxdq70 * QN70 + sxd51_71 * sxdq71 * QN71 + sxd51_72 * sxdq72 * QN72 + sxd51_73 * sxdq73 * QN73 + sxd51_74 * sxdq74 * QN74 + sxd51_77 * sxdq77 * QN77 + sxd51_78 * sxdq78 * QN78 + sxd51_79 * sxdq79 * QN79 + sxd51_80 * sxdq80 * QN80 + sxd51_84 * sxdq84 * QN84 + sxd51_85 * sxdq85 * QN85 + sxd51_86 * sxdq86 * QN86 + sxd51_87 * sxdq87 * QN87 + sxd51_90 * sxdq90 * QN90 + sxd51_91 * sxdq91 * QN91 + sxd51_92 * sxdq92 * QN92 + sxd51_93 * sxdq93 * QN93 + sxd51_94 * sxdq94 * QN94 + sxd51_95 * sxdq95 * QN95 + sxd51_96 * sxdq96 * QN96 + sxd51_97 * sxdq97 * QN97 + FD51</v>
      </c>
    </row>
    <row r="47" spans="1:78">
      <c r="A47" s="1" t="s">
        <v>41</v>
      </c>
      <c r="B47" s="5" t="str">
        <f t="shared" si="2"/>
        <v xml:space="preserve">@IDENTITY  QG52 = </v>
      </c>
      <c r="C47" s="5" t="str">
        <f t="shared" ref="C47:R62" si="25">"sxd"&amp;$A47&amp;"_"&amp;C$6&amp;" * sxdq"&amp;C$6&amp;" * QN"&amp;C$6&amp;" + "</f>
        <v xml:space="preserve">sxd52_01 * sxdq01 * QN01 + </v>
      </c>
      <c r="D47" s="5" t="str">
        <f t="shared" si="25"/>
        <v xml:space="preserve">sxd52_02 * sxdq02 * QN02 + </v>
      </c>
      <c r="E47" s="5" t="str">
        <f t="shared" si="25"/>
        <v xml:space="preserve">sxd52_03 * sxdq03 * QN03 + </v>
      </c>
      <c r="F47" s="5" t="str">
        <f t="shared" si="25"/>
        <v xml:space="preserve">sxd52_05 * sxdq05 * QN05 + </v>
      </c>
      <c r="G47" s="5" t="str">
        <f t="shared" si="25"/>
        <v xml:space="preserve">sxd52_08 * sxdq08 * QN08 + </v>
      </c>
      <c r="H47" s="5" t="str">
        <f t="shared" si="25"/>
        <v xml:space="preserve">sxd52_10 * sxdq10 * QN10 + </v>
      </c>
      <c r="I47" s="5" t="str">
        <f t="shared" si="25"/>
        <v xml:space="preserve">sxd52_11 * sxdq11 * QN11 + </v>
      </c>
      <c r="J47" s="5" t="str">
        <f t="shared" si="25"/>
        <v xml:space="preserve">sxd52_13 * sxdq13 * QN13 + </v>
      </c>
      <c r="K47" s="5" t="str">
        <f t="shared" si="25"/>
        <v xml:space="preserve">sxd52_14 * sxdq14 * QN14 + </v>
      </c>
      <c r="L47" s="5" t="str">
        <f t="shared" si="25"/>
        <v xml:space="preserve">sxd52_15 * sxdq15 * QN15 + </v>
      </c>
      <c r="M47" s="5" t="str">
        <f t="shared" si="25"/>
        <v xml:space="preserve">sxd52_16 * sxdq16 * QN16 + </v>
      </c>
      <c r="N47" s="5" t="str">
        <f t="shared" si="25"/>
        <v xml:space="preserve">sxd52_17 * sxdq17 * QN17 + </v>
      </c>
      <c r="O47" s="5" t="str">
        <f t="shared" si="25"/>
        <v xml:space="preserve">sxd52_18 * sxdq18 * QN18 + </v>
      </c>
      <c r="P47" s="5" t="str">
        <f t="shared" si="25"/>
        <v xml:space="preserve">sxd52_19 * sxdq19 * QN19 + </v>
      </c>
      <c r="Q47" s="5" t="str">
        <f t="shared" si="25"/>
        <v xml:space="preserve">sxd52_20 * sxdq20 * QN20 + </v>
      </c>
      <c r="R47" s="5" t="str">
        <f t="shared" si="25"/>
        <v xml:space="preserve">sxd52_21 * sxdq21 * QN21 + </v>
      </c>
      <c r="S47" s="5" t="str">
        <f t="shared" si="23"/>
        <v xml:space="preserve">sxd52_22 * sxdq22 * QN22 + </v>
      </c>
      <c r="T47" s="5" t="str">
        <f t="shared" si="23"/>
        <v xml:space="preserve">sxd52_23 * sxdq23 * QN23 + </v>
      </c>
      <c r="U47" s="5" t="str">
        <f t="shared" si="23"/>
        <v xml:space="preserve">sxd52_24 * sxdq24 * QN24 + </v>
      </c>
      <c r="V47" s="5" t="str">
        <f t="shared" si="23"/>
        <v xml:space="preserve">sxd52_25 * sxdq25 * QN25 + </v>
      </c>
      <c r="W47" s="5" t="str">
        <f t="shared" si="23"/>
        <v xml:space="preserve">sxd52_26 * sxdq26 * QN26 + </v>
      </c>
      <c r="X47" s="5" t="str">
        <f t="shared" si="23"/>
        <v xml:space="preserve">sxd52_27 * sxdq27 * QN27 + </v>
      </c>
      <c r="Y47" s="5" t="str">
        <f t="shared" si="23"/>
        <v xml:space="preserve">sxd52_28 * sxdq28 * QN28 + </v>
      </c>
      <c r="Z47" s="5" t="str">
        <f t="shared" si="23"/>
        <v xml:space="preserve">sxd52_29 * sxdq29 * QN29 + </v>
      </c>
      <c r="AA47" s="5" t="str">
        <f t="shared" si="23"/>
        <v xml:space="preserve">sxd52_30 * sxdq30 * QN30 + </v>
      </c>
      <c r="AB47" s="5" t="str">
        <f t="shared" si="23"/>
        <v xml:space="preserve">sxd52_31 * sxdq31 * QN31 + </v>
      </c>
      <c r="AC47" s="5" t="str">
        <f t="shared" si="23"/>
        <v xml:space="preserve">sxd52_32 * sxdq32 * QN32 + </v>
      </c>
      <c r="AD47" s="5" t="str">
        <f t="shared" si="23"/>
        <v xml:space="preserve">sxd52_33 * sxdq33 * QN33 + </v>
      </c>
      <c r="AE47" s="5" t="str">
        <f t="shared" si="23"/>
        <v xml:space="preserve">sxd52_35 * sxdq35 * QN35 + </v>
      </c>
      <c r="AF47" s="5" t="str">
        <f t="shared" si="23"/>
        <v xml:space="preserve">sxd52_36 * sxdq36 * QN36 + </v>
      </c>
      <c r="AG47" s="5" t="str">
        <f t="shared" si="23"/>
        <v xml:space="preserve">sxd52_37 * sxdq37 * QN37 + </v>
      </c>
      <c r="AH47" s="5" t="str">
        <f t="shared" si="19"/>
        <v xml:space="preserve">sxd52_41 * sxdq41 * QN41 + </v>
      </c>
      <c r="AI47" s="5" t="str">
        <f t="shared" si="19"/>
        <v xml:space="preserve">sxd52_42 * sxdq42 * QN42 + </v>
      </c>
      <c r="AJ47" s="5" t="str">
        <f t="shared" si="19"/>
        <v xml:space="preserve">sxd52_43 * sxdq43 * QN43 + </v>
      </c>
      <c r="AK47" s="5" t="str">
        <f t="shared" si="19"/>
        <v xml:space="preserve">sxd52_45 * sxdq45 * QN45 + </v>
      </c>
      <c r="AL47" s="5" t="str">
        <f t="shared" si="19"/>
        <v xml:space="preserve">sxd52_46 * sxdq46 * QN46 + </v>
      </c>
      <c r="AM47" s="5" t="str">
        <f t="shared" si="19"/>
        <v xml:space="preserve">sxd52_47 * sxdq47 * QN47 + </v>
      </c>
      <c r="AN47" s="5" t="str">
        <f t="shared" si="19"/>
        <v xml:space="preserve">sxd52_49 * sxdq49 * QN49 + </v>
      </c>
      <c r="AO47" s="5" t="str">
        <f t="shared" si="19"/>
        <v xml:space="preserve">sxd52_50 * sxdq50 * QN50 + </v>
      </c>
      <c r="AP47" s="5" t="str">
        <f t="shared" si="19"/>
        <v xml:space="preserve">sxd52_51 * sxdq51 * QN51 + </v>
      </c>
      <c r="AQ47" s="5" t="str">
        <f t="shared" si="18"/>
        <v xml:space="preserve">sxd52_52 * sxdq52 * QN52 + </v>
      </c>
      <c r="AR47" s="5" t="str">
        <f t="shared" si="18"/>
        <v xml:space="preserve">sxd52_53 * sxdq53 * QN53 + </v>
      </c>
      <c r="AS47" s="5" t="str">
        <f t="shared" si="18"/>
        <v xml:space="preserve">sxd52_55 * sxdq55 * QN55 + </v>
      </c>
      <c r="AT47" s="5" t="str">
        <f t="shared" si="18"/>
        <v xml:space="preserve">sxd52_58 * sxdq58 * QN58 + </v>
      </c>
      <c r="AU47" s="5" t="str">
        <f t="shared" si="18"/>
        <v xml:space="preserve">sxd52_59 * sxdq59 * QN59 + </v>
      </c>
      <c r="AV47" s="5" t="str">
        <f t="shared" si="18"/>
        <v xml:space="preserve">sxd52_60 * sxdq60 * QN60 + </v>
      </c>
      <c r="AW47" s="5" t="str">
        <f t="shared" si="18"/>
        <v xml:space="preserve">sxd52_61 * sxdq61 * QN61 + </v>
      </c>
      <c r="AX47" s="5" t="str">
        <f t="shared" si="24"/>
        <v xml:space="preserve">sxd52_62 * sxdq62 * QN62 + </v>
      </c>
      <c r="AY47" s="5" t="str">
        <f t="shared" si="24"/>
        <v xml:space="preserve">sxd52_64 * sxdq64 * QN64 + </v>
      </c>
      <c r="AZ47" s="5" t="str">
        <f t="shared" si="24"/>
        <v xml:space="preserve">sxd52_65 * sxdq65 * QN65 + </v>
      </c>
      <c r="BA47" s="5" t="str">
        <f t="shared" si="24"/>
        <v xml:space="preserve">sxd52_66 * sxdq66 * QN66 + </v>
      </c>
      <c r="BB47" s="5" t="str">
        <f t="shared" si="24"/>
        <v xml:space="preserve">sxd52_68 * sxdq68 * QN68 + </v>
      </c>
      <c r="BC47" s="5" t="str">
        <f t="shared" si="24"/>
        <v xml:space="preserve">sxd52_69 * sxdq69 * QN69 + </v>
      </c>
      <c r="BD47" s="5" t="str">
        <f t="shared" si="24"/>
        <v xml:space="preserve">sxd52_70 * sxdq70 * QN70 + </v>
      </c>
      <c r="BE47" s="5" t="str">
        <f t="shared" si="24"/>
        <v xml:space="preserve">sxd52_71 * sxdq71 * QN71 + </v>
      </c>
      <c r="BF47" s="5" t="str">
        <f t="shared" si="24"/>
        <v xml:space="preserve">sxd52_72 * sxdq72 * QN72 + </v>
      </c>
      <c r="BG47" s="5" t="str">
        <f t="shared" si="24"/>
        <v xml:space="preserve">sxd52_73 * sxdq73 * QN73 + </v>
      </c>
      <c r="BH47" s="5" t="str">
        <f t="shared" si="24"/>
        <v xml:space="preserve">sxd52_74 * sxdq74 * QN74 + </v>
      </c>
      <c r="BI47" s="5" t="str">
        <f t="shared" si="24"/>
        <v xml:space="preserve">sxd52_77 * sxdq77 * QN77 + </v>
      </c>
      <c r="BJ47" s="5" t="str">
        <f t="shared" si="24"/>
        <v xml:space="preserve">sxd52_78 * sxdq78 * QN78 + </v>
      </c>
      <c r="BK47" s="5" t="str">
        <f t="shared" si="24"/>
        <v xml:space="preserve">sxd52_79 * sxdq79 * QN79 + </v>
      </c>
      <c r="BL47" s="5" t="str">
        <f t="shared" si="24"/>
        <v xml:space="preserve">sxd52_80 * sxdq80 * QN80 + </v>
      </c>
      <c r="BM47" s="5" t="str">
        <f t="shared" si="24"/>
        <v xml:space="preserve">sxd52_84 * sxdq84 * QN84 + </v>
      </c>
      <c r="BN47" s="5" t="str">
        <f t="shared" si="22"/>
        <v xml:space="preserve">sxd52_85 * sxdq85 * QN85 + </v>
      </c>
      <c r="BO47" s="5" t="str">
        <f t="shared" si="22"/>
        <v xml:space="preserve">sxd52_86 * sxdq86 * QN86 + </v>
      </c>
      <c r="BP47" s="5" t="str">
        <f t="shared" si="9"/>
        <v xml:space="preserve">sxd52_87 * sxdq87 * QN87 + </v>
      </c>
      <c r="BQ47" s="5" t="str">
        <f t="shared" si="9"/>
        <v xml:space="preserve">sxd52_90 * sxdq90 * QN90 + </v>
      </c>
      <c r="BR47" s="5" t="str">
        <f t="shared" si="9"/>
        <v xml:space="preserve">sxd52_91 * sxdq91 * QN91 + </v>
      </c>
      <c r="BS47" s="5" t="str">
        <f t="shared" si="9"/>
        <v xml:space="preserve">sxd52_92 * sxdq92 * QN92 + </v>
      </c>
      <c r="BT47" s="5" t="str">
        <f t="shared" si="9"/>
        <v xml:space="preserve">sxd52_93 * sxdq93 * QN93 + </v>
      </c>
      <c r="BU47" s="5" t="str">
        <f t="shared" si="9"/>
        <v xml:space="preserve">sxd52_94 * sxdq94 * QN94 + </v>
      </c>
      <c r="BV47" s="5" t="str">
        <f t="shared" si="9"/>
        <v xml:space="preserve">sxd52_95 * sxdq95 * QN95 + </v>
      </c>
      <c r="BW47" s="5" t="str">
        <f t="shared" ref="BP47:BX80" si="26">"sxd"&amp;$A47&amp;"_"&amp;BW$6&amp;" * sxdq"&amp;BW$6&amp;" * QN"&amp;BW$6&amp;" + "</f>
        <v xml:space="preserve">sxd52_96 * sxdq96 * QN96 + </v>
      </c>
      <c r="BX47" s="5" t="str">
        <f t="shared" si="9"/>
        <v xml:space="preserve">sxd52_97 * sxdq97 * QN97 + </v>
      </c>
      <c r="BY47" s="5" t="str">
        <f t="shared" si="4"/>
        <v>FD52</v>
      </c>
      <c r="BZ47" s="6" t="str">
        <f t="shared" si="5"/>
        <v>@IDENTITY  QG52 = sxd52_01 * sxdq01 * QN01 + sxd52_02 * sxdq02 * QN02 + sxd52_03 * sxdq03 * QN03 + sxd52_05 * sxdq05 * QN05 + sxd52_08 * sxdq08 * QN08 + sxd52_10 * sxdq10 * QN10 + sxd52_11 * sxdq11 * QN11 + sxd52_13 * sxdq13 * QN13 + sxd52_14 * sxdq14 * QN14 + sxd52_15 * sxdq15 * QN15 + sxd52_16 * sxdq16 * QN16 + sxd52_17 * sxdq17 * QN17 + sxd52_18 * sxdq18 * QN18 + sxd52_19 * sxdq19 * QN19 + sxd52_20 * sxdq20 * QN20 + sxd52_21 * sxdq21 * QN21 + sxd52_22 * sxdq22 * QN22 + sxd52_23 * sxdq23 * QN23 + sxd52_24 * sxdq24 * QN24 + sxd52_25 * sxdq25 * QN25 + sxd52_26 * sxdq26 * QN26 + sxd52_27 * sxdq27 * QN27 + sxd52_28 * sxdq28 * QN28 + sxd52_29 * sxdq29 * QN29 + sxd52_30 * sxdq30 * QN30 + sxd52_31 * sxdq31 * QN31 + sxd52_32 * sxdq32 * QN32 + sxd52_33 * sxdq33 * QN33 + sxd52_35 * sxdq35 * QN35 + sxd52_36 * sxdq36 * QN36 + sxd52_37 * sxdq37 * QN37 + sxd52_41 * sxdq41 * QN41 + sxd52_42 * sxdq42 * QN42 + sxd52_43 * sxdq43 * QN43 + sxd52_45 * sxdq45 * QN45 + sxd52_46 * sxdq46 * QN46 + sxd52_47 * sxdq47 * QN47 + sxd52_49 * sxdq49 * QN49 + sxd52_50 * sxdq50 * QN50 + sxd52_51 * sxdq51 * QN51 + sxd52_52 * sxdq52 * QN52 + sxd52_53 * sxdq53 * QN53 + sxd52_55 * sxdq55 * QN55 + sxd52_58 * sxdq58 * QN58 + sxd52_59 * sxdq59 * QN59 + sxd52_60 * sxdq60 * QN60 + sxd52_61 * sxdq61 * QN61 + sxd52_62 * sxdq62 * QN62 + sxd52_64 * sxdq64 * QN64 + sxd52_65 * sxdq65 * QN65 + sxd52_66 * sxdq66 * QN66 + sxd52_68 * sxdq68 * QN68 + sxd52_69 * sxdq69 * QN69 + sxd52_70 * sxdq70 * QN70 + sxd52_71 * sxdq71 * QN71 + sxd52_72 * sxdq72 * QN72 + sxd52_73 * sxdq73 * QN73 + sxd52_74 * sxdq74 * QN74 + sxd52_77 * sxdq77 * QN77 + sxd52_78 * sxdq78 * QN78 + sxd52_79 * sxdq79 * QN79 + sxd52_80 * sxdq80 * QN80 + sxd52_84 * sxdq84 * QN84 + sxd52_85 * sxdq85 * QN85 + sxd52_86 * sxdq86 * QN86 + sxd52_87 * sxdq87 * QN87 + sxd52_90 * sxdq90 * QN90 + sxd52_91 * sxdq91 * QN91 + sxd52_92 * sxdq92 * QN92 + sxd52_93 * sxdq93 * QN93 + sxd52_94 * sxdq94 * QN94 + sxd52_95 * sxdq95 * QN95 + sxd52_96 * sxdq96 * QN96 + sxd52_97 * sxdq97 * QN97 + FD52</v>
      </c>
    </row>
    <row r="48" spans="1:78">
      <c r="A48" s="1" t="s">
        <v>42</v>
      </c>
      <c r="B48" s="5" t="str">
        <f t="shared" si="2"/>
        <v xml:space="preserve">@IDENTITY  QG53 = </v>
      </c>
      <c r="C48" s="5" t="str">
        <f t="shared" si="25"/>
        <v xml:space="preserve">sxd53_01 * sxdq01 * QN01 + </v>
      </c>
      <c r="D48" s="5" t="str">
        <f t="shared" si="25"/>
        <v xml:space="preserve">sxd53_02 * sxdq02 * QN02 + </v>
      </c>
      <c r="E48" s="5" t="str">
        <f t="shared" si="25"/>
        <v xml:space="preserve">sxd53_03 * sxdq03 * QN03 + </v>
      </c>
      <c r="F48" s="5" t="str">
        <f t="shared" si="25"/>
        <v xml:space="preserve">sxd53_05 * sxdq05 * QN05 + </v>
      </c>
      <c r="G48" s="5" t="str">
        <f t="shared" si="25"/>
        <v xml:space="preserve">sxd53_08 * sxdq08 * QN08 + </v>
      </c>
      <c r="H48" s="5" t="str">
        <f t="shared" si="25"/>
        <v xml:space="preserve">sxd53_10 * sxdq10 * QN10 + </v>
      </c>
      <c r="I48" s="5" t="str">
        <f t="shared" si="25"/>
        <v xml:space="preserve">sxd53_11 * sxdq11 * QN11 + </v>
      </c>
      <c r="J48" s="5" t="str">
        <f t="shared" si="25"/>
        <v xml:space="preserve">sxd53_13 * sxdq13 * QN13 + </v>
      </c>
      <c r="K48" s="5" t="str">
        <f t="shared" si="25"/>
        <v xml:space="preserve">sxd53_14 * sxdq14 * QN14 + </v>
      </c>
      <c r="L48" s="5" t="str">
        <f t="shared" si="25"/>
        <v xml:space="preserve">sxd53_15 * sxdq15 * QN15 + </v>
      </c>
      <c r="M48" s="5" t="str">
        <f t="shared" si="25"/>
        <v xml:space="preserve">sxd53_16 * sxdq16 * QN16 + </v>
      </c>
      <c r="N48" s="5" t="str">
        <f t="shared" si="25"/>
        <v xml:space="preserve">sxd53_17 * sxdq17 * QN17 + </v>
      </c>
      <c r="O48" s="5" t="str">
        <f t="shared" si="25"/>
        <v xml:space="preserve">sxd53_18 * sxdq18 * QN18 + </v>
      </c>
      <c r="P48" s="5" t="str">
        <f t="shared" si="25"/>
        <v xml:space="preserve">sxd53_19 * sxdq19 * QN19 + </v>
      </c>
      <c r="Q48" s="5" t="str">
        <f t="shared" si="25"/>
        <v xml:space="preserve">sxd53_20 * sxdq20 * QN20 + </v>
      </c>
      <c r="R48" s="5" t="str">
        <f t="shared" si="25"/>
        <v xml:space="preserve">sxd53_21 * sxdq21 * QN21 + </v>
      </c>
      <c r="S48" s="5" t="str">
        <f t="shared" si="23"/>
        <v xml:space="preserve">sxd53_22 * sxdq22 * QN22 + </v>
      </c>
      <c r="T48" s="5" t="str">
        <f t="shared" si="23"/>
        <v xml:space="preserve">sxd53_23 * sxdq23 * QN23 + </v>
      </c>
      <c r="U48" s="5" t="str">
        <f t="shared" si="23"/>
        <v xml:space="preserve">sxd53_24 * sxdq24 * QN24 + </v>
      </c>
      <c r="V48" s="5" t="str">
        <f t="shared" si="23"/>
        <v xml:space="preserve">sxd53_25 * sxdq25 * QN25 + </v>
      </c>
      <c r="W48" s="5" t="str">
        <f t="shared" si="23"/>
        <v xml:space="preserve">sxd53_26 * sxdq26 * QN26 + </v>
      </c>
      <c r="X48" s="5" t="str">
        <f t="shared" si="23"/>
        <v xml:space="preserve">sxd53_27 * sxdq27 * QN27 + </v>
      </c>
      <c r="Y48" s="5" t="str">
        <f t="shared" si="23"/>
        <v xml:space="preserve">sxd53_28 * sxdq28 * QN28 + </v>
      </c>
      <c r="Z48" s="5" t="str">
        <f t="shared" si="23"/>
        <v xml:space="preserve">sxd53_29 * sxdq29 * QN29 + </v>
      </c>
      <c r="AA48" s="5" t="str">
        <f t="shared" si="23"/>
        <v xml:space="preserve">sxd53_30 * sxdq30 * QN30 + </v>
      </c>
      <c r="AB48" s="5" t="str">
        <f t="shared" si="23"/>
        <v xml:space="preserve">sxd53_31 * sxdq31 * QN31 + </v>
      </c>
      <c r="AC48" s="5" t="str">
        <f t="shared" si="23"/>
        <v xml:space="preserve">sxd53_32 * sxdq32 * QN32 + </v>
      </c>
      <c r="AD48" s="5" t="str">
        <f t="shared" si="23"/>
        <v xml:space="preserve">sxd53_33 * sxdq33 * QN33 + </v>
      </c>
      <c r="AE48" s="5" t="str">
        <f t="shared" si="23"/>
        <v xml:space="preserve">sxd53_35 * sxdq35 * QN35 + </v>
      </c>
      <c r="AF48" s="5" t="str">
        <f t="shared" si="23"/>
        <v xml:space="preserve">sxd53_36 * sxdq36 * QN36 + </v>
      </c>
      <c r="AG48" s="5" t="str">
        <f t="shared" si="23"/>
        <v xml:space="preserve">sxd53_37 * sxdq37 * QN37 + </v>
      </c>
      <c r="AH48" s="5" t="str">
        <f t="shared" si="19"/>
        <v xml:space="preserve">sxd53_41 * sxdq41 * QN41 + </v>
      </c>
      <c r="AI48" s="5" t="str">
        <f t="shared" si="19"/>
        <v xml:space="preserve">sxd53_42 * sxdq42 * QN42 + </v>
      </c>
      <c r="AJ48" s="5" t="str">
        <f t="shared" si="19"/>
        <v xml:space="preserve">sxd53_43 * sxdq43 * QN43 + </v>
      </c>
      <c r="AK48" s="5" t="str">
        <f t="shared" si="19"/>
        <v xml:space="preserve">sxd53_45 * sxdq45 * QN45 + </v>
      </c>
      <c r="AL48" s="5" t="str">
        <f t="shared" si="19"/>
        <v xml:space="preserve">sxd53_46 * sxdq46 * QN46 + </v>
      </c>
      <c r="AM48" s="5" t="str">
        <f t="shared" si="19"/>
        <v xml:space="preserve">sxd53_47 * sxdq47 * QN47 + </v>
      </c>
      <c r="AN48" s="5" t="str">
        <f t="shared" si="19"/>
        <v xml:space="preserve">sxd53_49 * sxdq49 * QN49 + </v>
      </c>
      <c r="AO48" s="5" t="str">
        <f t="shared" si="19"/>
        <v xml:space="preserve">sxd53_50 * sxdq50 * QN50 + </v>
      </c>
      <c r="AP48" s="5" t="str">
        <f t="shared" si="19"/>
        <v xml:space="preserve">sxd53_51 * sxdq51 * QN51 + </v>
      </c>
      <c r="AQ48" s="5" t="str">
        <f t="shared" si="18"/>
        <v xml:space="preserve">sxd53_52 * sxdq52 * QN52 + </v>
      </c>
      <c r="AR48" s="5" t="str">
        <f t="shared" si="18"/>
        <v xml:space="preserve">sxd53_53 * sxdq53 * QN53 + </v>
      </c>
      <c r="AS48" s="5" t="str">
        <f t="shared" si="18"/>
        <v xml:space="preserve">sxd53_55 * sxdq55 * QN55 + </v>
      </c>
      <c r="AT48" s="5" t="str">
        <f t="shared" si="18"/>
        <v xml:space="preserve">sxd53_58 * sxdq58 * QN58 + </v>
      </c>
      <c r="AU48" s="5" t="str">
        <f t="shared" si="18"/>
        <v xml:space="preserve">sxd53_59 * sxdq59 * QN59 + </v>
      </c>
      <c r="AV48" s="5" t="str">
        <f t="shared" si="18"/>
        <v xml:space="preserve">sxd53_60 * sxdq60 * QN60 + </v>
      </c>
      <c r="AW48" s="5" t="str">
        <f t="shared" si="18"/>
        <v xml:space="preserve">sxd53_61 * sxdq61 * QN61 + </v>
      </c>
      <c r="AX48" s="5" t="str">
        <f t="shared" si="24"/>
        <v xml:space="preserve">sxd53_62 * sxdq62 * QN62 + </v>
      </c>
      <c r="AY48" s="5" t="str">
        <f t="shared" si="24"/>
        <v xml:space="preserve">sxd53_64 * sxdq64 * QN64 + </v>
      </c>
      <c r="AZ48" s="5" t="str">
        <f t="shared" si="24"/>
        <v xml:space="preserve">sxd53_65 * sxdq65 * QN65 + </v>
      </c>
      <c r="BA48" s="5" t="str">
        <f t="shared" si="24"/>
        <v xml:space="preserve">sxd53_66 * sxdq66 * QN66 + </v>
      </c>
      <c r="BB48" s="5" t="str">
        <f t="shared" si="24"/>
        <v xml:space="preserve">sxd53_68 * sxdq68 * QN68 + </v>
      </c>
      <c r="BC48" s="5" t="str">
        <f t="shared" si="24"/>
        <v xml:space="preserve">sxd53_69 * sxdq69 * QN69 + </v>
      </c>
      <c r="BD48" s="5" t="str">
        <f t="shared" si="24"/>
        <v xml:space="preserve">sxd53_70 * sxdq70 * QN70 + </v>
      </c>
      <c r="BE48" s="5" t="str">
        <f t="shared" si="24"/>
        <v xml:space="preserve">sxd53_71 * sxdq71 * QN71 + </v>
      </c>
      <c r="BF48" s="5" t="str">
        <f t="shared" si="24"/>
        <v xml:space="preserve">sxd53_72 * sxdq72 * QN72 + </v>
      </c>
      <c r="BG48" s="5" t="str">
        <f t="shared" si="24"/>
        <v xml:space="preserve">sxd53_73 * sxdq73 * QN73 + </v>
      </c>
      <c r="BH48" s="5" t="str">
        <f t="shared" si="24"/>
        <v xml:space="preserve">sxd53_74 * sxdq74 * QN74 + </v>
      </c>
      <c r="BI48" s="5" t="str">
        <f t="shared" si="24"/>
        <v xml:space="preserve">sxd53_77 * sxdq77 * QN77 + </v>
      </c>
      <c r="BJ48" s="5" t="str">
        <f t="shared" si="24"/>
        <v xml:space="preserve">sxd53_78 * sxdq78 * QN78 + </v>
      </c>
      <c r="BK48" s="5" t="str">
        <f t="shared" si="24"/>
        <v xml:space="preserve">sxd53_79 * sxdq79 * QN79 + </v>
      </c>
      <c r="BL48" s="5" t="str">
        <f t="shared" si="24"/>
        <v xml:space="preserve">sxd53_80 * sxdq80 * QN80 + </v>
      </c>
      <c r="BM48" s="5" t="str">
        <f t="shared" si="24"/>
        <v xml:space="preserve">sxd53_84 * sxdq84 * QN84 + </v>
      </c>
      <c r="BN48" s="5" t="str">
        <f t="shared" si="22"/>
        <v xml:space="preserve">sxd53_85 * sxdq85 * QN85 + </v>
      </c>
      <c r="BO48" s="5" t="str">
        <f t="shared" si="22"/>
        <v xml:space="preserve">sxd53_86 * sxdq86 * QN86 + </v>
      </c>
      <c r="BP48" s="5" t="str">
        <f t="shared" si="26"/>
        <v xml:space="preserve">sxd53_87 * sxdq87 * QN87 + </v>
      </c>
      <c r="BQ48" s="5" t="str">
        <f t="shared" si="26"/>
        <v xml:space="preserve">sxd53_90 * sxdq90 * QN90 + </v>
      </c>
      <c r="BR48" s="5" t="str">
        <f t="shared" si="26"/>
        <v xml:space="preserve">sxd53_91 * sxdq91 * QN91 + </v>
      </c>
      <c r="BS48" s="5" t="str">
        <f t="shared" si="26"/>
        <v xml:space="preserve">sxd53_92 * sxdq92 * QN92 + </v>
      </c>
      <c r="BT48" s="5" t="str">
        <f t="shared" si="26"/>
        <v xml:space="preserve">sxd53_93 * sxdq93 * QN93 + </v>
      </c>
      <c r="BU48" s="5" t="str">
        <f t="shared" si="26"/>
        <v xml:space="preserve">sxd53_94 * sxdq94 * QN94 + </v>
      </c>
      <c r="BV48" s="5" t="str">
        <f t="shared" si="26"/>
        <v xml:space="preserve">sxd53_95 * sxdq95 * QN95 + </v>
      </c>
      <c r="BW48" s="5" t="str">
        <f t="shared" si="26"/>
        <v xml:space="preserve">sxd53_96 * sxdq96 * QN96 + </v>
      </c>
      <c r="BX48" s="5" t="str">
        <f t="shared" si="9"/>
        <v xml:space="preserve">sxd53_97 * sxdq97 * QN97 + </v>
      </c>
      <c r="BY48" s="5" t="str">
        <f t="shared" si="4"/>
        <v>FD53</v>
      </c>
      <c r="BZ48" s="6" t="str">
        <f t="shared" si="5"/>
        <v>@IDENTITY  QG53 = sxd53_01 * sxdq01 * QN01 + sxd53_02 * sxdq02 * QN02 + sxd53_03 * sxdq03 * QN03 + sxd53_05 * sxdq05 * QN05 + sxd53_08 * sxdq08 * QN08 + sxd53_10 * sxdq10 * QN10 + sxd53_11 * sxdq11 * QN11 + sxd53_13 * sxdq13 * QN13 + sxd53_14 * sxdq14 * QN14 + sxd53_15 * sxdq15 * QN15 + sxd53_16 * sxdq16 * QN16 + sxd53_17 * sxdq17 * QN17 + sxd53_18 * sxdq18 * QN18 + sxd53_19 * sxdq19 * QN19 + sxd53_20 * sxdq20 * QN20 + sxd53_21 * sxdq21 * QN21 + sxd53_22 * sxdq22 * QN22 + sxd53_23 * sxdq23 * QN23 + sxd53_24 * sxdq24 * QN24 + sxd53_25 * sxdq25 * QN25 + sxd53_26 * sxdq26 * QN26 + sxd53_27 * sxdq27 * QN27 + sxd53_28 * sxdq28 * QN28 + sxd53_29 * sxdq29 * QN29 + sxd53_30 * sxdq30 * QN30 + sxd53_31 * sxdq31 * QN31 + sxd53_32 * sxdq32 * QN32 + sxd53_33 * sxdq33 * QN33 + sxd53_35 * sxdq35 * QN35 + sxd53_36 * sxdq36 * QN36 + sxd53_37 * sxdq37 * QN37 + sxd53_41 * sxdq41 * QN41 + sxd53_42 * sxdq42 * QN42 + sxd53_43 * sxdq43 * QN43 + sxd53_45 * sxdq45 * QN45 + sxd53_46 * sxdq46 * QN46 + sxd53_47 * sxdq47 * QN47 + sxd53_49 * sxdq49 * QN49 + sxd53_50 * sxdq50 * QN50 + sxd53_51 * sxdq51 * QN51 + sxd53_52 * sxdq52 * QN52 + sxd53_53 * sxdq53 * QN53 + sxd53_55 * sxdq55 * QN55 + sxd53_58 * sxdq58 * QN58 + sxd53_59 * sxdq59 * QN59 + sxd53_60 * sxdq60 * QN60 + sxd53_61 * sxdq61 * QN61 + sxd53_62 * sxdq62 * QN62 + sxd53_64 * sxdq64 * QN64 + sxd53_65 * sxdq65 * QN65 + sxd53_66 * sxdq66 * QN66 + sxd53_68 * sxdq68 * QN68 + sxd53_69 * sxdq69 * QN69 + sxd53_70 * sxdq70 * QN70 + sxd53_71 * sxdq71 * QN71 + sxd53_72 * sxdq72 * QN72 + sxd53_73 * sxdq73 * QN73 + sxd53_74 * sxdq74 * QN74 + sxd53_77 * sxdq77 * QN77 + sxd53_78 * sxdq78 * QN78 + sxd53_79 * sxdq79 * QN79 + sxd53_80 * sxdq80 * QN80 + sxd53_84 * sxdq84 * QN84 + sxd53_85 * sxdq85 * QN85 + sxd53_86 * sxdq86 * QN86 + sxd53_87 * sxdq87 * QN87 + sxd53_90 * sxdq90 * QN90 + sxd53_91 * sxdq91 * QN91 + sxd53_92 * sxdq92 * QN92 + sxd53_93 * sxdq93 * QN93 + sxd53_94 * sxdq94 * QN94 + sxd53_95 * sxdq95 * QN95 + sxd53_96 * sxdq96 * QN96 + sxd53_97 * sxdq97 * QN97 + FD53</v>
      </c>
    </row>
    <row r="49" spans="1:78">
      <c r="A49" s="1" t="s">
        <v>43</v>
      </c>
      <c r="B49" s="5" t="str">
        <f t="shared" si="2"/>
        <v xml:space="preserve">@IDENTITY  QG55 = </v>
      </c>
      <c r="C49" s="5" t="str">
        <f t="shared" si="25"/>
        <v xml:space="preserve">sxd55_01 * sxdq01 * QN01 + </v>
      </c>
      <c r="D49" s="5" t="str">
        <f t="shared" si="25"/>
        <v xml:space="preserve">sxd55_02 * sxdq02 * QN02 + </v>
      </c>
      <c r="E49" s="5" t="str">
        <f t="shared" si="25"/>
        <v xml:space="preserve">sxd55_03 * sxdq03 * QN03 + </v>
      </c>
      <c r="F49" s="5" t="str">
        <f t="shared" si="25"/>
        <v xml:space="preserve">sxd55_05 * sxdq05 * QN05 + </v>
      </c>
      <c r="G49" s="5" t="str">
        <f t="shared" si="25"/>
        <v xml:space="preserve">sxd55_08 * sxdq08 * QN08 + </v>
      </c>
      <c r="H49" s="5" t="str">
        <f t="shared" si="25"/>
        <v xml:space="preserve">sxd55_10 * sxdq10 * QN10 + </v>
      </c>
      <c r="I49" s="5" t="str">
        <f t="shared" si="25"/>
        <v xml:space="preserve">sxd55_11 * sxdq11 * QN11 + </v>
      </c>
      <c r="J49" s="5" t="str">
        <f t="shared" si="25"/>
        <v xml:space="preserve">sxd55_13 * sxdq13 * QN13 + </v>
      </c>
      <c r="K49" s="5" t="str">
        <f t="shared" si="25"/>
        <v xml:space="preserve">sxd55_14 * sxdq14 * QN14 + </v>
      </c>
      <c r="L49" s="5" t="str">
        <f t="shared" si="25"/>
        <v xml:space="preserve">sxd55_15 * sxdq15 * QN15 + </v>
      </c>
      <c r="M49" s="5" t="str">
        <f t="shared" si="25"/>
        <v xml:space="preserve">sxd55_16 * sxdq16 * QN16 + </v>
      </c>
      <c r="N49" s="5" t="str">
        <f t="shared" si="25"/>
        <v xml:space="preserve">sxd55_17 * sxdq17 * QN17 + </v>
      </c>
      <c r="O49" s="5" t="str">
        <f t="shared" si="25"/>
        <v xml:space="preserve">sxd55_18 * sxdq18 * QN18 + </v>
      </c>
      <c r="P49" s="5" t="str">
        <f t="shared" si="25"/>
        <v xml:space="preserve">sxd55_19 * sxdq19 * QN19 + </v>
      </c>
      <c r="Q49" s="5" t="str">
        <f t="shared" si="25"/>
        <v xml:space="preserve">sxd55_20 * sxdq20 * QN20 + </v>
      </c>
      <c r="R49" s="5" t="str">
        <f t="shared" si="25"/>
        <v xml:space="preserve">sxd55_21 * sxdq21 * QN21 + </v>
      </c>
      <c r="S49" s="5" t="str">
        <f t="shared" si="23"/>
        <v xml:space="preserve">sxd55_22 * sxdq22 * QN22 + </v>
      </c>
      <c r="T49" s="5" t="str">
        <f t="shared" si="23"/>
        <v xml:space="preserve">sxd55_23 * sxdq23 * QN23 + </v>
      </c>
      <c r="U49" s="5" t="str">
        <f t="shared" si="23"/>
        <v xml:space="preserve">sxd55_24 * sxdq24 * QN24 + </v>
      </c>
      <c r="V49" s="5" t="str">
        <f t="shared" si="23"/>
        <v xml:space="preserve">sxd55_25 * sxdq25 * QN25 + </v>
      </c>
      <c r="W49" s="5" t="str">
        <f t="shared" si="23"/>
        <v xml:space="preserve">sxd55_26 * sxdq26 * QN26 + </v>
      </c>
      <c r="X49" s="5" t="str">
        <f t="shared" si="23"/>
        <v xml:space="preserve">sxd55_27 * sxdq27 * QN27 + </v>
      </c>
      <c r="Y49" s="5" t="str">
        <f t="shared" si="23"/>
        <v xml:space="preserve">sxd55_28 * sxdq28 * QN28 + </v>
      </c>
      <c r="Z49" s="5" t="str">
        <f t="shared" si="23"/>
        <v xml:space="preserve">sxd55_29 * sxdq29 * QN29 + </v>
      </c>
      <c r="AA49" s="5" t="str">
        <f t="shared" si="23"/>
        <v xml:space="preserve">sxd55_30 * sxdq30 * QN30 + </v>
      </c>
      <c r="AB49" s="5" t="str">
        <f t="shared" si="23"/>
        <v xml:space="preserve">sxd55_31 * sxdq31 * QN31 + </v>
      </c>
      <c r="AC49" s="5" t="str">
        <f t="shared" si="23"/>
        <v xml:space="preserve">sxd55_32 * sxdq32 * QN32 + </v>
      </c>
      <c r="AD49" s="5" t="str">
        <f t="shared" si="23"/>
        <v xml:space="preserve">sxd55_33 * sxdq33 * QN33 + </v>
      </c>
      <c r="AE49" s="5" t="str">
        <f t="shared" si="23"/>
        <v xml:space="preserve">sxd55_35 * sxdq35 * QN35 + </v>
      </c>
      <c r="AF49" s="5" t="str">
        <f t="shared" si="23"/>
        <v xml:space="preserve">sxd55_36 * sxdq36 * QN36 + </v>
      </c>
      <c r="AG49" s="5" t="str">
        <f t="shared" si="23"/>
        <v xml:space="preserve">sxd55_37 * sxdq37 * QN37 + </v>
      </c>
      <c r="AH49" s="5" t="str">
        <f t="shared" si="19"/>
        <v xml:space="preserve">sxd55_41 * sxdq41 * QN41 + </v>
      </c>
      <c r="AI49" s="5" t="str">
        <f t="shared" si="19"/>
        <v xml:space="preserve">sxd55_42 * sxdq42 * QN42 + </v>
      </c>
      <c r="AJ49" s="5" t="str">
        <f t="shared" si="19"/>
        <v xml:space="preserve">sxd55_43 * sxdq43 * QN43 + </v>
      </c>
      <c r="AK49" s="5" t="str">
        <f t="shared" si="19"/>
        <v xml:space="preserve">sxd55_45 * sxdq45 * QN45 + </v>
      </c>
      <c r="AL49" s="5" t="str">
        <f t="shared" ref="AL49:BA64" si="27">"sxd"&amp;$A49&amp;"_"&amp;AL$6&amp;" * sxdq"&amp;AL$6&amp;" * QN"&amp;AL$6&amp;" + "</f>
        <v xml:space="preserve">sxd55_46 * sxdq46 * QN46 + </v>
      </c>
      <c r="AM49" s="5" t="str">
        <f t="shared" si="27"/>
        <v xml:space="preserve">sxd55_47 * sxdq47 * QN47 + </v>
      </c>
      <c r="AN49" s="5" t="str">
        <f t="shared" si="27"/>
        <v xml:space="preserve">sxd55_49 * sxdq49 * QN49 + </v>
      </c>
      <c r="AO49" s="5" t="str">
        <f t="shared" si="27"/>
        <v xml:space="preserve">sxd55_50 * sxdq50 * QN50 + </v>
      </c>
      <c r="AP49" s="5" t="str">
        <f t="shared" si="27"/>
        <v xml:space="preserve">sxd55_51 * sxdq51 * QN51 + </v>
      </c>
      <c r="AQ49" s="5" t="str">
        <f t="shared" si="27"/>
        <v xml:space="preserve">sxd55_52 * sxdq52 * QN52 + </v>
      </c>
      <c r="AR49" s="5" t="str">
        <f t="shared" si="27"/>
        <v xml:space="preserve">sxd55_53 * sxdq53 * QN53 + </v>
      </c>
      <c r="AS49" s="5" t="str">
        <f t="shared" si="27"/>
        <v xml:space="preserve">sxd55_55 * sxdq55 * QN55 + </v>
      </c>
      <c r="AT49" s="5" t="str">
        <f t="shared" si="27"/>
        <v xml:space="preserve">sxd55_58 * sxdq58 * QN58 + </v>
      </c>
      <c r="AU49" s="5" t="str">
        <f t="shared" si="27"/>
        <v xml:space="preserve">sxd55_59 * sxdq59 * QN59 + </v>
      </c>
      <c r="AV49" s="5" t="str">
        <f t="shared" si="27"/>
        <v xml:space="preserve">sxd55_60 * sxdq60 * QN60 + </v>
      </c>
      <c r="AW49" s="5" t="str">
        <f t="shared" si="27"/>
        <v xml:space="preserve">sxd55_61 * sxdq61 * QN61 + </v>
      </c>
      <c r="AX49" s="5" t="str">
        <f t="shared" si="27"/>
        <v xml:space="preserve">sxd55_62 * sxdq62 * QN62 + </v>
      </c>
      <c r="AY49" s="5" t="str">
        <f t="shared" si="27"/>
        <v xml:space="preserve">sxd55_64 * sxdq64 * QN64 + </v>
      </c>
      <c r="AZ49" s="5" t="str">
        <f t="shared" si="27"/>
        <v xml:space="preserve">sxd55_65 * sxdq65 * QN65 + </v>
      </c>
      <c r="BA49" s="5" t="str">
        <f t="shared" si="27"/>
        <v xml:space="preserve">sxd55_66 * sxdq66 * QN66 + </v>
      </c>
      <c r="BB49" s="5" t="str">
        <f t="shared" si="24"/>
        <v xml:space="preserve">sxd55_68 * sxdq68 * QN68 + </v>
      </c>
      <c r="BC49" s="5" t="str">
        <f t="shared" si="24"/>
        <v xml:space="preserve">sxd55_69 * sxdq69 * QN69 + </v>
      </c>
      <c r="BD49" s="5" t="str">
        <f t="shared" si="24"/>
        <v xml:space="preserve">sxd55_70 * sxdq70 * QN70 + </v>
      </c>
      <c r="BE49" s="5" t="str">
        <f t="shared" si="24"/>
        <v xml:space="preserve">sxd55_71 * sxdq71 * QN71 + </v>
      </c>
      <c r="BF49" s="5" t="str">
        <f t="shared" si="24"/>
        <v xml:space="preserve">sxd55_72 * sxdq72 * QN72 + </v>
      </c>
      <c r="BG49" s="5" t="str">
        <f t="shared" si="24"/>
        <v xml:space="preserve">sxd55_73 * sxdq73 * QN73 + </v>
      </c>
      <c r="BH49" s="5" t="str">
        <f t="shared" si="24"/>
        <v xml:space="preserve">sxd55_74 * sxdq74 * QN74 + </v>
      </c>
      <c r="BI49" s="5" t="str">
        <f t="shared" si="24"/>
        <v xml:space="preserve">sxd55_77 * sxdq77 * QN77 + </v>
      </c>
      <c r="BJ49" s="5" t="str">
        <f t="shared" si="24"/>
        <v xml:space="preserve">sxd55_78 * sxdq78 * QN78 + </v>
      </c>
      <c r="BK49" s="5" t="str">
        <f t="shared" si="24"/>
        <v xml:space="preserve">sxd55_79 * sxdq79 * QN79 + </v>
      </c>
      <c r="BL49" s="5" t="str">
        <f t="shared" si="24"/>
        <v xml:space="preserve">sxd55_80 * sxdq80 * QN80 + </v>
      </c>
      <c r="BM49" s="5" t="str">
        <f t="shared" si="24"/>
        <v xml:space="preserve">sxd55_84 * sxdq84 * QN84 + </v>
      </c>
      <c r="BN49" s="5" t="str">
        <f t="shared" si="22"/>
        <v xml:space="preserve">sxd55_85 * sxdq85 * QN85 + </v>
      </c>
      <c r="BO49" s="5" t="str">
        <f t="shared" si="22"/>
        <v xml:space="preserve">sxd55_86 * sxdq86 * QN86 + </v>
      </c>
      <c r="BP49" s="5" t="str">
        <f t="shared" si="26"/>
        <v xml:space="preserve">sxd55_87 * sxdq87 * QN87 + </v>
      </c>
      <c r="BQ49" s="5" t="str">
        <f t="shared" si="26"/>
        <v xml:space="preserve">sxd55_90 * sxdq90 * QN90 + </v>
      </c>
      <c r="BR49" s="5" t="str">
        <f t="shared" si="26"/>
        <v xml:space="preserve">sxd55_91 * sxdq91 * QN91 + </v>
      </c>
      <c r="BS49" s="5" t="str">
        <f t="shared" si="26"/>
        <v xml:space="preserve">sxd55_92 * sxdq92 * QN92 + </v>
      </c>
      <c r="BT49" s="5" t="str">
        <f t="shared" si="26"/>
        <v xml:space="preserve">sxd55_93 * sxdq93 * QN93 + </v>
      </c>
      <c r="BU49" s="5" t="str">
        <f t="shared" si="26"/>
        <v xml:space="preserve">sxd55_94 * sxdq94 * QN94 + </v>
      </c>
      <c r="BV49" s="5" t="str">
        <f t="shared" si="26"/>
        <v xml:space="preserve">sxd55_95 * sxdq95 * QN95 + </v>
      </c>
      <c r="BW49" s="5" t="str">
        <f t="shared" si="26"/>
        <v xml:space="preserve">sxd55_96 * sxdq96 * QN96 + </v>
      </c>
      <c r="BX49" s="5" t="str">
        <f t="shared" si="9"/>
        <v xml:space="preserve">sxd55_97 * sxdq97 * QN97 + </v>
      </c>
      <c r="BY49" s="5" t="str">
        <f t="shared" si="4"/>
        <v>FD55</v>
      </c>
      <c r="BZ49" s="6" t="str">
        <f t="shared" si="5"/>
        <v>@IDENTITY  QG55 = sxd55_01 * sxdq01 * QN01 + sxd55_02 * sxdq02 * QN02 + sxd55_03 * sxdq03 * QN03 + sxd55_05 * sxdq05 * QN05 + sxd55_08 * sxdq08 * QN08 + sxd55_10 * sxdq10 * QN10 + sxd55_11 * sxdq11 * QN11 + sxd55_13 * sxdq13 * QN13 + sxd55_14 * sxdq14 * QN14 + sxd55_15 * sxdq15 * QN15 + sxd55_16 * sxdq16 * QN16 + sxd55_17 * sxdq17 * QN17 + sxd55_18 * sxdq18 * QN18 + sxd55_19 * sxdq19 * QN19 + sxd55_20 * sxdq20 * QN20 + sxd55_21 * sxdq21 * QN21 + sxd55_22 * sxdq22 * QN22 + sxd55_23 * sxdq23 * QN23 + sxd55_24 * sxdq24 * QN24 + sxd55_25 * sxdq25 * QN25 + sxd55_26 * sxdq26 * QN26 + sxd55_27 * sxdq27 * QN27 + sxd55_28 * sxdq28 * QN28 + sxd55_29 * sxdq29 * QN29 + sxd55_30 * sxdq30 * QN30 + sxd55_31 * sxdq31 * QN31 + sxd55_32 * sxdq32 * QN32 + sxd55_33 * sxdq33 * QN33 + sxd55_35 * sxdq35 * QN35 + sxd55_36 * sxdq36 * QN36 + sxd55_37 * sxdq37 * QN37 + sxd55_41 * sxdq41 * QN41 + sxd55_42 * sxdq42 * QN42 + sxd55_43 * sxdq43 * QN43 + sxd55_45 * sxdq45 * QN45 + sxd55_46 * sxdq46 * QN46 + sxd55_47 * sxdq47 * QN47 + sxd55_49 * sxdq49 * QN49 + sxd55_50 * sxdq50 * QN50 + sxd55_51 * sxdq51 * QN51 + sxd55_52 * sxdq52 * QN52 + sxd55_53 * sxdq53 * QN53 + sxd55_55 * sxdq55 * QN55 + sxd55_58 * sxdq58 * QN58 + sxd55_59 * sxdq59 * QN59 + sxd55_60 * sxdq60 * QN60 + sxd55_61 * sxdq61 * QN61 + sxd55_62 * sxdq62 * QN62 + sxd55_64 * sxdq64 * QN64 + sxd55_65 * sxdq65 * QN65 + sxd55_66 * sxdq66 * QN66 + sxd55_68 * sxdq68 * QN68 + sxd55_69 * sxdq69 * QN69 + sxd55_70 * sxdq70 * QN70 + sxd55_71 * sxdq71 * QN71 + sxd55_72 * sxdq72 * QN72 + sxd55_73 * sxdq73 * QN73 + sxd55_74 * sxdq74 * QN74 + sxd55_77 * sxdq77 * QN77 + sxd55_78 * sxdq78 * QN78 + sxd55_79 * sxdq79 * QN79 + sxd55_80 * sxdq80 * QN80 + sxd55_84 * sxdq84 * QN84 + sxd55_85 * sxdq85 * QN85 + sxd55_86 * sxdq86 * QN86 + sxd55_87 * sxdq87 * QN87 + sxd55_90 * sxdq90 * QN90 + sxd55_91 * sxdq91 * QN91 + sxd55_92 * sxdq92 * QN92 + sxd55_93 * sxdq93 * QN93 + sxd55_94 * sxdq94 * QN94 + sxd55_95 * sxdq95 * QN95 + sxd55_96 * sxdq96 * QN96 + sxd55_97 * sxdq97 * QN97 + FD55</v>
      </c>
    </row>
    <row r="50" spans="1:78">
      <c r="A50" s="1" t="s">
        <v>44</v>
      </c>
      <c r="B50" s="5" t="str">
        <f t="shared" si="2"/>
        <v xml:space="preserve">@IDENTITY  QG58 = </v>
      </c>
      <c r="C50" s="5" t="str">
        <f t="shared" si="25"/>
        <v xml:space="preserve">sxd58_01 * sxdq01 * QN01 + </v>
      </c>
      <c r="D50" s="5" t="str">
        <f t="shared" si="25"/>
        <v xml:space="preserve">sxd58_02 * sxdq02 * QN02 + </v>
      </c>
      <c r="E50" s="5" t="str">
        <f t="shared" si="25"/>
        <v xml:space="preserve">sxd58_03 * sxdq03 * QN03 + </v>
      </c>
      <c r="F50" s="5" t="str">
        <f t="shared" si="25"/>
        <v xml:space="preserve">sxd58_05 * sxdq05 * QN05 + </v>
      </c>
      <c r="G50" s="5" t="str">
        <f t="shared" si="25"/>
        <v xml:space="preserve">sxd58_08 * sxdq08 * QN08 + </v>
      </c>
      <c r="H50" s="5" t="str">
        <f t="shared" si="25"/>
        <v xml:space="preserve">sxd58_10 * sxdq10 * QN10 + </v>
      </c>
      <c r="I50" s="5" t="str">
        <f t="shared" si="25"/>
        <v xml:space="preserve">sxd58_11 * sxdq11 * QN11 + </v>
      </c>
      <c r="J50" s="5" t="str">
        <f t="shared" si="25"/>
        <v xml:space="preserve">sxd58_13 * sxdq13 * QN13 + </v>
      </c>
      <c r="K50" s="5" t="str">
        <f t="shared" si="25"/>
        <v xml:space="preserve">sxd58_14 * sxdq14 * QN14 + </v>
      </c>
      <c r="L50" s="5" t="str">
        <f t="shared" si="25"/>
        <v xml:space="preserve">sxd58_15 * sxdq15 * QN15 + </v>
      </c>
      <c r="M50" s="5" t="str">
        <f t="shared" si="25"/>
        <v xml:space="preserve">sxd58_16 * sxdq16 * QN16 + </v>
      </c>
      <c r="N50" s="5" t="str">
        <f t="shared" si="25"/>
        <v xml:space="preserve">sxd58_17 * sxdq17 * QN17 + </v>
      </c>
      <c r="O50" s="5" t="str">
        <f t="shared" si="25"/>
        <v xml:space="preserve">sxd58_18 * sxdq18 * QN18 + </v>
      </c>
      <c r="P50" s="5" t="str">
        <f t="shared" si="25"/>
        <v xml:space="preserve">sxd58_19 * sxdq19 * QN19 + </v>
      </c>
      <c r="Q50" s="5" t="str">
        <f t="shared" si="25"/>
        <v xml:space="preserve">sxd58_20 * sxdq20 * QN20 + </v>
      </c>
      <c r="R50" s="5" t="str">
        <f t="shared" si="25"/>
        <v xml:space="preserve">sxd58_21 * sxdq21 * QN21 + </v>
      </c>
      <c r="S50" s="5" t="str">
        <f t="shared" si="23"/>
        <v xml:space="preserve">sxd58_22 * sxdq22 * QN22 + </v>
      </c>
      <c r="T50" s="5" t="str">
        <f t="shared" si="23"/>
        <v xml:space="preserve">sxd58_23 * sxdq23 * QN23 + </v>
      </c>
      <c r="U50" s="5" t="str">
        <f t="shared" si="23"/>
        <v xml:space="preserve">sxd58_24 * sxdq24 * QN24 + </v>
      </c>
      <c r="V50" s="5" t="str">
        <f t="shared" si="23"/>
        <v xml:space="preserve">sxd58_25 * sxdq25 * QN25 + </v>
      </c>
      <c r="W50" s="5" t="str">
        <f t="shared" si="23"/>
        <v xml:space="preserve">sxd58_26 * sxdq26 * QN26 + </v>
      </c>
      <c r="X50" s="5" t="str">
        <f t="shared" si="23"/>
        <v xml:space="preserve">sxd58_27 * sxdq27 * QN27 + </v>
      </c>
      <c r="Y50" s="5" t="str">
        <f t="shared" si="23"/>
        <v xml:space="preserve">sxd58_28 * sxdq28 * QN28 + </v>
      </c>
      <c r="Z50" s="5" t="str">
        <f t="shared" si="23"/>
        <v xml:space="preserve">sxd58_29 * sxdq29 * QN29 + </v>
      </c>
      <c r="AA50" s="5" t="str">
        <f t="shared" si="23"/>
        <v xml:space="preserve">sxd58_30 * sxdq30 * QN30 + </v>
      </c>
      <c r="AB50" s="5" t="str">
        <f t="shared" si="23"/>
        <v xml:space="preserve">sxd58_31 * sxdq31 * QN31 + </v>
      </c>
      <c r="AC50" s="5" t="str">
        <f t="shared" si="23"/>
        <v xml:space="preserve">sxd58_32 * sxdq32 * QN32 + </v>
      </c>
      <c r="AD50" s="5" t="str">
        <f t="shared" si="23"/>
        <v xml:space="preserve">sxd58_33 * sxdq33 * QN33 + </v>
      </c>
      <c r="AE50" s="5" t="str">
        <f t="shared" si="23"/>
        <v xml:space="preserve">sxd58_35 * sxdq35 * QN35 + </v>
      </c>
      <c r="AF50" s="5" t="str">
        <f t="shared" si="23"/>
        <v xml:space="preserve">sxd58_36 * sxdq36 * QN36 + </v>
      </c>
      <c r="AG50" s="5" t="str">
        <f t="shared" si="23"/>
        <v xml:space="preserve">sxd58_37 * sxdq37 * QN37 + </v>
      </c>
      <c r="AH50" s="5" t="str">
        <f t="shared" ref="AH50:AW65" si="28">"sxd"&amp;$A50&amp;"_"&amp;AH$6&amp;" * sxdq"&amp;AH$6&amp;" * QN"&amp;AH$6&amp;" + "</f>
        <v xml:space="preserve">sxd58_41 * sxdq41 * QN41 + </v>
      </c>
      <c r="AI50" s="5" t="str">
        <f t="shared" si="28"/>
        <v xml:space="preserve">sxd58_42 * sxdq42 * QN42 + </v>
      </c>
      <c r="AJ50" s="5" t="str">
        <f t="shared" si="28"/>
        <v xml:space="preserve">sxd58_43 * sxdq43 * QN43 + </v>
      </c>
      <c r="AK50" s="5" t="str">
        <f t="shared" si="28"/>
        <v xml:space="preserve">sxd58_45 * sxdq45 * QN45 + </v>
      </c>
      <c r="AL50" s="5" t="str">
        <f t="shared" si="28"/>
        <v xml:space="preserve">sxd58_46 * sxdq46 * QN46 + </v>
      </c>
      <c r="AM50" s="5" t="str">
        <f t="shared" si="28"/>
        <v xml:space="preserve">sxd58_47 * sxdq47 * QN47 + </v>
      </c>
      <c r="AN50" s="5" t="str">
        <f t="shared" si="28"/>
        <v xml:space="preserve">sxd58_49 * sxdq49 * QN49 + </v>
      </c>
      <c r="AO50" s="5" t="str">
        <f t="shared" si="28"/>
        <v xml:space="preserve">sxd58_50 * sxdq50 * QN50 + </v>
      </c>
      <c r="AP50" s="5" t="str">
        <f t="shared" si="28"/>
        <v xml:space="preserve">sxd58_51 * sxdq51 * QN51 + </v>
      </c>
      <c r="AQ50" s="5" t="str">
        <f t="shared" si="28"/>
        <v xml:space="preserve">sxd58_52 * sxdq52 * QN52 + </v>
      </c>
      <c r="AR50" s="5" t="str">
        <f t="shared" si="28"/>
        <v xml:space="preserve">sxd58_53 * sxdq53 * QN53 + </v>
      </c>
      <c r="AS50" s="5" t="str">
        <f t="shared" si="28"/>
        <v xml:space="preserve">sxd58_55 * sxdq55 * QN55 + </v>
      </c>
      <c r="AT50" s="5" t="str">
        <f t="shared" si="28"/>
        <v xml:space="preserve">sxd58_58 * sxdq58 * QN58 + </v>
      </c>
      <c r="AU50" s="5" t="str">
        <f t="shared" si="28"/>
        <v xml:space="preserve">sxd58_59 * sxdq59 * QN59 + </v>
      </c>
      <c r="AV50" s="5" t="str">
        <f t="shared" si="28"/>
        <v xml:space="preserve">sxd58_60 * sxdq60 * QN60 + </v>
      </c>
      <c r="AW50" s="5" t="str">
        <f t="shared" si="28"/>
        <v xml:space="preserve">sxd58_61 * sxdq61 * QN61 + </v>
      </c>
      <c r="AX50" s="5" t="str">
        <f t="shared" si="27"/>
        <v xml:space="preserve">sxd58_62 * sxdq62 * QN62 + </v>
      </c>
      <c r="AY50" s="5" t="str">
        <f t="shared" si="27"/>
        <v xml:space="preserve">sxd58_64 * sxdq64 * QN64 + </v>
      </c>
      <c r="AZ50" s="5" t="str">
        <f t="shared" si="27"/>
        <v xml:space="preserve">sxd58_65 * sxdq65 * QN65 + </v>
      </c>
      <c r="BA50" s="5" t="str">
        <f t="shared" si="27"/>
        <v xml:space="preserve">sxd58_66 * sxdq66 * QN66 + </v>
      </c>
      <c r="BB50" s="5" t="str">
        <f t="shared" si="24"/>
        <v xml:space="preserve">sxd58_68 * sxdq68 * QN68 + </v>
      </c>
      <c r="BC50" s="5" t="str">
        <f t="shared" si="24"/>
        <v xml:space="preserve">sxd58_69 * sxdq69 * QN69 + </v>
      </c>
      <c r="BD50" s="5" t="str">
        <f t="shared" si="24"/>
        <v xml:space="preserve">sxd58_70 * sxdq70 * QN70 + </v>
      </c>
      <c r="BE50" s="5" t="str">
        <f t="shared" si="24"/>
        <v xml:space="preserve">sxd58_71 * sxdq71 * QN71 + </v>
      </c>
      <c r="BF50" s="5" t="str">
        <f t="shared" si="24"/>
        <v xml:space="preserve">sxd58_72 * sxdq72 * QN72 + </v>
      </c>
      <c r="BG50" s="5" t="str">
        <f t="shared" si="24"/>
        <v xml:space="preserve">sxd58_73 * sxdq73 * QN73 + </v>
      </c>
      <c r="BH50" s="5" t="str">
        <f t="shared" si="24"/>
        <v xml:space="preserve">sxd58_74 * sxdq74 * QN74 + </v>
      </c>
      <c r="BI50" s="5" t="str">
        <f t="shared" si="24"/>
        <v xml:space="preserve">sxd58_77 * sxdq77 * QN77 + </v>
      </c>
      <c r="BJ50" s="5" t="str">
        <f t="shared" si="24"/>
        <v xml:space="preserve">sxd58_78 * sxdq78 * QN78 + </v>
      </c>
      <c r="BK50" s="5" t="str">
        <f t="shared" si="24"/>
        <v xml:space="preserve">sxd58_79 * sxdq79 * QN79 + </v>
      </c>
      <c r="BL50" s="5" t="str">
        <f t="shared" si="24"/>
        <v xml:space="preserve">sxd58_80 * sxdq80 * QN80 + </v>
      </c>
      <c r="BM50" s="5" t="str">
        <f t="shared" si="24"/>
        <v xml:space="preserve">sxd58_84 * sxdq84 * QN84 + </v>
      </c>
      <c r="BN50" s="5" t="str">
        <f t="shared" si="22"/>
        <v xml:space="preserve">sxd58_85 * sxdq85 * QN85 + </v>
      </c>
      <c r="BO50" s="5" t="str">
        <f t="shared" si="22"/>
        <v xml:space="preserve">sxd58_86 * sxdq86 * QN86 + </v>
      </c>
      <c r="BP50" s="5" t="str">
        <f t="shared" si="26"/>
        <v xml:space="preserve">sxd58_87 * sxdq87 * QN87 + </v>
      </c>
      <c r="BQ50" s="5" t="str">
        <f t="shared" si="26"/>
        <v xml:space="preserve">sxd58_90 * sxdq90 * QN90 + </v>
      </c>
      <c r="BR50" s="5" t="str">
        <f t="shared" si="26"/>
        <v xml:space="preserve">sxd58_91 * sxdq91 * QN91 + </v>
      </c>
      <c r="BS50" s="5" t="str">
        <f t="shared" si="26"/>
        <v xml:space="preserve">sxd58_92 * sxdq92 * QN92 + </v>
      </c>
      <c r="BT50" s="5" t="str">
        <f t="shared" si="26"/>
        <v xml:space="preserve">sxd58_93 * sxdq93 * QN93 + </v>
      </c>
      <c r="BU50" s="5" t="str">
        <f t="shared" si="26"/>
        <v xml:space="preserve">sxd58_94 * sxdq94 * QN94 + </v>
      </c>
      <c r="BV50" s="5" t="str">
        <f t="shared" si="26"/>
        <v xml:space="preserve">sxd58_95 * sxdq95 * QN95 + </v>
      </c>
      <c r="BW50" s="5" t="str">
        <f t="shared" si="26"/>
        <v xml:space="preserve">sxd58_96 * sxdq96 * QN96 + </v>
      </c>
      <c r="BX50" s="5" t="str">
        <f t="shared" si="9"/>
        <v xml:space="preserve">sxd58_97 * sxdq97 * QN97 + </v>
      </c>
      <c r="BY50" s="5" t="str">
        <f t="shared" si="4"/>
        <v>FD58</v>
      </c>
      <c r="BZ50" s="6" t="str">
        <f t="shared" si="5"/>
        <v>@IDENTITY  QG58 = sxd58_01 * sxdq01 * QN01 + sxd58_02 * sxdq02 * QN02 + sxd58_03 * sxdq03 * QN03 + sxd58_05 * sxdq05 * QN05 + sxd58_08 * sxdq08 * QN08 + sxd58_10 * sxdq10 * QN10 + sxd58_11 * sxdq11 * QN11 + sxd58_13 * sxdq13 * QN13 + sxd58_14 * sxdq14 * QN14 + sxd58_15 * sxdq15 * QN15 + sxd58_16 * sxdq16 * QN16 + sxd58_17 * sxdq17 * QN17 + sxd58_18 * sxdq18 * QN18 + sxd58_19 * sxdq19 * QN19 + sxd58_20 * sxdq20 * QN20 + sxd58_21 * sxdq21 * QN21 + sxd58_22 * sxdq22 * QN22 + sxd58_23 * sxdq23 * QN23 + sxd58_24 * sxdq24 * QN24 + sxd58_25 * sxdq25 * QN25 + sxd58_26 * sxdq26 * QN26 + sxd58_27 * sxdq27 * QN27 + sxd58_28 * sxdq28 * QN28 + sxd58_29 * sxdq29 * QN29 + sxd58_30 * sxdq30 * QN30 + sxd58_31 * sxdq31 * QN31 + sxd58_32 * sxdq32 * QN32 + sxd58_33 * sxdq33 * QN33 + sxd58_35 * sxdq35 * QN35 + sxd58_36 * sxdq36 * QN36 + sxd58_37 * sxdq37 * QN37 + sxd58_41 * sxdq41 * QN41 + sxd58_42 * sxdq42 * QN42 + sxd58_43 * sxdq43 * QN43 + sxd58_45 * sxdq45 * QN45 + sxd58_46 * sxdq46 * QN46 + sxd58_47 * sxdq47 * QN47 + sxd58_49 * sxdq49 * QN49 + sxd58_50 * sxdq50 * QN50 + sxd58_51 * sxdq51 * QN51 + sxd58_52 * sxdq52 * QN52 + sxd58_53 * sxdq53 * QN53 + sxd58_55 * sxdq55 * QN55 + sxd58_58 * sxdq58 * QN58 + sxd58_59 * sxdq59 * QN59 + sxd58_60 * sxdq60 * QN60 + sxd58_61 * sxdq61 * QN61 + sxd58_62 * sxdq62 * QN62 + sxd58_64 * sxdq64 * QN64 + sxd58_65 * sxdq65 * QN65 + sxd58_66 * sxdq66 * QN66 + sxd58_68 * sxdq68 * QN68 + sxd58_69 * sxdq69 * QN69 + sxd58_70 * sxdq70 * QN70 + sxd58_71 * sxdq71 * QN71 + sxd58_72 * sxdq72 * QN72 + sxd58_73 * sxdq73 * QN73 + sxd58_74 * sxdq74 * QN74 + sxd58_77 * sxdq77 * QN77 + sxd58_78 * sxdq78 * QN78 + sxd58_79 * sxdq79 * QN79 + sxd58_80 * sxdq80 * QN80 + sxd58_84 * sxdq84 * QN84 + sxd58_85 * sxdq85 * QN85 + sxd58_86 * sxdq86 * QN86 + sxd58_87 * sxdq87 * QN87 + sxd58_90 * sxdq90 * QN90 + sxd58_91 * sxdq91 * QN91 + sxd58_92 * sxdq92 * QN92 + sxd58_93 * sxdq93 * QN93 + sxd58_94 * sxdq94 * QN94 + sxd58_95 * sxdq95 * QN95 + sxd58_96 * sxdq96 * QN96 + sxd58_97 * sxdq97 * QN97 + FD58</v>
      </c>
    </row>
    <row r="51" spans="1:78">
      <c r="A51" s="1" t="s">
        <v>45</v>
      </c>
      <c r="B51" s="5" t="str">
        <f t="shared" si="2"/>
        <v xml:space="preserve">@IDENTITY  QG59 = </v>
      </c>
      <c r="C51" s="5" t="str">
        <f t="shared" si="25"/>
        <v xml:space="preserve">sxd59_01 * sxdq01 * QN01 + </v>
      </c>
      <c r="D51" s="5" t="str">
        <f t="shared" si="25"/>
        <v xml:space="preserve">sxd59_02 * sxdq02 * QN02 + </v>
      </c>
      <c r="E51" s="5" t="str">
        <f t="shared" si="25"/>
        <v xml:space="preserve">sxd59_03 * sxdq03 * QN03 + </v>
      </c>
      <c r="F51" s="5" t="str">
        <f t="shared" si="25"/>
        <v xml:space="preserve">sxd59_05 * sxdq05 * QN05 + </v>
      </c>
      <c r="G51" s="5" t="str">
        <f t="shared" si="25"/>
        <v xml:space="preserve">sxd59_08 * sxdq08 * QN08 + </v>
      </c>
      <c r="H51" s="5" t="str">
        <f t="shared" si="25"/>
        <v xml:space="preserve">sxd59_10 * sxdq10 * QN10 + </v>
      </c>
      <c r="I51" s="5" t="str">
        <f t="shared" si="25"/>
        <v xml:space="preserve">sxd59_11 * sxdq11 * QN11 + </v>
      </c>
      <c r="J51" s="5" t="str">
        <f t="shared" si="25"/>
        <v xml:space="preserve">sxd59_13 * sxdq13 * QN13 + </v>
      </c>
      <c r="K51" s="5" t="str">
        <f t="shared" si="25"/>
        <v xml:space="preserve">sxd59_14 * sxdq14 * QN14 + </v>
      </c>
      <c r="L51" s="5" t="str">
        <f t="shared" si="25"/>
        <v xml:space="preserve">sxd59_15 * sxdq15 * QN15 + </v>
      </c>
      <c r="M51" s="5" t="str">
        <f t="shared" si="25"/>
        <v xml:space="preserve">sxd59_16 * sxdq16 * QN16 + </v>
      </c>
      <c r="N51" s="5" t="str">
        <f t="shared" si="25"/>
        <v xml:space="preserve">sxd59_17 * sxdq17 * QN17 + </v>
      </c>
      <c r="O51" s="5" t="str">
        <f t="shared" si="25"/>
        <v xml:space="preserve">sxd59_18 * sxdq18 * QN18 + </v>
      </c>
      <c r="P51" s="5" t="str">
        <f t="shared" si="25"/>
        <v xml:space="preserve">sxd59_19 * sxdq19 * QN19 + </v>
      </c>
      <c r="Q51" s="5" t="str">
        <f t="shared" si="25"/>
        <v xml:space="preserve">sxd59_20 * sxdq20 * QN20 + </v>
      </c>
      <c r="R51" s="5" t="str">
        <f t="shared" si="25"/>
        <v xml:space="preserve">sxd59_21 * sxdq21 * QN21 + </v>
      </c>
      <c r="S51" s="5" t="str">
        <f t="shared" si="23"/>
        <v xml:space="preserve">sxd59_22 * sxdq22 * QN22 + </v>
      </c>
      <c r="T51" s="5" t="str">
        <f t="shared" si="23"/>
        <v xml:space="preserve">sxd59_23 * sxdq23 * QN23 + </v>
      </c>
      <c r="U51" s="5" t="str">
        <f t="shared" si="23"/>
        <v xml:space="preserve">sxd59_24 * sxdq24 * QN24 + </v>
      </c>
      <c r="V51" s="5" t="str">
        <f t="shared" si="23"/>
        <v xml:space="preserve">sxd59_25 * sxdq25 * QN25 + </v>
      </c>
      <c r="W51" s="5" t="str">
        <f t="shared" si="23"/>
        <v xml:space="preserve">sxd59_26 * sxdq26 * QN26 + </v>
      </c>
      <c r="X51" s="5" t="str">
        <f t="shared" si="23"/>
        <v xml:space="preserve">sxd59_27 * sxdq27 * QN27 + </v>
      </c>
      <c r="Y51" s="5" t="str">
        <f t="shared" si="23"/>
        <v xml:space="preserve">sxd59_28 * sxdq28 * QN28 + </v>
      </c>
      <c r="Z51" s="5" t="str">
        <f t="shared" si="23"/>
        <v xml:space="preserve">sxd59_29 * sxdq29 * QN29 + </v>
      </c>
      <c r="AA51" s="5" t="str">
        <f t="shared" si="23"/>
        <v xml:space="preserve">sxd59_30 * sxdq30 * QN30 + </v>
      </c>
      <c r="AB51" s="5" t="str">
        <f t="shared" si="23"/>
        <v xml:space="preserve">sxd59_31 * sxdq31 * QN31 + </v>
      </c>
      <c r="AC51" s="5" t="str">
        <f t="shared" si="23"/>
        <v xml:space="preserve">sxd59_32 * sxdq32 * QN32 + </v>
      </c>
      <c r="AD51" s="5" t="str">
        <f t="shared" si="23"/>
        <v xml:space="preserve">sxd59_33 * sxdq33 * QN33 + </v>
      </c>
      <c r="AE51" s="5" t="str">
        <f t="shared" si="23"/>
        <v xml:space="preserve">sxd59_35 * sxdq35 * QN35 + </v>
      </c>
      <c r="AF51" s="5" t="str">
        <f t="shared" si="23"/>
        <v xml:space="preserve">sxd59_36 * sxdq36 * QN36 + </v>
      </c>
      <c r="AG51" s="5" t="str">
        <f t="shared" si="23"/>
        <v xml:space="preserve">sxd59_37 * sxdq37 * QN37 + </v>
      </c>
      <c r="AH51" s="5" t="str">
        <f t="shared" si="28"/>
        <v xml:space="preserve">sxd59_41 * sxdq41 * QN41 + </v>
      </c>
      <c r="AI51" s="5" t="str">
        <f t="shared" si="28"/>
        <v xml:space="preserve">sxd59_42 * sxdq42 * QN42 + </v>
      </c>
      <c r="AJ51" s="5" t="str">
        <f t="shared" si="28"/>
        <v xml:space="preserve">sxd59_43 * sxdq43 * QN43 + </v>
      </c>
      <c r="AK51" s="5" t="str">
        <f t="shared" si="28"/>
        <v xml:space="preserve">sxd59_45 * sxdq45 * QN45 + </v>
      </c>
      <c r="AL51" s="5" t="str">
        <f t="shared" si="28"/>
        <v xml:space="preserve">sxd59_46 * sxdq46 * QN46 + </v>
      </c>
      <c r="AM51" s="5" t="str">
        <f t="shared" si="28"/>
        <v xml:space="preserve">sxd59_47 * sxdq47 * QN47 + </v>
      </c>
      <c r="AN51" s="5" t="str">
        <f t="shared" si="28"/>
        <v xml:space="preserve">sxd59_49 * sxdq49 * QN49 + </v>
      </c>
      <c r="AO51" s="5" t="str">
        <f t="shared" si="28"/>
        <v xml:space="preserve">sxd59_50 * sxdq50 * QN50 + </v>
      </c>
      <c r="AP51" s="5" t="str">
        <f t="shared" si="28"/>
        <v xml:space="preserve">sxd59_51 * sxdq51 * QN51 + </v>
      </c>
      <c r="AQ51" s="5" t="str">
        <f t="shared" si="28"/>
        <v xml:space="preserve">sxd59_52 * sxdq52 * QN52 + </v>
      </c>
      <c r="AR51" s="5" t="str">
        <f t="shared" si="28"/>
        <v xml:space="preserve">sxd59_53 * sxdq53 * QN53 + </v>
      </c>
      <c r="AS51" s="5" t="str">
        <f t="shared" si="28"/>
        <v xml:space="preserve">sxd59_55 * sxdq55 * QN55 + </v>
      </c>
      <c r="AT51" s="5" t="str">
        <f t="shared" si="28"/>
        <v xml:space="preserve">sxd59_58 * sxdq58 * QN58 + </v>
      </c>
      <c r="AU51" s="5" t="str">
        <f t="shared" si="28"/>
        <v xml:space="preserve">sxd59_59 * sxdq59 * QN59 + </v>
      </c>
      <c r="AV51" s="5" t="str">
        <f t="shared" si="28"/>
        <v xml:space="preserve">sxd59_60 * sxdq60 * QN60 + </v>
      </c>
      <c r="AW51" s="5" t="str">
        <f t="shared" si="28"/>
        <v xml:space="preserve">sxd59_61 * sxdq61 * QN61 + </v>
      </c>
      <c r="AX51" s="5" t="str">
        <f t="shared" si="27"/>
        <v xml:space="preserve">sxd59_62 * sxdq62 * QN62 + </v>
      </c>
      <c r="AY51" s="5" t="str">
        <f t="shared" si="27"/>
        <v xml:space="preserve">sxd59_64 * sxdq64 * QN64 + </v>
      </c>
      <c r="AZ51" s="5" t="str">
        <f t="shared" si="27"/>
        <v xml:space="preserve">sxd59_65 * sxdq65 * QN65 + </v>
      </c>
      <c r="BA51" s="5" t="str">
        <f t="shared" si="27"/>
        <v xml:space="preserve">sxd59_66 * sxdq66 * QN66 + </v>
      </c>
      <c r="BB51" s="5" t="str">
        <f t="shared" si="24"/>
        <v xml:space="preserve">sxd59_68 * sxdq68 * QN68 + </v>
      </c>
      <c r="BC51" s="5" t="str">
        <f t="shared" si="24"/>
        <v xml:space="preserve">sxd59_69 * sxdq69 * QN69 + </v>
      </c>
      <c r="BD51" s="5" t="str">
        <f t="shared" si="24"/>
        <v xml:space="preserve">sxd59_70 * sxdq70 * QN70 + </v>
      </c>
      <c r="BE51" s="5" t="str">
        <f t="shared" si="24"/>
        <v xml:space="preserve">sxd59_71 * sxdq71 * QN71 + </v>
      </c>
      <c r="BF51" s="5" t="str">
        <f t="shared" si="24"/>
        <v xml:space="preserve">sxd59_72 * sxdq72 * QN72 + </v>
      </c>
      <c r="BG51" s="5" t="str">
        <f t="shared" si="24"/>
        <v xml:space="preserve">sxd59_73 * sxdq73 * QN73 + </v>
      </c>
      <c r="BH51" s="5" t="str">
        <f t="shared" si="24"/>
        <v xml:space="preserve">sxd59_74 * sxdq74 * QN74 + </v>
      </c>
      <c r="BI51" s="5" t="str">
        <f t="shared" si="24"/>
        <v xml:space="preserve">sxd59_77 * sxdq77 * QN77 + </v>
      </c>
      <c r="BJ51" s="5" t="str">
        <f t="shared" si="24"/>
        <v xml:space="preserve">sxd59_78 * sxdq78 * QN78 + </v>
      </c>
      <c r="BK51" s="5" t="str">
        <f t="shared" si="24"/>
        <v xml:space="preserve">sxd59_79 * sxdq79 * QN79 + </v>
      </c>
      <c r="BL51" s="5" t="str">
        <f t="shared" si="24"/>
        <v xml:space="preserve">sxd59_80 * sxdq80 * QN80 + </v>
      </c>
      <c r="BM51" s="5" t="str">
        <f t="shared" si="24"/>
        <v xml:space="preserve">sxd59_84 * sxdq84 * QN84 + </v>
      </c>
      <c r="BN51" s="5" t="str">
        <f t="shared" si="22"/>
        <v xml:space="preserve">sxd59_85 * sxdq85 * QN85 + </v>
      </c>
      <c r="BO51" s="5" t="str">
        <f t="shared" si="22"/>
        <v xml:space="preserve">sxd59_86 * sxdq86 * QN86 + </v>
      </c>
      <c r="BP51" s="5" t="str">
        <f t="shared" si="26"/>
        <v xml:space="preserve">sxd59_87 * sxdq87 * QN87 + </v>
      </c>
      <c r="BQ51" s="5" t="str">
        <f t="shared" si="26"/>
        <v xml:space="preserve">sxd59_90 * sxdq90 * QN90 + </v>
      </c>
      <c r="BR51" s="5" t="str">
        <f t="shared" si="26"/>
        <v xml:space="preserve">sxd59_91 * sxdq91 * QN91 + </v>
      </c>
      <c r="BS51" s="5" t="str">
        <f t="shared" si="26"/>
        <v xml:space="preserve">sxd59_92 * sxdq92 * QN92 + </v>
      </c>
      <c r="BT51" s="5" t="str">
        <f t="shared" si="26"/>
        <v xml:space="preserve">sxd59_93 * sxdq93 * QN93 + </v>
      </c>
      <c r="BU51" s="5" t="str">
        <f t="shared" si="26"/>
        <v xml:space="preserve">sxd59_94 * sxdq94 * QN94 + </v>
      </c>
      <c r="BV51" s="5" t="str">
        <f t="shared" si="26"/>
        <v xml:space="preserve">sxd59_95 * sxdq95 * QN95 + </v>
      </c>
      <c r="BW51" s="5" t="str">
        <f t="shared" si="26"/>
        <v xml:space="preserve">sxd59_96 * sxdq96 * QN96 + </v>
      </c>
      <c r="BX51" s="5" t="str">
        <f t="shared" si="9"/>
        <v xml:space="preserve">sxd59_97 * sxdq97 * QN97 + </v>
      </c>
      <c r="BY51" s="5" t="str">
        <f t="shared" si="4"/>
        <v>FD59</v>
      </c>
      <c r="BZ51" s="6" t="str">
        <f t="shared" si="5"/>
        <v>@IDENTITY  QG59 = sxd59_01 * sxdq01 * QN01 + sxd59_02 * sxdq02 * QN02 + sxd59_03 * sxdq03 * QN03 + sxd59_05 * sxdq05 * QN05 + sxd59_08 * sxdq08 * QN08 + sxd59_10 * sxdq10 * QN10 + sxd59_11 * sxdq11 * QN11 + sxd59_13 * sxdq13 * QN13 + sxd59_14 * sxdq14 * QN14 + sxd59_15 * sxdq15 * QN15 + sxd59_16 * sxdq16 * QN16 + sxd59_17 * sxdq17 * QN17 + sxd59_18 * sxdq18 * QN18 + sxd59_19 * sxdq19 * QN19 + sxd59_20 * sxdq20 * QN20 + sxd59_21 * sxdq21 * QN21 + sxd59_22 * sxdq22 * QN22 + sxd59_23 * sxdq23 * QN23 + sxd59_24 * sxdq24 * QN24 + sxd59_25 * sxdq25 * QN25 + sxd59_26 * sxdq26 * QN26 + sxd59_27 * sxdq27 * QN27 + sxd59_28 * sxdq28 * QN28 + sxd59_29 * sxdq29 * QN29 + sxd59_30 * sxdq30 * QN30 + sxd59_31 * sxdq31 * QN31 + sxd59_32 * sxdq32 * QN32 + sxd59_33 * sxdq33 * QN33 + sxd59_35 * sxdq35 * QN35 + sxd59_36 * sxdq36 * QN36 + sxd59_37 * sxdq37 * QN37 + sxd59_41 * sxdq41 * QN41 + sxd59_42 * sxdq42 * QN42 + sxd59_43 * sxdq43 * QN43 + sxd59_45 * sxdq45 * QN45 + sxd59_46 * sxdq46 * QN46 + sxd59_47 * sxdq47 * QN47 + sxd59_49 * sxdq49 * QN49 + sxd59_50 * sxdq50 * QN50 + sxd59_51 * sxdq51 * QN51 + sxd59_52 * sxdq52 * QN52 + sxd59_53 * sxdq53 * QN53 + sxd59_55 * sxdq55 * QN55 + sxd59_58 * sxdq58 * QN58 + sxd59_59 * sxdq59 * QN59 + sxd59_60 * sxdq60 * QN60 + sxd59_61 * sxdq61 * QN61 + sxd59_62 * sxdq62 * QN62 + sxd59_64 * sxdq64 * QN64 + sxd59_65 * sxdq65 * QN65 + sxd59_66 * sxdq66 * QN66 + sxd59_68 * sxdq68 * QN68 + sxd59_69 * sxdq69 * QN69 + sxd59_70 * sxdq70 * QN70 + sxd59_71 * sxdq71 * QN71 + sxd59_72 * sxdq72 * QN72 + sxd59_73 * sxdq73 * QN73 + sxd59_74 * sxdq74 * QN74 + sxd59_77 * sxdq77 * QN77 + sxd59_78 * sxdq78 * QN78 + sxd59_79 * sxdq79 * QN79 + sxd59_80 * sxdq80 * QN80 + sxd59_84 * sxdq84 * QN84 + sxd59_85 * sxdq85 * QN85 + sxd59_86 * sxdq86 * QN86 + sxd59_87 * sxdq87 * QN87 + sxd59_90 * sxdq90 * QN90 + sxd59_91 * sxdq91 * QN91 + sxd59_92 * sxdq92 * QN92 + sxd59_93 * sxdq93 * QN93 + sxd59_94 * sxdq94 * QN94 + sxd59_95 * sxdq95 * QN95 + sxd59_96 * sxdq96 * QN96 + sxd59_97 * sxdq97 * QN97 + FD59</v>
      </c>
    </row>
    <row r="52" spans="1:78">
      <c r="A52" s="1" t="s">
        <v>46</v>
      </c>
      <c r="B52" s="5" t="str">
        <f t="shared" si="2"/>
        <v xml:space="preserve">@IDENTITY  QG60 = </v>
      </c>
      <c r="C52" s="5" t="str">
        <f t="shared" si="25"/>
        <v xml:space="preserve">sxd60_01 * sxdq01 * QN01 + </v>
      </c>
      <c r="D52" s="5" t="str">
        <f t="shared" si="25"/>
        <v xml:space="preserve">sxd60_02 * sxdq02 * QN02 + </v>
      </c>
      <c r="E52" s="5" t="str">
        <f t="shared" si="25"/>
        <v xml:space="preserve">sxd60_03 * sxdq03 * QN03 + </v>
      </c>
      <c r="F52" s="5" t="str">
        <f t="shared" si="25"/>
        <v xml:space="preserve">sxd60_05 * sxdq05 * QN05 + </v>
      </c>
      <c r="G52" s="5" t="str">
        <f t="shared" si="25"/>
        <v xml:space="preserve">sxd60_08 * sxdq08 * QN08 + </v>
      </c>
      <c r="H52" s="5" t="str">
        <f t="shared" si="25"/>
        <v xml:space="preserve">sxd60_10 * sxdq10 * QN10 + </v>
      </c>
      <c r="I52" s="5" t="str">
        <f t="shared" si="25"/>
        <v xml:space="preserve">sxd60_11 * sxdq11 * QN11 + </v>
      </c>
      <c r="J52" s="5" t="str">
        <f t="shared" si="25"/>
        <v xml:space="preserve">sxd60_13 * sxdq13 * QN13 + </v>
      </c>
      <c r="K52" s="5" t="str">
        <f t="shared" si="25"/>
        <v xml:space="preserve">sxd60_14 * sxdq14 * QN14 + </v>
      </c>
      <c r="L52" s="5" t="str">
        <f t="shared" si="25"/>
        <v xml:space="preserve">sxd60_15 * sxdq15 * QN15 + </v>
      </c>
      <c r="M52" s="5" t="str">
        <f t="shared" si="25"/>
        <v xml:space="preserve">sxd60_16 * sxdq16 * QN16 + </v>
      </c>
      <c r="N52" s="5" t="str">
        <f t="shared" si="25"/>
        <v xml:space="preserve">sxd60_17 * sxdq17 * QN17 + </v>
      </c>
      <c r="O52" s="5" t="str">
        <f t="shared" si="25"/>
        <v xml:space="preserve">sxd60_18 * sxdq18 * QN18 + </v>
      </c>
      <c r="P52" s="5" t="str">
        <f t="shared" si="25"/>
        <v xml:space="preserve">sxd60_19 * sxdq19 * QN19 + </v>
      </c>
      <c r="Q52" s="5" t="str">
        <f t="shared" si="25"/>
        <v xml:space="preserve">sxd60_20 * sxdq20 * QN20 + </v>
      </c>
      <c r="R52" s="5" t="str">
        <f t="shared" si="25"/>
        <v xml:space="preserve">sxd60_21 * sxdq21 * QN21 + </v>
      </c>
      <c r="S52" s="5" t="str">
        <f t="shared" si="23"/>
        <v xml:space="preserve">sxd60_22 * sxdq22 * QN22 + </v>
      </c>
      <c r="T52" s="5" t="str">
        <f t="shared" si="23"/>
        <v xml:space="preserve">sxd60_23 * sxdq23 * QN23 + </v>
      </c>
      <c r="U52" s="5" t="str">
        <f t="shared" si="23"/>
        <v xml:space="preserve">sxd60_24 * sxdq24 * QN24 + </v>
      </c>
      <c r="V52" s="5" t="str">
        <f t="shared" si="23"/>
        <v xml:space="preserve">sxd60_25 * sxdq25 * QN25 + </v>
      </c>
      <c r="W52" s="5" t="str">
        <f t="shared" si="23"/>
        <v xml:space="preserve">sxd60_26 * sxdq26 * QN26 + </v>
      </c>
      <c r="X52" s="5" t="str">
        <f t="shared" si="23"/>
        <v xml:space="preserve">sxd60_27 * sxdq27 * QN27 + </v>
      </c>
      <c r="Y52" s="5" t="str">
        <f t="shared" si="23"/>
        <v xml:space="preserve">sxd60_28 * sxdq28 * QN28 + </v>
      </c>
      <c r="Z52" s="5" t="str">
        <f t="shared" si="23"/>
        <v xml:space="preserve">sxd60_29 * sxdq29 * QN29 + </v>
      </c>
      <c r="AA52" s="5" t="str">
        <f t="shared" si="23"/>
        <v xml:space="preserve">sxd60_30 * sxdq30 * QN30 + </v>
      </c>
      <c r="AB52" s="5" t="str">
        <f t="shared" si="23"/>
        <v xml:space="preserve">sxd60_31 * sxdq31 * QN31 + </v>
      </c>
      <c r="AC52" s="5" t="str">
        <f t="shared" si="23"/>
        <v xml:space="preserve">sxd60_32 * sxdq32 * QN32 + </v>
      </c>
      <c r="AD52" s="5" t="str">
        <f t="shared" si="23"/>
        <v xml:space="preserve">sxd60_33 * sxdq33 * QN33 + </v>
      </c>
      <c r="AE52" s="5" t="str">
        <f t="shared" si="23"/>
        <v xml:space="preserve">sxd60_35 * sxdq35 * QN35 + </v>
      </c>
      <c r="AF52" s="5" t="str">
        <f t="shared" si="23"/>
        <v xml:space="preserve">sxd60_36 * sxdq36 * QN36 + </v>
      </c>
      <c r="AG52" s="5" t="str">
        <f t="shared" si="23"/>
        <v xml:space="preserve">sxd60_37 * sxdq37 * QN37 + </v>
      </c>
      <c r="AH52" s="5" t="str">
        <f t="shared" si="28"/>
        <v xml:space="preserve">sxd60_41 * sxdq41 * QN41 + </v>
      </c>
      <c r="AI52" s="5" t="str">
        <f t="shared" si="28"/>
        <v xml:space="preserve">sxd60_42 * sxdq42 * QN42 + </v>
      </c>
      <c r="AJ52" s="5" t="str">
        <f t="shared" si="28"/>
        <v xml:space="preserve">sxd60_43 * sxdq43 * QN43 + </v>
      </c>
      <c r="AK52" s="5" t="str">
        <f t="shared" si="28"/>
        <v xml:space="preserve">sxd60_45 * sxdq45 * QN45 + </v>
      </c>
      <c r="AL52" s="5" t="str">
        <f t="shared" si="28"/>
        <v xml:space="preserve">sxd60_46 * sxdq46 * QN46 + </v>
      </c>
      <c r="AM52" s="5" t="str">
        <f t="shared" si="28"/>
        <v xml:space="preserve">sxd60_47 * sxdq47 * QN47 + </v>
      </c>
      <c r="AN52" s="5" t="str">
        <f t="shared" si="28"/>
        <v xml:space="preserve">sxd60_49 * sxdq49 * QN49 + </v>
      </c>
      <c r="AO52" s="5" t="str">
        <f t="shared" si="28"/>
        <v xml:space="preserve">sxd60_50 * sxdq50 * QN50 + </v>
      </c>
      <c r="AP52" s="5" t="str">
        <f t="shared" si="28"/>
        <v xml:space="preserve">sxd60_51 * sxdq51 * QN51 + </v>
      </c>
      <c r="AQ52" s="5" t="str">
        <f t="shared" si="28"/>
        <v xml:space="preserve">sxd60_52 * sxdq52 * QN52 + </v>
      </c>
      <c r="AR52" s="5" t="str">
        <f t="shared" si="28"/>
        <v xml:space="preserve">sxd60_53 * sxdq53 * QN53 + </v>
      </c>
      <c r="AS52" s="5" t="str">
        <f t="shared" si="28"/>
        <v xml:space="preserve">sxd60_55 * sxdq55 * QN55 + </v>
      </c>
      <c r="AT52" s="5" t="str">
        <f t="shared" si="28"/>
        <v xml:space="preserve">sxd60_58 * sxdq58 * QN58 + </v>
      </c>
      <c r="AU52" s="5" t="str">
        <f t="shared" si="28"/>
        <v xml:space="preserve">sxd60_59 * sxdq59 * QN59 + </v>
      </c>
      <c r="AV52" s="5" t="str">
        <f t="shared" si="28"/>
        <v xml:space="preserve">sxd60_60 * sxdq60 * QN60 + </v>
      </c>
      <c r="AW52" s="5" t="str">
        <f t="shared" si="28"/>
        <v xml:space="preserve">sxd60_61 * sxdq61 * QN61 + </v>
      </c>
      <c r="AX52" s="5" t="str">
        <f t="shared" si="27"/>
        <v xml:space="preserve">sxd60_62 * sxdq62 * QN62 + </v>
      </c>
      <c r="AY52" s="5" t="str">
        <f t="shared" si="27"/>
        <v xml:space="preserve">sxd60_64 * sxdq64 * QN64 + </v>
      </c>
      <c r="AZ52" s="5" t="str">
        <f t="shared" si="27"/>
        <v xml:space="preserve">sxd60_65 * sxdq65 * QN65 + </v>
      </c>
      <c r="BA52" s="5" t="str">
        <f t="shared" si="27"/>
        <v xml:space="preserve">sxd60_66 * sxdq66 * QN66 + </v>
      </c>
      <c r="BB52" s="5" t="str">
        <f t="shared" si="24"/>
        <v xml:space="preserve">sxd60_68 * sxdq68 * QN68 + </v>
      </c>
      <c r="BC52" s="5" t="str">
        <f t="shared" si="24"/>
        <v xml:space="preserve">sxd60_69 * sxdq69 * QN69 + </v>
      </c>
      <c r="BD52" s="5" t="str">
        <f t="shared" si="24"/>
        <v xml:space="preserve">sxd60_70 * sxdq70 * QN70 + </v>
      </c>
      <c r="BE52" s="5" t="str">
        <f t="shared" si="24"/>
        <v xml:space="preserve">sxd60_71 * sxdq71 * QN71 + </v>
      </c>
      <c r="BF52" s="5" t="str">
        <f t="shared" si="24"/>
        <v xml:space="preserve">sxd60_72 * sxdq72 * QN72 + </v>
      </c>
      <c r="BG52" s="5" t="str">
        <f t="shared" si="24"/>
        <v xml:space="preserve">sxd60_73 * sxdq73 * QN73 + </v>
      </c>
      <c r="BH52" s="5" t="str">
        <f t="shared" si="24"/>
        <v xml:space="preserve">sxd60_74 * sxdq74 * QN74 + </v>
      </c>
      <c r="BI52" s="5" t="str">
        <f t="shared" si="24"/>
        <v xml:space="preserve">sxd60_77 * sxdq77 * QN77 + </v>
      </c>
      <c r="BJ52" s="5" t="str">
        <f t="shared" si="24"/>
        <v xml:space="preserve">sxd60_78 * sxdq78 * QN78 + </v>
      </c>
      <c r="BK52" s="5" t="str">
        <f t="shared" si="24"/>
        <v xml:space="preserve">sxd60_79 * sxdq79 * QN79 + </v>
      </c>
      <c r="BL52" s="5" t="str">
        <f t="shared" si="24"/>
        <v xml:space="preserve">sxd60_80 * sxdq80 * QN80 + </v>
      </c>
      <c r="BM52" s="5" t="str">
        <f t="shared" si="24"/>
        <v xml:space="preserve">sxd60_84 * sxdq84 * QN84 + </v>
      </c>
      <c r="BN52" s="5" t="str">
        <f t="shared" si="22"/>
        <v xml:space="preserve">sxd60_85 * sxdq85 * QN85 + </v>
      </c>
      <c r="BO52" s="5" t="str">
        <f t="shared" si="22"/>
        <v xml:space="preserve">sxd60_86 * sxdq86 * QN86 + </v>
      </c>
      <c r="BP52" s="5" t="str">
        <f t="shared" si="26"/>
        <v xml:space="preserve">sxd60_87 * sxdq87 * QN87 + </v>
      </c>
      <c r="BQ52" s="5" t="str">
        <f t="shared" si="26"/>
        <v xml:space="preserve">sxd60_90 * sxdq90 * QN90 + </v>
      </c>
      <c r="BR52" s="5" t="str">
        <f t="shared" si="26"/>
        <v xml:space="preserve">sxd60_91 * sxdq91 * QN91 + </v>
      </c>
      <c r="BS52" s="5" t="str">
        <f t="shared" si="26"/>
        <v xml:space="preserve">sxd60_92 * sxdq92 * QN92 + </v>
      </c>
      <c r="BT52" s="5" t="str">
        <f t="shared" si="26"/>
        <v xml:space="preserve">sxd60_93 * sxdq93 * QN93 + </v>
      </c>
      <c r="BU52" s="5" t="str">
        <f t="shared" si="26"/>
        <v xml:space="preserve">sxd60_94 * sxdq94 * QN94 + </v>
      </c>
      <c r="BV52" s="5" t="str">
        <f t="shared" si="26"/>
        <v xml:space="preserve">sxd60_95 * sxdq95 * QN95 + </v>
      </c>
      <c r="BW52" s="5" t="str">
        <f t="shared" si="26"/>
        <v xml:space="preserve">sxd60_96 * sxdq96 * QN96 + </v>
      </c>
      <c r="BX52" s="5" t="str">
        <f t="shared" si="9"/>
        <v xml:space="preserve">sxd60_97 * sxdq97 * QN97 + </v>
      </c>
      <c r="BY52" s="5" t="str">
        <f t="shared" si="4"/>
        <v>FD60</v>
      </c>
      <c r="BZ52" s="6" t="str">
        <f t="shared" si="5"/>
        <v>@IDENTITY  QG60 = sxd60_01 * sxdq01 * QN01 + sxd60_02 * sxdq02 * QN02 + sxd60_03 * sxdq03 * QN03 + sxd60_05 * sxdq05 * QN05 + sxd60_08 * sxdq08 * QN08 + sxd60_10 * sxdq10 * QN10 + sxd60_11 * sxdq11 * QN11 + sxd60_13 * sxdq13 * QN13 + sxd60_14 * sxdq14 * QN14 + sxd60_15 * sxdq15 * QN15 + sxd60_16 * sxdq16 * QN16 + sxd60_17 * sxdq17 * QN17 + sxd60_18 * sxdq18 * QN18 + sxd60_19 * sxdq19 * QN19 + sxd60_20 * sxdq20 * QN20 + sxd60_21 * sxdq21 * QN21 + sxd60_22 * sxdq22 * QN22 + sxd60_23 * sxdq23 * QN23 + sxd60_24 * sxdq24 * QN24 + sxd60_25 * sxdq25 * QN25 + sxd60_26 * sxdq26 * QN26 + sxd60_27 * sxdq27 * QN27 + sxd60_28 * sxdq28 * QN28 + sxd60_29 * sxdq29 * QN29 + sxd60_30 * sxdq30 * QN30 + sxd60_31 * sxdq31 * QN31 + sxd60_32 * sxdq32 * QN32 + sxd60_33 * sxdq33 * QN33 + sxd60_35 * sxdq35 * QN35 + sxd60_36 * sxdq36 * QN36 + sxd60_37 * sxdq37 * QN37 + sxd60_41 * sxdq41 * QN41 + sxd60_42 * sxdq42 * QN42 + sxd60_43 * sxdq43 * QN43 + sxd60_45 * sxdq45 * QN45 + sxd60_46 * sxdq46 * QN46 + sxd60_47 * sxdq47 * QN47 + sxd60_49 * sxdq49 * QN49 + sxd60_50 * sxdq50 * QN50 + sxd60_51 * sxdq51 * QN51 + sxd60_52 * sxdq52 * QN52 + sxd60_53 * sxdq53 * QN53 + sxd60_55 * sxdq55 * QN55 + sxd60_58 * sxdq58 * QN58 + sxd60_59 * sxdq59 * QN59 + sxd60_60 * sxdq60 * QN60 + sxd60_61 * sxdq61 * QN61 + sxd60_62 * sxdq62 * QN62 + sxd60_64 * sxdq64 * QN64 + sxd60_65 * sxdq65 * QN65 + sxd60_66 * sxdq66 * QN66 + sxd60_68 * sxdq68 * QN68 + sxd60_69 * sxdq69 * QN69 + sxd60_70 * sxdq70 * QN70 + sxd60_71 * sxdq71 * QN71 + sxd60_72 * sxdq72 * QN72 + sxd60_73 * sxdq73 * QN73 + sxd60_74 * sxdq74 * QN74 + sxd60_77 * sxdq77 * QN77 + sxd60_78 * sxdq78 * QN78 + sxd60_79 * sxdq79 * QN79 + sxd60_80 * sxdq80 * QN80 + sxd60_84 * sxdq84 * QN84 + sxd60_85 * sxdq85 * QN85 + sxd60_86 * sxdq86 * QN86 + sxd60_87 * sxdq87 * QN87 + sxd60_90 * sxdq90 * QN90 + sxd60_91 * sxdq91 * QN91 + sxd60_92 * sxdq92 * QN92 + sxd60_93 * sxdq93 * QN93 + sxd60_94 * sxdq94 * QN94 + sxd60_95 * sxdq95 * QN95 + sxd60_96 * sxdq96 * QN96 + sxd60_97 * sxdq97 * QN97 + FD60</v>
      </c>
    </row>
    <row r="53" spans="1:78">
      <c r="A53" s="1" t="s">
        <v>47</v>
      </c>
      <c r="B53" s="5" t="str">
        <f t="shared" si="2"/>
        <v xml:space="preserve">@IDENTITY  QG61 = </v>
      </c>
      <c r="C53" s="5" t="str">
        <f t="shared" si="25"/>
        <v xml:space="preserve">sxd61_01 * sxdq01 * QN01 + </v>
      </c>
      <c r="D53" s="5" t="str">
        <f t="shared" si="25"/>
        <v xml:space="preserve">sxd61_02 * sxdq02 * QN02 + </v>
      </c>
      <c r="E53" s="5" t="str">
        <f t="shared" si="25"/>
        <v xml:space="preserve">sxd61_03 * sxdq03 * QN03 + </v>
      </c>
      <c r="F53" s="5" t="str">
        <f t="shared" si="25"/>
        <v xml:space="preserve">sxd61_05 * sxdq05 * QN05 + </v>
      </c>
      <c r="G53" s="5" t="str">
        <f t="shared" si="25"/>
        <v xml:space="preserve">sxd61_08 * sxdq08 * QN08 + </v>
      </c>
      <c r="H53" s="5" t="str">
        <f t="shared" si="25"/>
        <v xml:space="preserve">sxd61_10 * sxdq10 * QN10 + </v>
      </c>
      <c r="I53" s="5" t="str">
        <f t="shared" si="25"/>
        <v xml:space="preserve">sxd61_11 * sxdq11 * QN11 + </v>
      </c>
      <c r="J53" s="5" t="str">
        <f t="shared" si="25"/>
        <v xml:space="preserve">sxd61_13 * sxdq13 * QN13 + </v>
      </c>
      <c r="K53" s="5" t="str">
        <f t="shared" si="25"/>
        <v xml:space="preserve">sxd61_14 * sxdq14 * QN14 + </v>
      </c>
      <c r="L53" s="5" t="str">
        <f t="shared" si="25"/>
        <v xml:space="preserve">sxd61_15 * sxdq15 * QN15 + </v>
      </c>
      <c r="M53" s="5" t="str">
        <f t="shared" si="25"/>
        <v xml:space="preserve">sxd61_16 * sxdq16 * QN16 + </v>
      </c>
      <c r="N53" s="5" t="str">
        <f t="shared" si="25"/>
        <v xml:space="preserve">sxd61_17 * sxdq17 * QN17 + </v>
      </c>
      <c r="O53" s="5" t="str">
        <f t="shared" si="25"/>
        <v xml:space="preserve">sxd61_18 * sxdq18 * QN18 + </v>
      </c>
      <c r="P53" s="5" t="str">
        <f t="shared" si="25"/>
        <v xml:space="preserve">sxd61_19 * sxdq19 * QN19 + </v>
      </c>
      <c r="Q53" s="5" t="str">
        <f t="shared" si="25"/>
        <v xml:space="preserve">sxd61_20 * sxdq20 * QN20 + </v>
      </c>
      <c r="R53" s="5" t="str">
        <f t="shared" si="25"/>
        <v xml:space="preserve">sxd61_21 * sxdq21 * QN21 + </v>
      </c>
      <c r="S53" s="5" t="str">
        <f t="shared" si="23"/>
        <v xml:space="preserve">sxd61_22 * sxdq22 * QN22 + </v>
      </c>
      <c r="T53" s="5" t="str">
        <f t="shared" si="23"/>
        <v xml:space="preserve">sxd61_23 * sxdq23 * QN23 + </v>
      </c>
      <c r="U53" s="5" t="str">
        <f t="shared" si="23"/>
        <v xml:space="preserve">sxd61_24 * sxdq24 * QN24 + </v>
      </c>
      <c r="V53" s="5" t="str">
        <f t="shared" si="23"/>
        <v xml:space="preserve">sxd61_25 * sxdq25 * QN25 + </v>
      </c>
      <c r="W53" s="5" t="str">
        <f t="shared" si="23"/>
        <v xml:space="preserve">sxd61_26 * sxdq26 * QN26 + </v>
      </c>
      <c r="X53" s="5" t="str">
        <f t="shared" si="23"/>
        <v xml:space="preserve">sxd61_27 * sxdq27 * QN27 + </v>
      </c>
      <c r="Y53" s="5" t="str">
        <f t="shared" si="23"/>
        <v xml:space="preserve">sxd61_28 * sxdq28 * QN28 + </v>
      </c>
      <c r="Z53" s="5" t="str">
        <f t="shared" si="23"/>
        <v xml:space="preserve">sxd61_29 * sxdq29 * QN29 + </v>
      </c>
      <c r="AA53" s="5" t="str">
        <f t="shared" si="23"/>
        <v xml:space="preserve">sxd61_30 * sxdq30 * QN30 + </v>
      </c>
      <c r="AB53" s="5" t="str">
        <f t="shared" si="23"/>
        <v xml:space="preserve">sxd61_31 * sxdq31 * QN31 + </v>
      </c>
      <c r="AC53" s="5" t="str">
        <f t="shared" si="23"/>
        <v xml:space="preserve">sxd61_32 * sxdq32 * QN32 + </v>
      </c>
      <c r="AD53" s="5" t="str">
        <f t="shared" si="23"/>
        <v xml:space="preserve">sxd61_33 * sxdq33 * QN33 + </v>
      </c>
      <c r="AE53" s="5" t="str">
        <f t="shared" si="23"/>
        <v xml:space="preserve">sxd61_35 * sxdq35 * QN35 + </v>
      </c>
      <c r="AF53" s="5" t="str">
        <f t="shared" si="23"/>
        <v xml:space="preserve">sxd61_36 * sxdq36 * QN36 + </v>
      </c>
      <c r="AG53" s="5" t="str">
        <f t="shared" si="23"/>
        <v xml:space="preserve">sxd61_37 * sxdq37 * QN37 + </v>
      </c>
      <c r="AH53" s="5" t="str">
        <f t="shared" si="28"/>
        <v xml:space="preserve">sxd61_41 * sxdq41 * QN41 + </v>
      </c>
      <c r="AI53" s="5" t="str">
        <f t="shared" si="28"/>
        <v xml:space="preserve">sxd61_42 * sxdq42 * QN42 + </v>
      </c>
      <c r="AJ53" s="5" t="str">
        <f t="shared" si="28"/>
        <v xml:space="preserve">sxd61_43 * sxdq43 * QN43 + </v>
      </c>
      <c r="AK53" s="5" t="str">
        <f t="shared" si="28"/>
        <v xml:space="preserve">sxd61_45 * sxdq45 * QN45 + </v>
      </c>
      <c r="AL53" s="5" t="str">
        <f t="shared" si="28"/>
        <v xml:space="preserve">sxd61_46 * sxdq46 * QN46 + </v>
      </c>
      <c r="AM53" s="5" t="str">
        <f t="shared" si="28"/>
        <v xml:space="preserve">sxd61_47 * sxdq47 * QN47 + </v>
      </c>
      <c r="AN53" s="5" t="str">
        <f t="shared" si="28"/>
        <v xml:space="preserve">sxd61_49 * sxdq49 * QN49 + </v>
      </c>
      <c r="AO53" s="5" t="str">
        <f t="shared" si="28"/>
        <v xml:space="preserve">sxd61_50 * sxdq50 * QN50 + </v>
      </c>
      <c r="AP53" s="5" t="str">
        <f t="shared" si="28"/>
        <v xml:space="preserve">sxd61_51 * sxdq51 * QN51 + </v>
      </c>
      <c r="AQ53" s="5" t="str">
        <f t="shared" si="28"/>
        <v xml:space="preserve">sxd61_52 * sxdq52 * QN52 + </v>
      </c>
      <c r="AR53" s="5" t="str">
        <f t="shared" si="28"/>
        <v xml:space="preserve">sxd61_53 * sxdq53 * QN53 + </v>
      </c>
      <c r="AS53" s="5" t="str">
        <f t="shared" si="28"/>
        <v xml:space="preserve">sxd61_55 * sxdq55 * QN55 + </v>
      </c>
      <c r="AT53" s="5" t="str">
        <f t="shared" si="28"/>
        <v xml:space="preserve">sxd61_58 * sxdq58 * QN58 + </v>
      </c>
      <c r="AU53" s="5" t="str">
        <f t="shared" si="28"/>
        <v xml:space="preserve">sxd61_59 * sxdq59 * QN59 + </v>
      </c>
      <c r="AV53" s="5" t="str">
        <f t="shared" si="28"/>
        <v xml:space="preserve">sxd61_60 * sxdq60 * QN60 + </v>
      </c>
      <c r="AW53" s="5" t="str">
        <f t="shared" si="28"/>
        <v xml:space="preserve">sxd61_61 * sxdq61 * QN61 + </v>
      </c>
      <c r="AX53" s="5" t="str">
        <f t="shared" si="27"/>
        <v xml:space="preserve">sxd61_62 * sxdq62 * QN62 + </v>
      </c>
      <c r="AY53" s="5" t="str">
        <f t="shared" si="27"/>
        <v xml:space="preserve">sxd61_64 * sxdq64 * QN64 + </v>
      </c>
      <c r="AZ53" s="5" t="str">
        <f t="shared" si="27"/>
        <v xml:space="preserve">sxd61_65 * sxdq65 * QN65 + </v>
      </c>
      <c r="BA53" s="5" t="str">
        <f t="shared" si="27"/>
        <v xml:space="preserve">sxd61_66 * sxdq66 * QN66 + </v>
      </c>
      <c r="BB53" s="5" t="str">
        <f t="shared" si="24"/>
        <v xml:space="preserve">sxd61_68 * sxdq68 * QN68 + </v>
      </c>
      <c r="BC53" s="5" t="str">
        <f t="shared" si="24"/>
        <v xml:space="preserve">sxd61_69 * sxdq69 * QN69 + </v>
      </c>
      <c r="BD53" s="5" t="str">
        <f t="shared" si="24"/>
        <v xml:space="preserve">sxd61_70 * sxdq70 * QN70 + </v>
      </c>
      <c r="BE53" s="5" t="str">
        <f t="shared" si="24"/>
        <v xml:space="preserve">sxd61_71 * sxdq71 * QN71 + </v>
      </c>
      <c r="BF53" s="5" t="str">
        <f t="shared" si="24"/>
        <v xml:space="preserve">sxd61_72 * sxdq72 * QN72 + </v>
      </c>
      <c r="BG53" s="5" t="str">
        <f t="shared" si="24"/>
        <v xml:space="preserve">sxd61_73 * sxdq73 * QN73 + </v>
      </c>
      <c r="BH53" s="5" t="str">
        <f t="shared" si="24"/>
        <v xml:space="preserve">sxd61_74 * sxdq74 * QN74 + </v>
      </c>
      <c r="BI53" s="5" t="str">
        <f t="shared" si="24"/>
        <v xml:space="preserve">sxd61_77 * sxdq77 * QN77 + </v>
      </c>
      <c r="BJ53" s="5" t="str">
        <f t="shared" si="24"/>
        <v xml:space="preserve">sxd61_78 * sxdq78 * QN78 + </v>
      </c>
      <c r="BK53" s="5" t="str">
        <f t="shared" si="24"/>
        <v xml:space="preserve">sxd61_79 * sxdq79 * QN79 + </v>
      </c>
      <c r="BL53" s="5" t="str">
        <f t="shared" si="24"/>
        <v xml:space="preserve">sxd61_80 * sxdq80 * QN80 + </v>
      </c>
      <c r="BM53" s="5" t="str">
        <f t="shared" si="24"/>
        <v xml:space="preserve">sxd61_84 * sxdq84 * QN84 + </v>
      </c>
      <c r="BN53" s="5" t="str">
        <f t="shared" si="22"/>
        <v xml:space="preserve">sxd61_85 * sxdq85 * QN85 + </v>
      </c>
      <c r="BO53" s="5" t="str">
        <f t="shared" si="22"/>
        <v xml:space="preserve">sxd61_86 * sxdq86 * QN86 + </v>
      </c>
      <c r="BP53" s="5" t="str">
        <f t="shared" si="26"/>
        <v xml:space="preserve">sxd61_87 * sxdq87 * QN87 + </v>
      </c>
      <c r="BQ53" s="5" t="str">
        <f t="shared" si="26"/>
        <v xml:space="preserve">sxd61_90 * sxdq90 * QN90 + </v>
      </c>
      <c r="BR53" s="5" t="str">
        <f t="shared" si="26"/>
        <v xml:space="preserve">sxd61_91 * sxdq91 * QN91 + </v>
      </c>
      <c r="BS53" s="5" t="str">
        <f t="shared" si="26"/>
        <v xml:space="preserve">sxd61_92 * sxdq92 * QN92 + </v>
      </c>
      <c r="BT53" s="5" t="str">
        <f t="shared" si="26"/>
        <v xml:space="preserve">sxd61_93 * sxdq93 * QN93 + </v>
      </c>
      <c r="BU53" s="5" t="str">
        <f t="shared" si="26"/>
        <v xml:space="preserve">sxd61_94 * sxdq94 * QN94 + </v>
      </c>
      <c r="BV53" s="5" t="str">
        <f t="shared" si="26"/>
        <v xml:space="preserve">sxd61_95 * sxdq95 * QN95 + </v>
      </c>
      <c r="BW53" s="5" t="str">
        <f t="shared" si="26"/>
        <v xml:space="preserve">sxd61_96 * sxdq96 * QN96 + </v>
      </c>
      <c r="BX53" s="5" t="str">
        <f t="shared" si="9"/>
        <v xml:space="preserve">sxd61_97 * sxdq97 * QN97 + </v>
      </c>
      <c r="BY53" s="5" t="str">
        <f t="shared" si="4"/>
        <v>FD61</v>
      </c>
      <c r="BZ53" s="6" t="str">
        <f t="shared" si="5"/>
        <v>@IDENTITY  QG61 = sxd61_01 * sxdq01 * QN01 + sxd61_02 * sxdq02 * QN02 + sxd61_03 * sxdq03 * QN03 + sxd61_05 * sxdq05 * QN05 + sxd61_08 * sxdq08 * QN08 + sxd61_10 * sxdq10 * QN10 + sxd61_11 * sxdq11 * QN11 + sxd61_13 * sxdq13 * QN13 + sxd61_14 * sxdq14 * QN14 + sxd61_15 * sxdq15 * QN15 + sxd61_16 * sxdq16 * QN16 + sxd61_17 * sxdq17 * QN17 + sxd61_18 * sxdq18 * QN18 + sxd61_19 * sxdq19 * QN19 + sxd61_20 * sxdq20 * QN20 + sxd61_21 * sxdq21 * QN21 + sxd61_22 * sxdq22 * QN22 + sxd61_23 * sxdq23 * QN23 + sxd61_24 * sxdq24 * QN24 + sxd61_25 * sxdq25 * QN25 + sxd61_26 * sxdq26 * QN26 + sxd61_27 * sxdq27 * QN27 + sxd61_28 * sxdq28 * QN28 + sxd61_29 * sxdq29 * QN29 + sxd61_30 * sxdq30 * QN30 + sxd61_31 * sxdq31 * QN31 + sxd61_32 * sxdq32 * QN32 + sxd61_33 * sxdq33 * QN33 + sxd61_35 * sxdq35 * QN35 + sxd61_36 * sxdq36 * QN36 + sxd61_37 * sxdq37 * QN37 + sxd61_41 * sxdq41 * QN41 + sxd61_42 * sxdq42 * QN42 + sxd61_43 * sxdq43 * QN43 + sxd61_45 * sxdq45 * QN45 + sxd61_46 * sxdq46 * QN46 + sxd61_47 * sxdq47 * QN47 + sxd61_49 * sxdq49 * QN49 + sxd61_50 * sxdq50 * QN50 + sxd61_51 * sxdq51 * QN51 + sxd61_52 * sxdq52 * QN52 + sxd61_53 * sxdq53 * QN53 + sxd61_55 * sxdq55 * QN55 + sxd61_58 * sxdq58 * QN58 + sxd61_59 * sxdq59 * QN59 + sxd61_60 * sxdq60 * QN60 + sxd61_61 * sxdq61 * QN61 + sxd61_62 * sxdq62 * QN62 + sxd61_64 * sxdq64 * QN64 + sxd61_65 * sxdq65 * QN65 + sxd61_66 * sxdq66 * QN66 + sxd61_68 * sxdq68 * QN68 + sxd61_69 * sxdq69 * QN69 + sxd61_70 * sxdq70 * QN70 + sxd61_71 * sxdq71 * QN71 + sxd61_72 * sxdq72 * QN72 + sxd61_73 * sxdq73 * QN73 + sxd61_74 * sxdq74 * QN74 + sxd61_77 * sxdq77 * QN77 + sxd61_78 * sxdq78 * QN78 + sxd61_79 * sxdq79 * QN79 + sxd61_80 * sxdq80 * QN80 + sxd61_84 * sxdq84 * QN84 + sxd61_85 * sxdq85 * QN85 + sxd61_86 * sxdq86 * QN86 + sxd61_87 * sxdq87 * QN87 + sxd61_90 * sxdq90 * QN90 + sxd61_91 * sxdq91 * QN91 + sxd61_92 * sxdq92 * QN92 + sxd61_93 * sxdq93 * QN93 + sxd61_94 * sxdq94 * QN94 + sxd61_95 * sxdq95 * QN95 + sxd61_96 * sxdq96 * QN96 + sxd61_97 * sxdq97 * QN97 + FD61</v>
      </c>
    </row>
    <row r="54" spans="1:78">
      <c r="A54" s="1" t="s">
        <v>48</v>
      </c>
      <c r="B54" s="5" t="str">
        <f t="shared" si="2"/>
        <v xml:space="preserve">@IDENTITY  QG62 = </v>
      </c>
      <c r="C54" s="5" t="str">
        <f t="shared" si="25"/>
        <v xml:space="preserve">sxd62_01 * sxdq01 * QN01 + </v>
      </c>
      <c r="D54" s="5" t="str">
        <f t="shared" si="25"/>
        <v xml:space="preserve">sxd62_02 * sxdq02 * QN02 + </v>
      </c>
      <c r="E54" s="5" t="str">
        <f t="shared" si="25"/>
        <v xml:space="preserve">sxd62_03 * sxdq03 * QN03 + </v>
      </c>
      <c r="F54" s="5" t="str">
        <f t="shared" si="25"/>
        <v xml:space="preserve">sxd62_05 * sxdq05 * QN05 + </v>
      </c>
      <c r="G54" s="5" t="str">
        <f t="shared" si="25"/>
        <v xml:space="preserve">sxd62_08 * sxdq08 * QN08 + </v>
      </c>
      <c r="H54" s="5" t="str">
        <f t="shared" si="25"/>
        <v xml:space="preserve">sxd62_10 * sxdq10 * QN10 + </v>
      </c>
      <c r="I54" s="5" t="str">
        <f t="shared" si="25"/>
        <v xml:space="preserve">sxd62_11 * sxdq11 * QN11 + </v>
      </c>
      <c r="J54" s="5" t="str">
        <f t="shared" si="25"/>
        <v xml:space="preserve">sxd62_13 * sxdq13 * QN13 + </v>
      </c>
      <c r="K54" s="5" t="str">
        <f t="shared" si="25"/>
        <v xml:space="preserve">sxd62_14 * sxdq14 * QN14 + </v>
      </c>
      <c r="L54" s="5" t="str">
        <f t="shared" si="25"/>
        <v xml:space="preserve">sxd62_15 * sxdq15 * QN15 + </v>
      </c>
      <c r="M54" s="5" t="str">
        <f t="shared" si="25"/>
        <v xml:space="preserve">sxd62_16 * sxdq16 * QN16 + </v>
      </c>
      <c r="N54" s="5" t="str">
        <f t="shared" si="25"/>
        <v xml:space="preserve">sxd62_17 * sxdq17 * QN17 + </v>
      </c>
      <c r="O54" s="5" t="str">
        <f t="shared" si="25"/>
        <v xml:space="preserve">sxd62_18 * sxdq18 * QN18 + </v>
      </c>
      <c r="P54" s="5" t="str">
        <f t="shared" si="25"/>
        <v xml:space="preserve">sxd62_19 * sxdq19 * QN19 + </v>
      </c>
      <c r="Q54" s="5" t="str">
        <f t="shared" si="25"/>
        <v xml:space="preserve">sxd62_20 * sxdq20 * QN20 + </v>
      </c>
      <c r="R54" s="5" t="str">
        <f t="shared" si="25"/>
        <v xml:space="preserve">sxd62_21 * sxdq21 * QN21 + </v>
      </c>
      <c r="S54" s="5" t="str">
        <f t="shared" si="23"/>
        <v xml:space="preserve">sxd62_22 * sxdq22 * QN22 + </v>
      </c>
      <c r="T54" s="5" t="str">
        <f t="shared" si="23"/>
        <v xml:space="preserve">sxd62_23 * sxdq23 * QN23 + </v>
      </c>
      <c r="U54" s="5" t="str">
        <f t="shared" si="23"/>
        <v xml:space="preserve">sxd62_24 * sxdq24 * QN24 + </v>
      </c>
      <c r="V54" s="5" t="str">
        <f t="shared" si="23"/>
        <v xml:space="preserve">sxd62_25 * sxdq25 * QN25 + </v>
      </c>
      <c r="W54" s="5" t="str">
        <f t="shared" si="23"/>
        <v xml:space="preserve">sxd62_26 * sxdq26 * QN26 + </v>
      </c>
      <c r="X54" s="5" t="str">
        <f t="shared" si="23"/>
        <v xml:space="preserve">sxd62_27 * sxdq27 * QN27 + </v>
      </c>
      <c r="Y54" s="5" t="str">
        <f t="shared" si="23"/>
        <v xml:space="preserve">sxd62_28 * sxdq28 * QN28 + </v>
      </c>
      <c r="Z54" s="5" t="str">
        <f t="shared" si="23"/>
        <v xml:space="preserve">sxd62_29 * sxdq29 * QN29 + </v>
      </c>
      <c r="AA54" s="5" t="str">
        <f t="shared" si="23"/>
        <v xml:space="preserve">sxd62_30 * sxdq30 * QN30 + </v>
      </c>
      <c r="AB54" s="5" t="str">
        <f t="shared" si="23"/>
        <v xml:space="preserve">sxd62_31 * sxdq31 * QN31 + </v>
      </c>
      <c r="AC54" s="5" t="str">
        <f t="shared" si="23"/>
        <v xml:space="preserve">sxd62_32 * sxdq32 * QN32 + </v>
      </c>
      <c r="AD54" s="5" t="str">
        <f t="shared" si="23"/>
        <v xml:space="preserve">sxd62_33 * sxdq33 * QN33 + </v>
      </c>
      <c r="AE54" s="5" t="str">
        <f t="shared" si="23"/>
        <v xml:space="preserve">sxd62_35 * sxdq35 * QN35 + </v>
      </c>
      <c r="AF54" s="5" t="str">
        <f t="shared" si="23"/>
        <v xml:space="preserve">sxd62_36 * sxdq36 * QN36 + </v>
      </c>
      <c r="AG54" s="5" t="str">
        <f t="shared" si="23"/>
        <v xml:space="preserve">sxd62_37 * sxdq37 * QN37 + </v>
      </c>
      <c r="AH54" s="5" t="str">
        <f t="shared" si="28"/>
        <v xml:space="preserve">sxd62_41 * sxdq41 * QN41 + </v>
      </c>
      <c r="AI54" s="5" t="str">
        <f t="shared" si="28"/>
        <v xml:space="preserve">sxd62_42 * sxdq42 * QN42 + </v>
      </c>
      <c r="AJ54" s="5" t="str">
        <f t="shared" si="28"/>
        <v xml:space="preserve">sxd62_43 * sxdq43 * QN43 + </v>
      </c>
      <c r="AK54" s="5" t="str">
        <f t="shared" si="28"/>
        <v xml:space="preserve">sxd62_45 * sxdq45 * QN45 + </v>
      </c>
      <c r="AL54" s="5" t="str">
        <f t="shared" si="28"/>
        <v xml:space="preserve">sxd62_46 * sxdq46 * QN46 + </v>
      </c>
      <c r="AM54" s="5" t="str">
        <f t="shared" si="28"/>
        <v xml:space="preserve">sxd62_47 * sxdq47 * QN47 + </v>
      </c>
      <c r="AN54" s="5" t="str">
        <f t="shared" si="28"/>
        <v xml:space="preserve">sxd62_49 * sxdq49 * QN49 + </v>
      </c>
      <c r="AO54" s="5" t="str">
        <f t="shared" si="28"/>
        <v xml:space="preserve">sxd62_50 * sxdq50 * QN50 + </v>
      </c>
      <c r="AP54" s="5" t="str">
        <f t="shared" si="28"/>
        <v xml:space="preserve">sxd62_51 * sxdq51 * QN51 + </v>
      </c>
      <c r="AQ54" s="5" t="str">
        <f t="shared" si="28"/>
        <v xml:space="preserve">sxd62_52 * sxdq52 * QN52 + </v>
      </c>
      <c r="AR54" s="5" t="str">
        <f t="shared" si="28"/>
        <v xml:space="preserve">sxd62_53 * sxdq53 * QN53 + </v>
      </c>
      <c r="AS54" s="5" t="str">
        <f t="shared" si="28"/>
        <v xml:space="preserve">sxd62_55 * sxdq55 * QN55 + </v>
      </c>
      <c r="AT54" s="5" t="str">
        <f t="shared" si="28"/>
        <v xml:space="preserve">sxd62_58 * sxdq58 * QN58 + </v>
      </c>
      <c r="AU54" s="5" t="str">
        <f t="shared" si="28"/>
        <v xml:space="preserve">sxd62_59 * sxdq59 * QN59 + </v>
      </c>
      <c r="AV54" s="5" t="str">
        <f t="shared" si="28"/>
        <v xml:space="preserve">sxd62_60 * sxdq60 * QN60 + </v>
      </c>
      <c r="AW54" s="5" t="str">
        <f t="shared" si="28"/>
        <v xml:space="preserve">sxd62_61 * sxdq61 * QN61 + </v>
      </c>
      <c r="AX54" s="5" t="str">
        <f t="shared" si="27"/>
        <v xml:space="preserve">sxd62_62 * sxdq62 * QN62 + </v>
      </c>
      <c r="AY54" s="5" t="str">
        <f t="shared" si="27"/>
        <v xml:space="preserve">sxd62_64 * sxdq64 * QN64 + </v>
      </c>
      <c r="AZ54" s="5" t="str">
        <f t="shared" si="27"/>
        <v xml:space="preserve">sxd62_65 * sxdq65 * QN65 + </v>
      </c>
      <c r="BA54" s="5" t="str">
        <f t="shared" si="27"/>
        <v xml:space="preserve">sxd62_66 * sxdq66 * QN66 + </v>
      </c>
      <c r="BB54" s="5" t="str">
        <f t="shared" si="24"/>
        <v xml:space="preserve">sxd62_68 * sxdq68 * QN68 + </v>
      </c>
      <c r="BC54" s="5" t="str">
        <f t="shared" si="24"/>
        <v xml:space="preserve">sxd62_69 * sxdq69 * QN69 + </v>
      </c>
      <c r="BD54" s="5" t="str">
        <f t="shared" si="24"/>
        <v xml:space="preserve">sxd62_70 * sxdq70 * QN70 + </v>
      </c>
      <c r="BE54" s="5" t="str">
        <f t="shared" si="24"/>
        <v xml:space="preserve">sxd62_71 * sxdq71 * QN71 + </v>
      </c>
      <c r="BF54" s="5" t="str">
        <f t="shared" si="24"/>
        <v xml:space="preserve">sxd62_72 * sxdq72 * QN72 + </v>
      </c>
      <c r="BG54" s="5" t="str">
        <f t="shared" si="24"/>
        <v xml:space="preserve">sxd62_73 * sxdq73 * QN73 + </v>
      </c>
      <c r="BH54" s="5" t="str">
        <f t="shared" si="24"/>
        <v xml:space="preserve">sxd62_74 * sxdq74 * QN74 + </v>
      </c>
      <c r="BI54" s="5" t="str">
        <f t="shared" si="24"/>
        <v xml:space="preserve">sxd62_77 * sxdq77 * QN77 + </v>
      </c>
      <c r="BJ54" s="5" t="str">
        <f t="shared" si="24"/>
        <v xml:space="preserve">sxd62_78 * sxdq78 * QN78 + </v>
      </c>
      <c r="BK54" s="5" t="str">
        <f t="shared" si="24"/>
        <v xml:space="preserve">sxd62_79 * sxdq79 * QN79 + </v>
      </c>
      <c r="BL54" s="5" t="str">
        <f t="shared" si="24"/>
        <v xml:space="preserve">sxd62_80 * sxdq80 * QN80 + </v>
      </c>
      <c r="BM54" s="5" t="str">
        <f t="shared" si="24"/>
        <v xml:space="preserve">sxd62_84 * sxdq84 * QN84 + </v>
      </c>
      <c r="BN54" s="5" t="str">
        <f t="shared" si="22"/>
        <v xml:space="preserve">sxd62_85 * sxdq85 * QN85 + </v>
      </c>
      <c r="BO54" s="5" t="str">
        <f t="shared" si="22"/>
        <v xml:space="preserve">sxd62_86 * sxdq86 * QN86 + </v>
      </c>
      <c r="BP54" s="5" t="str">
        <f t="shared" si="26"/>
        <v xml:space="preserve">sxd62_87 * sxdq87 * QN87 + </v>
      </c>
      <c r="BQ54" s="5" t="str">
        <f t="shared" si="26"/>
        <v xml:space="preserve">sxd62_90 * sxdq90 * QN90 + </v>
      </c>
      <c r="BR54" s="5" t="str">
        <f t="shared" si="26"/>
        <v xml:space="preserve">sxd62_91 * sxdq91 * QN91 + </v>
      </c>
      <c r="BS54" s="5" t="str">
        <f t="shared" si="26"/>
        <v xml:space="preserve">sxd62_92 * sxdq92 * QN92 + </v>
      </c>
      <c r="BT54" s="5" t="str">
        <f t="shared" si="26"/>
        <v xml:space="preserve">sxd62_93 * sxdq93 * QN93 + </v>
      </c>
      <c r="BU54" s="5" t="str">
        <f t="shared" si="26"/>
        <v xml:space="preserve">sxd62_94 * sxdq94 * QN94 + </v>
      </c>
      <c r="BV54" s="5" t="str">
        <f t="shared" si="26"/>
        <v xml:space="preserve">sxd62_95 * sxdq95 * QN95 + </v>
      </c>
      <c r="BW54" s="5" t="str">
        <f t="shared" si="26"/>
        <v xml:space="preserve">sxd62_96 * sxdq96 * QN96 + </v>
      </c>
      <c r="BX54" s="5" t="str">
        <f t="shared" si="9"/>
        <v xml:space="preserve">sxd62_97 * sxdq97 * QN97 + </v>
      </c>
      <c r="BY54" s="5" t="str">
        <f t="shared" si="4"/>
        <v>FD62</v>
      </c>
      <c r="BZ54" s="6" t="str">
        <f t="shared" si="5"/>
        <v>@IDENTITY  QG62 = sxd62_01 * sxdq01 * QN01 + sxd62_02 * sxdq02 * QN02 + sxd62_03 * sxdq03 * QN03 + sxd62_05 * sxdq05 * QN05 + sxd62_08 * sxdq08 * QN08 + sxd62_10 * sxdq10 * QN10 + sxd62_11 * sxdq11 * QN11 + sxd62_13 * sxdq13 * QN13 + sxd62_14 * sxdq14 * QN14 + sxd62_15 * sxdq15 * QN15 + sxd62_16 * sxdq16 * QN16 + sxd62_17 * sxdq17 * QN17 + sxd62_18 * sxdq18 * QN18 + sxd62_19 * sxdq19 * QN19 + sxd62_20 * sxdq20 * QN20 + sxd62_21 * sxdq21 * QN21 + sxd62_22 * sxdq22 * QN22 + sxd62_23 * sxdq23 * QN23 + sxd62_24 * sxdq24 * QN24 + sxd62_25 * sxdq25 * QN25 + sxd62_26 * sxdq26 * QN26 + sxd62_27 * sxdq27 * QN27 + sxd62_28 * sxdq28 * QN28 + sxd62_29 * sxdq29 * QN29 + sxd62_30 * sxdq30 * QN30 + sxd62_31 * sxdq31 * QN31 + sxd62_32 * sxdq32 * QN32 + sxd62_33 * sxdq33 * QN33 + sxd62_35 * sxdq35 * QN35 + sxd62_36 * sxdq36 * QN36 + sxd62_37 * sxdq37 * QN37 + sxd62_41 * sxdq41 * QN41 + sxd62_42 * sxdq42 * QN42 + sxd62_43 * sxdq43 * QN43 + sxd62_45 * sxdq45 * QN45 + sxd62_46 * sxdq46 * QN46 + sxd62_47 * sxdq47 * QN47 + sxd62_49 * sxdq49 * QN49 + sxd62_50 * sxdq50 * QN50 + sxd62_51 * sxdq51 * QN51 + sxd62_52 * sxdq52 * QN52 + sxd62_53 * sxdq53 * QN53 + sxd62_55 * sxdq55 * QN55 + sxd62_58 * sxdq58 * QN58 + sxd62_59 * sxdq59 * QN59 + sxd62_60 * sxdq60 * QN60 + sxd62_61 * sxdq61 * QN61 + sxd62_62 * sxdq62 * QN62 + sxd62_64 * sxdq64 * QN64 + sxd62_65 * sxdq65 * QN65 + sxd62_66 * sxdq66 * QN66 + sxd62_68 * sxdq68 * QN68 + sxd62_69 * sxdq69 * QN69 + sxd62_70 * sxdq70 * QN70 + sxd62_71 * sxdq71 * QN71 + sxd62_72 * sxdq72 * QN72 + sxd62_73 * sxdq73 * QN73 + sxd62_74 * sxdq74 * QN74 + sxd62_77 * sxdq77 * QN77 + sxd62_78 * sxdq78 * QN78 + sxd62_79 * sxdq79 * QN79 + sxd62_80 * sxdq80 * QN80 + sxd62_84 * sxdq84 * QN84 + sxd62_85 * sxdq85 * QN85 + sxd62_86 * sxdq86 * QN86 + sxd62_87 * sxdq87 * QN87 + sxd62_90 * sxdq90 * QN90 + sxd62_91 * sxdq91 * QN91 + sxd62_92 * sxdq92 * QN92 + sxd62_93 * sxdq93 * QN93 + sxd62_94 * sxdq94 * QN94 + sxd62_95 * sxdq95 * QN95 + sxd62_96 * sxdq96 * QN96 + sxd62_97 * sxdq97 * QN97 + FD62</v>
      </c>
    </row>
    <row r="55" spans="1:78">
      <c r="A55" s="1" t="s">
        <v>49</v>
      </c>
      <c r="B55" s="5" t="str">
        <f t="shared" si="2"/>
        <v xml:space="preserve">@IDENTITY  QG64 = </v>
      </c>
      <c r="C55" s="5" t="str">
        <f t="shared" si="25"/>
        <v xml:space="preserve">sxd64_01 * sxdq01 * QN01 + </v>
      </c>
      <c r="D55" s="5" t="str">
        <f t="shared" si="25"/>
        <v xml:space="preserve">sxd64_02 * sxdq02 * QN02 + </v>
      </c>
      <c r="E55" s="5" t="str">
        <f t="shared" si="25"/>
        <v xml:space="preserve">sxd64_03 * sxdq03 * QN03 + </v>
      </c>
      <c r="F55" s="5" t="str">
        <f t="shared" si="25"/>
        <v xml:space="preserve">sxd64_05 * sxdq05 * QN05 + </v>
      </c>
      <c r="G55" s="5" t="str">
        <f t="shared" si="25"/>
        <v xml:space="preserve">sxd64_08 * sxdq08 * QN08 + </v>
      </c>
      <c r="H55" s="5" t="str">
        <f t="shared" si="25"/>
        <v xml:space="preserve">sxd64_10 * sxdq10 * QN10 + </v>
      </c>
      <c r="I55" s="5" t="str">
        <f t="shared" si="25"/>
        <v xml:space="preserve">sxd64_11 * sxdq11 * QN11 + </v>
      </c>
      <c r="J55" s="5" t="str">
        <f t="shared" si="25"/>
        <v xml:space="preserve">sxd64_13 * sxdq13 * QN13 + </v>
      </c>
      <c r="K55" s="5" t="str">
        <f t="shared" si="25"/>
        <v xml:space="preserve">sxd64_14 * sxdq14 * QN14 + </v>
      </c>
      <c r="L55" s="5" t="str">
        <f t="shared" si="25"/>
        <v xml:space="preserve">sxd64_15 * sxdq15 * QN15 + </v>
      </c>
      <c r="M55" s="5" t="str">
        <f t="shared" si="25"/>
        <v xml:space="preserve">sxd64_16 * sxdq16 * QN16 + </v>
      </c>
      <c r="N55" s="5" t="str">
        <f t="shared" si="25"/>
        <v xml:space="preserve">sxd64_17 * sxdq17 * QN17 + </v>
      </c>
      <c r="O55" s="5" t="str">
        <f t="shared" si="25"/>
        <v xml:space="preserve">sxd64_18 * sxdq18 * QN18 + </v>
      </c>
      <c r="P55" s="5" t="str">
        <f t="shared" si="25"/>
        <v xml:space="preserve">sxd64_19 * sxdq19 * QN19 + </v>
      </c>
      <c r="Q55" s="5" t="str">
        <f t="shared" si="25"/>
        <v xml:space="preserve">sxd64_20 * sxdq20 * QN20 + </v>
      </c>
      <c r="R55" s="5" t="str">
        <f t="shared" si="25"/>
        <v xml:space="preserve">sxd64_21 * sxdq21 * QN21 + </v>
      </c>
      <c r="S55" s="5" t="str">
        <f t="shared" si="23"/>
        <v xml:space="preserve">sxd64_22 * sxdq22 * QN22 + </v>
      </c>
      <c r="T55" s="5" t="str">
        <f t="shared" si="23"/>
        <v xml:space="preserve">sxd64_23 * sxdq23 * QN23 + </v>
      </c>
      <c r="U55" s="5" t="str">
        <f t="shared" si="23"/>
        <v xml:space="preserve">sxd64_24 * sxdq24 * QN24 + </v>
      </c>
      <c r="V55" s="5" t="str">
        <f t="shared" si="23"/>
        <v xml:space="preserve">sxd64_25 * sxdq25 * QN25 + </v>
      </c>
      <c r="W55" s="5" t="str">
        <f t="shared" si="23"/>
        <v xml:space="preserve">sxd64_26 * sxdq26 * QN26 + </v>
      </c>
      <c r="X55" s="5" t="str">
        <f t="shared" si="23"/>
        <v xml:space="preserve">sxd64_27 * sxdq27 * QN27 + </v>
      </c>
      <c r="Y55" s="5" t="str">
        <f t="shared" si="23"/>
        <v xml:space="preserve">sxd64_28 * sxdq28 * QN28 + </v>
      </c>
      <c r="Z55" s="5" t="str">
        <f t="shared" si="23"/>
        <v xml:space="preserve">sxd64_29 * sxdq29 * QN29 + </v>
      </c>
      <c r="AA55" s="5" t="str">
        <f t="shared" si="23"/>
        <v xml:space="preserve">sxd64_30 * sxdq30 * QN30 + </v>
      </c>
      <c r="AB55" s="5" t="str">
        <f t="shared" si="23"/>
        <v xml:space="preserve">sxd64_31 * sxdq31 * QN31 + </v>
      </c>
      <c r="AC55" s="5" t="str">
        <f t="shared" si="23"/>
        <v xml:space="preserve">sxd64_32 * sxdq32 * QN32 + </v>
      </c>
      <c r="AD55" s="5" t="str">
        <f t="shared" si="23"/>
        <v xml:space="preserve">sxd64_33 * sxdq33 * QN33 + </v>
      </c>
      <c r="AE55" s="5" t="str">
        <f t="shared" si="23"/>
        <v xml:space="preserve">sxd64_35 * sxdq35 * QN35 + </v>
      </c>
      <c r="AF55" s="5" t="str">
        <f t="shared" si="23"/>
        <v xml:space="preserve">sxd64_36 * sxdq36 * QN36 + </v>
      </c>
      <c r="AG55" s="5" t="str">
        <f t="shared" si="23"/>
        <v xml:space="preserve">sxd64_37 * sxdq37 * QN37 + </v>
      </c>
      <c r="AH55" s="5" t="str">
        <f t="shared" si="28"/>
        <v xml:space="preserve">sxd64_41 * sxdq41 * QN41 + </v>
      </c>
      <c r="AI55" s="5" t="str">
        <f t="shared" si="28"/>
        <v xml:space="preserve">sxd64_42 * sxdq42 * QN42 + </v>
      </c>
      <c r="AJ55" s="5" t="str">
        <f t="shared" si="28"/>
        <v xml:space="preserve">sxd64_43 * sxdq43 * QN43 + </v>
      </c>
      <c r="AK55" s="5" t="str">
        <f t="shared" si="28"/>
        <v xml:space="preserve">sxd64_45 * sxdq45 * QN45 + </v>
      </c>
      <c r="AL55" s="5" t="str">
        <f t="shared" si="28"/>
        <v xml:space="preserve">sxd64_46 * sxdq46 * QN46 + </v>
      </c>
      <c r="AM55" s="5" t="str">
        <f t="shared" si="28"/>
        <v xml:space="preserve">sxd64_47 * sxdq47 * QN47 + </v>
      </c>
      <c r="AN55" s="5" t="str">
        <f t="shared" si="28"/>
        <v xml:space="preserve">sxd64_49 * sxdq49 * QN49 + </v>
      </c>
      <c r="AO55" s="5" t="str">
        <f t="shared" si="28"/>
        <v xml:space="preserve">sxd64_50 * sxdq50 * QN50 + </v>
      </c>
      <c r="AP55" s="5" t="str">
        <f t="shared" si="28"/>
        <v xml:space="preserve">sxd64_51 * sxdq51 * QN51 + </v>
      </c>
      <c r="AQ55" s="5" t="str">
        <f t="shared" si="28"/>
        <v xml:space="preserve">sxd64_52 * sxdq52 * QN52 + </v>
      </c>
      <c r="AR55" s="5" t="str">
        <f t="shared" si="28"/>
        <v xml:space="preserve">sxd64_53 * sxdq53 * QN53 + </v>
      </c>
      <c r="AS55" s="5" t="str">
        <f t="shared" si="28"/>
        <v xml:space="preserve">sxd64_55 * sxdq55 * QN55 + </v>
      </c>
      <c r="AT55" s="5" t="str">
        <f t="shared" si="28"/>
        <v xml:space="preserve">sxd64_58 * sxdq58 * QN58 + </v>
      </c>
      <c r="AU55" s="5" t="str">
        <f t="shared" si="28"/>
        <v xml:space="preserve">sxd64_59 * sxdq59 * QN59 + </v>
      </c>
      <c r="AV55" s="5" t="str">
        <f t="shared" si="28"/>
        <v xml:space="preserve">sxd64_60 * sxdq60 * QN60 + </v>
      </c>
      <c r="AW55" s="5" t="str">
        <f t="shared" si="28"/>
        <v xml:space="preserve">sxd64_61 * sxdq61 * QN61 + </v>
      </c>
      <c r="AX55" s="5" t="str">
        <f t="shared" si="27"/>
        <v xml:space="preserve">sxd64_62 * sxdq62 * QN62 + </v>
      </c>
      <c r="AY55" s="5" t="str">
        <f t="shared" si="27"/>
        <v xml:space="preserve">sxd64_64 * sxdq64 * QN64 + </v>
      </c>
      <c r="AZ55" s="5" t="str">
        <f t="shared" si="27"/>
        <v xml:space="preserve">sxd64_65 * sxdq65 * QN65 + </v>
      </c>
      <c r="BA55" s="5" t="str">
        <f t="shared" si="27"/>
        <v xml:space="preserve">sxd64_66 * sxdq66 * QN66 + </v>
      </c>
      <c r="BB55" s="5" t="str">
        <f t="shared" si="24"/>
        <v xml:space="preserve">sxd64_68 * sxdq68 * QN68 + </v>
      </c>
      <c r="BC55" s="5" t="str">
        <f t="shared" si="24"/>
        <v xml:space="preserve">sxd64_69 * sxdq69 * QN69 + </v>
      </c>
      <c r="BD55" s="5" t="str">
        <f t="shared" si="24"/>
        <v xml:space="preserve">sxd64_70 * sxdq70 * QN70 + </v>
      </c>
      <c r="BE55" s="5" t="str">
        <f t="shared" si="24"/>
        <v xml:space="preserve">sxd64_71 * sxdq71 * QN71 + </v>
      </c>
      <c r="BF55" s="5" t="str">
        <f t="shared" si="24"/>
        <v xml:space="preserve">sxd64_72 * sxdq72 * QN72 + </v>
      </c>
      <c r="BG55" s="5" t="str">
        <f t="shared" si="24"/>
        <v xml:space="preserve">sxd64_73 * sxdq73 * QN73 + </v>
      </c>
      <c r="BH55" s="5" t="str">
        <f t="shared" si="24"/>
        <v xml:space="preserve">sxd64_74 * sxdq74 * QN74 + </v>
      </c>
      <c r="BI55" s="5" t="str">
        <f t="shared" si="24"/>
        <v xml:space="preserve">sxd64_77 * sxdq77 * QN77 + </v>
      </c>
      <c r="BJ55" s="5" t="str">
        <f t="shared" si="24"/>
        <v xml:space="preserve">sxd64_78 * sxdq78 * QN78 + </v>
      </c>
      <c r="BK55" s="5" t="str">
        <f t="shared" si="24"/>
        <v xml:space="preserve">sxd64_79 * sxdq79 * QN79 + </v>
      </c>
      <c r="BL55" s="5" t="str">
        <f t="shared" si="24"/>
        <v xml:space="preserve">sxd64_80 * sxdq80 * QN80 + </v>
      </c>
      <c r="BM55" s="5" t="str">
        <f t="shared" si="24"/>
        <v xml:space="preserve">sxd64_84 * sxdq84 * QN84 + </v>
      </c>
      <c r="BN55" s="5" t="str">
        <f t="shared" si="22"/>
        <v xml:space="preserve">sxd64_85 * sxdq85 * QN85 + </v>
      </c>
      <c r="BO55" s="5" t="str">
        <f t="shared" si="22"/>
        <v xml:space="preserve">sxd64_86 * sxdq86 * QN86 + </v>
      </c>
      <c r="BP55" s="5" t="str">
        <f t="shared" si="26"/>
        <v xml:space="preserve">sxd64_87 * sxdq87 * QN87 + </v>
      </c>
      <c r="BQ55" s="5" t="str">
        <f t="shared" si="26"/>
        <v xml:space="preserve">sxd64_90 * sxdq90 * QN90 + </v>
      </c>
      <c r="BR55" s="5" t="str">
        <f t="shared" si="26"/>
        <v xml:space="preserve">sxd64_91 * sxdq91 * QN91 + </v>
      </c>
      <c r="BS55" s="5" t="str">
        <f t="shared" si="26"/>
        <v xml:space="preserve">sxd64_92 * sxdq92 * QN92 + </v>
      </c>
      <c r="BT55" s="5" t="str">
        <f t="shared" si="26"/>
        <v xml:space="preserve">sxd64_93 * sxdq93 * QN93 + </v>
      </c>
      <c r="BU55" s="5" t="str">
        <f t="shared" si="26"/>
        <v xml:space="preserve">sxd64_94 * sxdq94 * QN94 + </v>
      </c>
      <c r="BV55" s="5" t="str">
        <f t="shared" si="26"/>
        <v xml:space="preserve">sxd64_95 * sxdq95 * QN95 + </v>
      </c>
      <c r="BW55" s="5" t="str">
        <f t="shared" si="26"/>
        <v xml:space="preserve">sxd64_96 * sxdq96 * QN96 + </v>
      </c>
      <c r="BX55" s="5" t="str">
        <f t="shared" si="9"/>
        <v xml:space="preserve">sxd64_97 * sxdq97 * QN97 + </v>
      </c>
      <c r="BY55" s="5" t="str">
        <f t="shared" si="4"/>
        <v>FD64</v>
      </c>
      <c r="BZ55" s="6" t="str">
        <f t="shared" si="5"/>
        <v>@IDENTITY  QG64 = sxd64_01 * sxdq01 * QN01 + sxd64_02 * sxdq02 * QN02 + sxd64_03 * sxdq03 * QN03 + sxd64_05 * sxdq05 * QN05 + sxd64_08 * sxdq08 * QN08 + sxd64_10 * sxdq10 * QN10 + sxd64_11 * sxdq11 * QN11 + sxd64_13 * sxdq13 * QN13 + sxd64_14 * sxdq14 * QN14 + sxd64_15 * sxdq15 * QN15 + sxd64_16 * sxdq16 * QN16 + sxd64_17 * sxdq17 * QN17 + sxd64_18 * sxdq18 * QN18 + sxd64_19 * sxdq19 * QN19 + sxd64_20 * sxdq20 * QN20 + sxd64_21 * sxdq21 * QN21 + sxd64_22 * sxdq22 * QN22 + sxd64_23 * sxdq23 * QN23 + sxd64_24 * sxdq24 * QN24 + sxd64_25 * sxdq25 * QN25 + sxd64_26 * sxdq26 * QN26 + sxd64_27 * sxdq27 * QN27 + sxd64_28 * sxdq28 * QN28 + sxd64_29 * sxdq29 * QN29 + sxd64_30 * sxdq30 * QN30 + sxd64_31 * sxdq31 * QN31 + sxd64_32 * sxdq32 * QN32 + sxd64_33 * sxdq33 * QN33 + sxd64_35 * sxdq35 * QN35 + sxd64_36 * sxdq36 * QN36 + sxd64_37 * sxdq37 * QN37 + sxd64_41 * sxdq41 * QN41 + sxd64_42 * sxdq42 * QN42 + sxd64_43 * sxdq43 * QN43 + sxd64_45 * sxdq45 * QN45 + sxd64_46 * sxdq46 * QN46 + sxd64_47 * sxdq47 * QN47 + sxd64_49 * sxdq49 * QN49 + sxd64_50 * sxdq50 * QN50 + sxd64_51 * sxdq51 * QN51 + sxd64_52 * sxdq52 * QN52 + sxd64_53 * sxdq53 * QN53 + sxd64_55 * sxdq55 * QN55 + sxd64_58 * sxdq58 * QN58 + sxd64_59 * sxdq59 * QN59 + sxd64_60 * sxdq60 * QN60 + sxd64_61 * sxdq61 * QN61 + sxd64_62 * sxdq62 * QN62 + sxd64_64 * sxdq64 * QN64 + sxd64_65 * sxdq65 * QN65 + sxd64_66 * sxdq66 * QN66 + sxd64_68 * sxdq68 * QN68 + sxd64_69 * sxdq69 * QN69 + sxd64_70 * sxdq70 * QN70 + sxd64_71 * sxdq71 * QN71 + sxd64_72 * sxdq72 * QN72 + sxd64_73 * sxdq73 * QN73 + sxd64_74 * sxdq74 * QN74 + sxd64_77 * sxdq77 * QN77 + sxd64_78 * sxdq78 * QN78 + sxd64_79 * sxdq79 * QN79 + sxd64_80 * sxdq80 * QN80 + sxd64_84 * sxdq84 * QN84 + sxd64_85 * sxdq85 * QN85 + sxd64_86 * sxdq86 * QN86 + sxd64_87 * sxdq87 * QN87 + sxd64_90 * sxdq90 * QN90 + sxd64_91 * sxdq91 * QN91 + sxd64_92 * sxdq92 * QN92 + sxd64_93 * sxdq93 * QN93 + sxd64_94 * sxdq94 * QN94 + sxd64_95 * sxdq95 * QN95 + sxd64_96 * sxdq96 * QN96 + sxd64_97 * sxdq97 * QN97 + FD64</v>
      </c>
    </row>
    <row r="56" spans="1:78">
      <c r="A56" s="1" t="s">
        <v>50</v>
      </c>
      <c r="B56" s="5" t="str">
        <f t="shared" si="2"/>
        <v xml:space="preserve">@IDENTITY  QG65 = </v>
      </c>
      <c r="C56" s="5" t="str">
        <f t="shared" si="25"/>
        <v xml:space="preserve">sxd65_01 * sxdq01 * QN01 + </v>
      </c>
      <c r="D56" s="5" t="str">
        <f t="shared" si="25"/>
        <v xml:space="preserve">sxd65_02 * sxdq02 * QN02 + </v>
      </c>
      <c r="E56" s="5" t="str">
        <f t="shared" si="25"/>
        <v xml:space="preserve">sxd65_03 * sxdq03 * QN03 + </v>
      </c>
      <c r="F56" s="5" t="str">
        <f t="shared" si="25"/>
        <v xml:space="preserve">sxd65_05 * sxdq05 * QN05 + </v>
      </c>
      <c r="G56" s="5" t="str">
        <f t="shared" si="25"/>
        <v xml:space="preserve">sxd65_08 * sxdq08 * QN08 + </v>
      </c>
      <c r="H56" s="5" t="str">
        <f t="shared" si="25"/>
        <v xml:space="preserve">sxd65_10 * sxdq10 * QN10 + </v>
      </c>
      <c r="I56" s="5" t="str">
        <f t="shared" si="25"/>
        <v xml:space="preserve">sxd65_11 * sxdq11 * QN11 + </v>
      </c>
      <c r="J56" s="5" t="str">
        <f t="shared" si="25"/>
        <v xml:space="preserve">sxd65_13 * sxdq13 * QN13 + </v>
      </c>
      <c r="K56" s="5" t="str">
        <f t="shared" si="25"/>
        <v xml:space="preserve">sxd65_14 * sxdq14 * QN14 + </v>
      </c>
      <c r="L56" s="5" t="str">
        <f t="shared" si="25"/>
        <v xml:space="preserve">sxd65_15 * sxdq15 * QN15 + </v>
      </c>
      <c r="M56" s="5" t="str">
        <f t="shared" si="25"/>
        <v xml:space="preserve">sxd65_16 * sxdq16 * QN16 + </v>
      </c>
      <c r="N56" s="5" t="str">
        <f t="shared" si="25"/>
        <v xml:space="preserve">sxd65_17 * sxdq17 * QN17 + </v>
      </c>
      <c r="O56" s="5" t="str">
        <f t="shared" si="25"/>
        <v xml:space="preserve">sxd65_18 * sxdq18 * QN18 + </v>
      </c>
      <c r="P56" s="5" t="str">
        <f t="shared" si="25"/>
        <v xml:space="preserve">sxd65_19 * sxdq19 * QN19 + </v>
      </c>
      <c r="Q56" s="5" t="str">
        <f t="shared" si="25"/>
        <v xml:space="preserve">sxd65_20 * sxdq20 * QN20 + </v>
      </c>
      <c r="R56" s="5" t="str">
        <f t="shared" si="25"/>
        <v xml:space="preserve">sxd65_21 * sxdq21 * QN21 + </v>
      </c>
      <c r="S56" s="5" t="str">
        <f t="shared" si="23"/>
        <v xml:space="preserve">sxd65_22 * sxdq22 * QN22 + </v>
      </c>
      <c r="T56" s="5" t="str">
        <f t="shared" si="23"/>
        <v xml:space="preserve">sxd65_23 * sxdq23 * QN23 + </v>
      </c>
      <c r="U56" s="5" t="str">
        <f t="shared" si="23"/>
        <v xml:space="preserve">sxd65_24 * sxdq24 * QN24 + </v>
      </c>
      <c r="V56" s="5" t="str">
        <f t="shared" si="23"/>
        <v xml:space="preserve">sxd65_25 * sxdq25 * QN25 + </v>
      </c>
      <c r="W56" s="5" t="str">
        <f t="shared" si="23"/>
        <v xml:space="preserve">sxd65_26 * sxdq26 * QN26 + </v>
      </c>
      <c r="X56" s="5" t="str">
        <f t="shared" si="23"/>
        <v xml:space="preserve">sxd65_27 * sxdq27 * QN27 + </v>
      </c>
      <c r="Y56" s="5" t="str">
        <f t="shared" si="23"/>
        <v xml:space="preserve">sxd65_28 * sxdq28 * QN28 + </v>
      </c>
      <c r="Z56" s="5" t="str">
        <f t="shared" si="23"/>
        <v xml:space="preserve">sxd65_29 * sxdq29 * QN29 + </v>
      </c>
      <c r="AA56" s="5" t="str">
        <f t="shared" si="23"/>
        <v xml:space="preserve">sxd65_30 * sxdq30 * QN30 + </v>
      </c>
      <c r="AB56" s="5" t="str">
        <f t="shared" si="23"/>
        <v xml:space="preserve">sxd65_31 * sxdq31 * QN31 + </v>
      </c>
      <c r="AC56" s="5" t="str">
        <f t="shared" si="23"/>
        <v xml:space="preserve">sxd65_32 * sxdq32 * QN32 + </v>
      </c>
      <c r="AD56" s="5" t="str">
        <f t="shared" si="23"/>
        <v xml:space="preserve">sxd65_33 * sxdq33 * QN33 + </v>
      </c>
      <c r="AE56" s="5" t="str">
        <f t="shared" si="23"/>
        <v xml:space="preserve">sxd65_35 * sxdq35 * QN35 + </v>
      </c>
      <c r="AF56" s="5" t="str">
        <f t="shared" si="23"/>
        <v xml:space="preserve">sxd65_36 * sxdq36 * QN36 + </v>
      </c>
      <c r="AG56" s="5" t="str">
        <f t="shared" si="23"/>
        <v xml:space="preserve">sxd65_37 * sxdq37 * QN37 + </v>
      </c>
      <c r="AH56" s="5" t="str">
        <f t="shared" si="28"/>
        <v xml:space="preserve">sxd65_41 * sxdq41 * QN41 + </v>
      </c>
      <c r="AI56" s="5" t="str">
        <f t="shared" si="28"/>
        <v xml:space="preserve">sxd65_42 * sxdq42 * QN42 + </v>
      </c>
      <c r="AJ56" s="5" t="str">
        <f t="shared" si="28"/>
        <v xml:space="preserve">sxd65_43 * sxdq43 * QN43 + </v>
      </c>
      <c r="AK56" s="5" t="str">
        <f t="shared" si="28"/>
        <v xml:space="preserve">sxd65_45 * sxdq45 * QN45 + </v>
      </c>
      <c r="AL56" s="5" t="str">
        <f t="shared" si="28"/>
        <v xml:space="preserve">sxd65_46 * sxdq46 * QN46 + </v>
      </c>
      <c r="AM56" s="5" t="str">
        <f t="shared" si="28"/>
        <v xml:space="preserve">sxd65_47 * sxdq47 * QN47 + </v>
      </c>
      <c r="AN56" s="5" t="str">
        <f t="shared" si="28"/>
        <v xml:space="preserve">sxd65_49 * sxdq49 * QN49 + </v>
      </c>
      <c r="AO56" s="5" t="str">
        <f t="shared" si="28"/>
        <v xml:space="preserve">sxd65_50 * sxdq50 * QN50 + </v>
      </c>
      <c r="AP56" s="5" t="str">
        <f t="shared" si="28"/>
        <v xml:space="preserve">sxd65_51 * sxdq51 * QN51 + </v>
      </c>
      <c r="AQ56" s="5" t="str">
        <f t="shared" si="28"/>
        <v xml:space="preserve">sxd65_52 * sxdq52 * QN52 + </v>
      </c>
      <c r="AR56" s="5" t="str">
        <f t="shared" si="28"/>
        <v xml:space="preserve">sxd65_53 * sxdq53 * QN53 + </v>
      </c>
      <c r="AS56" s="5" t="str">
        <f t="shared" si="28"/>
        <v xml:space="preserve">sxd65_55 * sxdq55 * QN55 + </v>
      </c>
      <c r="AT56" s="5" t="str">
        <f t="shared" si="28"/>
        <v xml:space="preserve">sxd65_58 * sxdq58 * QN58 + </v>
      </c>
      <c r="AU56" s="5" t="str">
        <f t="shared" si="28"/>
        <v xml:space="preserve">sxd65_59 * sxdq59 * QN59 + </v>
      </c>
      <c r="AV56" s="5" t="str">
        <f t="shared" si="28"/>
        <v xml:space="preserve">sxd65_60 * sxdq60 * QN60 + </v>
      </c>
      <c r="AW56" s="5" t="str">
        <f t="shared" si="28"/>
        <v xml:space="preserve">sxd65_61 * sxdq61 * QN61 + </v>
      </c>
      <c r="AX56" s="5" t="str">
        <f t="shared" si="27"/>
        <v xml:space="preserve">sxd65_62 * sxdq62 * QN62 + </v>
      </c>
      <c r="AY56" s="5" t="str">
        <f t="shared" si="27"/>
        <v xml:space="preserve">sxd65_64 * sxdq64 * QN64 + </v>
      </c>
      <c r="AZ56" s="5" t="str">
        <f t="shared" si="27"/>
        <v xml:space="preserve">sxd65_65 * sxdq65 * QN65 + </v>
      </c>
      <c r="BA56" s="5" t="str">
        <f t="shared" si="27"/>
        <v xml:space="preserve">sxd65_66 * sxdq66 * QN66 + </v>
      </c>
      <c r="BB56" s="5" t="str">
        <f t="shared" si="24"/>
        <v xml:space="preserve">sxd65_68 * sxdq68 * QN68 + </v>
      </c>
      <c r="BC56" s="5" t="str">
        <f t="shared" si="24"/>
        <v xml:space="preserve">sxd65_69 * sxdq69 * QN69 + </v>
      </c>
      <c r="BD56" s="5" t="str">
        <f t="shared" si="24"/>
        <v xml:space="preserve">sxd65_70 * sxdq70 * QN70 + </v>
      </c>
      <c r="BE56" s="5" t="str">
        <f t="shared" si="24"/>
        <v xml:space="preserve">sxd65_71 * sxdq71 * QN71 + </v>
      </c>
      <c r="BF56" s="5" t="str">
        <f t="shared" si="24"/>
        <v xml:space="preserve">sxd65_72 * sxdq72 * QN72 + </v>
      </c>
      <c r="BG56" s="5" t="str">
        <f t="shared" si="24"/>
        <v xml:space="preserve">sxd65_73 * sxdq73 * QN73 + </v>
      </c>
      <c r="BH56" s="5" t="str">
        <f t="shared" si="24"/>
        <v xml:space="preserve">sxd65_74 * sxdq74 * QN74 + </v>
      </c>
      <c r="BI56" s="5" t="str">
        <f t="shared" si="24"/>
        <v xml:space="preserve">sxd65_77 * sxdq77 * QN77 + </v>
      </c>
      <c r="BJ56" s="5" t="str">
        <f t="shared" si="24"/>
        <v xml:space="preserve">sxd65_78 * sxdq78 * QN78 + </v>
      </c>
      <c r="BK56" s="5" t="str">
        <f t="shared" si="24"/>
        <v xml:space="preserve">sxd65_79 * sxdq79 * QN79 + </v>
      </c>
      <c r="BL56" s="5" t="str">
        <f t="shared" si="24"/>
        <v xml:space="preserve">sxd65_80 * sxdq80 * QN80 + </v>
      </c>
      <c r="BM56" s="5" t="str">
        <f t="shared" si="24"/>
        <v xml:space="preserve">sxd65_84 * sxdq84 * QN84 + </v>
      </c>
      <c r="BN56" s="5" t="str">
        <f t="shared" si="22"/>
        <v xml:space="preserve">sxd65_85 * sxdq85 * QN85 + </v>
      </c>
      <c r="BO56" s="5" t="str">
        <f t="shared" si="22"/>
        <v xml:space="preserve">sxd65_86 * sxdq86 * QN86 + </v>
      </c>
      <c r="BP56" s="5" t="str">
        <f t="shared" si="26"/>
        <v xml:space="preserve">sxd65_87 * sxdq87 * QN87 + </v>
      </c>
      <c r="BQ56" s="5" t="str">
        <f t="shared" si="26"/>
        <v xml:space="preserve">sxd65_90 * sxdq90 * QN90 + </v>
      </c>
      <c r="BR56" s="5" t="str">
        <f t="shared" si="26"/>
        <v xml:space="preserve">sxd65_91 * sxdq91 * QN91 + </v>
      </c>
      <c r="BS56" s="5" t="str">
        <f t="shared" si="26"/>
        <v xml:space="preserve">sxd65_92 * sxdq92 * QN92 + </v>
      </c>
      <c r="BT56" s="5" t="str">
        <f t="shared" si="26"/>
        <v xml:space="preserve">sxd65_93 * sxdq93 * QN93 + </v>
      </c>
      <c r="BU56" s="5" t="str">
        <f t="shared" si="26"/>
        <v xml:space="preserve">sxd65_94 * sxdq94 * QN94 + </v>
      </c>
      <c r="BV56" s="5" t="str">
        <f t="shared" si="26"/>
        <v xml:space="preserve">sxd65_95 * sxdq95 * QN95 + </v>
      </c>
      <c r="BW56" s="5" t="str">
        <f t="shared" si="26"/>
        <v xml:space="preserve">sxd65_96 * sxdq96 * QN96 + </v>
      </c>
      <c r="BX56" s="5" t="str">
        <f t="shared" si="9"/>
        <v xml:space="preserve">sxd65_97 * sxdq97 * QN97 + </v>
      </c>
      <c r="BY56" s="5" t="str">
        <f t="shared" si="4"/>
        <v>FD65</v>
      </c>
      <c r="BZ56" s="6" t="str">
        <f t="shared" si="5"/>
        <v>@IDENTITY  QG65 = sxd65_01 * sxdq01 * QN01 + sxd65_02 * sxdq02 * QN02 + sxd65_03 * sxdq03 * QN03 + sxd65_05 * sxdq05 * QN05 + sxd65_08 * sxdq08 * QN08 + sxd65_10 * sxdq10 * QN10 + sxd65_11 * sxdq11 * QN11 + sxd65_13 * sxdq13 * QN13 + sxd65_14 * sxdq14 * QN14 + sxd65_15 * sxdq15 * QN15 + sxd65_16 * sxdq16 * QN16 + sxd65_17 * sxdq17 * QN17 + sxd65_18 * sxdq18 * QN18 + sxd65_19 * sxdq19 * QN19 + sxd65_20 * sxdq20 * QN20 + sxd65_21 * sxdq21 * QN21 + sxd65_22 * sxdq22 * QN22 + sxd65_23 * sxdq23 * QN23 + sxd65_24 * sxdq24 * QN24 + sxd65_25 * sxdq25 * QN25 + sxd65_26 * sxdq26 * QN26 + sxd65_27 * sxdq27 * QN27 + sxd65_28 * sxdq28 * QN28 + sxd65_29 * sxdq29 * QN29 + sxd65_30 * sxdq30 * QN30 + sxd65_31 * sxdq31 * QN31 + sxd65_32 * sxdq32 * QN32 + sxd65_33 * sxdq33 * QN33 + sxd65_35 * sxdq35 * QN35 + sxd65_36 * sxdq36 * QN36 + sxd65_37 * sxdq37 * QN37 + sxd65_41 * sxdq41 * QN41 + sxd65_42 * sxdq42 * QN42 + sxd65_43 * sxdq43 * QN43 + sxd65_45 * sxdq45 * QN45 + sxd65_46 * sxdq46 * QN46 + sxd65_47 * sxdq47 * QN47 + sxd65_49 * sxdq49 * QN49 + sxd65_50 * sxdq50 * QN50 + sxd65_51 * sxdq51 * QN51 + sxd65_52 * sxdq52 * QN52 + sxd65_53 * sxdq53 * QN53 + sxd65_55 * sxdq55 * QN55 + sxd65_58 * sxdq58 * QN58 + sxd65_59 * sxdq59 * QN59 + sxd65_60 * sxdq60 * QN60 + sxd65_61 * sxdq61 * QN61 + sxd65_62 * sxdq62 * QN62 + sxd65_64 * sxdq64 * QN64 + sxd65_65 * sxdq65 * QN65 + sxd65_66 * sxdq66 * QN66 + sxd65_68 * sxdq68 * QN68 + sxd65_69 * sxdq69 * QN69 + sxd65_70 * sxdq70 * QN70 + sxd65_71 * sxdq71 * QN71 + sxd65_72 * sxdq72 * QN72 + sxd65_73 * sxdq73 * QN73 + sxd65_74 * sxdq74 * QN74 + sxd65_77 * sxdq77 * QN77 + sxd65_78 * sxdq78 * QN78 + sxd65_79 * sxdq79 * QN79 + sxd65_80 * sxdq80 * QN80 + sxd65_84 * sxdq84 * QN84 + sxd65_85 * sxdq85 * QN85 + sxd65_86 * sxdq86 * QN86 + sxd65_87 * sxdq87 * QN87 + sxd65_90 * sxdq90 * QN90 + sxd65_91 * sxdq91 * QN91 + sxd65_92 * sxdq92 * QN92 + sxd65_93 * sxdq93 * QN93 + sxd65_94 * sxdq94 * QN94 + sxd65_95 * sxdq95 * QN95 + sxd65_96 * sxdq96 * QN96 + sxd65_97 * sxdq97 * QN97 + FD65</v>
      </c>
    </row>
    <row r="57" spans="1:78">
      <c r="A57" s="1" t="s">
        <v>51</v>
      </c>
      <c r="B57" s="5" t="str">
        <f t="shared" si="2"/>
        <v xml:space="preserve">@IDENTITY  QG66 = </v>
      </c>
      <c r="C57" s="5" t="str">
        <f t="shared" si="25"/>
        <v xml:space="preserve">sxd66_01 * sxdq01 * QN01 + </v>
      </c>
      <c r="D57" s="5" t="str">
        <f t="shared" si="25"/>
        <v xml:space="preserve">sxd66_02 * sxdq02 * QN02 + </v>
      </c>
      <c r="E57" s="5" t="str">
        <f t="shared" si="25"/>
        <v xml:space="preserve">sxd66_03 * sxdq03 * QN03 + </v>
      </c>
      <c r="F57" s="5" t="str">
        <f t="shared" si="25"/>
        <v xml:space="preserve">sxd66_05 * sxdq05 * QN05 + </v>
      </c>
      <c r="G57" s="5" t="str">
        <f t="shared" si="25"/>
        <v xml:space="preserve">sxd66_08 * sxdq08 * QN08 + </v>
      </c>
      <c r="H57" s="5" t="str">
        <f t="shared" si="25"/>
        <v xml:space="preserve">sxd66_10 * sxdq10 * QN10 + </v>
      </c>
      <c r="I57" s="5" t="str">
        <f t="shared" si="25"/>
        <v xml:space="preserve">sxd66_11 * sxdq11 * QN11 + </v>
      </c>
      <c r="J57" s="5" t="str">
        <f t="shared" si="25"/>
        <v xml:space="preserve">sxd66_13 * sxdq13 * QN13 + </v>
      </c>
      <c r="K57" s="5" t="str">
        <f t="shared" si="25"/>
        <v xml:space="preserve">sxd66_14 * sxdq14 * QN14 + </v>
      </c>
      <c r="L57" s="5" t="str">
        <f t="shared" si="25"/>
        <v xml:space="preserve">sxd66_15 * sxdq15 * QN15 + </v>
      </c>
      <c r="M57" s="5" t="str">
        <f t="shared" si="25"/>
        <v xml:space="preserve">sxd66_16 * sxdq16 * QN16 + </v>
      </c>
      <c r="N57" s="5" t="str">
        <f t="shared" si="25"/>
        <v xml:space="preserve">sxd66_17 * sxdq17 * QN17 + </v>
      </c>
      <c r="O57" s="5" t="str">
        <f t="shared" si="25"/>
        <v xml:space="preserve">sxd66_18 * sxdq18 * QN18 + </v>
      </c>
      <c r="P57" s="5" t="str">
        <f t="shared" si="25"/>
        <v xml:space="preserve">sxd66_19 * sxdq19 * QN19 + </v>
      </c>
      <c r="Q57" s="5" t="str">
        <f t="shared" si="25"/>
        <v xml:space="preserve">sxd66_20 * sxdq20 * QN20 + </v>
      </c>
      <c r="R57" s="5" t="str">
        <f t="shared" si="25"/>
        <v xml:space="preserve">sxd66_21 * sxdq21 * QN21 + </v>
      </c>
      <c r="S57" s="5" t="str">
        <f t="shared" si="23"/>
        <v xml:space="preserve">sxd66_22 * sxdq22 * QN22 + </v>
      </c>
      <c r="T57" s="5" t="str">
        <f t="shared" si="23"/>
        <v xml:space="preserve">sxd66_23 * sxdq23 * QN23 + </v>
      </c>
      <c r="U57" s="5" t="str">
        <f t="shared" si="23"/>
        <v xml:space="preserve">sxd66_24 * sxdq24 * QN24 + </v>
      </c>
      <c r="V57" s="5" t="str">
        <f t="shared" si="23"/>
        <v xml:space="preserve">sxd66_25 * sxdq25 * QN25 + </v>
      </c>
      <c r="W57" s="5" t="str">
        <f t="shared" si="23"/>
        <v xml:space="preserve">sxd66_26 * sxdq26 * QN26 + </v>
      </c>
      <c r="X57" s="5" t="str">
        <f t="shared" si="23"/>
        <v xml:space="preserve">sxd66_27 * sxdq27 * QN27 + </v>
      </c>
      <c r="Y57" s="5" t="str">
        <f t="shared" si="23"/>
        <v xml:space="preserve">sxd66_28 * sxdq28 * QN28 + </v>
      </c>
      <c r="Z57" s="5" t="str">
        <f t="shared" si="23"/>
        <v xml:space="preserve">sxd66_29 * sxdq29 * QN29 + </v>
      </c>
      <c r="AA57" s="5" t="str">
        <f t="shared" si="23"/>
        <v xml:space="preserve">sxd66_30 * sxdq30 * QN30 + </v>
      </c>
      <c r="AB57" s="5" t="str">
        <f t="shared" si="23"/>
        <v xml:space="preserve">sxd66_31 * sxdq31 * QN31 + </v>
      </c>
      <c r="AC57" s="5" t="str">
        <f t="shared" si="23"/>
        <v xml:space="preserve">sxd66_32 * sxdq32 * QN32 + </v>
      </c>
      <c r="AD57" s="5" t="str">
        <f t="shared" si="23"/>
        <v xml:space="preserve">sxd66_33 * sxdq33 * QN33 + </v>
      </c>
      <c r="AE57" s="5" t="str">
        <f t="shared" si="23"/>
        <v xml:space="preserve">sxd66_35 * sxdq35 * QN35 + </v>
      </c>
      <c r="AF57" s="5" t="str">
        <f t="shared" si="23"/>
        <v xml:space="preserve">sxd66_36 * sxdq36 * QN36 + </v>
      </c>
      <c r="AG57" s="5" t="str">
        <f t="shared" si="23"/>
        <v xml:space="preserve">sxd66_37 * sxdq37 * QN37 + </v>
      </c>
      <c r="AH57" s="5" t="str">
        <f t="shared" si="28"/>
        <v xml:space="preserve">sxd66_41 * sxdq41 * QN41 + </v>
      </c>
      <c r="AI57" s="5" t="str">
        <f t="shared" si="28"/>
        <v xml:space="preserve">sxd66_42 * sxdq42 * QN42 + </v>
      </c>
      <c r="AJ57" s="5" t="str">
        <f t="shared" si="28"/>
        <v xml:space="preserve">sxd66_43 * sxdq43 * QN43 + </v>
      </c>
      <c r="AK57" s="5" t="str">
        <f t="shared" si="28"/>
        <v xml:space="preserve">sxd66_45 * sxdq45 * QN45 + </v>
      </c>
      <c r="AL57" s="5" t="str">
        <f t="shared" si="28"/>
        <v xml:space="preserve">sxd66_46 * sxdq46 * QN46 + </v>
      </c>
      <c r="AM57" s="5" t="str">
        <f t="shared" si="28"/>
        <v xml:space="preserve">sxd66_47 * sxdq47 * QN47 + </v>
      </c>
      <c r="AN57" s="5" t="str">
        <f t="shared" si="28"/>
        <v xml:space="preserve">sxd66_49 * sxdq49 * QN49 + </v>
      </c>
      <c r="AO57" s="5" t="str">
        <f t="shared" si="28"/>
        <v xml:space="preserve">sxd66_50 * sxdq50 * QN50 + </v>
      </c>
      <c r="AP57" s="5" t="str">
        <f t="shared" si="28"/>
        <v xml:space="preserve">sxd66_51 * sxdq51 * QN51 + </v>
      </c>
      <c r="AQ57" s="5" t="str">
        <f t="shared" si="28"/>
        <v xml:space="preserve">sxd66_52 * sxdq52 * QN52 + </v>
      </c>
      <c r="AR57" s="5" t="str">
        <f t="shared" si="28"/>
        <v xml:space="preserve">sxd66_53 * sxdq53 * QN53 + </v>
      </c>
      <c r="AS57" s="5" t="str">
        <f t="shared" si="28"/>
        <v xml:space="preserve">sxd66_55 * sxdq55 * QN55 + </v>
      </c>
      <c r="AT57" s="5" t="str">
        <f t="shared" si="28"/>
        <v xml:space="preserve">sxd66_58 * sxdq58 * QN58 + </v>
      </c>
      <c r="AU57" s="5" t="str">
        <f t="shared" si="28"/>
        <v xml:space="preserve">sxd66_59 * sxdq59 * QN59 + </v>
      </c>
      <c r="AV57" s="5" t="str">
        <f t="shared" si="28"/>
        <v xml:space="preserve">sxd66_60 * sxdq60 * QN60 + </v>
      </c>
      <c r="AW57" s="5" t="str">
        <f t="shared" si="28"/>
        <v xml:space="preserve">sxd66_61 * sxdq61 * QN61 + </v>
      </c>
      <c r="AX57" s="5" t="str">
        <f t="shared" si="27"/>
        <v xml:space="preserve">sxd66_62 * sxdq62 * QN62 + </v>
      </c>
      <c r="AY57" s="5" t="str">
        <f t="shared" si="27"/>
        <v xml:space="preserve">sxd66_64 * sxdq64 * QN64 + </v>
      </c>
      <c r="AZ57" s="5" t="str">
        <f t="shared" si="27"/>
        <v xml:space="preserve">sxd66_65 * sxdq65 * QN65 + </v>
      </c>
      <c r="BA57" s="5" t="str">
        <f t="shared" si="27"/>
        <v xml:space="preserve">sxd66_66 * sxdq66 * QN66 + </v>
      </c>
      <c r="BB57" s="5" t="str">
        <f t="shared" si="24"/>
        <v xml:space="preserve">sxd66_68 * sxdq68 * QN68 + </v>
      </c>
      <c r="BC57" s="5" t="str">
        <f t="shared" si="24"/>
        <v xml:space="preserve">sxd66_69 * sxdq69 * QN69 + </v>
      </c>
      <c r="BD57" s="5" t="str">
        <f t="shared" si="24"/>
        <v xml:space="preserve">sxd66_70 * sxdq70 * QN70 + </v>
      </c>
      <c r="BE57" s="5" t="str">
        <f t="shared" si="24"/>
        <v xml:space="preserve">sxd66_71 * sxdq71 * QN71 + </v>
      </c>
      <c r="BF57" s="5" t="str">
        <f t="shared" si="24"/>
        <v xml:space="preserve">sxd66_72 * sxdq72 * QN72 + </v>
      </c>
      <c r="BG57" s="5" t="str">
        <f t="shared" si="24"/>
        <v xml:space="preserve">sxd66_73 * sxdq73 * QN73 + </v>
      </c>
      <c r="BH57" s="5" t="str">
        <f t="shared" si="24"/>
        <v xml:space="preserve">sxd66_74 * sxdq74 * QN74 + </v>
      </c>
      <c r="BI57" s="5" t="str">
        <f t="shared" si="24"/>
        <v xml:space="preserve">sxd66_77 * sxdq77 * QN77 + </v>
      </c>
      <c r="BJ57" s="5" t="str">
        <f t="shared" si="24"/>
        <v xml:space="preserve">sxd66_78 * sxdq78 * QN78 + </v>
      </c>
      <c r="BK57" s="5" t="str">
        <f t="shared" si="24"/>
        <v xml:space="preserve">sxd66_79 * sxdq79 * QN79 + </v>
      </c>
      <c r="BL57" s="5" t="str">
        <f t="shared" si="24"/>
        <v xml:space="preserve">sxd66_80 * sxdq80 * QN80 + </v>
      </c>
      <c r="BM57" s="5" t="str">
        <f t="shared" si="24"/>
        <v xml:space="preserve">sxd66_84 * sxdq84 * QN84 + </v>
      </c>
      <c r="BN57" s="5" t="str">
        <f t="shared" si="22"/>
        <v xml:space="preserve">sxd66_85 * sxdq85 * QN85 + </v>
      </c>
      <c r="BO57" s="5" t="str">
        <f t="shared" si="22"/>
        <v xml:space="preserve">sxd66_86 * sxdq86 * QN86 + </v>
      </c>
      <c r="BP57" s="5" t="str">
        <f t="shared" si="26"/>
        <v xml:space="preserve">sxd66_87 * sxdq87 * QN87 + </v>
      </c>
      <c r="BQ57" s="5" t="str">
        <f t="shared" si="26"/>
        <v xml:space="preserve">sxd66_90 * sxdq90 * QN90 + </v>
      </c>
      <c r="BR57" s="5" t="str">
        <f t="shared" si="26"/>
        <v xml:space="preserve">sxd66_91 * sxdq91 * QN91 + </v>
      </c>
      <c r="BS57" s="5" t="str">
        <f t="shared" si="26"/>
        <v xml:space="preserve">sxd66_92 * sxdq92 * QN92 + </v>
      </c>
      <c r="BT57" s="5" t="str">
        <f t="shared" si="26"/>
        <v xml:space="preserve">sxd66_93 * sxdq93 * QN93 + </v>
      </c>
      <c r="BU57" s="5" t="str">
        <f t="shared" si="26"/>
        <v xml:space="preserve">sxd66_94 * sxdq94 * QN94 + </v>
      </c>
      <c r="BV57" s="5" t="str">
        <f t="shared" si="26"/>
        <v xml:space="preserve">sxd66_95 * sxdq95 * QN95 + </v>
      </c>
      <c r="BW57" s="5" t="str">
        <f t="shared" si="26"/>
        <v xml:space="preserve">sxd66_96 * sxdq96 * QN96 + </v>
      </c>
      <c r="BX57" s="5" t="str">
        <f t="shared" si="26"/>
        <v xml:space="preserve">sxd66_97 * sxdq97 * QN97 + </v>
      </c>
      <c r="BY57" s="5" t="str">
        <f t="shared" si="4"/>
        <v>FD66</v>
      </c>
      <c r="BZ57" s="6" t="str">
        <f t="shared" si="5"/>
        <v>@IDENTITY  QG66 = sxd66_01 * sxdq01 * QN01 + sxd66_02 * sxdq02 * QN02 + sxd66_03 * sxdq03 * QN03 + sxd66_05 * sxdq05 * QN05 + sxd66_08 * sxdq08 * QN08 + sxd66_10 * sxdq10 * QN10 + sxd66_11 * sxdq11 * QN11 + sxd66_13 * sxdq13 * QN13 + sxd66_14 * sxdq14 * QN14 + sxd66_15 * sxdq15 * QN15 + sxd66_16 * sxdq16 * QN16 + sxd66_17 * sxdq17 * QN17 + sxd66_18 * sxdq18 * QN18 + sxd66_19 * sxdq19 * QN19 + sxd66_20 * sxdq20 * QN20 + sxd66_21 * sxdq21 * QN21 + sxd66_22 * sxdq22 * QN22 + sxd66_23 * sxdq23 * QN23 + sxd66_24 * sxdq24 * QN24 + sxd66_25 * sxdq25 * QN25 + sxd66_26 * sxdq26 * QN26 + sxd66_27 * sxdq27 * QN27 + sxd66_28 * sxdq28 * QN28 + sxd66_29 * sxdq29 * QN29 + sxd66_30 * sxdq30 * QN30 + sxd66_31 * sxdq31 * QN31 + sxd66_32 * sxdq32 * QN32 + sxd66_33 * sxdq33 * QN33 + sxd66_35 * sxdq35 * QN35 + sxd66_36 * sxdq36 * QN36 + sxd66_37 * sxdq37 * QN37 + sxd66_41 * sxdq41 * QN41 + sxd66_42 * sxdq42 * QN42 + sxd66_43 * sxdq43 * QN43 + sxd66_45 * sxdq45 * QN45 + sxd66_46 * sxdq46 * QN46 + sxd66_47 * sxdq47 * QN47 + sxd66_49 * sxdq49 * QN49 + sxd66_50 * sxdq50 * QN50 + sxd66_51 * sxdq51 * QN51 + sxd66_52 * sxdq52 * QN52 + sxd66_53 * sxdq53 * QN53 + sxd66_55 * sxdq55 * QN55 + sxd66_58 * sxdq58 * QN58 + sxd66_59 * sxdq59 * QN59 + sxd66_60 * sxdq60 * QN60 + sxd66_61 * sxdq61 * QN61 + sxd66_62 * sxdq62 * QN62 + sxd66_64 * sxdq64 * QN64 + sxd66_65 * sxdq65 * QN65 + sxd66_66 * sxdq66 * QN66 + sxd66_68 * sxdq68 * QN68 + sxd66_69 * sxdq69 * QN69 + sxd66_70 * sxdq70 * QN70 + sxd66_71 * sxdq71 * QN71 + sxd66_72 * sxdq72 * QN72 + sxd66_73 * sxdq73 * QN73 + sxd66_74 * sxdq74 * QN74 + sxd66_77 * sxdq77 * QN77 + sxd66_78 * sxdq78 * QN78 + sxd66_79 * sxdq79 * QN79 + sxd66_80 * sxdq80 * QN80 + sxd66_84 * sxdq84 * QN84 + sxd66_85 * sxdq85 * QN85 + sxd66_86 * sxdq86 * QN86 + sxd66_87 * sxdq87 * QN87 + sxd66_90 * sxdq90 * QN90 + sxd66_91 * sxdq91 * QN91 + sxd66_92 * sxdq92 * QN92 + sxd66_93 * sxdq93 * QN93 + sxd66_94 * sxdq94 * QN94 + sxd66_95 * sxdq95 * QN95 + sxd66_96 * sxdq96 * QN96 + sxd66_97 * sxdq97 * QN97 + FD66</v>
      </c>
    </row>
    <row r="58" spans="1:78">
      <c r="A58" s="1" t="s">
        <v>52</v>
      </c>
      <c r="B58" s="5" t="str">
        <f t="shared" si="2"/>
        <v xml:space="preserve">@IDENTITY  QG68 = </v>
      </c>
      <c r="C58" s="5" t="str">
        <f t="shared" si="25"/>
        <v xml:space="preserve">sxd68_01 * sxdq01 * QN01 + </v>
      </c>
      <c r="D58" s="5" t="str">
        <f t="shared" si="25"/>
        <v xml:space="preserve">sxd68_02 * sxdq02 * QN02 + </v>
      </c>
      <c r="E58" s="5" t="str">
        <f t="shared" si="25"/>
        <v xml:space="preserve">sxd68_03 * sxdq03 * QN03 + </v>
      </c>
      <c r="F58" s="5" t="str">
        <f t="shared" si="25"/>
        <v xml:space="preserve">sxd68_05 * sxdq05 * QN05 + </v>
      </c>
      <c r="G58" s="5" t="str">
        <f t="shared" si="25"/>
        <v xml:space="preserve">sxd68_08 * sxdq08 * QN08 + </v>
      </c>
      <c r="H58" s="5" t="str">
        <f t="shared" si="25"/>
        <v xml:space="preserve">sxd68_10 * sxdq10 * QN10 + </v>
      </c>
      <c r="I58" s="5" t="str">
        <f t="shared" si="25"/>
        <v xml:space="preserve">sxd68_11 * sxdq11 * QN11 + </v>
      </c>
      <c r="J58" s="5" t="str">
        <f t="shared" si="25"/>
        <v xml:space="preserve">sxd68_13 * sxdq13 * QN13 + </v>
      </c>
      <c r="K58" s="5" t="str">
        <f t="shared" si="25"/>
        <v xml:space="preserve">sxd68_14 * sxdq14 * QN14 + </v>
      </c>
      <c r="L58" s="5" t="str">
        <f t="shared" si="25"/>
        <v xml:space="preserve">sxd68_15 * sxdq15 * QN15 + </v>
      </c>
      <c r="M58" s="5" t="str">
        <f t="shared" si="25"/>
        <v xml:space="preserve">sxd68_16 * sxdq16 * QN16 + </v>
      </c>
      <c r="N58" s="5" t="str">
        <f t="shared" si="25"/>
        <v xml:space="preserve">sxd68_17 * sxdq17 * QN17 + </v>
      </c>
      <c r="O58" s="5" t="str">
        <f t="shared" si="25"/>
        <v xml:space="preserve">sxd68_18 * sxdq18 * QN18 + </v>
      </c>
      <c r="P58" s="5" t="str">
        <f t="shared" si="25"/>
        <v xml:space="preserve">sxd68_19 * sxdq19 * QN19 + </v>
      </c>
      <c r="Q58" s="5" t="str">
        <f t="shared" si="25"/>
        <v xml:space="preserve">sxd68_20 * sxdq20 * QN20 + </v>
      </c>
      <c r="R58" s="5" t="str">
        <f t="shared" si="25"/>
        <v xml:space="preserve">sxd68_21 * sxdq21 * QN21 + </v>
      </c>
      <c r="S58" s="5" t="str">
        <f t="shared" si="23"/>
        <v xml:space="preserve">sxd68_22 * sxdq22 * QN22 + </v>
      </c>
      <c r="T58" s="5" t="str">
        <f t="shared" si="23"/>
        <v xml:space="preserve">sxd68_23 * sxdq23 * QN23 + </v>
      </c>
      <c r="U58" s="5" t="str">
        <f t="shared" si="23"/>
        <v xml:space="preserve">sxd68_24 * sxdq24 * QN24 + </v>
      </c>
      <c r="V58" s="5" t="str">
        <f t="shared" si="23"/>
        <v xml:space="preserve">sxd68_25 * sxdq25 * QN25 + </v>
      </c>
      <c r="W58" s="5" t="str">
        <f t="shared" si="23"/>
        <v xml:space="preserve">sxd68_26 * sxdq26 * QN26 + </v>
      </c>
      <c r="X58" s="5" t="str">
        <f t="shared" si="23"/>
        <v xml:space="preserve">sxd68_27 * sxdq27 * QN27 + </v>
      </c>
      <c r="Y58" s="5" t="str">
        <f t="shared" si="23"/>
        <v xml:space="preserve">sxd68_28 * sxdq28 * QN28 + </v>
      </c>
      <c r="Z58" s="5" t="str">
        <f t="shared" si="23"/>
        <v xml:space="preserve">sxd68_29 * sxdq29 * QN29 + </v>
      </c>
      <c r="AA58" s="5" t="str">
        <f t="shared" si="23"/>
        <v xml:space="preserve">sxd68_30 * sxdq30 * QN30 + </v>
      </c>
      <c r="AB58" s="5" t="str">
        <f t="shared" si="23"/>
        <v xml:space="preserve">sxd68_31 * sxdq31 * QN31 + </v>
      </c>
      <c r="AC58" s="5" t="str">
        <f t="shared" si="23"/>
        <v xml:space="preserve">sxd68_32 * sxdq32 * QN32 + </v>
      </c>
      <c r="AD58" s="5" t="str">
        <f t="shared" si="23"/>
        <v xml:space="preserve">sxd68_33 * sxdq33 * QN33 + </v>
      </c>
      <c r="AE58" s="5" t="str">
        <f t="shared" si="23"/>
        <v xml:space="preserve">sxd68_35 * sxdq35 * QN35 + </v>
      </c>
      <c r="AF58" s="5" t="str">
        <f t="shared" si="23"/>
        <v xml:space="preserve">sxd68_36 * sxdq36 * QN36 + </v>
      </c>
      <c r="AG58" s="5" t="str">
        <f t="shared" si="23"/>
        <v xml:space="preserve">sxd68_37 * sxdq37 * QN37 + </v>
      </c>
      <c r="AH58" s="5" t="str">
        <f t="shared" si="28"/>
        <v xml:space="preserve">sxd68_41 * sxdq41 * QN41 + </v>
      </c>
      <c r="AI58" s="5" t="str">
        <f t="shared" si="28"/>
        <v xml:space="preserve">sxd68_42 * sxdq42 * QN42 + </v>
      </c>
      <c r="AJ58" s="5" t="str">
        <f t="shared" si="28"/>
        <v xml:space="preserve">sxd68_43 * sxdq43 * QN43 + </v>
      </c>
      <c r="AK58" s="5" t="str">
        <f t="shared" si="28"/>
        <v xml:space="preserve">sxd68_45 * sxdq45 * QN45 + </v>
      </c>
      <c r="AL58" s="5" t="str">
        <f t="shared" si="28"/>
        <v xml:space="preserve">sxd68_46 * sxdq46 * QN46 + </v>
      </c>
      <c r="AM58" s="5" t="str">
        <f t="shared" si="28"/>
        <v xml:space="preserve">sxd68_47 * sxdq47 * QN47 + </v>
      </c>
      <c r="AN58" s="5" t="str">
        <f t="shared" si="28"/>
        <v xml:space="preserve">sxd68_49 * sxdq49 * QN49 + </v>
      </c>
      <c r="AO58" s="5" t="str">
        <f t="shared" si="28"/>
        <v xml:space="preserve">sxd68_50 * sxdq50 * QN50 + </v>
      </c>
      <c r="AP58" s="5" t="str">
        <f t="shared" si="28"/>
        <v xml:space="preserve">sxd68_51 * sxdq51 * QN51 + </v>
      </c>
      <c r="AQ58" s="5" t="str">
        <f t="shared" si="28"/>
        <v xml:space="preserve">sxd68_52 * sxdq52 * QN52 + </v>
      </c>
      <c r="AR58" s="5" t="str">
        <f t="shared" si="28"/>
        <v xml:space="preserve">sxd68_53 * sxdq53 * QN53 + </v>
      </c>
      <c r="AS58" s="5" t="str">
        <f t="shared" si="28"/>
        <v xml:space="preserve">sxd68_55 * sxdq55 * QN55 + </v>
      </c>
      <c r="AT58" s="5" t="str">
        <f t="shared" si="28"/>
        <v xml:space="preserve">sxd68_58 * sxdq58 * QN58 + </v>
      </c>
      <c r="AU58" s="5" t="str">
        <f t="shared" si="28"/>
        <v xml:space="preserve">sxd68_59 * sxdq59 * QN59 + </v>
      </c>
      <c r="AV58" s="5" t="str">
        <f t="shared" si="28"/>
        <v xml:space="preserve">sxd68_60 * sxdq60 * QN60 + </v>
      </c>
      <c r="AW58" s="5" t="str">
        <f t="shared" si="28"/>
        <v xml:space="preserve">sxd68_61 * sxdq61 * QN61 + </v>
      </c>
      <c r="AX58" s="5" t="str">
        <f t="shared" si="27"/>
        <v xml:space="preserve">sxd68_62 * sxdq62 * QN62 + </v>
      </c>
      <c r="AY58" s="5" t="str">
        <f t="shared" si="27"/>
        <v xml:space="preserve">sxd68_64 * sxdq64 * QN64 + </v>
      </c>
      <c r="AZ58" s="5" t="str">
        <f t="shared" si="27"/>
        <v xml:space="preserve">sxd68_65 * sxdq65 * QN65 + </v>
      </c>
      <c r="BA58" s="5" t="str">
        <f t="shared" si="27"/>
        <v xml:space="preserve">sxd68_66 * sxdq66 * QN66 + </v>
      </c>
      <c r="BB58" s="5" t="str">
        <f t="shared" si="24"/>
        <v xml:space="preserve">sxd68_68 * sxdq68 * QN68 + </v>
      </c>
      <c r="BC58" s="5" t="str">
        <f t="shared" si="24"/>
        <v xml:space="preserve">sxd68_69 * sxdq69 * QN69 + </v>
      </c>
      <c r="BD58" s="5" t="str">
        <f t="shared" si="24"/>
        <v xml:space="preserve">sxd68_70 * sxdq70 * QN70 + </v>
      </c>
      <c r="BE58" s="5" t="str">
        <f t="shared" si="24"/>
        <v xml:space="preserve">sxd68_71 * sxdq71 * QN71 + </v>
      </c>
      <c r="BF58" s="5" t="str">
        <f t="shared" si="24"/>
        <v xml:space="preserve">sxd68_72 * sxdq72 * QN72 + </v>
      </c>
      <c r="BG58" s="5" t="str">
        <f t="shared" si="24"/>
        <v xml:space="preserve">sxd68_73 * sxdq73 * QN73 + </v>
      </c>
      <c r="BH58" s="5" t="str">
        <f t="shared" si="24"/>
        <v xml:space="preserve">sxd68_74 * sxdq74 * QN74 + </v>
      </c>
      <c r="BI58" s="5" t="str">
        <f t="shared" si="24"/>
        <v xml:space="preserve">sxd68_77 * sxdq77 * QN77 + </v>
      </c>
      <c r="BJ58" s="5" t="str">
        <f t="shared" si="24"/>
        <v xml:space="preserve">sxd68_78 * sxdq78 * QN78 + </v>
      </c>
      <c r="BK58" s="5" t="str">
        <f t="shared" si="24"/>
        <v xml:space="preserve">sxd68_79 * sxdq79 * QN79 + </v>
      </c>
      <c r="BL58" s="5" t="str">
        <f t="shared" si="24"/>
        <v xml:space="preserve">sxd68_80 * sxdq80 * QN80 + </v>
      </c>
      <c r="BM58" s="5" t="str">
        <f t="shared" si="24"/>
        <v xml:space="preserve">sxd68_84 * sxdq84 * QN84 + </v>
      </c>
      <c r="BN58" s="5" t="str">
        <f t="shared" si="22"/>
        <v xml:space="preserve">sxd68_85 * sxdq85 * QN85 + </v>
      </c>
      <c r="BO58" s="5" t="str">
        <f t="shared" si="22"/>
        <v xml:space="preserve">sxd68_86 * sxdq86 * QN86 + </v>
      </c>
      <c r="BP58" s="5" t="str">
        <f t="shared" si="26"/>
        <v xml:space="preserve">sxd68_87 * sxdq87 * QN87 + </v>
      </c>
      <c r="BQ58" s="5" t="str">
        <f t="shared" si="26"/>
        <v xml:space="preserve">sxd68_90 * sxdq90 * QN90 + </v>
      </c>
      <c r="BR58" s="5" t="str">
        <f t="shared" si="26"/>
        <v xml:space="preserve">sxd68_91 * sxdq91 * QN91 + </v>
      </c>
      <c r="BS58" s="5" t="str">
        <f t="shared" si="26"/>
        <v xml:space="preserve">sxd68_92 * sxdq92 * QN92 + </v>
      </c>
      <c r="BT58" s="5" t="str">
        <f t="shared" si="26"/>
        <v xml:space="preserve">sxd68_93 * sxdq93 * QN93 + </v>
      </c>
      <c r="BU58" s="5" t="str">
        <f t="shared" si="26"/>
        <v xml:space="preserve">sxd68_94 * sxdq94 * QN94 + </v>
      </c>
      <c r="BV58" s="5" t="str">
        <f t="shared" si="26"/>
        <v xml:space="preserve">sxd68_95 * sxdq95 * QN95 + </v>
      </c>
      <c r="BW58" s="5" t="str">
        <f t="shared" si="26"/>
        <v xml:space="preserve">sxd68_96 * sxdq96 * QN96 + </v>
      </c>
      <c r="BX58" s="5" t="str">
        <f t="shared" si="26"/>
        <v xml:space="preserve">sxd68_97 * sxdq97 * QN97 + </v>
      </c>
      <c r="BY58" s="5" t="str">
        <f t="shared" si="4"/>
        <v>FD68</v>
      </c>
      <c r="BZ58" s="6" t="str">
        <f t="shared" si="5"/>
        <v>@IDENTITY  QG68 = sxd68_01 * sxdq01 * QN01 + sxd68_02 * sxdq02 * QN02 + sxd68_03 * sxdq03 * QN03 + sxd68_05 * sxdq05 * QN05 + sxd68_08 * sxdq08 * QN08 + sxd68_10 * sxdq10 * QN10 + sxd68_11 * sxdq11 * QN11 + sxd68_13 * sxdq13 * QN13 + sxd68_14 * sxdq14 * QN14 + sxd68_15 * sxdq15 * QN15 + sxd68_16 * sxdq16 * QN16 + sxd68_17 * sxdq17 * QN17 + sxd68_18 * sxdq18 * QN18 + sxd68_19 * sxdq19 * QN19 + sxd68_20 * sxdq20 * QN20 + sxd68_21 * sxdq21 * QN21 + sxd68_22 * sxdq22 * QN22 + sxd68_23 * sxdq23 * QN23 + sxd68_24 * sxdq24 * QN24 + sxd68_25 * sxdq25 * QN25 + sxd68_26 * sxdq26 * QN26 + sxd68_27 * sxdq27 * QN27 + sxd68_28 * sxdq28 * QN28 + sxd68_29 * sxdq29 * QN29 + sxd68_30 * sxdq30 * QN30 + sxd68_31 * sxdq31 * QN31 + sxd68_32 * sxdq32 * QN32 + sxd68_33 * sxdq33 * QN33 + sxd68_35 * sxdq35 * QN35 + sxd68_36 * sxdq36 * QN36 + sxd68_37 * sxdq37 * QN37 + sxd68_41 * sxdq41 * QN41 + sxd68_42 * sxdq42 * QN42 + sxd68_43 * sxdq43 * QN43 + sxd68_45 * sxdq45 * QN45 + sxd68_46 * sxdq46 * QN46 + sxd68_47 * sxdq47 * QN47 + sxd68_49 * sxdq49 * QN49 + sxd68_50 * sxdq50 * QN50 + sxd68_51 * sxdq51 * QN51 + sxd68_52 * sxdq52 * QN52 + sxd68_53 * sxdq53 * QN53 + sxd68_55 * sxdq55 * QN55 + sxd68_58 * sxdq58 * QN58 + sxd68_59 * sxdq59 * QN59 + sxd68_60 * sxdq60 * QN60 + sxd68_61 * sxdq61 * QN61 + sxd68_62 * sxdq62 * QN62 + sxd68_64 * sxdq64 * QN64 + sxd68_65 * sxdq65 * QN65 + sxd68_66 * sxdq66 * QN66 + sxd68_68 * sxdq68 * QN68 + sxd68_69 * sxdq69 * QN69 + sxd68_70 * sxdq70 * QN70 + sxd68_71 * sxdq71 * QN71 + sxd68_72 * sxdq72 * QN72 + sxd68_73 * sxdq73 * QN73 + sxd68_74 * sxdq74 * QN74 + sxd68_77 * sxdq77 * QN77 + sxd68_78 * sxdq78 * QN78 + sxd68_79 * sxdq79 * QN79 + sxd68_80 * sxdq80 * QN80 + sxd68_84 * sxdq84 * QN84 + sxd68_85 * sxdq85 * QN85 + sxd68_86 * sxdq86 * QN86 + sxd68_87 * sxdq87 * QN87 + sxd68_90 * sxdq90 * QN90 + sxd68_91 * sxdq91 * QN91 + sxd68_92 * sxdq92 * QN92 + sxd68_93 * sxdq93 * QN93 + sxd68_94 * sxdq94 * QN94 + sxd68_95 * sxdq95 * QN95 + sxd68_96 * sxdq96 * QN96 + sxd68_97 * sxdq97 * QN97 + FD68</v>
      </c>
    </row>
    <row r="59" spans="1:78">
      <c r="A59" s="1" t="s">
        <v>53</v>
      </c>
      <c r="B59" s="5" t="str">
        <f t="shared" si="2"/>
        <v xml:space="preserve">@IDENTITY  QG69 = </v>
      </c>
      <c r="C59" s="5" t="str">
        <f t="shared" si="25"/>
        <v xml:space="preserve">sxd69_01 * sxdq01 * QN01 + </v>
      </c>
      <c r="D59" s="5" t="str">
        <f t="shared" si="25"/>
        <v xml:space="preserve">sxd69_02 * sxdq02 * QN02 + </v>
      </c>
      <c r="E59" s="5" t="str">
        <f t="shared" si="25"/>
        <v xml:space="preserve">sxd69_03 * sxdq03 * QN03 + </v>
      </c>
      <c r="F59" s="5" t="str">
        <f t="shared" si="25"/>
        <v xml:space="preserve">sxd69_05 * sxdq05 * QN05 + </v>
      </c>
      <c r="G59" s="5" t="str">
        <f t="shared" si="25"/>
        <v xml:space="preserve">sxd69_08 * sxdq08 * QN08 + </v>
      </c>
      <c r="H59" s="5" t="str">
        <f t="shared" si="25"/>
        <v xml:space="preserve">sxd69_10 * sxdq10 * QN10 + </v>
      </c>
      <c r="I59" s="5" t="str">
        <f t="shared" si="25"/>
        <v xml:space="preserve">sxd69_11 * sxdq11 * QN11 + </v>
      </c>
      <c r="J59" s="5" t="str">
        <f t="shared" si="25"/>
        <v xml:space="preserve">sxd69_13 * sxdq13 * QN13 + </v>
      </c>
      <c r="K59" s="5" t="str">
        <f t="shared" si="25"/>
        <v xml:space="preserve">sxd69_14 * sxdq14 * QN14 + </v>
      </c>
      <c r="L59" s="5" t="str">
        <f t="shared" si="25"/>
        <v xml:space="preserve">sxd69_15 * sxdq15 * QN15 + </v>
      </c>
      <c r="M59" s="5" t="str">
        <f t="shared" si="25"/>
        <v xml:space="preserve">sxd69_16 * sxdq16 * QN16 + </v>
      </c>
      <c r="N59" s="5" t="str">
        <f t="shared" si="25"/>
        <v xml:space="preserve">sxd69_17 * sxdq17 * QN17 + </v>
      </c>
      <c r="O59" s="5" t="str">
        <f t="shared" si="25"/>
        <v xml:space="preserve">sxd69_18 * sxdq18 * QN18 + </v>
      </c>
      <c r="P59" s="5" t="str">
        <f t="shared" si="25"/>
        <v xml:space="preserve">sxd69_19 * sxdq19 * QN19 + </v>
      </c>
      <c r="Q59" s="5" t="str">
        <f t="shared" si="25"/>
        <v xml:space="preserve">sxd69_20 * sxdq20 * QN20 + </v>
      </c>
      <c r="R59" s="5" t="str">
        <f t="shared" si="25"/>
        <v xml:space="preserve">sxd69_21 * sxdq21 * QN21 + </v>
      </c>
      <c r="S59" s="5" t="str">
        <f t="shared" si="23"/>
        <v xml:space="preserve">sxd69_22 * sxdq22 * QN22 + </v>
      </c>
      <c r="T59" s="5" t="str">
        <f t="shared" si="23"/>
        <v xml:space="preserve">sxd69_23 * sxdq23 * QN23 + </v>
      </c>
      <c r="U59" s="5" t="str">
        <f t="shared" si="23"/>
        <v xml:space="preserve">sxd69_24 * sxdq24 * QN24 + </v>
      </c>
      <c r="V59" s="5" t="str">
        <f t="shared" si="23"/>
        <v xml:space="preserve">sxd69_25 * sxdq25 * QN25 + </v>
      </c>
      <c r="W59" s="5" t="str">
        <f t="shared" si="23"/>
        <v xml:space="preserve">sxd69_26 * sxdq26 * QN26 + </v>
      </c>
      <c r="X59" s="5" t="str">
        <f t="shared" si="23"/>
        <v xml:space="preserve">sxd69_27 * sxdq27 * QN27 + </v>
      </c>
      <c r="Y59" s="5" t="str">
        <f t="shared" si="23"/>
        <v xml:space="preserve">sxd69_28 * sxdq28 * QN28 + </v>
      </c>
      <c r="Z59" s="5" t="str">
        <f t="shared" si="23"/>
        <v xml:space="preserve">sxd69_29 * sxdq29 * QN29 + </v>
      </c>
      <c r="AA59" s="5" t="str">
        <f t="shared" si="23"/>
        <v xml:space="preserve">sxd69_30 * sxdq30 * QN30 + </v>
      </c>
      <c r="AB59" s="5" t="str">
        <f t="shared" si="23"/>
        <v xml:space="preserve">sxd69_31 * sxdq31 * QN31 + </v>
      </c>
      <c r="AC59" s="5" t="str">
        <f t="shared" si="23"/>
        <v xml:space="preserve">sxd69_32 * sxdq32 * QN32 + </v>
      </c>
      <c r="AD59" s="5" t="str">
        <f t="shared" si="23"/>
        <v xml:space="preserve">sxd69_33 * sxdq33 * QN33 + </v>
      </c>
      <c r="AE59" s="5" t="str">
        <f t="shared" si="23"/>
        <v xml:space="preserve">sxd69_35 * sxdq35 * QN35 + </v>
      </c>
      <c r="AF59" s="5" t="str">
        <f t="shared" si="23"/>
        <v xml:space="preserve">sxd69_36 * sxdq36 * QN36 + </v>
      </c>
      <c r="AG59" s="5" t="str">
        <f t="shared" si="23"/>
        <v xml:space="preserve">sxd69_37 * sxdq37 * QN37 + </v>
      </c>
      <c r="AH59" s="5" t="str">
        <f t="shared" si="28"/>
        <v xml:space="preserve">sxd69_41 * sxdq41 * QN41 + </v>
      </c>
      <c r="AI59" s="5" t="str">
        <f t="shared" si="28"/>
        <v xml:space="preserve">sxd69_42 * sxdq42 * QN42 + </v>
      </c>
      <c r="AJ59" s="5" t="str">
        <f t="shared" si="28"/>
        <v xml:space="preserve">sxd69_43 * sxdq43 * QN43 + </v>
      </c>
      <c r="AK59" s="5" t="str">
        <f t="shared" si="28"/>
        <v xml:space="preserve">sxd69_45 * sxdq45 * QN45 + </v>
      </c>
      <c r="AL59" s="5" t="str">
        <f t="shared" si="28"/>
        <v xml:space="preserve">sxd69_46 * sxdq46 * QN46 + </v>
      </c>
      <c r="AM59" s="5" t="str">
        <f t="shared" si="28"/>
        <v xml:space="preserve">sxd69_47 * sxdq47 * QN47 + </v>
      </c>
      <c r="AN59" s="5" t="str">
        <f t="shared" si="28"/>
        <v xml:space="preserve">sxd69_49 * sxdq49 * QN49 + </v>
      </c>
      <c r="AO59" s="5" t="str">
        <f t="shared" si="28"/>
        <v xml:space="preserve">sxd69_50 * sxdq50 * QN50 + </v>
      </c>
      <c r="AP59" s="5" t="str">
        <f t="shared" si="28"/>
        <v xml:space="preserve">sxd69_51 * sxdq51 * QN51 + </v>
      </c>
      <c r="AQ59" s="5" t="str">
        <f t="shared" si="28"/>
        <v xml:space="preserve">sxd69_52 * sxdq52 * QN52 + </v>
      </c>
      <c r="AR59" s="5" t="str">
        <f t="shared" si="28"/>
        <v xml:space="preserve">sxd69_53 * sxdq53 * QN53 + </v>
      </c>
      <c r="AS59" s="5" t="str">
        <f t="shared" si="28"/>
        <v xml:space="preserve">sxd69_55 * sxdq55 * QN55 + </v>
      </c>
      <c r="AT59" s="5" t="str">
        <f t="shared" si="28"/>
        <v xml:space="preserve">sxd69_58 * sxdq58 * QN58 + </v>
      </c>
      <c r="AU59" s="5" t="str">
        <f t="shared" si="28"/>
        <v xml:space="preserve">sxd69_59 * sxdq59 * QN59 + </v>
      </c>
      <c r="AV59" s="5" t="str">
        <f t="shared" si="28"/>
        <v xml:space="preserve">sxd69_60 * sxdq60 * QN60 + </v>
      </c>
      <c r="AW59" s="5" t="str">
        <f t="shared" si="28"/>
        <v xml:space="preserve">sxd69_61 * sxdq61 * QN61 + </v>
      </c>
      <c r="AX59" s="5" t="str">
        <f t="shared" si="27"/>
        <v xml:space="preserve">sxd69_62 * sxdq62 * QN62 + </v>
      </c>
      <c r="AY59" s="5" t="str">
        <f t="shared" si="27"/>
        <v xml:space="preserve">sxd69_64 * sxdq64 * QN64 + </v>
      </c>
      <c r="AZ59" s="5" t="str">
        <f t="shared" si="27"/>
        <v xml:space="preserve">sxd69_65 * sxdq65 * QN65 + </v>
      </c>
      <c r="BA59" s="5" t="str">
        <f t="shared" si="27"/>
        <v xml:space="preserve">sxd69_66 * sxdq66 * QN66 + </v>
      </c>
      <c r="BB59" s="5" t="str">
        <f t="shared" si="24"/>
        <v xml:space="preserve">sxd69_68 * sxdq68 * QN68 + </v>
      </c>
      <c r="BC59" s="5" t="str">
        <f t="shared" si="24"/>
        <v xml:space="preserve">sxd69_69 * sxdq69 * QN69 + </v>
      </c>
      <c r="BD59" s="5" t="str">
        <f t="shared" si="24"/>
        <v xml:space="preserve">sxd69_70 * sxdq70 * QN70 + </v>
      </c>
      <c r="BE59" s="5" t="str">
        <f t="shared" si="24"/>
        <v xml:space="preserve">sxd69_71 * sxdq71 * QN71 + </v>
      </c>
      <c r="BF59" s="5" t="str">
        <f t="shared" si="24"/>
        <v xml:space="preserve">sxd69_72 * sxdq72 * QN72 + </v>
      </c>
      <c r="BG59" s="5" t="str">
        <f t="shared" si="24"/>
        <v xml:space="preserve">sxd69_73 * sxdq73 * QN73 + </v>
      </c>
      <c r="BH59" s="5" t="str">
        <f t="shared" si="24"/>
        <v xml:space="preserve">sxd69_74 * sxdq74 * QN74 + </v>
      </c>
      <c r="BI59" s="5" t="str">
        <f t="shared" si="24"/>
        <v xml:space="preserve">sxd69_77 * sxdq77 * QN77 + </v>
      </c>
      <c r="BJ59" s="5" t="str">
        <f t="shared" si="24"/>
        <v xml:space="preserve">sxd69_78 * sxdq78 * QN78 + </v>
      </c>
      <c r="BK59" s="5" t="str">
        <f t="shared" si="24"/>
        <v xml:space="preserve">sxd69_79 * sxdq79 * QN79 + </v>
      </c>
      <c r="BL59" s="5" t="str">
        <f t="shared" si="24"/>
        <v xml:space="preserve">sxd69_80 * sxdq80 * QN80 + </v>
      </c>
      <c r="BM59" s="5" t="str">
        <f t="shared" si="24"/>
        <v xml:space="preserve">sxd69_84 * sxdq84 * QN84 + </v>
      </c>
      <c r="BN59" s="5" t="str">
        <f t="shared" si="22"/>
        <v xml:space="preserve">sxd69_85 * sxdq85 * QN85 + </v>
      </c>
      <c r="BO59" s="5" t="str">
        <f t="shared" si="22"/>
        <v xml:space="preserve">sxd69_86 * sxdq86 * QN86 + </v>
      </c>
      <c r="BP59" s="5" t="str">
        <f t="shared" si="26"/>
        <v xml:space="preserve">sxd69_87 * sxdq87 * QN87 + </v>
      </c>
      <c r="BQ59" s="5" t="str">
        <f t="shared" si="26"/>
        <v xml:space="preserve">sxd69_90 * sxdq90 * QN90 + </v>
      </c>
      <c r="BR59" s="5" t="str">
        <f t="shared" si="26"/>
        <v xml:space="preserve">sxd69_91 * sxdq91 * QN91 + </v>
      </c>
      <c r="BS59" s="5" t="str">
        <f t="shared" si="26"/>
        <v xml:space="preserve">sxd69_92 * sxdq92 * QN92 + </v>
      </c>
      <c r="BT59" s="5" t="str">
        <f t="shared" si="26"/>
        <v xml:space="preserve">sxd69_93 * sxdq93 * QN93 + </v>
      </c>
      <c r="BU59" s="5" t="str">
        <f t="shared" si="26"/>
        <v xml:space="preserve">sxd69_94 * sxdq94 * QN94 + </v>
      </c>
      <c r="BV59" s="5" t="str">
        <f t="shared" si="26"/>
        <v xml:space="preserve">sxd69_95 * sxdq95 * QN95 + </v>
      </c>
      <c r="BW59" s="5" t="str">
        <f t="shared" si="26"/>
        <v xml:space="preserve">sxd69_96 * sxdq96 * QN96 + </v>
      </c>
      <c r="BX59" s="5" t="str">
        <f t="shared" si="26"/>
        <v xml:space="preserve">sxd69_97 * sxdq97 * QN97 + </v>
      </c>
      <c r="BY59" s="5" t="str">
        <f t="shared" si="4"/>
        <v>FD69</v>
      </c>
      <c r="BZ59" s="6" t="str">
        <f t="shared" si="5"/>
        <v>@IDENTITY  QG69 = sxd69_01 * sxdq01 * QN01 + sxd69_02 * sxdq02 * QN02 + sxd69_03 * sxdq03 * QN03 + sxd69_05 * sxdq05 * QN05 + sxd69_08 * sxdq08 * QN08 + sxd69_10 * sxdq10 * QN10 + sxd69_11 * sxdq11 * QN11 + sxd69_13 * sxdq13 * QN13 + sxd69_14 * sxdq14 * QN14 + sxd69_15 * sxdq15 * QN15 + sxd69_16 * sxdq16 * QN16 + sxd69_17 * sxdq17 * QN17 + sxd69_18 * sxdq18 * QN18 + sxd69_19 * sxdq19 * QN19 + sxd69_20 * sxdq20 * QN20 + sxd69_21 * sxdq21 * QN21 + sxd69_22 * sxdq22 * QN22 + sxd69_23 * sxdq23 * QN23 + sxd69_24 * sxdq24 * QN24 + sxd69_25 * sxdq25 * QN25 + sxd69_26 * sxdq26 * QN26 + sxd69_27 * sxdq27 * QN27 + sxd69_28 * sxdq28 * QN28 + sxd69_29 * sxdq29 * QN29 + sxd69_30 * sxdq30 * QN30 + sxd69_31 * sxdq31 * QN31 + sxd69_32 * sxdq32 * QN32 + sxd69_33 * sxdq33 * QN33 + sxd69_35 * sxdq35 * QN35 + sxd69_36 * sxdq36 * QN36 + sxd69_37 * sxdq37 * QN37 + sxd69_41 * sxdq41 * QN41 + sxd69_42 * sxdq42 * QN42 + sxd69_43 * sxdq43 * QN43 + sxd69_45 * sxdq45 * QN45 + sxd69_46 * sxdq46 * QN46 + sxd69_47 * sxdq47 * QN47 + sxd69_49 * sxdq49 * QN49 + sxd69_50 * sxdq50 * QN50 + sxd69_51 * sxdq51 * QN51 + sxd69_52 * sxdq52 * QN52 + sxd69_53 * sxdq53 * QN53 + sxd69_55 * sxdq55 * QN55 + sxd69_58 * sxdq58 * QN58 + sxd69_59 * sxdq59 * QN59 + sxd69_60 * sxdq60 * QN60 + sxd69_61 * sxdq61 * QN61 + sxd69_62 * sxdq62 * QN62 + sxd69_64 * sxdq64 * QN64 + sxd69_65 * sxdq65 * QN65 + sxd69_66 * sxdq66 * QN66 + sxd69_68 * sxdq68 * QN68 + sxd69_69 * sxdq69 * QN69 + sxd69_70 * sxdq70 * QN70 + sxd69_71 * sxdq71 * QN71 + sxd69_72 * sxdq72 * QN72 + sxd69_73 * sxdq73 * QN73 + sxd69_74 * sxdq74 * QN74 + sxd69_77 * sxdq77 * QN77 + sxd69_78 * sxdq78 * QN78 + sxd69_79 * sxdq79 * QN79 + sxd69_80 * sxdq80 * QN80 + sxd69_84 * sxdq84 * QN84 + sxd69_85 * sxdq85 * QN85 + sxd69_86 * sxdq86 * QN86 + sxd69_87 * sxdq87 * QN87 + sxd69_90 * sxdq90 * QN90 + sxd69_91 * sxdq91 * QN91 + sxd69_92 * sxdq92 * QN92 + sxd69_93 * sxdq93 * QN93 + sxd69_94 * sxdq94 * QN94 + sxd69_95 * sxdq95 * QN95 + sxd69_96 * sxdq96 * QN96 + sxd69_97 * sxdq97 * QN97 + FD69</v>
      </c>
    </row>
    <row r="60" spans="1:78">
      <c r="A60" s="1" t="s">
        <v>54</v>
      </c>
      <c r="B60" s="5" t="str">
        <f t="shared" si="2"/>
        <v xml:space="preserve">@IDENTITY  QG70 = </v>
      </c>
      <c r="C60" s="5" t="str">
        <f t="shared" si="25"/>
        <v xml:space="preserve">sxd70_01 * sxdq01 * QN01 + </v>
      </c>
      <c r="D60" s="5" t="str">
        <f t="shared" si="25"/>
        <v xml:space="preserve">sxd70_02 * sxdq02 * QN02 + </v>
      </c>
      <c r="E60" s="5" t="str">
        <f t="shared" si="25"/>
        <v xml:space="preserve">sxd70_03 * sxdq03 * QN03 + </v>
      </c>
      <c r="F60" s="5" t="str">
        <f t="shared" si="25"/>
        <v xml:space="preserve">sxd70_05 * sxdq05 * QN05 + </v>
      </c>
      <c r="G60" s="5" t="str">
        <f t="shared" si="25"/>
        <v xml:space="preserve">sxd70_08 * sxdq08 * QN08 + </v>
      </c>
      <c r="H60" s="5" t="str">
        <f t="shared" si="25"/>
        <v xml:space="preserve">sxd70_10 * sxdq10 * QN10 + </v>
      </c>
      <c r="I60" s="5" t="str">
        <f t="shared" si="25"/>
        <v xml:space="preserve">sxd70_11 * sxdq11 * QN11 + </v>
      </c>
      <c r="J60" s="5" t="str">
        <f t="shared" si="25"/>
        <v xml:space="preserve">sxd70_13 * sxdq13 * QN13 + </v>
      </c>
      <c r="K60" s="5" t="str">
        <f t="shared" si="25"/>
        <v xml:space="preserve">sxd70_14 * sxdq14 * QN14 + </v>
      </c>
      <c r="L60" s="5" t="str">
        <f t="shared" si="25"/>
        <v xml:space="preserve">sxd70_15 * sxdq15 * QN15 + </v>
      </c>
      <c r="M60" s="5" t="str">
        <f t="shared" si="25"/>
        <v xml:space="preserve">sxd70_16 * sxdq16 * QN16 + </v>
      </c>
      <c r="N60" s="5" t="str">
        <f t="shared" si="25"/>
        <v xml:space="preserve">sxd70_17 * sxdq17 * QN17 + </v>
      </c>
      <c r="O60" s="5" t="str">
        <f t="shared" si="25"/>
        <v xml:space="preserve">sxd70_18 * sxdq18 * QN18 + </v>
      </c>
      <c r="P60" s="5" t="str">
        <f t="shared" si="25"/>
        <v xml:space="preserve">sxd70_19 * sxdq19 * QN19 + </v>
      </c>
      <c r="Q60" s="5" t="str">
        <f t="shared" si="25"/>
        <v xml:space="preserve">sxd70_20 * sxdq20 * QN20 + </v>
      </c>
      <c r="R60" s="5" t="str">
        <f t="shared" si="25"/>
        <v xml:space="preserve">sxd70_21 * sxdq21 * QN21 + </v>
      </c>
      <c r="S60" s="5" t="str">
        <f t="shared" si="23"/>
        <v xml:space="preserve">sxd70_22 * sxdq22 * QN22 + </v>
      </c>
      <c r="T60" s="5" t="str">
        <f t="shared" si="23"/>
        <v xml:space="preserve">sxd70_23 * sxdq23 * QN23 + </v>
      </c>
      <c r="U60" s="5" t="str">
        <f t="shared" si="23"/>
        <v xml:space="preserve">sxd70_24 * sxdq24 * QN24 + </v>
      </c>
      <c r="V60" s="5" t="str">
        <f t="shared" si="23"/>
        <v xml:space="preserve">sxd70_25 * sxdq25 * QN25 + </v>
      </c>
      <c r="W60" s="5" t="str">
        <f t="shared" si="23"/>
        <v xml:space="preserve">sxd70_26 * sxdq26 * QN26 + </v>
      </c>
      <c r="X60" s="5" t="str">
        <f t="shared" si="23"/>
        <v xml:space="preserve">sxd70_27 * sxdq27 * QN27 + </v>
      </c>
      <c r="Y60" s="5" t="str">
        <f t="shared" si="23"/>
        <v xml:space="preserve">sxd70_28 * sxdq28 * QN28 + </v>
      </c>
      <c r="Z60" s="5" t="str">
        <f t="shared" si="23"/>
        <v xml:space="preserve">sxd70_29 * sxdq29 * QN29 + </v>
      </c>
      <c r="AA60" s="5" t="str">
        <f t="shared" si="23"/>
        <v xml:space="preserve">sxd70_30 * sxdq30 * QN30 + </v>
      </c>
      <c r="AB60" s="5" t="str">
        <f t="shared" si="23"/>
        <v xml:space="preserve">sxd70_31 * sxdq31 * QN31 + </v>
      </c>
      <c r="AC60" s="5" t="str">
        <f t="shared" si="23"/>
        <v xml:space="preserve">sxd70_32 * sxdq32 * QN32 + </v>
      </c>
      <c r="AD60" s="5" t="str">
        <f t="shared" si="23"/>
        <v xml:space="preserve">sxd70_33 * sxdq33 * QN33 + </v>
      </c>
      <c r="AE60" s="5" t="str">
        <f t="shared" si="23"/>
        <v xml:space="preserve">sxd70_35 * sxdq35 * QN35 + </v>
      </c>
      <c r="AF60" s="5" t="str">
        <f t="shared" si="23"/>
        <v xml:space="preserve">sxd70_36 * sxdq36 * QN36 + </v>
      </c>
      <c r="AG60" s="5" t="str">
        <f t="shared" si="23"/>
        <v xml:space="preserve">sxd70_37 * sxdq37 * QN37 + </v>
      </c>
      <c r="AH60" s="5" t="str">
        <f t="shared" si="28"/>
        <v xml:space="preserve">sxd70_41 * sxdq41 * QN41 + </v>
      </c>
      <c r="AI60" s="5" t="str">
        <f t="shared" si="28"/>
        <v xml:space="preserve">sxd70_42 * sxdq42 * QN42 + </v>
      </c>
      <c r="AJ60" s="5" t="str">
        <f t="shared" si="28"/>
        <v xml:space="preserve">sxd70_43 * sxdq43 * QN43 + </v>
      </c>
      <c r="AK60" s="5" t="str">
        <f t="shared" si="28"/>
        <v xml:space="preserve">sxd70_45 * sxdq45 * QN45 + </v>
      </c>
      <c r="AL60" s="5" t="str">
        <f t="shared" si="28"/>
        <v xml:space="preserve">sxd70_46 * sxdq46 * QN46 + </v>
      </c>
      <c r="AM60" s="5" t="str">
        <f t="shared" si="28"/>
        <v xml:space="preserve">sxd70_47 * sxdq47 * QN47 + </v>
      </c>
      <c r="AN60" s="5" t="str">
        <f t="shared" si="28"/>
        <v xml:space="preserve">sxd70_49 * sxdq49 * QN49 + </v>
      </c>
      <c r="AO60" s="5" t="str">
        <f t="shared" si="28"/>
        <v xml:space="preserve">sxd70_50 * sxdq50 * QN50 + </v>
      </c>
      <c r="AP60" s="5" t="str">
        <f t="shared" si="28"/>
        <v xml:space="preserve">sxd70_51 * sxdq51 * QN51 + </v>
      </c>
      <c r="AQ60" s="5" t="str">
        <f t="shared" si="28"/>
        <v xml:space="preserve">sxd70_52 * sxdq52 * QN52 + </v>
      </c>
      <c r="AR60" s="5" t="str">
        <f t="shared" si="28"/>
        <v xml:space="preserve">sxd70_53 * sxdq53 * QN53 + </v>
      </c>
      <c r="AS60" s="5" t="str">
        <f t="shared" si="28"/>
        <v xml:space="preserve">sxd70_55 * sxdq55 * QN55 + </v>
      </c>
      <c r="AT60" s="5" t="str">
        <f t="shared" si="28"/>
        <v xml:space="preserve">sxd70_58 * sxdq58 * QN58 + </v>
      </c>
      <c r="AU60" s="5" t="str">
        <f t="shared" si="28"/>
        <v xml:space="preserve">sxd70_59 * sxdq59 * QN59 + </v>
      </c>
      <c r="AV60" s="5" t="str">
        <f t="shared" si="28"/>
        <v xml:space="preserve">sxd70_60 * sxdq60 * QN60 + </v>
      </c>
      <c r="AW60" s="5" t="str">
        <f t="shared" si="28"/>
        <v xml:space="preserve">sxd70_61 * sxdq61 * QN61 + </v>
      </c>
      <c r="AX60" s="5" t="str">
        <f t="shared" si="27"/>
        <v xml:space="preserve">sxd70_62 * sxdq62 * QN62 + </v>
      </c>
      <c r="AY60" s="5" t="str">
        <f t="shared" si="27"/>
        <v xml:space="preserve">sxd70_64 * sxdq64 * QN64 + </v>
      </c>
      <c r="AZ60" s="5" t="str">
        <f t="shared" si="27"/>
        <v xml:space="preserve">sxd70_65 * sxdq65 * QN65 + </v>
      </c>
      <c r="BA60" s="5" t="str">
        <f t="shared" si="27"/>
        <v xml:space="preserve">sxd70_66 * sxdq66 * QN66 + </v>
      </c>
      <c r="BB60" s="5" t="str">
        <f t="shared" si="24"/>
        <v xml:space="preserve">sxd70_68 * sxdq68 * QN68 + </v>
      </c>
      <c r="BC60" s="5" t="str">
        <f t="shared" si="24"/>
        <v xml:space="preserve">sxd70_69 * sxdq69 * QN69 + </v>
      </c>
      <c r="BD60" s="5" t="str">
        <f t="shared" si="24"/>
        <v xml:space="preserve">sxd70_70 * sxdq70 * QN70 + </v>
      </c>
      <c r="BE60" s="5" t="str">
        <f t="shared" si="24"/>
        <v xml:space="preserve">sxd70_71 * sxdq71 * QN71 + </v>
      </c>
      <c r="BF60" s="5" t="str">
        <f t="shared" si="24"/>
        <v xml:space="preserve">sxd70_72 * sxdq72 * QN72 + </v>
      </c>
      <c r="BG60" s="5" t="str">
        <f t="shared" si="24"/>
        <v xml:space="preserve">sxd70_73 * sxdq73 * QN73 + </v>
      </c>
      <c r="BH60" s="5" t="str">
        <f t="shared" si="24"/>
        <v xml:space="preserve">sxd70_74 * sxdq74 * QN74 + </v>
      </c>
      <c r="BI60" s="5" t="str">
        <f t="shared" si="24"/>
        <v xml:space="preserve">sxd70_77 * sxdq77 * QN77 + </v>
      </c>
      <c r="BJ60" s="5" t="str">
        <f t="shared" si="24"/>
        <v xml:space="preserve">sxd70_78 * sxdq78 * QN78 + </v>
      </c>
      <c r="BK60" s="5" t="str">
        <f t="shared" si="24"/>
        <v xml:space="preserve">sxd70_79 * sxdq79 * QN79 + </v>
      </c>
      <c r="BL60" s="5" t="str">
        <f t="shared" si="24"/>
        <v xml:space="preserve">sxd70_80 * sxdq80 * QN80 + </v>
      </c>
      <c r="BM60" s="5" t="str">
        <f t="shared" si="24"/>
        <v xml:space="preserve">sxd70_84 * sxdq84 * QN84 + </v>
      </c>
      <c r="BN60" s="5" t="str">
        <f t="shared" si="22"/>
        <v xml:space="preserve">sxd70_85 * sxdq85 * QN85 + </v>
      </c>
      <c r="BO60" s="5" t="str">
        <f t="shared" si="22"/>
        <v xml:space="preserve">sxd70_86 * sxdq86 * QN86 + </v>
      </c>
      <c r="BP60" s="5" t="str">
        <f t="shared" si="26"/>
        <v xml:space="preserve">sxd70_87 * sxdq87 * QN87 + </v>
      </c>
      <c r="BQ60" s="5" t="str">
        <f t="shared" si="26"/>
        <v xml:space="preserve">sxd70_90 * sxdq90 * QN90 + </v>
      </c>
      <c r="BR60" s="5" t="str">
        <f t="shared" si="26"/>
        <v xml:space="preserve">sxd70_91 * sxdq91 * QN91 + </v>
      </c>
      <c r="BS60" s="5" t="str">
        <f t="shared" si="26"/>
        <v xml:space="preserve">sxd70_92 * sxdq92 * QN92 + </v>
      </c>
      <c r="BT60" s="5" t="str">
        <f t="shared" si="26"/>
        <v xml:space="preserve">sxd70_93 * sxdq93 * QN93 + </v>
      </c>
      <c r="BU60" s="5" t="str">
        <f t="shared" si="26"/>
        <v xml:space="preserve">sxd70_94 * sxdq94 * QN94 + </v>
      </c>
      <c r="BV60" s="5" t="str">
        <f t="shared" si="26"/>
        <v xml:space="preserve">sxd70_95 * sxdq95 * QN95 + </v>
      </c>
      <c r="BW60" s="5" t="str">
        <f t="shared" si="26"/>
        <v xml:space="preserve">sxd70_96 * sxdq96 * QN96 + </v>
      </c>
      <c r="BX60" s="5" t="str">
        <f t="shared" si="26"/>
        <v xml:space="preserve">sxd70_97 * sxdq97 * QN97 + </v>
      </c>
      <c r="BY60" s="5" t="str">
        <f t="shared" si="4"/>
        <v>FD70</v>
      </c>
      <c r="BZ60" s="6" t="str">
        <f t="shared" si="5"/>
        <v>@IDENTITY  QG70 = sxd70_01 * sxdq01 * QN01 + sxd70_02 * sxdq02 * QN02 + sxd70_03 * sxdq03 * QN03 + sxd70_05 * sxdq05 * QN05 + sxd70_08 * sxdq08 * QN08 + sxd70_10 * sxdq10 * QN10 + sxd70_11 * sxdq11 * QN11 + sxd70_13 * sxdq13 * QN13 + sxd70_14 * sxdq14 * QN14 + sxd70_15 * sxdq15 * QN15 + sxd70_16 * sxdq16 * QN16 + sxd70_17 * sxdq17 * QN17 + sxd70_18 * sxdq18 * QN18 + sxd70_19 * sxdq19 * QN19 + sxd70_20 * sxdq20 * QN20 + sxd70_21 * sxdq21 * QN21 + sxd70_22 * sxdq22 * QN22 + sxd70_23 * sxdq23 * QN23 + sxd70_24 * sxdq24 * QN24 + sxd70_25 * sxdq25 * QN25 + sxd70_26 * sxdq26 * QN26 + sxd70_27 * sxdq27 * QN27 + sxd70_28 * sxdq28 * QN28 + sxd70_29 * sxdq29 * QN29 + sxd70_30 * sxdq30 * QN30 + sxd70_31 * sxdq31 * QN31 + sxd70_32 * sxdq32 * QN32 + sxd70_33 * sxdq33 * QN33 + sxd70_35 * sxdq35 * QN35 + sxd70_36 * sxdq36 * QN36 + sxd70_37 * sxdq37 * QN37 + sxd70_41 * sxdq41 * QN41 + sxd70_42 * sxdq42 * QN42 + sxd70_43 * sxdq43 * QN43 + sxd70_45 * sxdq45 * QN45 + sxd70_46 * sxdq46 * QN46 + sxd70_47 * sxdq47 * QN47 + sxd70_49 * sxdq49 * QN49 + sxd70_50 * sxdq50 * QN50 + sxd70_51 * sxdq51 * QN51 + sxd70_52 * sxdq52 * QN52 + sxd70_53 * sxdq53 * QN53 + sxd70_55 * sxdq55 * QN55 + sxd70_58 * sxdq58 * QN58 + sxd70_59 * sxdq59 * QN59 + sxd70_60 * sxdq60 * QN60 + sxd70_61 * sxdq61 * QN61 + sxd70_62 * sxdq62 * QN62 + sxd70_64 * sxdq64 * QN64 + sxd70_65 * sxdq65 * QN65 + sxd70_66 * sxdq66 * QN66 + sxd70_68 * sxdq68 * QN68 + sxd70_69 * sxdq69 * QN69 + sxd70_70 * sxdq70 * QN70 + sxd70_71 * sxdq71 * QN71 + sxd70_72 * sxdq72 * QN72 + sxd70_73 * sxdq73 * QN73 + sxd70_74 * sxdq74 * QN74 + sxd70_77 * sxdq77 * QN77 + sxd70_78 * sxdq78 * QN78 + sxd70_79 * sxdq79 * QN79 + sxd70_80 * sxdq80 * QN80 + sxd70_84 * sxdq84 * QN84 + sxd70_85 * sxdq85 * QN85 + sxd70_86 * sxdq86 * QN86 + sxd70_87 * sxdq87 * QN87 + sxd70_90 * sxdq90 * QN90 + sxd70_91 * sxdq91 * QN91 + sxd70_92 * sxdq92 * QN92 + sxd70_93 * sxdq93 * QN93 + sxd70_94 * sxdq94 * QN94 + sxd70_95 * sxdq95 * QN95 + sxd70_96 * sxdq96 * QN96 + sxd70_97 * sxdq97 * QN97 + FD70</v>
      </c>
    </row>
    <row r="61" spans="1:78">
      <c r="A61" s="1" t="s">
        <v>55</v>
      </c>
      <c r="B61" s="5" t="str">
        <f t="shared" si="2"/>
        <v xml:space="preserve">@IDENTITY  QG71 = </v>
      </c>
      <c r="C61" s="5" t="str">
        <f t="shared" si="25"/>
        <v xml:space="preserve">sxd71_01 * sxdq01 * QN01 + </v>
      </c>
      <c r="D61" s="5" t="str">
        <f t="shared" si="25"/>
        <v xml:space="preserve">sxd71_02 * sxdq02 * QN02 + </v>
      </c>
      <c r="E61" s="5" t="str">
        <f t="shared" si="25"/>
        <v xml:space="preserve">sxd71_03 * sxdq03 * QN03 + </v>
      </c>
      <c r="F61" s="5" t="str">
        <f t="shared" si="25"/>
        <v xml:space="preserve">sxd71_05 * sxdq05 * QN05 + </v>
      </c>
      <c r="G61" s="5" t="str">
        <f t="shared" si="25"/>
        <v xml:space="preserve">sxd71_08 * sxdq08 * QN08 + </v>
      </c>
      <c r="H61" s="5" t="str">
        <f t="shared" si="25"/>
        <v xml:space="preserve">sxd71_10 * sxdq10 * QN10 + </v>
      </c>
      <c r="I61" s="5" t="str">
        <f t="shared" si="25"/>
        <v xml:space="preserve">sxd71_11 * sxdq11 * QN11 + </v>
      </c>
      <c r="J61" s="5" t="str">
        <f t="shared" si="25"/>
        <v xml:space="preserve">sxd71_13 * sxdq13 * QN13 + </v>
      </c>
      <c r="K61" s="5" t="str">
        <f t="shared" si="25"/>
        <v xml:space="preserve">sxd71_14 * sxdq14 * QN14 + </v>
      </c>
      <c r="L61" s="5" t="str">
        <f t="shared" si="25"/>
        <v xml:space="preserve">sxd71_15 * sxdq15 * QN15 + </v>
      </c>
      <c r="M61" s="5" t="str">
        <f t="shared" si="25"/>
        <v xml:space="preserve">sxd71_16 * sxdq16 * QN16 + </v>
      </c>
      <c r="N61" s="5" t="str">
        <f t="shared" si="25"/>
        <v xml:space="preserve">sxd71_17 * sxdq17 * QN17 + </v>
      </c>
      <c r="O61" s="5" t="str">
        <f t="shared" si="25"/>
        <v xml:space="preserve">sxd71_18 * sxdq18 * QN18 + </v>
      </c>
      <c r="P61" s="5" t="str">
        <f t="shared" si="25"/>
        <v xml:space="preserve">sxd71_19 * sxdq19 * QN19 + </v>
      </c>
      <c r="Q61" s="5" t="str">
        <f t="shared" si="25"/>
        <v xml:space="preserve">sxd71_20 * sxdq20 * QN20 + </v>
      </c>
      <c r="R61" s="5" t="str">
        <f t="shared" si="25"/>
        <v xml:space="preserve">sxd71_21 * sxdq21 * QN21 + </v>
      </c>
      <c r="S61" s="5" t="str">
        <f t="shared" si="23"/>
        <v xml:space="preserve">sxd71_22 * sxdq22 * QN22 + </v>
      </c>
      <c r="T61" s="5" t="str">
        <f t="shared" si="23"/>
        <v xml:space="preserve">sxd71_23 * sxdq23 * QN23 + </v>
      </c>
      <c r="U61" s="5" t="str">
        <f t="shared" si="23"/>
        <v xml:space="preserve">sxd71_24 * sxdq24 * QN24 + </v>
      </c>
      <c r="V61" s="5" t="str">
        <f t="shared" si="23"/>
        <v xml:space="preserve">sxd71_25 * sxdq25 * QN25 + </v>
      </c>
      <c r="W61" s="5" t="str">
        <f t="shared" si="23"/>
        <v xml:space="preserve">sxd71_26 * sxdq26 * QN26 + </v>
      </c>
      <c r="X61" s="5" t="str">
        <f t="shared" si="23"/>
        <v xml:space="preserve">sxd71_27 * sxdq27 * QN27 + </v>
      </c>
      <c r="Y61" s="5" t="str">
        <f t="shared" si="23"/>
        <v xml:space="preserve">sxd71_28 * sxdq28 * QN28 + </v>
      </c>
      <c r="Z61" s="5" t="str">
        <f t="shared" si="23"/>
        <v xml:space="preserve">sxd71_29 * sxdq29 * QN29 + </v>
      </c>
      <c r="AA61" s="5" t="str">
        <f t="shared" si="23"/>
        <v xml:space="preserve">sxd71_30 * sxdq30 * QN30 + </v>
      </c>
      <c r="AB61" s="5" t="str">
        <f t="shared" si="23"/>
        <v xml:space="preserve">sxd71_31 * sxdq31 * QN31 + </v>
      </c>
      <c r="AC61" s="5" t="str">
        <f t="shared" si="23"/>
        <v xml:space="preserve">sxd71_32 * sxdq32 * QN32 + </v>
      </c>
      <c r="AD61" s="5" t="str">
        <f t="shared" si="23"/>
        <v xml:space="preserve">sxd71_33 * sxdq33 * QN33 + </v>
      </c>
      <c r="AE61" s="5" t="str">
        <f t="shared" si="23"/>
        <v xml:space="preserve">sxd71_35 * sxdq35 * QN35 + </v>
      </c>
      <c r="AF61" s="5" t="str">
        <f t="shared" si="23"/>
        <v xml:space="preserve">sxd71_36 * sxdq36 * QN36 + </v>
      </c>
      <c r="AG61" s="5" t="str">
        <f t="shared" si="23"/>
        <v xml:space="preserve">sxd71_37 * sxdq37 * QN37 + </v>
      </c>
      <c r="AH61" s="5" t="str">
        <f t="shared" si="28"/>
        <v xml:space="preserve">sxd71_41 * sxdq41 * QN41 + </v>
      </c>
      <c r="AI61" s="5" t="str">
        <f t="shared" si="28"/>
        <v xml:space="preserve">sxd71_42 * sxdq42 * QN42 + </v>
      </c>
      <c r="AJ61" s="5" t="str">
        <f t="shared" si="28"/>
        <v xml:space="preserve">sxd71_43 * sxdq43 * QN43 + </v>
      </c>
      <c r="AK61" s="5" t="str">
        <f t="shared" si="28"/>
        <v xml:space="preserve">sxd71_45 * sxdq45 * QN45 + </v>
      </c>
      <c r="AL61" s="5" t="str">
        <f t="shared" si="28"/>
        <v xml:space="preserve">sxd71_46 * sxdq46 * QN46 + </v>
      </c>
      <c r="AM61" s="5" t="str">
        <f t="shared" si="28"/>
        <v xml:space="preserve">sxd71_47 * sxdq47 * QN47 + </v>
      </c>
      <c r="AN61" s="5" t="str">
        <f t="shared" si="28"/>
        <v xml:space="preserve">sxd71_49 * sxdq49 * QN49 + </v>
      </c>
      <c r="AO61" s="5" t="str">
        <f t="shared" si="28"/>
        <v xml:space="preserve">sxd71_50 * sxdq50 * QN50 + </v>
      </c>
      <c r="AP61" s="5" t="str">
        <f t="shared" si="28"/>
        <v xml:space="preserve">sxd71_51 * sxdq51 * QN51 + </v>
      </c>
      <c r="AQ61" s="5" t="str">
        <f t="shared" si="28"/>
        <v xml:space="preserve">sxd71_52 * sxdq52 * QN52 + </v>
      </c>
      <c r="AR61" s="5" t="str">
        <f t="shared" si="28"/>
        <v xml:space="preserve">sxd71_53 * sxdq53 * QN53 + </v>
      </c>
      <c r="AS61" s="5" t="str">
        <f t="shared" si="28"/>
        <v xml:space="preserve">sxd71_55 * sxdq55 * QN55 + </v>
      </c>
      <c r="AT61" s="5" t="str">
        <f t="shared" si="28"/>
        <v xml:space="preserve">sxd71_58 * sxdq58 * QN58 + </v>
      </c>
      <c r="AU61" s="5" t="str">
        <f t="shared" si="28"/>
        <v xml:space="preserve">sxd71_59 * sxdq59 * QN59 + </v>
      </c>
      <c r="AV61" s="5" t="str">
        <f t="shared" si="28"/>
        <v xml:space="preserve">sxd71_60 * sxdq60 * QN60 + </v>
      </c>
      <c r="AW61" s="5" t="str">
        <f t="shared" si="28"/>
        <v xml:space="preserve">sxd71_61 * sxdq61 * QN61 + </v>
      </c>
      <c r="AX61" s="5" t="str">
        <f t="shared" si="27"/>
        <v xml:space="preserve">sxd71_62 * sxdq62 * QN62 + </v>
      </c>
      <c r="AY61" s="5" t="str">
        <f t="shared" si="27"/>
        <v xml:space="preserve">sxd71_64 * sxdq64 * QN64 + </v>
      </c>
      <c r="AZ61" s="5" t="str">
        <f t="shared" si="27"/>
        <v xml:space="preserve">sxd71_65 * sxdq65 * QN65 + </v>
      </c>
      <c r="BA61" s="5" t="str">
        <f t="shared" si="27"/>
        <v xml:space="preserve">sxd71_66 * sxdq66 * QN66 + </v>
      </c>
      <c r="BB61" s="5" t="str">
        <f t="shared" si="24"/>
        <v xml:space="preserve">sxd71_68 * sxdq68 * QN68 + </v>
      </c>
      <c r="BC61" s="5" t="str">
        <f t="shared" si="24"/>
        <v xml:space="preserve">sxd71_69 * sxdq69 * QN69 + </v>
      </c>
      <c r="BD61" s="5" t="str">
        <f t="shared" si="24"/>
        <v xml:space="preserve">sxd71_70 * sxdq70 * QN70 + </v>
      </c>
      <c r="BE61" s="5" t="str">
        <f t="shared" si="24"/>
        <v xml:space="preserve">sxd71_71 * sxdq71 * QN71 + </v>
      </c>
      <c r="BF61" s="5" t="str">
        <f t="shared" si="24"/>
        <v xml:space="preserve">sxd71_72 * sxdq72 * QN72 + </v>
      </c>
      <c r="BG61" s="5" t="str">
        <f t="shared" si="24"/>
        <v xml:space="preserve">sxd71_73 * sxdq73 * QN73 + </v>
      </c>
      <c r="BH61" s="5" t="str">
        <f t="shared" si="24"/>
        <v xml:space="preserve">sxd71_74 * sxdq74 * QN74 + </v>
      </c>
      <c r="BI61" s="5" t="str">
        <f t="shared" si="24"/>
        <v xml:space="preserve">sxd71_77 * sxdq77 * QN77 + </v>
      </c>
      <c r="BJ61" s="5" t="str">
        <f t="shared" si="24"/>
        <v xml:space="preserve">sxd71_78 * sxdq78 * QN78 + </v>
      </c>
      <c r="BK61" s="5" t="str">
        <f t="shared" si="24"/>
        <v xml:space="preserve">sxd71_79 * sxdq79 * QN79 + </v>
      </c>
      <c r="BL61" s="5" t="str">
        <f t="shared" si="24"/>
        <v xml:space="preserve">sxd71_80 * sxdq80 * QN80 + </v>
      </c>
      <c r="BM61" s="5" t="str">
        <f t="shared" si="24"/>
        <v xml:space="preserve">sxd71_84 * sxdq84 * QN84 + </v>
      </c>
      <c r="BN61" s="5" t="str">
        <f t="shared" si="22"/>
        <v xml:space="preserve">sxd71_85 * sxdq85 * QN85 + </v>
      </c>
      <c r="BO61" s="5" t="str">
        <f t="shared" si="22"/>
        <v xml:space="preserve">sxd71_86 * sxdq86 * QN86 + </v>
      </c>
      <c r="BP61" s="5" t="str">
        <f t="shared" si="26"/>
        <v xml:space="preserve">sxd71_87 * sxdq87 * QN87 + </v>
      </c>
      <c r="BQ61" s="5" t="str">
        <f t="shared" si="26"/>
        <v xml:space="preserve">sxd71_90 * sxdq90 * QN90 + </v>
      </c>
      <c r="BR61" s="5" t="str">
        <f t="shared" si="26"/>
        <v xml:space="preserve">sxd71_91 * sxdq91 * QN91 + </v>
      </c>
      <c r="BS61" s="5" t="str">
        <f t="shared" si="26"/>
        <v xml:space="preserve">sxd71_92 * sxdq92 * QN92 + </v>
      </c>
      <c r="BT61" s="5" t="str">
        <f t="shared" si="26"/>
        <v xml:space="preserve">sxd71_93 * sxdq93 * QN93 + </v>
      </c>
      <c r="BU61" s="5" t="str">
        <f t="shared" si="26"/>
        <v xml:space="preserve">sxd71_94 * sxdq94 * QN94 + </v>
      </c>
      <c r="BV61" s="5" t="str">
        <f t="shared" si="26"/>
        <v xml:space="preserve">sxd71_95 * sxdq95 * QN95 + </v>
      </c>
      <c r="BW61" s="5" t="str">
        <f t="shared" si="26"/>
        <v xml:space="preserve">sxd71_96 * sxdq96 * QN96 + </v>
      </c>
      <c r="BX61" s="5" t="str">
        <f t="shared" si="26"/>
        <v xml:space="preserve">sxd71_97 * sxdq97 * QN97 + </v>
      </c>
      <c r="BY61" s="5" t="str">
        <f t="shared" si="4"/>
        <v>FD71</v>
      </c>
      <c r="BZ61" s="6" t="str">
        <f t="shared" si="5"/>
        <v>@IDENTITY  QG71 = sxd71_01 * sxdq01 * QN01 + sxd71_02 * sxdq02 * QN02 + sxd71_03 * sxdq03 * QN03 + sxd71_05 * sxdq05 * QN05 + sxd71_08 * sxdq08 * QN08 + sxd71_10 * sxdq10 * QN10 + sxd71_11 * sxdq11 * QN11 + sxd71_13 * sxdq13 * QN13 + sxd71_14 * sxdq14 * QN14 + sxd71_15 * sxdq15 * QN15 + sxd71_16 * sxdq16 * QN16 + sxd71_17 * sxdq17 * QN17 + sxd71_18 * sxdq18 * QN18 + sxd71_19 * sxdq19 * QN19 + sxd71_20 * sxdq20 * QN20 + sxd71_21 * sxdq21 * QN21 + sxd71_22 * sxdq22 * QN22 + sxd71_23 * sxdq23 * QN23 + sxd71_24 * sxdq24 * QN24 + sxd71_25 * sxdq25 * QN25 + sxd71_26 * sxdq26 * QN26 + sxd71_27 * sxdq27 * QN27 + sxd71_28 * sxdq28 * QN28 + sxd71_29 * sxdq29 * QN29 + sxd71_30 * sxdq30 * QN30 + sxd71_31 * sxdq31 * QN31 + sxd71_32 * sxdq32 * QN32 + sxd71_33 * sxdq33 * QN33 + sxd71_35 * sxdq35 * QN35 + sxd71_36 * sxdq36 * QN36 + sxd71_37 * sxdq37 * QN37 + sxd71_41 * sxdq41 * QN41 + sxd71_42 * sxdq42 * QN42 + sxd71_43 * sxdq43 * QN43 + sxd71_45 * sxdq45 * QN45 + sxd71_46 * sxdq46 * QN46 + sxd71_47 * sxdq47 * QN47 + sxd71_49 * sxdq49 * QN49 + sxd71_50 * sxdq50 * QN50 + sxd71_51 * sxdq51 * QN51 + sxd71_52 * sxdq52 * QN52 + sxd71_53 * sxdq53 * QN53 + sxd71_55 * sxdq55 * QN55 + sxd71_58 * sxdq58 * QN58 + sxd71_59 * sxdq59 * QN59 + sxd71_60 * sxdq60 * QN60 + sxd71_61 * sxdq61 * QN61 + sxd71_62 * sxdq62 * QN62 + sxd71_64 * sxdq64 * QN64 + sxd71_65 * sxdq65 * QN65 + sxd71_66 * sxdq66 * QN66 + sxd71_68 * sxdq68 * QN68 + sxd71_69 * sxdq69 * QN69 + sxd71_70 * sxdq70 * QN70 + sxd71_71 * sxdq71 * QN71 + sxd71_72 * sxdq72 * QN72 + sxd71_73 * sxdq73 * QN73 + sxd71_74 * sxdq74 * QN74 + sxd71_77 * sxdq77 * QN77 + sxd71_78 * sxdq78 * QN78 + sxd71_79 * sxdq79 * QN79 + sxd71_80 * sxdq80 * QN80 + sxd71_84 * sxdq84 * QN84 + sxd71_85 * sxdq85 * QN85 + sxd71_86 * sxdq86 * QN86 + sxd71_87 * sxdq87 * QN87 + sxd71_90 * sxdq90 * QN90 + sxd71_91 * sxdq91 * QN91 + sxd71_92 * sxdq92 * QN92 + sxd71_93 * sxdq93 * QN93 + sxd71_94 * sxdq94 * QN94 + sxd71_95 * sxdq95 * QN95 + sxd71_96 * sxdq96 * QN96 + sxd71_97 * sxdq97 * QN97 + FD71</v>
      </c>
    </row>
    <row r="62" spans="1:78">
      <c r="A62" s="1" t="s">
        <v>56</v>
      </c>
      <c r="B62" s="5" t="str">
        <f t="shared" si="2"/>
        <v xml:space="preserve">@IDENTITY  QG72 = </v>
      </c>
      <c r="C62" s="5" t="str">
        <f t="shared" si="25"/>
        <v xml:space="preserve">sxd72_01 * sxdq01 * QN01 + </v>
      </c>
      <c r="D62" s="5" t="str">
        <f t="shared" si="25"/>
        <v xml:space="preserve">sxd72_02 * sxdq02 * QN02 + </v>
      </c>
      <c r="E62" s="5" t="str">
        <f t="shared" si="25"/>
        <v xml:space="preserve">sxd72_03 * sxdq03 * QN03 + </v>
      </c>
      <c r="F62" s="5" t="str">
        <f t="shared" si="25"/>
        <v xml:space="preserve">sxd72_05 * sxdq05 * QN05 + </v>
      </c>
      <c r="G62" s="5" t="str">
        <f t="shared" si="25"/>
        <v xml:space="preserve">sxd72_08 * sxdq08 * QN08 + </v>
      </c>
      <c r="H62" s="5" t="str">
        <f t="shared" si="25"/>
        <v xml:space="preserve">sxd72_10 * sxdq10 * QN10 + </v>
      </c>
      <c r="I62" s="5" t="str">
        <f t="shared" si="25"/>
        <v xml:space="preserve">sxd72_11 * sxdq11 * QN11 + </v>
      </c>
      <c r="J62" s="5" t="str">
        <f t="shared" si="25"/>
        <v xml:space="preserve">sxd72_13 * sxdq13 * QN13 + </v>
      </c>
      <c r="K62" s="5" t="str">
        <f t="shared" si="25"/>
        <v xml:space="preserve">sxd72_14 * sxdq14 * QN14 + </v>
      </c>
      <c r="L62" s="5" t="str">
        <f t="shared" si="25"/>
        <v xml:space="preserve">sxd72_15 * sxdq15 * QN15 + </v>
      </c>
      <c r="M62" s="5" t="str">
        <f t="shared" si="25"/>
        <v xml:space="preserve">sxd72_16 * sxdq16 * QN16 + </v>
      </c>
      <c r="N62" s="5" t="str">
        <f t="shared" si="25"/>
        <v xml:space="preserve">sxd72_17 * sxdq17 * QN17 + </v>
      </c>
      <c r="O62" s="5" t="str">
        <f t="shared" si="25"/>
        <v xml:space="preserve">sxd72_18 * sxdq18 * QN18 + </v>
      </c>
      <c r="P62" s="5" t="str">
        <f t="shared" si="25"/>
        <v xml:space="preserve">sxd72_19 * sxdq19 * QN19 + </v>
      </c>
      <c r="Q62" s="5" t="str">
        <f t="shared" si="25"/>
        <v xml:space="preserve">sxd72_20 * sxdq20 * QN20 + </v>
      </c>
      <c r="R62" s="5" t="str">
        <f t="shared" ref="R62:AG77" si="29">"sxd"&amp;$A62&amp;"_"&amp;R$6&amp;" * sxdq"&amp;R$6&amp;" * QN"&amp;R$6&amp;" + "</f>
        <v xml:space="preserve">sxd72_21 * sxdq21 * QN21 + </v>
      </c>
      <c r="S62" s="5" t="str">
        <f t="shared" si="29"/>
        <v xml:space="preserve">sxd72_22 * sxdq22 * QN22 + </v>
      </c>
      <c r="T62" s="5" t="str">
        <f t="shared" si="29"/>
        <v xml:space="preserve">sxd72_23 * sxdq23 * QN23 + </v>
      </c>
      <c r="U62" s="5" t="str">
        <f t="shared" si="29"/>
        <v xml:space="preserve">sxd72_24 * sxdq24 * QN24 + </v>
      </c>
      <c r="V62" s="5" t="str">
        <f t="shared" si="29"/>
        <v xml:space="preserve">sxd72_25 * sxdq25 * QN25 + </v>
      </c>
      <c r="W62" s="5" t="str">
        <f t="shared" si="29"/>
        <v xml:space="preserve">sxd72_26 * sxdq26 * QN26 + </v>
      </c>
      <c r="X62" s="5" t="str">
        <f t="shared" si="29"/>
        <v xml:space="preserve">sxd72_27 * sxdq27 * QN27 + </v>
      </c>
      <c r="Y62" s="5" t="str">
        <f t="shared" si="29"/>
        <v xml:space="preserve">sxd72_28 * sxdq28 * QN28 + </v>
      </c>
      <c r="Z62" s="5" t="str">
        <f t="shared" si="29"/>
        <v xml:space="preserve">sxd72_29 * sxdq29 * QN29 + </v>
      </c>
      <c r="AA62" s="5" t="str">
        <f t="shared" si="29"/>
        <v xml:space="preserve">sxd72_30 * sxdq30 * QN30 + </v>
      </c>
      <c r="AB62" s="5" t="str">
        <f t="shared" si="29"/>
        <v xml:space="preserve">sxd72_31 * sxdq31 * QN31 + </v>
      </c>
      <c r="AC62" s="5" t="str">
        <f t="shared" si="29"/>
        <v xml:space="preserve">sxd72_32 * sxdq32 * QN32 + </v>
      </c>
      <c r="AD62" s="5" t="str">
        <f t="shared" si="29"/>
        <v xml:space="preserve">sxd72_33 * sxdq33 * QN33 + </v>
      </c>
      <c r="AE62" s="5" t="str">
        <f t="shared" si="29"/>
        <v xml:space="preserve">sxd72_35 * sxdq35 * QN35 + </v>
      </c>
      <c r="AF62" s="5" t="str">
        <f t="shared" si="29"/>
        <v xml:space="preserve">sxd72_36 * sxdq36 * QN36 + </v>
      </c>
      <c r="AG62" s="5" t="str">
        <f t="shared" si="29"/>
        <v xml:space="preserve">sxd72_37 * sxdq37 * QN37 + </v>
      </c>
      <c r="AH62" s="5" t="str">
        <f t="shared" si="28"/>
        <v xml:space="preserve">sxd72_41 * sxdq41 * QN41 + </v>
      </c>
      <c r="AI62" s="5" t="str">
        <f t="shared" si="28"/>
        <v xml:space="preserve">sxd72_42 * sxdq42 * QN42 + </v>
      </c>
      <c r="AJ62" s="5" t="str">
        <f t="shared" si="28"/>
        <v xml:space="preserve">sxd72_43 * sxdq43 * QN43 + </v>
      </c>
      <c r="AK62" s="5" t="str">
        <f t="shared" si="28"/>
        <v xml:space="preserve">sxd72_45 * sxdq45 * QN45 + </v>
      </c>
      <c r="AL62" s="5" t="str">
        <f t="shared" si="28"/>
        <v xml:space="preserve">sxd72_46 * sxdq46 * QN46 + </v>
      </c>
      <c r="AM62" s="5" t="str">
        <f t="shared" si="28"/>
        <v xml:space="preserve">sxd72_47 * sxdq47 * QN47 + </v>
      </c>
      <c r="AN62" s="5" t="str">
        <f t="shared" si="28"/>
        <v xml:space="preserve">sxd72_49 * sxdq49 * QN49 + </v>
      </c>
      <c r="AO62" s="5" t="str">
        <f t="shared" si="28"/>
        <v xml:space="preserve">sxd72_50 * sxdq50 * QN50 + </v>
      </c>
      <c r="AP62" s="5" t="str">
        <f t="shared" si="28"/>
        <v xml:space="preserve">sxd72_51 * sxdq51 * QN51 + </v>
      </c>
      <c r="AQ62" s="5" t="str">
        <f t="shared" si="28"/>
        <v xml:space="preserve">sxd72_52 * sxdq52 * QN52 + </v>
      </c>
      <c r="AR62" s="5" t="str">
        <f t="shared" si="28"/>
        <v xml:space="preserve">sxd72_53 * sxdq53 * QN53 + </v>
      </c>
      <c r="AS62" s="5" t="str">
        <f t="shared" si="28"/>
        <v xml:space="preserve">sxd72_55 * sxdq55 * QN55 + </v>
      </c>
      <c r="AT62" s="5" t="str">
        <f t="shared" si="28"/>
        <v xml:space="preserve">sxd72_58 * sxdq58 * QN58 + </v>
      </c>
      <c r="AU62" s="5" t="str">
        <f t="shared" si="28"/>
        <v xml:space="preserve">sxd72_59 * sxdq59 * QN59 + </v>
      </c>
      <c r="AV62" s="5" t="str">
        <f t="shared" si="28"/>
        <v xml:space="preserve">sxd72_60 * sxdq60 * QN60 + </v>
      </c>
      <c r="AW62" s="5" t="str">
        <f t="shared" si="28"/>
        <v xml:space="preserve">sxd72_61 * sxdq61 * QN61 + </v>
      </c>
      <c r="AX62" s="5" t="str">
        <f t="shared" si="27"/>
        <v xml:space="preserve">sxd72_62 * sxdq62 * QN62 + </v>
      </c>
      <c r="AY62" s="5" t="str">
        <f t="shared" si="27"/>
        <v xml:space="preserve">sxd72_64 * sxdq64 * QN64 + </v>
      </c>
      <c r="AZ62" s="5" t="str">
        <f t="shared" si="27"/>
        <v xml:space="preserve">sxd72_65 * sxdq65 * QN65 + </v>
      </c>
      <c r="BA62" s="5" t="str">
        <f t="shared" si="27"/>
        <v xml:space="preserve">sxd72_66 * sxdq66 * QN66 + </v>
      </c>
      <c r="BB62" s="5" t="str">
        <f t="shared" si="24"/>
        <v xml:space="preserve">sxd72_68 * sxdq68 * QN68 + </v>
      </c>
      <c r="BC62" s="5" t="str">
        <f t="shared" si="24"/>
        <v xml:space="preserve">sxd72_69 * sxdq69 * QN69 + </v>
      </c>
      <c r="BD62" s="5" t="str">
        <f t="shared" si="24"/>
        <v xml:space="preserve">sxd72_70 * sxdq70 * QN70 + </v>
      </c>
      <c r="BE62" s="5" t="str">
        <f t="shared" si="24"/>
        <v xml:space="preserve">sxd72_71 * sxdq71 * QN71 + </v>
      </c>
      <c r="BF62" s="5" t="str">
        <f t="shared" si="24"/>
        <v xml:space="preserve">sxd72_72 * sxdq72 * QN72 + </v>
      </c>
      <c r="BG62" s="5" t="str">
        <f t="shared" si="24"/>
        <v xml:space="preserve">sxd72_73 * sxdq73 * QN73 + </v>
      </c>
      <c r="BH62" s="5" t="str">
        <f t="shared" si="24"/>
        <v xml:space="preserve">sxd72_74 * sxdq74 * QN74 + </v>
      </c>
      <c r="BI62" s="5" t="str">
        <f t="shared" si="24"/>
        <v xml:space="preserve">sxd72_77 * sxdq77 * QN77 + </v>
      </c>
      <c r="BJ62" s="5" t="str">
        <f t="shared" si="24"/>
        <v xml:space="preserve">sxd72_78 * sxdq78 * QN78 + </v>
      </c>
      <c r="BK62" s="5" t="str">
        <f t="shared" si="24"/>
        <v xml:space="preserve">sxd72_79 * sxdq79 * QN79 + </v>
      </c>
      <c r="BL62" s="5" t="str">
        <f t="shared" si="24"/>
        <v xml:space="preserve">sxd72_80 * sxdq80 * QN80 + </v>
      </c>
      <c r="BM62" s="5" t="str">
        <f t="shared" si="24"/>
        <v xml:space="preserve">sxd72_84 * sxdq84 * QN84 + </v>
      </c>
      <c r="BN62" s="5" t="str">
        <f t="shared" si="22"/>
        <v xml:space="preserve">sxd72_85 * sxdq85 * QN85 + </v>
      </c>
      <c r="BO62" s="5" t="str">
        <f t="shared" si="22"/>
        <v xml:space="preserve">sxd72_86 * sxdq86 * QN86 + </v>
      </c>
      <c r="BP62" s="5" t="str">
        <f t="shared" si="26"/>
        <v xml:space="preserve">sxd72_87 * sxdq87 * QN87 + </v>
      </c>
      <c r="BQ62" s="5" t="str">
        <f t="shared" si="26"/>
        <v xml:space="preserve">sxd72_90 * sxdq90 * QN90 + </v>
      </c>
      <c r="BR62" s="5" t="str">
        <f t="shared" si="26"/>
        <v xml:space="preserve">sxd72_91 * sxdq91 * QN91 + </v>
      </c>
      <c r="BS62" s="5" t="str">
        <f t="shared" si="26"/>
        <v xml:space="preserve">sxd72_92 * sxdq92 * QN92 + </v>
      </c>
      <c r="BT62" s="5" t="str">
        <f t="shared" si="26"/>
        <v xml:space="preserve">sxd72_93 * sxdq93 * QN93 + </v>
      </c>
      <c r="BU62" s="5" t="str">
        <f t="shared" si="26"/>
        <v xml:space="preserve">sxd72_94 * sxdq94 * QN94 + </v>
      </c>
      <c r="BV62" s="5" t="str">
        <f t="shared" si="26"/>
        <v xml:space="preserve">sxd72_95 * sxdq95 * QN95 + </v>
      </c>
      <c r="BW62" s="5" t="str">
        <f t="shared" si="26"/>
        <v xml:space="preserve">sxd72_96 * sxdq96 * QN96 + </v>
      </c>
      <c r="BX62" s="5" t="str">
        <f t="shared" si="26"/>
        <v xml:space="preserve">sxd72_97 * sxdq97 * QN97 + </v>
      </c>
      <c r="BY62" s="5" t="str">
        <f t="shared" si="4"/>
        <v>FD72</v>
      </c>
      <c r="BZ62" s="6" t="str">
        <f t="shared" si="5"/>
        <v>@IDENTITY  QG72 = sxd72_01 * sxdq01 * QN01 + sxd72_02 * sxdq02 * QN02 + sxd72_03 * sxdq03 * QN03 + sxd72_05 * sxdq05 * QN05 + sxd72_08 * sxdq08 * QN08 + sxd72_10 * sxdq10 * QN10 + sxd72_11 * sxdq11 * QN11 + sxd72_13 * sxdq13 * QN13 + sxd72_14 * sxdq14 * QN14 + sxd72_15 * sxdq15 * QN15 + sxd72_16 * sxdq16 * QN16 + sxd72_17 * sxdq17 * QN17 + sxd72_18 * sxdq18 * QN18 + sxd72_19 * sxdq19 * QN19 + sxd72_20 * sxdq20 * QN20 + sxd72_21 * sxdq21 * QN21 + sxd72_22 * sxdq22 * QN22 + sxd72_23 * sxdq23 * QN23 + sxd72_24 * sxdq24 * QN24 + sxd72_25 * sxdq25 * QN25 + sxd72_26 * sxdq26 * QN26 + sxd72_27 * sxdq27 * QN27 + sxd72_28 * sxdq28 * QN28 + sxd72_29 * sxdq29 * QN29 + sxd72_30 * sxdq30 * QN30 + sxd72_31 * sxdq31 * QN31 + sxd72_32 * sxdq32 * QN32 + sxd72_33 * sxdq33 * QN33 + sxd72_35 * sxdq35 * QN35 + sxd72_36 * sxdq36 * QN36 + sxd72_37 * sxdq37 * QN37 + sxd72_41 * sxdq41 * QN41 + sxd72_42 * sxdq42 * QN42 + sxd72_43 * sxdq43 * QN43 + sxd72_45 * sxdq45 * QN45 + sxd72_46 * sxdq46 * QN46 + sxd72_47 * sxdq47 * QN47 + sxd72_49 * sxdq49 * QN49 + sxd72_50 * sxdq50 * QN50 + sxd72_51 * sxdq51 * QN51 + sxd72_52 * sxdq52 * QN52 + sxd72_53 * sxdq53 * QN53 + sxd72_55 * sxdq55 * QN55 + sxd72_58 * sxdq58 * QN58 + sxd72_59 * sxdq59 * QN59 + sxd72_60 * sxdq60 * QN60 + sxd72_61 * sxdq61 * QN61 + sxd72_62 * sxdq62 * QN62 + sxd72_64 * sxdq64 * QN64 + sxd72_65 * sxdq65 * QN65 + sxd72_66 * sxdq66 * QN66 + sxd72_68 * sxdq68 * QN68 + sxd72_69 * sxdq69 * QN69 + sxd72_70 * sxdq70 * QN70 + sxd72_71 * sxdq71 * QN71 + sxd72_72 * sxdq72 * QN72 + sxd72_73 * sxdq73 * QN73 + sxd72_74 * sxdq74 * QN74 + sxd72_77 * sxdq77 * QN77 + sxd72_78 * sxdq78 * QN78 + sxd72_79 * sxdq79 * QN79 + sxd72_80 * sxdq80 * QN80 + sxd72_84 * sxdq84 * QN84 + sxd72_85 * sxdq85 * QN85 + sxd72_86 * sxdq86 * QN86 + sxd72_87 * sxdq87 * QN87 + sxd72_90 * sxdq90 * QN90 + sxd72_91 * sxdq91 * QN91 + sxd72_92 * sxdq92 * QN92 + sxd72_93 * sxdq93 * QN93 + sxd72_94 * sxdq94 * QN94 + sxd72_95 * sxdq95 * QN95 + sxd72_96 * sxdq96 * QN96 + sxd72_97 * sxdq97 * QN97 + FD72</v>
      </c>
    </row>
    <row r="63" spans="1:78">
      <c r="A63" s="1" t="s">
        <v>57</v>
      </c>
      <c r="B63" s="5" t="str">
        <f t="shared" si="2"/>
        <v xml:space="preserve">@IDENTITY  QG73 = </v>
      </c>
      <c r="C63" s="5" t="str">
        <f t="shared" ref="C63:R78" si="30">"sxd"&amp;$A63&amp;"_"&amp;C$6&amp;" * sxdq"&amp;C$6&amp;" * QN"&amp;C$6&amp;" + "</f>
        <v xml:space="preserve">sxd73_01 * sxdq01 * QN01 + </v>
      </c>
      <c r="D63" s="5" t="str">
        <f t="shared" si="30"/>
        <v xml:space="preserve">sxd73_02 * sxdq02 * QN02 + </v>
      </c>
      <c r="E63" s="5" t="str">
        <f t="shared" si="30"/>
        <v xml:space="preserve">sxd73_03 * sxdq03 * QN03 + </v>
      </c>
      <c r="F63" s="5" t="str">
        <f t="shared" si="30"/>
        <v xml:space="preserve">sxd73_05 * sxdq05 * QN05 + </v>
      </c>
      <c r="G63" s="5" t="str">
        <f t="shared" si="30"/>
        <v xml:space="preserve">sxd73_08 * sxdq08 * QN08 + </v>
      </c>
      <c r="H63" s="5" t="str">
        <f t="shared" si="30"/>
        <v xml:space="preserve">sxd73_10 * sxdq10 * QN10 + </v>
      </c>
      <c r="I63" s="5" t="str">
        <f t="shared" si="30"/>
        <v xml:space="preserve">sxd73_11 * sxdq11 * QN11 + </v>
      </c>
      <c r="J63" s="5" t="str">
        <f t="shared" si="30"/>
        <v xml:space="preserve">sxd73_13 * sxdq13 * QN13 + </v>
      </c>
      <c r="K63" s="5" t="str">
        <f t="shared" si="30"/>
        <v xml:space="preserve">sxd73_14 * sxdq14 * QN14 + </v>
      </c>
      <c r="L63" s="5" t="str">
        <f t="shared" si="30"/>
        <v xml:space="preserve">sxd73_15 * sxdq15 * QN15 + </v>
      </c>
      <c r="M63" s="5" t="str">
        <f t="shared" si="30"/>
        <v xml:space="preserve">sxd73_16 * sxdq16 * QN16 + </v>
      </c>
      <c r="N63" s="5" t="str">
        <f t="shared" si="30"/>
        <v xml:space="preserve">sxd73_17 * sxdq17 * QN17 + </v>
      </c>
      <c r="O63" s="5" t="str">
        <f t="shared" si="30"/>
        <v xml:space="preserve">sxd73_18 * sxdq18 * QN18 + </v>
      </c>
      <c r="P63" s="5" t="str">
        <f t="shared" si="30"/>
        <v xml:space="preserve">sxd73_19 * sxdq19 * QN19 + </v>
      </c>
      <c r="Q63" s="5" t="str">
        <f t="shared" si="30"/>
        <v xml:space="preserve">sxd73_20 * sxdq20 * QN20 + </v>
      </c>
      <c r="R63" s="5" t="str">
        <f t="shared" si="30"/>
        <v xml:space="preserve">sxd73_21 * sxdq21 * QN21 + </v>
      </c>
      <c r="S63" s="5" t="str">
        <f t="shared" si="29"/>
        <v xml:space="preserve">sxd73_22 * sxdq22 * QN22 + </v>
      </c>
      <c r="T63" s="5" t="str">
        <f t="shared" si="29"/>
        <v xml:space="preserve">sxd73_23 * sxdq23 * QN23 + </v>
      </c>
      <c r="U63" s="5" t="str">
        <f t="shared" si="29"/>
        <v xml:space="preserve">sxd73_24 * sxdq24 * QN24 + </v>
      </c>
      <c r="V63" s="5" t="str">
        <f t="shared" si="29"/>
        <v xml:space="preserve">sxd73_25 * sxdq25 * QN25 + </v>
      </c>
      <c r="W63" s="5" t="str">
        <f t="shared" si="29"/>
        <v xml:space="preserve">sxd73_26 * sxdq26 * QN26 + </v>
      </c>
      <c r="X63" s="5" t="str">
        <f t="shared" si="29"/>
        <v xml:space="preserve">sxd73_27 * sxdq27 * QN27 + </v>
      </c>
      <c r="Y63" s="5" t="str">
        <f t="shared" si="29"/>
        <v xml:space="preserve">sxd73_28 * sxdq28 * QN28 + </v>
      </c>
      <c r="Z63" s="5" t="str">
        <f t="shared" si="29"/>
        <v xml:space="preserve">sxd73_29 * sxdq29 * QN29 + </v>
      </c>
      <c r="AA63" s="5" t="str">
        <f t="shared" si="29"/>
        <v xml:space="preserve">sxd73_30 * sxdq30 * QN30 + </v>
      </c>
      <c r="AB63" s="5" t="str">
        <f t="shared" si="29"/>
        <v xml:space="preserve">sxd73_31 * sxdq31 * QN31 + </v>
      </c>
      <c r="AC63" s="5" t="str">
        <f t="shared" si="29"/>
        <v xml:space="preserve">sxd73_32 * sxdq32 * QN32 + </v>
      </c>
      <c r="AD63" s="5" t="str">
        <f t="shared" si="29"/>
        <v xml:space="preserve">sxd73_33 * sxdq33 * QN33 + </v>
      </c>
      <c r="AE63" s="5" t="str">
        <f t="shared" si="29"/>
        <v xml:space="preserve">sxd73_35 * sxdq35 * QN35 + </v>
      </c>
      <c r="AF63" s="5" t="str">
        <f t="shared" si="29"/>
        <v xml:space="preserve">sxd73_36 * sxdq36 * QN36 + </v>
      </c>
      <c r="AG63" s="5" t="str">
        <f t="shared" si="29"/>
        <v xml:space="preserve">sxd73_37 * sxdq37 * QN37 + </v>
      </c>
      <c r="AH63" s="5" t="str">
        <f t="shared" si="28"/>
        <v xml:space="preserve">sxd73_41 * sxdq41 * QN41 + </v>
      </c>
      <c r="AI63" s="5" t="str">
        <f t="shared" si="28"/>
        <v xml:space="preserve">sxd73_42 * sxdq42 * QN42 + </v>
      </c>
      <c r="AJ63" s="5" t="str">
        <f t="shared" si="28"/>
        <v xml:space="preserve">sxd73_43 * sxdq43 * QN43 + </v>
      </c>
      <c r="AK63" s="5" t="str">
        <f t="shared" si="28"/>
        <v xml:space="preserve">sxd73_45 * sxdq45 * QN45 + </v>
      </c>
      <c r="AL63" s="5" t="str">
        <f t="shared" si="28"/>
        <v xml:space="preserve">sxd73_46 * sxdq46 * QN46 + </v>
      </c>
      <c r="AM63" s="5" t="str">
        <f t="shared" si="28"/>
        <v xml:space="preserve">sxd73_47 * sxdq47 * QN47 + </v>
      </c>
      <c r="AN63" s="5" t="str">
        <f t="shared" si="28"/>
        <v xml:space="preserve">sxd73_49 * sxdq49 * QN49 + </v>
      </c>
      <c r="AO63" s="5" t="str">
        <f t="shared" si="28"/>
        <v xml:space="preserve">sxd73_50 * sxdq50 * QN50 + </v>
      </c>
      <c r="AP63" s="5" t="str">
        <f t="shared" si="28"/>
        <v xml:space="preserve">sxd73_51 * sxdq51 * QN51 + </v>
      </c>
      <c r="AQ63" s="5" t="str">
        <f t="shared" si="28"/>
        <v xml:space="preserve">sxd73_52 * sxdq52 * QN52 + </v>
      </c>
      <c r="AR63" s="5" t="str">
        <f t="shared" si="28"/>
        <v xml:space="preserve">sxd73_53 * sxdq53 * QN53 + </v>
      </c>
      <c r="AS63" s="5" t="str">
        <f t="shared" si="28"/>
        <v xml:space="preserve">sxd73_55 * sxdq55 * QN55 + </v>
      </c>
      <c r="AT63" s="5" t="str">
        <f t="shared" si="28"/>
        <v xml:space="preserve">sxd73_58 * sxdq58 * QN58 + </v>
      </c>
      <c r="AU63" s="5" t="str">
        <f t="shared" si="28"/>
        <v xml:space="preserve">sxd73_59 * sxdq59 * QN59 + </v>
      </c>
      <c r="AV63" s="5" t="str">
        <f t="shared" si="28"/>
        <v xml:space="preserve">sxd73_60 * sxdq60 * QN60 + </v>
      </c>
      <c r="AW63" s="5" t="str">
        <f t="shared" si="28"/>
        <v xml:space="preserve">sxd73_61 * sxdq61 * QN61 + </v>
      </c>
      <c r="AX63" s="5" t="str">
        <f t="shared" si="27"/>
        <v xml:space="preserve">sxd73_62 * sxdq62 * QN62 + </v>
      </c>
      <c r="AY63" s="5" t="str">
        <f t="shared" si="27"/>
        <v xml:space="preserve">sxd73_64 * sxdq64 * QN64 + </v>
      </c>
      <c r="AZ63" s="5" t="str">
        <f t="shared" si="27"/>
        <v xml:space="preserve">sxd73_65 * sxdq65 * QN65 + </v>
      </c>
      <c r="BA63" s="5" t="str">
        <f t="shared" si="27"/>
        <v xml:space="preserve">sxd73_66 * sxdq66 * QN66 + </v>
      </c>
      <c r="BB63" s="5" t="str">
        <f t="shared" si="24"/>
        <v xml:space="preserve">sxd73_68 * sxdq68 * QN68 + </v>
      </c>
      <c r="BC63" s="5" t="str">
        <f t="shared" si="24"/>
        <v xml:space="preserve">sxd73_69 * sxdq69 * QN69 + </v>
      </c>
      <c r="BD63" s="5" t="str">
        <f t="shared" si="24"/>
        <v xml:space="preserve">sxd73_70 * sxdq70 * QN70 + </v>
      </c>
      <c r="BE63" s="5" t="str">
        <f t="shared" si="24"/>
        <v xml:space="preserve">sxd73_71 * sxdq71 * QN71 + </v>
      </c>
      <c r="BF63" s="5" t="str">
        <f t="shared" si="24"/>
        <v xml:space="preserve">sxd73_72 * sxdq72 * QN72 + </v>
      </c>
      <c r="BG63" s="5" t="str">
        <f t="shared" si="24"/>
        <v xml:space="preserve">sxd73_73 * sxdq73 * QN73 + </v>
      </c>
      <c r="BH63" s="5" t="str">
        <f t="shared" si="24"/>
        <v xml:space="preserve">sxd73_74 * sxdq74 * QN74 + </v>
      </c>
      <c r="BI63" s="5" t="str">
        <f t="shared" si="24"/>
        <v xml:space="preserve">sxd73_77 * sxdq77 * QN77 + </v>
      </c>
      <c r="BJ63" s="5" t="str">
        <f t="shared" si="24"/>
        <v xml:space="preserve">sxd73_78 * sxdq78 * QN78 + </v>
      </c>
      <c r="BK63" s="5" t="str">
        <f t="shared" si="24"/>
        <v xml:space="preserve">sxd73_79 * sxdq79 * QN79 + </v>
      </c>
      <c r="BL63" s="5" t="str">
        <f t="shared" si="24"/>
        <v xml:space="preserve">sxd73_80 * sxdq80 * QN80 + </v>
      </c>
      <c r="BM63" s="5" t="str">
        <f t="shared" si="24"/>
        <v xml:space="preserve">sxd73_84 * sxdq84 * QN84 + </v>
      </c>
      <c r="BN63" s="5" t="str">
        <f t="shared" si="22"/>
        <v xml:space="preserve">sxd73_85 * sxdq85 * QN85 + </v>
      </c>
      <c r="BO63" s="5" t="str">
        <f t="shared" si="22"/>
        <v xml:space="preserve">sxd73_86 * sxdq86 * QN86 + </v>
      </c>
      <c r="BP63" s="5" t="str">
        <f t="shared" si="26"/>
        <v xml:space="preserve">sxd73_87 * sxdq87 * QN87 + </v>
      </c>
      <c r="BQ63" s="5" t="str">
        <f t="shared" si="26"/>
        <v xml:space="preserve">sxd73_90 * sxdq90 * QN90 + </v>
      </c>
      <c r="BR63" s="5" t="str">
        <f t="shared" si="26"/>
        <v xml:space="preserve">sxd73_91 * sxdq91 * QN91 + </v>
      </c>
      <c r="BS63" s="5" t="str">
        <f t="shared" si="26"/>
        <v xml:space="preserve">sxd73_92 * sxdq92 * QN92 + </v>
      </c>
      <c r="BT63" s="5" t="str">
        <f t="shared" si="26"/>
        <v xml:space="preserve">sxd73_93 * sxdq93 * QN93 + </v>
      </c>
      <c r="BU63" s="5" t="str">
        <f t="shared" si="26"/>
        <v xml:space="preserve">sxd73_94 * sxdq94 * QN94 + </v>
      </c>
      <c r="BV63" s="5" t="str">
        <f t="shared" si="26"/>
        <v xml:space="preserve">sxd73_95 * sxdq95 * QN95 + </v>
      </c>
      <c r="BW63" s="5" t="str">
        <f t="shared" si="26"/>
        <v xml:space="preserve">sxd73_96 * sxdq96 * QN96 + </v>
      </c>
      <c r="BX63" s="5" t="str">
        <f t="shared" si="26"/>
        <v xml:space="preserve">sxd73_97 * sxdq97 * QN97 + </v>
      </c>
      <c r="BY63" s="5" t="str">
        <f t="shared" si="4"/>
        <v>FD73</v>
      </c>
      <c r="BZ63" s="6" t="str">
        <f t="shared" si="5"/>
        <v>@IDENTITY  QG73 = sxd73_01 * sxdq01 * QN01 + sxd73_02 * sxdq02 * QN02 + sxd73_03 * sxdq03 * QN03 + sxd73_05 * sxdq05 * QN05 + sxd73_08 * sxdq08 * QN08 + sxd73_10 * sxdq10 * QN10 + sxd73_11 * sxdq11 * QN11 + sxd73_13 * sxdq13 * QN13 + sxd73_14 * sxdq14 * QN14 + sxd73_15 * sxdq15 * QN15 + sxd73_16 * sxdq16 * QN16 + sxd73_17 * sxdq17 * QN17 + sxd73_18 * sxdq18 * QN18 + sxd73_19 * sxdq19 * QN19 + sxd73_20 * sxdq20 * QN20 + sxd73_21 * sxdq21 * QN21 + sxd73_22 * sxdq22 * QN22 + sxd73_23 * sxdq23 * QN23 + sxd73_24 * sxdq24 * QN24 + sxd73_25 * sxdq25 * QN25 + sxd73_26 * sxdq26 * QN26 + sxd73_27 * sxdq27 * QN27 + sxd73_28 * sxdq28 * QN28 + sxd73_29 * sxdq29 * QN29 + sxd73_30 * sxdq30 * QN30 + sxd73_31 * sxdq31 * QN31 + sxd73_32 * sxdq32 * QN32 + sxd73_33 * sxdq33 * QN33 + sxd73_35 * sxdq35 * QN35 + sxd73_36 * sxdq36 * QN36 + sxd73_37 * sxdq37 * QN37 + sxd73_41 * sxdq41 * QN41 + sxd73_42 * sxdq42 * QN42 + sxd73_43 * sxdq43 * QN43 + sxd73_45 * sxdq45 * QN45 + sxd73_46 * sxdq46 * QN46 + sxd73_47 * sxdq47 * QN47 + sxd73_49 * sxdq49 * QN49 + sxd73_50 * sxdq50 * QN50 + sxd73_51 * sxdq51 * QN51 + sxd73_52 * sxdq52 * QN52 + sxd73_53 * sxdq53 * QN53 + sxd73_55 * sxdq55 * QN55 + sxd73_58 * sxdq58 * QN58 + sxd73_59 * sxdq59 * QN59 + sxd73_60 * sxdq60 * QN60 + sxd73_61 * sxdq61 * QN61 + sxd73_62 * sxdq62 * QN62 + sxd73_64 * sxdq64 * QN64 + sxd73_65 * sxdq65 * QN65 + sxd73_66 * sxdq66 * QN66 + sxd73_68 * sxdq68 * QN68 + sxd73_69 * sxdq69 * QN69 + sxd73_70 * sxdq70 * QN70 + sxd73_71 * sxdq71 * QN71 + sxd73_72 * sxdq72 * QN72 + sxd73_73 * sxdq73 * QN73 + sxd73_74 * sxdq74 * QN74 + sxd73_77 * sxdq77 * QN77 + sxd73_78 * sxdq78 * QN78 + sxd73_79 * sxdq79 * QN79 + sxd73_80 * sxdq80 * QN80 + sxd73_84 * sxdq84 * QN84 + sxd73_85 * sxdq85 * QN85 + sxd73_86 * sxdq86 * QN86 + sxd73_87 * sxdq87 * QN87 + sxd73_90 * sxdq90 * QN90 + sxd73_91 * sxdq91 * QN91 + sxd73_92 * sxdq92 * QN92 + sxd73_93 * sxdq93 * QN93 + sxd73_94 * sxdq94 * QN94 + sxd73_95 * sxdq95 * QN95 + sxd73_96 * sxdq96 * QN96 + sxd73_97 * sxdq97 * QN97 + FD73</v>
      </c>
    </row>
    <row r="64" spans="1:78">
      <c r="A64" s="1" t="s">
        <v>58</v>
      </c>
      <c r="B64" s="5" t="str">
        <f t="shared" si="2"/>
        <v xml:space="preserve">@IDENTITY  QG74 = </v>
      </c>
      <c r="C64" s="5" t="str">
        <f t="shared" si="30"/>
        <v xml:space="preserve">sxd74_01 * sxdq01 * QN01 + </v>
      </c>
      <c r="D64" s="5" t="str">
        <f t="shared" si="30"/>
        <v xml:space="preserve">sxd74_02 * sxdq02 * QN02 + </v>
      </c>
      <c r="E64" s="5" t="str">
        <f t="shared" si="30"/>
        <v xml:space="preserve">sxd74_03 * sxdq03 * QN03 + </v>
      </c>
      <c r="F64" s="5" t="str">
        <f t="shared" si="30"/>
        <v xml:space="preserve">sxd74_05 * sxdq05 * QN05 + </v>
      </c>
      <c r="G64" s="5" t="str">
        <f t="shared" si="30"/>
        <v xml:space="preserve">sxd74_08 * sxdq08 * QN08 + </v>
      </c>
      <c r="H64" s="5" t="str">
        <f t="shared" si="30"/>
        <v xml:space="preserve">sxd74_10 * sxdq10 * QN10 + </v>
      </c>
      <c r="I64" s="5" t="str">
        <f t="shared" si="30"/>
        <v xml:space="preserve">sxd74_11 * sxdq11 * QN11 + </v>
      </c>
      <c r="J64" s="5" t="str">
        <f t="shared" si="30"/>
        <v xml:space="preserve">sxd74_13 * sxdq13 * QN13 + </v>
      </c>
      <c r="K64" s="5" t="str">
        <f t="shared" si="30"/>
        <v xml:space="preserve">sxd74_14 * sxdq14 * QN14 + </v>
      </c>
      <c r="L64" s="5" t="str">
        <f t="shared" si="30"/>
        <v xml:space="preserve">sxd74_15 * sxdq15 * QN15 + </v>
      </c>
      <c r="M64" s="5" t="str">
        <f t="shared" si="30"/>
        <v xml:space="preserve">sxd74_16 * sxdq16 * QN16 + </v>
      </c>
      <c r="N64" s="5" t="str">
        <f t="shared" si="30"/>
        <v xml:space="preserve">sxd74_17 * sxdq17 * QN17 + </v>
      </c>
      <c r="O64" s="5" t="str">
        <f t="shared" si="30"/>
        <v xml:space="preserve">sxd74_18 * sxdq18 * QN18 + </v>
      </c>
      <c r="P64" s="5" t="str">
        <f t="shared" si="30"/>
        <v xml:space="preserve">sxd74_19 * sxdq19 * QN19 + </v>
      </c>
      <c r="Q64" s="5" t="str">
        <f t="shared" si="30"/>
        <v xml:space="preserve">sxd74_20 * sxdq20 * QN20 + </v>
      </c>
      <c r="R64" s="5" t="str">
        <f t="shared" si="30"/>
        <v xml:space="preserve">sxd74_21 * sxdq21 * QN21 + </v>
      </c>
      <c r="S64" s="5" t="str">
        <f t="shared" si="29"/>
        <v xml:space="preserve">sxd74_22 * sxdq22 * QN22 + </v>
      </c>
      <c r="T64" s="5" t="str">
        <f t="shared" si="29"/>
        <v xml:space="preserve">sxd74_23 * sxdq23 * QN23 + </v>
      </c>
      <c r="U64" s="5" t="str">
        <f t="shared" si="29"/>
        <v xml:space="preserve">sxd74_24 * sxdq24 * QN24 + </v>
      </c>
      <c r="V64" s="5" t="str">
        <f t="shared" si="29"/>
        <v xml:space="preserve">sxd74_25 * sxdq25 * QN25 + </v>
      </c>
      <c r="W64" s="5" t="str">
        <f t="shared" si="29"/>
        <v xml:space="preserve">sxd74_26 * sxdq26 * QN26 + </v>
      </c>
      <c r="X64" s="5" t="str">
        <f t="shared" si="29"/>
        <v xml:space="preserve">sxd74_27 * sxdq27 * QN27 + </v>
      </c>
      <c r="Y64" s="5" t="str">
        <f t="shared" si="29"/>
        <v xml:space="preserve">sxd74_28 * sxdq28 * QN28 + </v>
      </c>
      <c r="Z64" s="5" t="str">
        <f t="shared" si="29"/>
        <v xml:space="preserve">sxd74_29 * sxdq29 * QN29 + </v>
      </c>
      <c r="AA64" s="5" t="str">
        <f t="shared" si="29"/>
        <v xml:space="preserve">sxd74_30 * sxdq30 * QN30 + </v>
      </c>
      <c r="AB64" s="5" t="str">
        <f t="shared" si="29"/>
        <v xml:space="preserve">sxd74_31 * sxdq31 * QN31 + </v>
      </c>
      <c r="AC64" s="5" t="str">
        <f t="shared" si="29"/>
        <v xml:space="preserve">sxd74_32 * sxdq32 * QN32 + </v>
      </c>
      <c r="AD64" s="5" t="str">
        <f t="shared" si="29"/>
        <v xml:space="preserve">sxd74_33 * sxdq33 * QN33 + </v>
      </c>
      <c r="AE64" s="5" t="str">
        <f t="shared" si="29"/>
        <v xml:space="preserve">sxd74_35 * sxdq35 * QN35 + </v>
      </c>
      <c r="AF64" s="5" t="str">
        <f t="shared" si="29"/>
        <v xml:space="preserve">sxd74_36 * sxdq36 * QN36 + </v>
      </c>
      <c r="AG64" s="5" t="str">
        <f t="shared" si="29"/>
        <v xml:space="preserve">sxd74_37 * sxdq37 * QN37 + </v>
      </c>
      <c r="AH64" s="5" t="str">
        <f t="shared" si="28"/>
        <v xml:space="preserve">sxd74_41 * sxdq41 * QN41 + </v>
      </c>
      <c r="AI64" s="5" t="str">
        <f t="shared" si="28"/>
        <v xml:space="preserve">sxd74_42 * sxdq42 * QN42 + </v>
      </c>
      <c r="AJ64" s="5" t="str">
        <f t="shared" si="28"/>
        <v xml:space="preserve">sxd74_43 * sxdq43 * QN43 + </v>
      </c>
      <c r="AK64" s="5" t="str">
        <f t="shared" si="28"/>
        <v xml:space="preserve">sxd74_45 * sxdq45 * QN45 + </v>
      </c>
      <c r="AL64" s="5" t="str">
        <f t="shared" si="28"/>
        <v xml:space="preserve">sxd74_46 * sxdq46 * QN46 + </v>
      </c>
      <c r="AM64" s="5" t="str">
        <f t="shared" si="28"/>
        <v xml:space="preserve">sxd74_47 * sxdq47 * QN47 + </v>
      </c>
      <c r="AN64" s="5" t="str">
        <f t="shared" si="28"/>
        <v xml:space="preserve">sxd74_49 * sxdq49 * QN49 + </v>
      </c>
      <c r="AO64" s="5" t="str">
        <f t="shared" si="28"/>
        <v xml:space="preserve">sxd74_50 * sxdq50 * QN50 + </v>
      </c>
      <c r="AP64" s="5" t="str">
        <f t="shared" si="28"/>
        <v xml:space="preserve">sxd74_51 * sxdq51 * QN51 + </v>
      </c>
      <c r="AQ64" s="5" t="str">
        <f t="shared" si="28"/>
        <v xml:space="preserve">sxd74_52 * sxdq52 * QN52 + </v>
      </c>
      <c r="AR64" s="5" t="str">
        <f t="shared" si="28"/>
        <v xml:space="preserve">sxd74_53 * sxdq53 * QN53 + </v>
      </c>
      <c r="AS64" s="5" t="str">
        <f t="shared" si="28"/>
        <v xml:space="preserve">sxd74_55 * sxdq55 * QN55 + </v>
      </c>
      <c r="AT64" s="5" t="str">
        <f t="shared" si="28"/>
        <v xml:space="preserve">sxd74_58 * sxdq58 * QN58 + </v>
      </c>
      <c r="AU64" s="5" t="str">
        <f t="shared" si="28"/>
        <v xml:space="preserve">sxd74_59 * sxdq59 * QN59 + </v>
      </c>
      <c r="AV64" s="5" t="str">
        <f t="shared" si="28"/>
        <v xml:space="preserve">sxd74_60 * sxdq60 * QN60 + </v>
      </c>
      <c r="AW64" s="5" t="str">
        <f t="shared" si="28"/>
        <v xml:space="preserve">sxd74_61 * sxdq61 * QN61 + </v>
      </c>
      <c r="AX64" s="5" t="str">
        <f t="shared" si="27"/>
        <v xml:space="preserve">sxd74_62 * sxdq62 * QN62 + </v>
      </c>
      <c r="AY64" s="5" t="str">
        <f t="shared" si="27"/>
        <v xml:space="preserve">sxd74_64 * sxdq64 * QN64 + </v>
      </c>
      <c r="AZ64" s="5" t="str">
        <f t="shared" si="27"/>
        <v xml:space="preserve">sxd74_65 * sxdq65 * QN65 + </v>
      </c>
      <c r="BA64" s="5" t="str">
        <f t="shared" si="27"/>
        <v xml:space="preserve">sxd74_66 * sxdq66 * QN66 + </v>
      </c>
      <c r="BB64" s="5" t="str">
        <f t="shared" si="24"/>
        <v xml:space="preserve">sxd74_68 * sxdq68 * QN68 + </v>
      </c>
      <c r="BC64" s="5" t="str">
        <f t="shared" si="24"/>
        <v xml:space="preserve">sxd74_69 * sxdq69 * QN69 + </v>
      </c>
      <c r="BD64" s="5" t="str">
        <f t="shared" si="24"/>
        <v xml:space="preserve">sxd74_70 * sxdq70 * QN70 + </v>
      </c>
      <c r="BE64" s="5" t="str">
        <f t="shared" si="24"/>
        <v xml:space="preserve">sxd74_71 * sxdq71 * QN71 + </v>
      </c>
      <c r="BF64" s="5" t="str">
        <f t="shared" si="24"/>
        <v xml:space="preserve">sxd74_72 * sxdq72 * QN72 + </v>
      </c>
      <c r="BG64" s="5" t="str">
        <f t="shared" si="24"/>
        <v xml:space="preserve">sxd74_73 * sxdq73 * QN73 + </v>
      </c>
      <c r="BH64" s="5" t="str">
        <f t="shared" si="24"/>
        <v xml:space="preserve">sxd74_74 * sxdq74 * QN74 + </v>
      </c>
      <c r="BI64" s="5" t="str">
        <f t="shared" si="24"/>
        <v xml:space="preserve">sxd74_77 * sxdq77 * QN77 + </v>
      </c>
      <c r="BJ64" s="5" t="str">
        <f t="shared" si="24"/>
        <v xml:space="preserve">sxd74_78 * sxdq78 * QN78 + </v>
      </c>
      <c r="BK64" s="5" t="str">
        <f t="shared" si="24"/>
        <v xml:space="preserve">sxd74_79 * sxdq79 * QN79 + </v>
      </c>
      <c r="BL64" s="5" t="str">
        <f t="shared" si="24"/>
        <v xml:space="preserve">sxd74_80 * sxdq80 * QN80 + </v>
      </c>
      <c r="BM64" s="5" t="str">
        <f t="shared" si="24"/>
        <v xml:space="preserve">sxd74_84 * sxdq84 * QN84 + </v>
      </c>
      <c r="BN64" s="5" t="str">
        <f t="shared" si="22"/>
        <v xml:space="preserve">sxd74_85 * sxdq85 * QN85 + </v>
      </c>
      <c r="BO64" s="5" t="str">
        <f t="shared" si="22"/>
        <v xml:space="preserve">sxd74_86 * sxdq86 * QN86 + </v>
      </c>
      <c r="BP64" s="5" t="str">
        <f t="shared" si="26"/>
        <v xml:space="preserve">sxd74_87 * sxdq87 * QN87 + </v>
      </c>
      <c r="BQ64" s="5" t="str">
        <f t="shared" si="26"/>
        <v xml:space="preserve">sxd74_90 * sxdq90 * QN90 + </v>
      </c>
      <c r="BR64" s="5" t="str">
        <f t="shared" si="26"/>
        <v xml:space="preserve">sxd74_91 * sxdq91 * QN91 + </v>
      </c>
      <c r="BS64" s="5" t="str">
        <f t="shared" si="26"/>
        <v xml:space="preserve">sxd74_92 * sxdq92 * QN92 + </v>
      </c>
      <c r="BT64" s="5" t="str">
        <f t="shared" si="26"/>
        <v xml:space="preserve">sxd74_93 * sxdq93 * QN93 + </v>
      </c>
      <c r="BU64" s="5" t="str">
        <f t="shared" si="26"/>
        <v xml:space="preserve">sxd74_94 * sxdq94 * QN94 + </v>
      </c>
      <c r="BV64" s="5" t="str">
        <f t="shared" si="26"/>
        <v xml:space="preserve">sxd74_95 * sxdq95 * QN95 + </v>
      </c>
      <c r="BW64" s="5" t="str">
        <f t="shared" si="26"/>
        <v xml:space="preserve">sxd74_96 * sxdq96 * QN96 + </v>
      </c>
      <c r="BX64" s="5" t="str">
        <f t="shared" si="26"/>
        <v xml:space="preserve">sxd74_97 * sxdq97 * QN97 + </v>
      </c>
      <c r="BY64" s="5" t="str">
        <f t="shared" si="4"/>
        <v>FD74</v>
      </c>
      <c r="BZ64" s="6" t="str">
        <f t="shared" si="5"/>
        <v>@IDENTITY  QG74 = sxd74_01 * sxdq01 * QN01 + sxd74_02 * sxdq02 * QN02 + sxd74_03 * sxdq03 * QN03 + sxd74_05 * sxdq05 * QN05 + sxd74_08 * sxdq08 * QN08 + sxd74_10 * sxdq10 * QN10 + sxd74_11 * sxdq11 * QN11 + sxd74_13 * sxdq13 * QN13 + sxd74_14 * sxdq14 * QN14 + sxd74_15 * sxdq15 * QN15 + sxd74_16 * sxdq16 * QN16 + sxd74_17 * sxdq17 * QN17 + sxd74_18 * sxdq18 * QN18 + sxd74_19 * sxdq19 * QN19 + sxd74_20 * sxdq20 * QN20 + sxd74_21 * sxdq21 * QN21 + sxd74_22 * sxdq22 * QN22 + sxd74_23 * sxdq23 * QN23 + sxd74_24 * sxdq24 * QN24 + sxd74_25 * sxdq25 * QN25 + sxd74_26 * sxdq26 * QN26 + sxd74_27 * sxdq27 * QN27 + sxd74_28 * sxdq28 * QN28 + sxd74_29 * sxdq29 * QN29 + sxd74_30 * sxdq30 * QN30 + sxd74_31 * sxdq31 * QN31 + sxd74_32 * sxdq32 * QN32 + sxd74_33 * sxdq33 * QN33 + sxd74_35 * sxdq35 * QN35 + sxd74_36 * sxdq36 * QN36 + sxd74_37 * sxdq37 * QN37 + sxd74_41 * sxdq41 * QN41 + sxd74_42 * sxdq42 * QN42 + sxd74_43 * sxdq43 * QN43 + sxd74_45 * sxdq45 * QN45 + sxd74_46 * sxdq46 * QN46 + sxd74_47 * sxdq47 * QN47 + sxd74_49 * sxdq49 * QN49 + sxd74_50 * sxdq50 * QN50 + sxd74_51 * sxdq51 * QN51 + sxd74_52 * sxdq52 * QN52 + sxd74_53 * sxdq53 * QN53 + sxd74_55 * sxdq55 * QN55 + sxd74_58 * sxdq58 * QN58 + sxd74_59 * sxdq59 * QN59 + sxd74_60 * sxdq60 * QN60 + sxd74_61 * sxdq61 * QN61 + sxd74_62 * sxdq62 * QN62 + sxd74_64 * sxdq64 * QN64 + sxd74_65 * sxdq65 * QN65 + sxd74_66 * sxdq66 * QN66 + sxd74_68 * sxdq68 * QN68 + sxd74_69 * sxdq69 * QN69 + sxd74_70 * sxdq70 * QN70 + sxd74_71 * sxdq71 * QN71 + sxd74_72 * sxdq72 * QN72 + sxd74_73 * sxdq73 * QN73 + sxd74_74 * sxdq74 * QN74 + sxd74_77 * sxdq77 * QN77 + sxd74_78 * sxdq78 * QN78 + sxd74_79 * sxdq79 * QN79 + sxd74_80 * sxdq80 * QN80 + sxd74_84 * sxdq84 * QN84 + sxd74_85 * sxdq85 * QN85 + sxd74_86 * sxdq86 * QN86 + sxd74_87 * sxdq87 * QN87 + sxd74_90 * sxdq90 * QN90 + sxd74_91 * sxdq91 * QN91 + sxd74_92 * sxdq92 * QN92 + sxd74_93 * sxdq93 * QN93 + sxd74_94 * sxdq94 * QN94 + sxd74_95 * sxdq95 * QN95 + sxd74_96 * sxdq96 * QN96 + sxd74_97 * sxdq97 * QN97 + FD74</v>
      </c>
    </row>
    <row r="65" spans="1:78">
      <c r="A65" s="1" t="s">
        <v>59</v>
      </c>
      <c r="B65" s="5" t="str">
        <f t="shared" si="2"/>
        <v xml:space="preserve">@IDENTITY  QG77 = </v>
      </c>
      <c r="C65" s="5" t="str">
        <f t="shared" si="30"/>
        <v xml:space="preserve">sxd77_01 * sxdq01 * QN01 + </v>
      </c>
      <c r="D65" s="5" t="str">
        <f t="shared" si="30"/>
        <v xml:space="preserve">sxd77_02 * sxdq02 * QN02 + </v>
      </c>
      <c r="E65" s="5" t="str">
        <f t="shared" si="30"/>
        <v xml:space="preserve">sxd77_03 * sxdq03 * QN03 + </v>
      </c>
      <c r="F65" s="5" t="str">
        <f t="shared" si="30"/>
        <v xml:space="preserve">sxd77_05 * sxdq05 * QN05 + </v>
      </c>
      <c r="G65" s="5" t="str">
        <f t="shared" si="30"/>
        <v xml:space="preserve">sxd77_08 * sxdq08 * QN08 + </v>
      </c>
      <c r="H65" s="5" t="str">
        <f t="shared" si="30"/>
        <v xml:space="preserve">sxd77_10 * sxdq10 * QN10 + </v>
      </c>
      <c r="I65" s="5" t="str">
        <f t="shared" si="30"/>
        <v xml:space="preserve">sxd77_11 * sxdq11 * QN11 + </v>
      </c>
      <c r="J65" s="5" t="str">
        <f t="shared" si="30"/>
        <v xml:space="preserve">sxd77_13 * sxdq13 * QN13 + </v>
      </c>
      <c r="K65" s="5" t="str">
        <f t="shared" si="30"/>
        <v xml:space="preserve">sxd77_14 * sxdq14 * QN14 + </v>
      </c>
      <c r="L65" s="5" t="str">
        <f t="shared" si="30"/>
        <v xml:space="preserve">sxd77_15 * sxdq15 * QN15 + </v>
      </c>
      <c r="M65" s="5" t="str">
        <f t="shared" si="30"/>
        <v xml:space="preserve">sxd77_16 * sxdq16 * QN16 + </v>
      </c>
      <c r="N65" s="5" t="str">
        <f t="shared" si="30"/>
        <v xml:space="preserve">sxd77_17 * sxdq17 * QN17 + </v>
      </c>
      <c r="O65" s="5" t="str">
        <f t="shared" si="30"/>
        <v xml:space="preserve">sxd77_18 * sxdq18 * QN18 + </v>
      </c>
      <c r="P65" s="5" t="str">
        <f t="shared" si="30"/>
        <v xml:space="preserve">sxd77_19 * sxdq19 * QN19 + </v>
      </c>
      <c r="Q65" s="5" t="str">
        <f t="shared" si="30"/>
        <v xml:space="preserve">sxd77_20 * sxdq20 * QN20 + </v>
      </c>
      <c r="R65" s="5" t="str">
        <f t="shared" si="30"/>
        <v xml:space="preserve">sxd77_21 * sxdq21 * QN21 + </v>
      </c>
      <c r="S65" s="5" t="str">
        <f t="shared" si="29"/>
        <v xml:space="preserve">sxd77_22 * sxdq22 * QN22 + </v>
      </c>
      <c r="T65" s="5" t="str">
        <f t="shared" si="29"/>
        <v xml:space="preserve">sxd77_23 * sxdq23 * QN23 + </v>
      </c>
      <c r="U65" s="5" t="str">
        <f t="shared" si="29"/>
        <v xml:space="preserve">sxd77_24 * sxdq24 * QN24 + </v>
      </c>
      <c r="V65" s="5" t="str">
        <f t="shared" si="29"/>
        <v xml:space="preserve">sxd77_25 * sxdq25 * QN25 + </v>
      </c>
      <c r="W65" s="5" t="str">
        <f t="shared" si="29"/>
        <v xml:space="preserve">sxd77_26 * sxdq26 * QN26 + </v>
      </c>
      <c r="X65" s="5" t="str">
        <f t="shared" si="29"/>
        <v xml:space="preserve">sxd77_27 * sxdq27 * QN27 + </v>
      </c>
      <c r="Y65" s="5" t="str">
        <f t="shared" si="29"/>
        <v xml:space="preserve">sxd77_28 * sxdq28 * QN28 + </v>
      </c>
      <c r="Z65" s="5" t="str">
        <f t="shared" si="29"/>
        <v xml:space="preserve">sxd77_29 * sxdq29 * QN29 + </v>
      </c>
      <c r="AA65" s="5" t="str">
        <f t="shared" si="29"/>
        <v xml:space="preserve">sxd77_30 * sxdq30 * QN30 + </v>
      </c>
      <c r="AB65" s="5" t="str">
        <f t="shared" si="29"/>
        <v xml:space="preserve">sxd77_31 * sxdq31 * QN31 + </v>
      </c>
      <c r="AC65" s="5" t="str">
        <f t="shared" si="29"/>
        <v xml:space="preserve">sxd77_32 * sxdq32 * QN32 + </v>
      </c>
      <c r="AD65" s="5" t="str">
        <f t="shared" si="29"/>
        <v xml:space="preserve">sxd77_33 * sxdq33 * QN33 + </v>
      </c>
      <c r="AE65" s="5" t="str">
        <f t="shared" si="29"/>
        <v xml:space="preserve">sxd77_35 * sxdq35 * QN35 + </v>
      </c>
      <c r="AF65" s="5" t="str">
        <f t="shared" si="29"/>
        <v xml:space="preserve">sxd77_36 * sxdq36 * QN36 + </v>
      </c>
      <c r="AG65" s="5" t="str">
        <f t="shared" si="29"/>
        <v xml:space="preserve">sxd77_37 * sxdq37 * QN37 + </v>
      </c>
      <c r="AH65" s="5" t="str">
        <f t="shared" si="28"/>
        <v xml:space="preserve">sxd77_41 * sxdq41 * QN41 + </v>
      </c>
      <c r="AI65" s="5" t="str">
        <f t="shared" si="28"/>
        <v xml:space="preserve">sxd77_42 * sxdq42 * QN42 + </v>
      </c>
      <c r="AJ65" s="5" t="str">
        <f t="shared" si="28"/>
        <v xml:space="preserve">sxd77_43 * sxdq43 * QN43 + </v>
      </c>
      <c r="AK65" s="5" t="str">
        <f t="shared" si="28"/>
        <v xml:space="preserve">sxd77_45 * sxdq45 * QN45 + </v>
      </c>
      <c r="AL65" s="5" t="str">
        <f t="shared" si="28"/>
        <v xml:space="preserve">sxd77_46 * sxdq46 * QN46 + </v>
      </c>
      <c r="AM65" s="5" t="str">
        <f t="shared" si="28"/>
        <v xml:space="preserve">sxd77_47 * sxdq47 * QN47 + </v>
      </c>
      <c r="AN65" s="5" t="str">
        <f t="shared" si="28"/>
        <v xml:space="preserve">sxd77_49 * sxdq49 * QN49 + </v>
      </c>
      <c r="AO65" s="5" t="str">
        <f t="shared" si="28"/>
        <v xml:space="preserve">sxd77_50 * sxdq50 * QN50 + </v>
      </c>
      <c r="AP65" s="5" t="str">
        <f t="shared" si="28"/>
        <v xml:space="preserve">sxd77_51 * sxdq51 * QN51 + </v>
      </c>
      <c r="AQ65" s="5" t="str">
        <f t="shared" si="28"/>
        <v xml:space="preserve">sxd77_52 * sxdq52 * QN52 + </v>
      </c>
      <c r="AR65" s="5" t="str">
        <f t="shared" si="28"/>
        <v xml:space="preserve">sxd77_53 * sxdq53 * QN53 + </v>
      </c>
      <c r="AS65" s="5" t="str">
        <f t="shared" si="28"/>
        <v xml:space="preserve">sxd77_55 * sxdq55 * QN55 + </v>
      </c>
      <c r="AT65" s="5" t="str">
        <f t="shared" si="28"/>
        <v xml:space="preserve">sxd77_58 * sxdq58 * QN58 + </v>
      </c>
      <c r="AU65" s="5" t="str">
        <f t="shared" si="28"/>
        <v xml:space="preserve">sxd77_59 * sxdq59 * QN59 + </v>
      </c>
      <c r="AV65" s="5" t="str">
        <f t="shared" si="28"/>
        <v xml:space="preserve">sxd77_60 * sxdq60 * QN60 + </v>
      </c>
      <c r="AW65" s="5" t="str">
        <f t="shared" ref="AW65:BL80" si="31">"sxd"&amp;$A65&amp;"_"&amp;AW$6&amp;" * sxdq"&amp;AW$6&amp;" * QN"&amp;AW$6&amp;" + "</f>
        <v xml:space="preserve">sxd77_61 * sxdq61 * QN61 + </v>
      </c>
      <c r="AX65" s="5" t="str">
        <f t="shared" si="31"/>
        <v xml:space="preserve">sxd77_62 * sxdq62 * QN62 + </v>
      </c>
      <c r="AY65" s="5" t="str">
        <f t="shared" si="31"/>
        <v xml:space="preserve">sxd77_64 * sxdq64 * QN64 + </v>
      </c>
      <c r="AZ65" s="5" t="str">
        <f t="shared" si="31"/>
        <v xml:space="preserve">sxd77_65 * sxdq65 * QN65 + </v>
      </c>
      <c r="BA65" s="5" t="str">
        <f t="shared" si="31"/>
        <v xml:space="preserve">sxd77_66 * sxdq66 * QN66 + </v>
      </c>
      <c r="BB65" s="5" t="str">
        <f t="shared" si="31"/>
        <v xml:space="preserve">sxd77_68 * sxdq68 * QN68 + </v>
      </c>
      <c r="BC65" s="5" t="str">
        <f t="shared" si="31"/>
        <v xml:space="preserve">sxd77_69 * sxdq69 * QN69 + </v>
      </c>
      <c r="BD65" s="5" t="str">
        <f t="shared" si="31"/>
        <v xml:space="preserve">sxd77_70 * sxdq70 * QN70 + </v>
      </c>
      <c r="BE65" s="5" t="str">
        <f t="shared" si="31"/>
        <v xml:space="preserve">sxd77_71 * sxdq71 * QN71 + </v>
      </c>
      <c r="BF65" s="5" t="str">
        <f t="shared" si="31"/>
        <v xml:space="preserve">sxd77_72 * sxdq72 * QN72 + </v>
      </c>
      <c r="BG65" s="5" t="str">
        <f t="shared" si="31"/>
        <v xml:space="preserve">sxd77_73 * sxdq73 * QN73 + </v>
      </c>
      <c r="BH65" s="5" t="str">
        <f t="shared" si="31"/>
        <v xml:space="preserve">sxd77_74 * sxdq74 * QN74 + </v>
      </c>
      <c r="BI65" s="5" t="str">
        <f t="shared" si="31"/>
        <v xml:space="preserve">sxd77_77 * sxdq77 * QN77 + </v>
      </c>
      <c r="BJ65" s="5" t="str">
        <f t="shared" si="31"/>
        <v xml:space="preserve">sxd77_78 * sxdq78 * QN78 + </v>
      </c>
      <c r="BK65" s="5" t="str">
        <f t="shared" si="31"/>
        <v xml:space="preserve">sxd77_79 * sxdq79 * QN79 + </v>
      </c>
      <c r="BL65" s="5" t="str">
        <f t="shared" si="31"/>
        <v xml:space="preserve">sxd77_80 * sxdq80 * QN80 + </v>
      </c>
      <c r="BM65" s="5" t="str">
        <f t="shared" si="24"/>
        <v xml:space="preserve">sxd77_84 * sxdq84 * QN84 + </v>
      </c>
      <c r="BN65" s="5" t="str">
        <f t="shared" si="22"/>
        <v xml:space="preserve">sxd77_85 * sxdq85 * QN85 + </v>
      </c>
      <c r="BO65" s="5" t="str">
        <f t="shared" si="22"/>
        <v xml:space="preserve">sxd77_86 * sxdq86 * QN86 + </v>
      </c>
      <c r="BP65" s="5" t="str">
        <f t="shared" si="26"/>
        <v xml:space="preserve">sxd77_87 * sxdq87 * QN87 + </v>
      </c>
      <c r="BQ65" s="5" t="str">
        <f t="shared" si="26"/>
        <v xml:space="preserve">sxd77_90 * sxdq90 * QN90 + </v>
      </c>
      <c r="BR65" s="5" t="str">
        <f t="shared" si="26"/>
        <v xml:space="preserve">sxd77_91 * sxdq91 * QN91 + </v>
      </c>
      <c r="BS65" s="5" t="str">
        <f t="shared" si="26"/>
        <v xml:space="preserve">sxd77_92 * sxdq92 * QN92 + </v>
      </c>
      <c r="BT65" s="5" t="str">
        <f t="shared" si="26"/>
        <v xml:space="preserve">sxd77_93 * sxdq93 * QN93 + </v>
      </c>
      <c r="BU65" s="5" t="str">
        <f t="shared" si="26"/>
        <v xml:space="preserve">sxd77_94 * sxdq94 * QN94 + </v>
      </c>
      <c r="BV65" s="5" t="str">
        <f t="shared" si="26"/>
        <v xml:space="preserve">sxd77_95 * sxdq95 * QN95 + </v>
      </c>
      <c r="BW65" s="5" t="str">
        <f t="shared" si="26"/>
        <v xml:space="preserve">sxd77_96 * sxdq96 * QN96 + </v>
      </c>
      <c r="BX65" s="5" t="str">
        <f t="shared" si="26"/>
        <v xml:space="preserve">sxd77_97 * sxdq97 * QN97 + </v>
      </c>
      <c r="BY65" s="5" t="str">
        <f t="shared" si="4"/>
        <v>FD77</v>
      </c>
      <c r="BZ65" s="6" t="str">
        <f t="shared" si="5"/>
        <v>@IDENTITY  QG77 = sxd77_01 * sxdq01 * QN01 + sxd77_02 * sxdq02 * QN02 + sxd77_03 * sxdq03 * QN03 + sxd77_05 * sxdq05 * QN05 + sxd77_08 * sxdq08 * QN08 + sxd77_10 * sxdq10 * QN10 + sxd77_11 * sxdq11 * QN11 + sxd77_13 * sxdq13 * QN13 + sxd77_14 * sxdq14 * QN14 + sxd77_15 * sxdq15 * QN15 + sxd77_16 * sxdq16 * QN16 + sxd77_17 * sxdq17 * QN17 + sxd77_18 * sxdq18 * QN18 + sxd77_19 * sxdq19 * QN19 + sxd77_20 * sxdq20 * QN20 + sxd77_21 * sxdq21 * QN21 + sxd77_22 * sxdq22 * QN22 + sxd77_23 * sxdq23 * QN23 + sxd77_24 * sxdq24 * QN24 + sxd77_25 * sxdq25 * QN25 + sxd77_26 * sxdq26 * QN26 + sxd77_27 * sxdq27 * QN27 + sxd77_28 * sxdq28 * QN28 + sxd77_29 * sxdq29 * QN29 + sxd77_30 * sxdq30 * QN30 + sxd77_31 * sxdq31 * QN31 + sxd77_32 * sxdq32 * QN32 + sxd77_33 * sxdq33 * QN33 + sxd77_35 * sxdq35 * QN35 + sxd77_36 * sxdq36 * QN36 + sxd77_37 * sxdq37 * QN37 + sxd77_41 * sxdq41 * QN41 + sxd77_42 * sxdq42 * QN42 + sxd77_43 * sxdq43 * QN43 + sxd77_45 * sxdq45 * QN45 + sxd77_46 * sxdq46 * QN46 + sxd77_47 * sxdq47 * QN47 + sxd77_49 * sxdq49 * QN49 + sxd77_50 * sxdq50 * QN50 + sxd77_51 * sxdq51 * QN51 + sxd77_52 * sxdq52 * QN52 + sxd77_53 * sxdq53 * QN53 + sxd77_55 * sxdq55 * QN55 + sxd77_58 * sxdq58 * QN58 + sxd77_59 * sxdq59 * QN59 + sxd77_60 * sxdq60 * QN60 + sxd77_61 * sxdq61 * QN61 + sxd77_62 * sxdq62 * QN62 + sxd77_64 * sxdq64 * QN64 + sxd77_65 * sxdq65 * QN65 + sxd77_66 * sxdq66 * QN66 + sxd77_68 * sxdq68 * QN68 + sxd77_69 * sxdq69 * QN69 + sxd77_70 * sxdq70 * QN70 + sxd77_71 * sxdq71 * QN71 + sxd77_72 * sxdq72 * QN72 + sxd77_73 * sxdq73 * QN73 + sxd77_74 * sxdq74 * QN74 + sxd77_77 * sxdq77 * QN77 + sxd77_78 * sxdq78 * QN78 + sxd77_79 * sxdq79 * QN79 + sxd77_80 * sxdq80 * QN80 + sxd77_84 * sxdq84 * QN84 + sxd77_85 * sxdq85 * QN85 + sxd77_86 * sxdq86 * QN86 + sxd77_87 * sxdq87 * QN87 + sxd77_90 * sxdq90 * QN90 + sxd77_91 * sxdq91 * QN91 + sxd77_92 * sxdq92 * QN92 + sxd77_93 * sxdq93 * QN93 + sxd77_94 * sxdq94 * QN94 + sxd77_95 * sxdq95 * QN95 + sxd77_96 * sxdq96 * QN96 + sxd77_97 * sxdq97 * QN97 + FD77</v>
      </c>
    </row>
    <row r="66" spans="1:78">
      <c r="A66" s="1" t="s">
        <v>60</v>
      </c>
      <c r="B66" s="5" t="str">
        <f t="shared" si="2"/>
        <v xml:space="preserve">@IDENTITY  QG78 = </v>
      </c>
      <c r="C66" s="5" t="str">
        <f t="shared" si="30"/>
        <v xml:space="preserve">sxd78_01 * sxdq01 * QN01 + </v>
      </c>
      <c r="D66" s="5" t="str">
        <f t="shared" si="30"/>
        <v xml:space="preserve">sxd78_02 * sxdq02 * QN02 + </v>
      </c>
      <c r="E66" s="5" t="str">
        <f t="shared" si="30"/>
        <v xml:space="preserve">sxd78_03 * sxdq03 * QN03 + </v>
      </c>
      <c r="F66" s="5" t="str">
        <f t="shared" si="30"/>
        <v xml:space="preserve">sxd78_05 * sxdq05 * QN05 + </v>
      </c>
      <c r="G66" s="5" t="str">
        <f t="shared" si="30"/>
        <v xml:space="preserve">sxd78_08 * sxdq08 * QN08 + </v>
      </c>
      <c r="H66" s="5" t="str">
        <f t="shared" si="30"/>
        <v xml:space="preserve">sxd78_10 * sxdq10 * QN10 + </v>
      </c>
      <c r="I66" s="5" t="str">
        <f t="shared" si="30"/>
        <v xml:space="preserve">sxd78_11 * sxdq11 * QN11 + </v>
      </c>
      <c r="J66" s="5" t="str">
        <f t="shared" si="30"/>
        <v xml:space="preserve">sxd78_13 * sxdq13 * QN13 + </v>
      </c>
      <c r="K66" s="5" t="str">
        <f t="shared" si="30"/>
        <v xml:space="preserve">sxd78_14 * sxdq14 * QN14 + </v>
      </c>
      <c r="L66" s="5" t="str">
        <f t="shared" si="30"/>
        <v xml:space="preserve">sxd78_15 * sxdq15 * QN15 + </v>
      </c>
      <c r="M66" s="5" t="str">
        <f t="shared" si="30"/>
        <v xml:space="preserve">sxd78_16 * sxdq16 * QN16 + </v>
      </c>
      <c r="N66" s="5" t="str">
        <f t="shared" si="30"/>
        <v xml:space="preserve">sxd78_17 * sxdq17 * QN17 + </v>
      </c>
      <c r="O66" s="5" t="str">
        <f t="shared" si="30"/>
        <v xml:space="preserve">sxd78_18 * sxdq18 * QN18 + </v>
      </c>
      <c r="P66" s="5" t="str">
        <f t="shared" si="30"/>
        <v xml:space="preserve">sxd78_19 * sxdq19 * QN19 + </v>
      </c>
      <c r="Q66" s="5" t="str">
        <f t="shared" si="30"/>
        <v xml:space="preserve">sxd78_20 * sxdq20 * QN20 + </v>
      </c>
      <c r="R66" s="5" t="str">
        <f t="shared" si="30"/>
        <v xml:space="preserve">sxd78_21 * sxdq21 * QN21 + </v>
      </c>
      <c r="S66" s="5" t="str">
        <f t="shared" si="29"/>
        <v xml:space="preserve">sxd78_22 * sxdq22 * QN22 + </v>
      </c>
      <c r="T66" s="5" t="str">
        <f t="shared" si="29"/>
        <v xml:space="preserve">sxd78_23 * sxdq23 * QN23 + </v>
      </c>
      <c r="U66" s="5" t="str">
        <f t="shared" si="29"/>
        <v xml:space="preserve">sxd78_24 * sxdq24 * QN24 + </v>
      </c>
      <c r="V66" s="5" t="str">
        <f t="shared" si="29"/>
        <v xml:space="preserve">sxd78_25 * sxdq25 * QN25 + </v>
      </c>
      <c r="W66" s="5" t="str">
        <f t="shared" si="29"/>
        <v xml:space="preserve">sxd78_26 * sxdq26 * QN26 + </v>
      </c>
      <c r="X66" s="5" t="str">
        <f t="shared" si="29"/>
        <v xml:space="preserve">sxd78_27 * sxdq27 * QN27 + </v>
      </c>
      <c r="Y66" s="5" t="str">
        <f t="shared" si="29"/>
        <v xml:space="preserve">sxd78_28 * sxdq28 * QN28 + </v>
      </c>
      <c r="Z66" s="5" t="str">
        <f t="shared" si="29"/>
        <v xml:space="preserve">sxd78_29 * sxdq29 * QN29 + </v>
      </c>
      <c r="AA66" s="5" t="str">
        <f t="shared" si="29"/>
        <v xml:space="preserve">sxd78_30 * sxdq30 * QN30 + </v>
      </c>
      <c r="AB66" s="5" t="str">
        <f t="shared" si="29"/>
        <v xml:space="preserve">sxd78_31 * sxdq31 * QN31 + </v>
      </c>
      <c r="AC66" s="5" t="str">
        <f t="shared" si="29"/>
        <v xml:space="preserve">sxd78_32 * sxdq32 * QN32 + </v>
      </c>
      <c r="AD66" s="5" t="str">
        <f t="shared" si="29"/>
        <v xml:space="preserve">sxd78_33 * sxdq33 * QN33 + </v>
      </c>
      <c r="AE66" s="5" t="str">
        <f t="shared" si="29"/>
        <v xml:space="preserve">sxd78_35 * sxdq35 * QN35 + </v>
      </c>
      <c r="AF66" s="5" t="str">
        <f t="shared" si="29"/>
        <v xml:space="preserve">sxd78_36 * sxdq36 * QN36 + </v>
      </c>
      <c r="AG66" s="5" t="str">
        <f t="shared" si="29"/>
        <v xml:space="preserve">sxd78_37 * sxdq37 * QN37 + </v>
      </c>
      <c r="AH66" s="5" t="str">
        <f t="shared" ref="AH66:AW80" si="32">"sxd"&amp;$A66&amp;"_"&amp;AH$6&amp;" * sxdq"&amp;AH$6&amp;" * QN"&amp;AH$6&amp;" + "</f>
        <v xml:space="preserve">sxd78_41 * sxdq41 * QN41 + </v>
      </c>
      <c r="AI66" s="5" t="str">
        <f t="shared" si="32"/>
        <v xml:space="preserve">sxd78_42 * sxdq42 * QN42 + </v>
      </c>
      <c r="AJ66" s="5" t="str">
        <f t="shared" si="32"/>
        <v xml:space="preserve">sxd78_43 * sxdq43 * QN43 + </v>
      </c>
      <c r="AK66" s="5" t="str">
        <f t="shared" si="32"/>
        <v xml:space="preserve">sxd78_45 * sxdq45 * QN45 + </v>
      </c>
      <c r="AL66" s="5" t="str">
        <f t="shared" si="32"/>
        <v xml:space="preserve">sxd78_46 * sxdq46 * QN46 + </v>
      </c>
      <c r="AM66" s="5" t="str">
        <f t="shared" si="32"/>
        <v xml:space="preserve">sxd78_47 * sxdq47 * QN47 + </v>
      </c>
      <c r="AN66" s="5" t="str">
        <f t="shared" si="32"/>
        <v xml:space="preserve">sxd78_49 * sxdq49 * QN49 + </v>
      </c>
      <c r="AO66" s="5" t="str">
        <f t="shared" si="32"/>
        <v xml:space="preserve">sxd78_50 * sxdq50 * QN50 + </v>
      </c>
      <c r="AP66" s="5" t="str">
        <f t="shared" si="32"/>
        <v xml:space="preserve">sxd78_51 * sxdq51 * QN51 + </v>
      </c>
      <c r="AQ66" s="5" t="str">
        <f t="shared" si="32"/>
        <v xml:space="preserve">sxd78_52 * sxdq52 * QN52 + </v>
      </c>
      <c r="AR66" s="5" t="str">
        <f t="shared" si="32"/>
        <v xml:space="preserve">sxd78_53 * sxdq53 * QN53 + </v>
      </c>
      <c r="AS66" s="5" t="str">
        <f t="shared" si="32"/>
        <v xml:space="preserve">sxd78_55 * sxdq55 * QN55 + </v>
      </c>
      <c r="AT66" s="5" t="str">
        <f t="shared" si="32"/>
        <v xml:space="preserve">sxd78_58 * sxdq58 * QN58 + </v>
      </c>
      <c r="AU66" s="5" t="str">
        <f t="shared" si="32"/>
        <v xml:space="preserve">sxd78_59 * sxdq59 * QN59 + </v>
      </c>
      <c r="AV66" s="5" t="str">
        <f t="shared" si="32"/>
        <v xml:space="preserve">sxd78_60 * sxdq60 * QN60 + </v>
      </c>
      <c r="AW66" s="5" t="str">
        <f t="shared" si="32"/>
        <v xml:space="preserve">sxd78_61 * sxdq61 * QN61 + </v>
      </c>
      <c r="AX66" s="5" t="str">
        <f t="shared" si="31"/>
        <v xml:space="preserve">sxd78_62 * sxdq62 * QN62 + </v>
      </c>
      <c r="AY66" s="5" t="str">
        <f t="shared" si="31"/>
        <v xml:space="preserve">sxd78_64 * sxdq64 * QN64 + </v>
      </c>
      <c r="AZ66" s="5" t="str">
        <f t="shared" si="31"/>
        <v xml:space="preserve">sxd78_65 * sxdq65 * QN65 + </v>
      </c>
      <c r="BA66" s="5" t="str">
        <f t="shared" si="31"/>
        <v xml:space="preserve">sxd78_66 * sxdq66 * QN66 + </v>
      </c>
      <c r="BB66" s="5" t="str">
        <f t="shared" si="31"/>
        <v xml:space="preserve">sxd78_68 * sxdq68 * QN68 + </v>
      </c>
      <c r="BC66" s="5" t="str">
        <f t="shared" si="31"/>
        <v xml:space="preserve">sxd78_69 * sxdq69 * QN69 + </v>
      </c>
      <c r="BD66" s="5" t="str">
        <f t="shared" si="31"/>
        <v xml:space="preserve">sxd78_70 * sxdq70 * QN70 + </v>
      </c>
      <c r="BE66" s="5" t="str">
        <f t="shared" si="31"/>
        <v xml:space="preserve">sxd78_71 * sxdq71 * QN71 + </v>
      </c>
      <c r="BF66" s="5" t="str">
        <f t="shared" si="31"/>
        <v xml:space="preserve">sxd78_72 * sxdq72 * QN72 + </v>
      </c>
      <c r="BG66" s="5" t="str">
        <f t="shared" si="31"/>
        <v xml:space="preserve">sxd78_73 * sxdq73 * QN73 + </v>
      </c>
      <c r="BH66" s="5" t="str">
        <f t="shared" si="31"/>
        <v xml:space="preserve">sxd78_74 * sxdq74 * QN74 + </v>
      </c>
      <c r="BI66" s="5" t="str">
        <f t="shared" si="31"/>
        <v xml:space="preserve">sxd78_77 * sxdq77 * QN77 + </v>
      </c>
      <c r="BJ66" s="5" t="str">
        <f t="shared" si="31"/>
        <v xml:space="preserve">sxd78_78 * sxdq78 * QN78 + </v>
      </c>
      <c r="BK66" s="5" t="str">
        <f t="shared" si="31"/>
        <v xml:space="preserve">sxd78_79 * sxdq79 * QN79 + </v>
      </c>
      <c r="BL66" s="5" t="str">
        <f t="shared" si="31"/>
        <v xml:space="preserve">sxd78_80 * sxdq80 * QN80 + </v>
      </c>
      <c r="BM66" s="5" t="str">
        <f t="shared" si="24"/>
        <v xml:space="preserve">sxd78_84 * sxdq84 * QN84 + </v>
      </c>
      <c r="BN66" s="5" t="str">
        <f t="shared" si="22"/>
        <v xml:space="preserve">sxd78_85 * sxdq85 * QN85 + </v>
      </c>
      <c r="BO66" s="5" t="str">
        <f t="shared" si="22"/>
        <v xml:space="preserve">sxd78_86 * sxdq86 * QN86 + </v>
      </c>
      <c r="BP66" s="5" t="str">
        <f t="shared" si="26"/>
        <v xml:space="preserve">sxd78_87 * sxdq87 * QN87 + </v>
      </c>
      <c r="BQ66" s="5" t="str">
        <f t="shared" si="26"/>
        <v xml:space="preserve">sxd78_90 * sxdq90 * QN90 + </v>
      </c>
      <c r="BR66" s="5" t="str">
        <f t="shared" si="26"/>
        <v xml:space="preserve">sxd78_91 * sxdq91 * QN91 + </v>
      </c>
      <c r="BS66" s="5" t="str">
        <f t="shared" si="26"/>
        <v xml:space="preserve">sxd78_92 * sxdq92 * QN92 + </v>
      </c>
      <c r="BT66" s="5" t="str">
        <f t="shared" si="26"/>
        <v xml:space="preserve">sxd78_93 * sxdq93 * QN93 + </v>
      </c>
      <c r="BU66" s="5" t="str">
        <f t="shared" si="26"/>
        <v xml:space="preserve">sxd78_94 * sxdq94 * QN94 + </v>
      </c>
      <c r="BV66" s="5" t="str">
        <f t="shared" si="26"/>
        <v xml:space="preserve">sxd78_95 * sxdq95 * QN95 + </v>
      </c>
      <c r="BW66" s="5" t="str">
        <f t="shared" si="26"/>
        <v xml:space="preserve">sxd78_96 * sxdq96 * QN96 + </v>
      </c>
      <c r="BX66" s="5" t="str">
        <f t="shared" si="26"/>
        <v xml:space="preserve">sxd78_97 * sxdq97 * QN97 + </v>
      </c>
      <c r="BY66" s="5" t="str">
        <f t="shared" si="4"/>
        <v>FD78</v>
      </c>
      <c r="BZ66" s="6" t="str">
        <f t="shared" si="5"/>
        <v>@IDENTITY  QG78 = sxd78_01 * sxdq01 * QN01 + sxd78_02 * sxdq02 * QN02 + sxd78_03 * sxdq03 * QN03 + sxd78_05 * sxdq05 * QN05 + sxd78_08 * sxdq08 * QN08 + sxd78_10 * sxdq10 * QN10 + sxd78_11 * sxdq11 * QN11 + sxd78_13 * sxdq13 * QN13 + sxd78_14 * sxdq14 * QN14 + sxd78_15 * sxdq15 * QN15 + sxd78_16 * sxdq16 * QN16 + sxd78_17 * sxdq17 * QN17 + sxd78_18 * sxdq18 * QN18 + sxd78_19 * sxdq19 * QN19 + sxd78_20 * sxdq20 * QN20 + sxd78_21 * sxdq21 * QN21 + sxd78_22 * sxdq22 * QN22 + sxd78_23 * sxdq23 * QN23 + sxd78_24 * sxdq24 * QN24 + sxd78_25 * sxdq25 * QN25 + sxd78_26 * sxdq26 * QN26 + sxd78_27 * sxdq27 * QN27 + sxd78_28 * sxdq28 * QN28 + sxd78_29 * sxdq29 * QN29 + sxd78_30 * sxdq30 * QN30 + sxd78_31 * sxdq31 * QN31 + sxd78_32 * sxdq32 * QN32 + sxd78_33 * sxdq33 * QN33 + sxd78_35 * sxdq35 * QN35 + sxd78_36 * sxdq36 * QN36 + sxd78_37 * sxdq37 * QN37 + sxd78_41 * sxdq41 * QN41 + sxd78_42 * sxdq42 * QN42 + sxd78_43 * sxdq43 * QN43 + sxd78_45 * sxdq45 * QN45 + sxd78_46 * sxdq46 * QN46 + sxd78_47 * sxdq47 * QN47 + sxd78_49 * sxdq49 * QN49 + sxd78_50 * sxdq50 * QN50 + sxd78_51 * sxdq51 * QN51 + sxd78_52 * sxdq52 * QN52 + sxd78_53 * sxdq53 * QN53 + sxd78_55 * sxdq55 * QN55 + sxd78_58 * sxdq58 * QN58 + sxd78_59 * sxdq59 * QN59 + sxd78_60 * sxdq60 * QN60 + sxd78_61 * sxdq61 * QN61 + sxd78_62 * sxdq62 * QN62 + sxd78_64 * sxdq64 * QN64 + sxd78_65 * sxdq65 * QN65 + sxd78_66 * sxdq66 * QN66 + sxd78_68 * sxdq68 * QN68 + sxd78_69 * sxdq69 * QN69 + sxd78_70 * sxdq70 * QN70 + sxd78_71 * sxdq71 * QN71 + sxd78_72 * sxdq72 * QN72 + sxd78_73 * sxdq73 * QN73 + sxd78_74 * sxdq74 * QN74 + sxd78_77 * sxdq77 * QN77 + sxd78_78 * sxdq78 * QN78 + sxd78_79 * sxdq79 * QN79 + sxd78_80 * sxdq80 * QN80 + sxd78_84 * sxdq84 * QN84 + sxd78_85 * sxdq85 * QN85 + sxd78_86 * sxdq86 * QN86 + sxd78_87 * sxdq87 * QN87 + sxd78_90 * sxdq90 * QN90 + sxd78_91 * sxdq91 * QN91 + sxd78_92 * sxdq92 * QN92 + sxd78_93 * sxdq93 * QN93 + sxd78_94 * sxdq94 * QN94 + sxd78_95 * sxdq95 * QN95 + sxd78_96 * sxdq96 * QN96 + sxd78_97 * sxdq97 * QN97 + FD78</v>
      </c>
    </row>
    <row r="67" spans="1:78">
      <c r="A67" s="1" t="s">
        <v>61</v>
      </c>
      <c r="B67" s="5" t="str">
        <f t="shared" si="2"/>
        <v xml:space="preserve">@IDENTITY  QG79 = </v>
      </c>
      <c r="C67" s="5" t="str">
        <f t="shared" si="30"/>
        <v xml:space="preserve">sxd79_01 * sxdq01 * QN01 + </v>
      </c>
      <c r="D67" s="5" t="str">
        <f t="shared" si="30"/>
        <v xml:space="preserve">sxd79_02 * sxdq02 * QN02 + </v>
      </c>
      <c r="E67" s="5" t="str">
        <f t="shared" si="30"/>
        <v xml:space="preserve">sxd79_03 * sxdq03 * QN03 + </v>
      </c>
      <c r="F67" s="5" t="str">
        <f t="shared" si="30"/>
        <v xml:space="preserve">sxd79_05 * sxdq05 * QN05 + </v>
      </c>
      <c r="G67" s="5" t="str">
        <f t="shared" si="30"/>
        <v xml:space="preserve">sxd79_08 * sxdq08 * QN08 + </v>
      </c>
      <c r="H67" s="5" t="str">
        <f t="shared" si="30"/>
        <v xml:space="preserve">sxd79_10 * sxdq10 * QN10 + </v>
      </c>
      <c r="I67" s="5" t="str">
        <f t="shared" si="30"/>
        <v xml:space="preserve">sxd79_11 * sxdq11 * QN11 + </v>
      </c>
      <c r="J67" s="5" t="str">
        <f t="shared" si="30"/>
        <v xml:space="preserve">sxd79_13 * sxdq13 * QN13 + </v>
      </c>
      <c r="K67" s="5" t="str">
        <f t="shared" si="30"/>
        <v xml:space="preserve">sxd79_14 * sxdq14 * QN14 + </v>
      </c>
      <c r="L67" s="5" t="str">
        <f t="shared" si="30"/>
        <v xml:space="preserve">sxd79_15 * sxdq15 * QN15 + </v>
      </c>
      <c r="M67" s="5" t="str">
        <f t="shared" si="30"/>
        <v xml:space="preserve">sxd79_16 * sxdq16 * QN16 + </v>
      </c>
      <c r="N67" s="5" t="str">
        <f t="shared" si="30"/>
        <v xml:space="preserve">sxd79_17 * sxdq17 * QN17 + </v>
      </c>
      <c r="O67" s="5" t="str">
        <f t="shared" si="30"/>
        <v xml:space="preserve">sxd79_18 * sxdq18 * QN18 + </v>
      </c>
      <c r="P67" s="5" t="str">
        <f t="shared" si="30"/>
        <v xml:space="preserve">sxd79_19 * sxdq19 * QN19 + </v>
      </c>
      <c r="Q67" s="5" t="str">
        <f t="shared" si="30"/>
        <v xml:space="preserve">sxd79_20 * sxdq20 * QN20 + </v>
      </c>
      <c r="R67" s="5" t="str">
        <f t="shared" si="30"/>
        <v xml:space="preserve">sxd79_21 * sxdq21 * QN21 + </v>
      </c>
      <c r="S67" s="5" t="str">
        <f t="shared" si="29"/>
        <v xml:space="preserve">sxd79_22 * sxdq22 * QN22 + </v>
      </c>
      <c r="T67" s="5" t="str">
        <f t="shared" si="29"/>
        <v xml:space="preserve">sxd79_23 * sxdq23 * QN23 + </v>
      </c>
      <c r="U67" s="5" t="str">
        <f t="shared" si="29"/>
        <v xml:space="preserve">sxd79_24 * sxdq24 * QN24 + </v>
      </c>
      <c r="V67" s="5" t="str">
        <f t="shared" si="29"/>
        <v xml:space="preserve">sxd79_25 * sxdq25 * QN25 + </v>
      </c>
      <c r="W67" s="5" t="str">
        <f t="shared" si="29"/>
        <v xml:space="preserve">sxd79_26 * sxdq26 * QN26 + </v>
      </c>
      <c r="X67" s="5" t="str">
        <f t="shared" si="29"/>
        <v xml:space="preserve">sxd79_27 * sxdq27 * QN27 + </v>
      </c>
      <c r="Y67" s="5" t="str">
        <f t="shared" si="29"/>
        <v xml:space="preserve">sxd79_28 * sxdq28 * QN28 + </v>
      </c>
      <c r="Z67" s="5" t="str">
        <f t="shared" si="29"/>
        <v xml:space="preserve">sxd79_29 * sxdq29 * QN29 + </v>
      </c>
      <c r="AA67" s="5" t="str">
        <f t="shared" si="29"/>
        <v xml:space="preserve">sxd79_30 * sxdq30 * QN30 + </v>
      </c>
      <c r="AB67" s="5" t="str">
        <f t="shared" si="29"/>
        <v xml:space="preserve">sxd79_31 * sxdq31 * QN31 + </v>
      </c>
      <c r="AC67" s="5" t="str">
        <f t="shared" si="29"/>
        <v xml:space="preserve">sxd79_32 * sxdq32 * QN32 + </v>
      </c>
      <c r="AD67" s="5" t="str">
        <f t="shared" si="29"/>
        <v xml:space="preserve">sxd79_33 * sxdq33 * QN33 + </v>
      </c>
      <c r="AE67" s="5" t="str">
        <f t="shared" si="29"/>
        <v xml:space="preserve">sxd79_35 * sxdq35 * QN35 + </v>
      </c>
      <c r="AF67" s="5" t="str">
        <f t="shared" si="29"/>
        <v xml:space="preserve">sxd79_36 * sxdq36 * QN36 + </v>
      </c>
      <c r="AG67" s="5" t="str">
        <f t="shared" si="29"/>
        <v xml:space="preserve">sxd79_37 * sxdq37 * QN37 + </v>
      </c>
      <c r="AH67" s="5" t="str">
        <f t="shared" si="32"/>
        <v xml:space="preserve">sxd79_41 * sxdq41 * QN41 + </v>
      </c>
      <c r="AI67" s="5" t="str">
        <f t="shared" si="32"/>
        <v xml:space="preserve">sxd79_42 * sxdq42 * QN42 + </v>
      </c>
      <c r="AJ67" s="5" t="str">
        <f t="shared" si="32"/>
        <v xml:space="preserve">sxd79_43 * sxdq43 * QN43 + </v>
      </c>
      <c r="AK67" s="5" t="str">
        <f t="shared" si="32"/>
        <v xml:space="preserve">sxd79_45 * sxdq45 * QN45 + </v>
      </c>
      <c r="AL67" s="5" t="str">
        <f t="shared" si="32"/>
        <v xml:space="preserve">sxd79_46 * sxdq46 * QN46 + </v>
      </c>
      <c r="AM67" s="5" t="str">
        <f t="shared" si="32"/>
        <v xml:space="preserve">sxd79_47 * sxdq47 * QN47 + </v>
      </c>
      <c r="AN67" s="5" t="str">
        <f t="shared" si="32"/>
        <v xml:space="preserve">sxd79_49 * sxdq49 * QN49 + </v>
      </c>
      <c r="AO67" s="5" t="str">
        <f t="shared" si="32"/>
        <v xml:space="preserve">sxd79_50 * sxdq50 * QN50 + </v>
      </c>
      <c r="AP67" s="5" t="str">
        <f t="shared" si="32"/>
        <v xml:space="preserve">sxd79_51 * sxdq51 * QN51 + </v>
      </c>
      <c r="AQ67" s="5" t="str">
        <f t="shared" si="32"/>
        <v xml:space="preserve">sxd79_52 * sxdq52 * QN52 + </v>
      </c>
      <c r="AR67" s="5" t="str">
        <f t="shared" si="32"/>
        <v xml:space="preserve">sxd79_53 * sxdq53 * QN53 + </v>
      </c>
      <c r="AS67" s="5" t="str">
        <f t="shared" si="32"/>
        <v xml:space="preserve">sxd79_55 * sxdq55 * QN55 + </v>
      </c>
      <c r="AT67" s="5" t="str">
        <f t="shared" si="32"/>
        <v xml:space="preserve">sxd79_58 * sxdq58 * QN58 + </v>
      </c>
      <c r="AU67" s="5" t="str">
        <f t="shared" si="32"/>
        <v xml:space="preserve">sxd79_59 * sxdq59 * QN59 + </v>
      </c>
      <c r="AV67" s="5" t="str">
        <f t="shared" si="32"/>
        <v xml:space="preserve">sxd79_60 * sxdq60 * QN60 + </v>
      </c>
      <c r="AW67" s="5" t="str">
        <f t="shared" si="32"/>
        <v xml:space="preserve">sxd79_61 * sxdq61 * QN61 + </v>
      </c>
      <c r="AX67" s="5" t="str">
        <f t="shared" si="31"/>
        <v xml:space="preserve">sxd79_62 * sxdq62 * QN62 + </v>
      </c>
      <c r="AY67" s="5" t="str">
        <f t="shared" si="31"/>
        <v xml:space="preserve">sxd79_64 * sxdq64 * QN64 + </v>
      </c>
      <c r="AZ67" s="5" t="str">
        <f t="shared" si="31"/>
        <v xml:space="preserve">sxd79_65 * sxdq65 * QN65 + </v>
      </c>
      <c r="BA67" s="5" t="str">
        <f t="shared" si="31"/>
        <v xml:space="preserve">sxd79_66 * sxdq66 * QN66 + </v>
      </c>
      <c r="BB67" s="5" t="str">
        <f t="shared" si="31"/>
        <v xml:space="preserve">sxd79_68 * sxdq68 * QN68 + </v>
      </c>
      <c r="BC67" s="5" t="str">
        <f t="shared" si="31"/>
        <v xml:space="preserve">sxd79_69 * sxdq69 * QN69 + </v>
      </c>
      <c r="BD67" s="5" t="str">
        <f t="shared" si="31"/>
        <v xml:space="preserve">sxd79_70 * sxdq70 * QN70 + </v>
      </c>
      <c r="BE67" s="5" t="str">
        <f t="shared" si="31"/>
        <v xml:space="preserve">sxd79_71 * sxdq71 * QN71 + </v>
      </c>
      <c r="BF67" s="5" t="str">
        <f t="shared" si="31"/>
        <v xml:space="preserve">sxd79_72 * sxdq72 * QN72 + </v>
      </c>
      <c r="BG67" s="5" t="str">
        <f t="shared" si="31"/>
        <v xml:space="preserve">sxd79_73 * sxdq73 * QN73 + </v>
      </c>
      <c r="BH67" s="5" t="str">
        <f t="shared" si="31"/>
        <v xml:space="preserve">sxd79_74 * sxdq74 * QN74 + </v>
      </c>
      <c r="BI67" s="5" t="str">
        <f t="shared" si="31"/>
        <v xml:space="preserve">sxd79_77 * sxdq77 * QN77 + </v>
      </c>
      <c r="BJ67" s="5" t="str">
        <f t="shared" si="31"/>
        <v xml:space="preserve">sxd79_78 * sxdq78 * QN78 + </v>
      </c>
      <c r="BK67" s="5" t="str">
        <f t="shared" si="31"/>
        <v xml:space="preserve">sxd79_79 * sxdq79 * QN79 + </v>
      </c>
      <c r="BL67" s="5" t="str">
        <f t="shared" si="31"/>
        <v xml:space="preserve">sxd79_80 * sxdq80 * QN80 + </v>
      </c>
      <c r="BM67" s="5" t="str">
        <f t="shared" si="24"/>
        <v xml:space="preserve">sxd79_84 * sxdq84 * QN84 + </v>
      </c>
      <c r="BN67" s="5" t="str">
        <f t="shared" si="22"/>
        <v xml:space="preserve">sxd79_85 * sxdq85 * QN85 + </v>
      </c>
      <c r="BO67" s="5" t="str">
        <f t="shared" si="22"/>
        <v xml:space="preserve">sxd79_86 * sxdq86 * QN86 + </v>
      </c>
      <c r="BP67" s="5" t="str">
        <f t="shared" si="26"/>
        <v xml:space="preserve">sxd79_87 * sxdq87 * QN87 + </v>
      </c>
      <c r="BQ67" s="5" t="str">
        <f t="shared" si="26"/>
        <v xml:space="preserve">sxd79_90 * sxdq90 * QN90 + </v>
      </c>
      <c r="BR67" s="5" t="str">
        <f t="shared" si="26"/>
        <v xml:space="preserve">sxd79_91 * sxdq91 * QN91 + </v>
      </c>
      <c r="BS67" s="5" t="str">
        <f t="shared" si="26"/>
        <v xml:space="preserve">sxd79_92 * sxdq92 * QN92 + </v>
      </c>
      <c r="BT67" s="5" t="str">
        <f t="shared" si="26"/>
        <v xml:space="preserve">sxd79_93 * sxdq93 * QN93 + </v>
      </c>
      <c r="BU67" s="5" t="str">
        <f t="shared" si="26"/>
        <v xml:space="preserve">sxd79_94 * sxdq94 * QN94 + </v>
      </c>
      <c r="BV67" s="5" t="str">
        <f t="shared" si="26"/>
        <v xml:space="preserve">sxd79_95 * sxdq95 * QN95 + </v>
      </c>
      <c r="BW67" s="5" t="str">
        <f t="shared" si="26"/>
        <v xml:space="preserve">sxd79_96 * sxdq96 * QN96 + </v>
      </c>
      <c r="BX67" s="5" t="str">
        <f t="shared" si="26"/>
        <v xml:space="preserve">sxd79_97 * sxdq97 * QN97 + </v>
      </c>
      <c r="BY67" s="5" t="str">
        <f t="shared" si="4"/>
        <v>FD79</v>
      </c>
      <c r="BZ67" s="6" t="str">
        <f t="shared" si="5"/>
        <v>@IDENTITY  QG79 = sxd79_01 * sxdq01 * QN01 + sxd79_02 * sxdq02 * QN02 + sxd79_03 * sxdq03 * QN03 + sxd79_05 * sxdq05 * QN05 + sxd79_08 * sxdq08 * QN08 + sxd79_10 * sxdq10 * QN10 + sxd79_11 * sxdq11 * QN11 + sxd79_13 * sxdq13 * QN13 + sxd79_14 * sxdq14 * QN14 + sxd79_15 * sxdq15 * QN15 + sxd79_16 * sxdq16 * QN16 + sxd79_17 * sxdq17 * QN17 + sxd79_18 * sxdq18 * QN18 + sxd79_19 * sxdq19 * QN19 + sxd79_20 * sxdq20 * QN20 + sxd79_21 * sxdq21 * QN21 + sxd79_22 * sxdq22 * QN22 + sxd79_23 * sxdq23 * QN23 + sxd79_24 * sxdq24 * QN24 + sxd79_25 * sxdq25 * QN25 + sxd79_26 * sxdq26 * QN26 + sxd79_27 * sxdq27 * QN27 + sxd79_28 * sxdq28 * QN28 + sxd79_29 * sxdq29 * QN29 + sxd79_30 * sxdq30 * QN30 + sxd79_31 * sxdq31 * QN31 + sxd79_32 * sxdq32 * QN32 + sxd79_33 * sxdq33 * QN33 + sxd79_35 * sxdq35 * QN35 + sxd79_36 * sxdq36 * QN36 + sxd79_37 * sxdq37 * QN37 + sxd79_41 * sxdq41 * QN41 + sxd79_42 * sxdq42 * QN42 + sxd79_43 * sxdq43 * QN43 + sxd79_45 * sxdq45 * QN45 + sxd79_46 * sxdq46 * QN46 + sxd79_47 * sxdq47 * QN47 + sxd79_49 * sxdq49 * QN49 + sxd79_50 * sxdq50 * QN50 + sxd79_51 * sxdq51 * QN51 + sxd79_52 * sxdq52 * QN52 + sxd79_53 * sxdq53 * QN53 + sxd79_55 * sxdq55 * QN55 + sxd79_58 * sxdq58 * QN58 + sxd79_59 * sxdq59 * QN59 + sxd79_60 * sxdq60 * QN60 + sxd79_61 * sxdq61 * QN61 + sxd79_62 * sxdq62 * QN62 + sxd79_64 * sxdq64 * QN64 + sxd79_65 * sxdq65 * QN65 + sxd79_66 * sxdq66 * QN66 + sxd79_68 * sxdq68 * QN68 + sxd79_69 * sxdq69 * QN69 + sxd79_70 * sxdq70 * QN70 + sxd79_71 * sxdq71 * QN71 + sxd79_72 * sxdq72 * QN72 + sxd79_73 * sxdq73 * QN73 + sxd79_74 * sxdq74 * QN74 + sxd79_77 * sxdq77 * QN77 + sxd79_78 * sxdq78 * QN78 + sxd79_79 * sxdq79 * QN79 + sxd79_80 * sxdq80 * QN80 + sxd79_84 * sxdq84 * QN84 + sxd79_85 * sxdq85 * QN85 + sxd79_86 * sxdq86 * QN86 + sxd79_87 * sxdq87 * QN87 + sxd79_90 * sxdq90 * QN90 + sxd79_91 * sxdq91 * QN91 + sxd79_92 * sxdq92 * QN92 + sxd79_93 * sxdq93 * QN93 + sxd79_94 * sxdq94 * QN94 + sxd79_95 * sxdq95 * QN95 + sxd79_96 * sxdq96 * QN96 + sxd79_97 * sxdq97 * QN97 + FD79</v>
      </c>
    </row>
    <row r="68" spans="1:78">
      <c r="A68" s="1" t="s">
        <v>62</v>
      </c>
      <c r="B68" s="5" t="str">
        <f t="shared" si="2"/>
        <v xml:space="preserve">@IDENTITY  QG80 = </v>
      </c>
      <c r="C68" s="5" t="str">
        <f t="shared" si="30"/>
        <v xml:space="preserve">sxd80_01 * sxdq01 * QN01 + </v>
      </c>
      <c r="D68" s="5" t="str">
        <f t="shared" si="30"/>
        <v xml:space="preserve">sxd80_02 * sxdq02 * QN02 + </v>
      </c>
      <c r="E68" s="5" t="str">
        <f t="shared" si="30"/>
        <v xml:space="preserve">sxd80_03 * sxdq03 * QN03 + </v>
      </c>
      <c r="F68" s="5" t="str">
        <f t="shared" si="30"/>
        <v xml:space="preserve">sxd80_05 * sxdq05 * QN05 + </v>
      </c>
      <c r="G68" s="5" t="str">
        <f t="shared" si="30"/>
        <v xml:space="preserve">sxd80_08 * sxdq08 * QN08 + </v>
      </c>
      <c r="H68" s="5" t="str">
        <f t="shared" si="30"/>
        <v xml:space="preserve">sxd80_10 * sxdq10 * QN10 + </v>
      </c>
      <c r="I68" s="5" t="str">
        <f t="shared" si="30"/>
        <v xml:space="preserve">sxd80_11 * sxdq11 * QN11 + </v>
      </c>
      <c r="J68" s="5" t="str">
        <f t="shared" si="30"/>
        <v xml:space="preserve">sxd80_13 * sxdq13 * QN13 + </v>
      </c>
      <c r="K68" s="5" t="str">
        <f t="shared" si="30"/>
        <v xml:space="preserve">sxd80_14 * sxdq14 * QN14 + </v>
      </c>
      <c r="L68" s="5" t="str">
        <f t="shared" si="30"/>
        <v xml:space="preserve">sxd80_15 * sxdq15 * QN15 + </v>
      </c>
      <c r="M68" s="5" t="str">
        <f t="shared" si="30"/>
        <v xml:space="preserve">sxd80_16 * sxdq16 * QN16 + </v>
      </c>
      <c r="N68" s="5" t="str">
        <f t="shared" si="30"/>
        <v xml:space="preserve">sxd80_17 * sxdq17 * QN17 + </v>
      </c>
      <c r="O68" s="5" t="str">
        <f t="shared" si="30"/>
        <v xml:space="preserve">sxd80_18 * sxdq18 * QN18 + </v>
      </c>
      <c r="P68" s="5" t="str">
        <f t="shared" si="30"/>
        <v xml:space="preserve">sxd80_19 * sxdq19 * QN19 + </v>
      </c>
      <c r="Q68" s="5" t="str">
        <f t="shared" si="30"/>
        <v xml:space="preserve">sxd80_20 * sxdq20 * QN20 + </v>
      </c>
      <c r="R68" s="5" t="str">
        <f t="shared" si="30"/>
        <v xml:space="preserve">sxd80_21 * sxdq21 * QN21 + </v>
      </c>
      <c r="S68" s="5" t="str">
        <f t="shared" si="29"/>
        <v xml:space="preserve">sxd80_22 * sxdq22 * QN22 + </v>
      </c>
      <c r="T68" s="5" t="str">
        <f t="shared" si="29"/>
        <v xml:space="preserve">sxd80_23 * sxdq23 * QN23 + </v>
      </c>
      <c r="U68" s="5" t="str">
        <f t="shared" si="29"/>
        <v xml:space="preserve">sxd80_24 * sxdq24 * QN24 + </v>
      </c>
      <c r="V68" s="5" t="str">
        <f t="shared" si="29"/>
        <v xml:space="preserve">sxd80_25 * sxdq25 * QN25 + </v>
      </c>
      <c r="W68" s="5" t="str">
        <f t="shared" si="29"/>
        <v xml:space="preserve">sxd80_26 * sxdq26 * QN26 + </v>
      </c>
      <c r="X68" s="5" t="str">
        <f t="shared" si="29"/>
        <v xml:space="preserve">sxd80_27 * sxdq27 * QN27 + </v>
      </c>
      <c r="Y68" s="5" t="str">
        <f t="shared" si="29"/>
        <v xml:space="preserve">sxd80_28 * sxdq28 * QN28 + </v>
      </c>
      <c r="Z68" s="5" t="str">
        <f t="shared" si="29"/>
        <v xml:space="preserve">sxd80_29 * sxdq29 * QN29 + </v>
      </c>
      <c r="AA68" s="5" t="str">
        <f t="shared" si="29"/>
        <v xml:space="preserve">sxd80_30 * sxdq30 * QN30 + </v>
      </c>
      <c r="AB68" s="5" t="str">
        <f t="shared" si="29"/>
        <v xml:space="preserve">sxd80_31 * sxdq31 * QN31 + </v>
      </c>
      <c r="AC68" s="5" t="str">
        <f t="shared" si="29"/>
        <v xml:space="preserve">sxd80_32 * sxdq32 * QN32 + </v>
      </c>
      <c r="AD68" s="5" t="str">
        <f t="shared" si="29"/>
        <v xml:space="preserve">sxd80_33 * sxdq33 * QN33 + </v>
      </c>
      <c r="AE68" s="5" t="str">
        <f t="shared" si="29"/>
        <v xml:space="preserve">sxd80_35 * sxdq35 * QN35 + </v>
      </c>
      <c r="AF68" s="5" t="str">
        <f t="shared" si="29"/>
        <v xml:space="preserve">sxd80_36 * sxdq36 * QN36 + </v>
      </c>
      <c r="AG68" s="5" t="str">
        <f t="shared" si="29"/>
        <v xml:space="preserve">sxd80_37 * sxdq37 * QN37 + </v>
      </c>
      <c r="AH68" s="5" t="str">
        <f t="shared" si="32"/>
        <v xml:space="preserve">sxd80_41 * sxdq41 * QN41 + </v>
      </c>
      <c r="AI68" s="5" t="str">
        <f t="shared" si="32"/>
        <v xml:space="preserve">sxd80_42 * sxdq42 * QN42 + </v>
      </c>
      <c r="AJ68" s="5" t="str">
        <f t="shared" si="32"/>
        <v xml:space="preserve">sxd80_43 * sxdq43 * QN43 + </v>
      </c>
      <c r="AK68" s="5" t="str">
        <f t="shared" si="32"/>
        <v xml:space="preserve">sxd80_45 * sxdq45 * QN45 + </v>
      </c>
      <c r="AL68" s="5" t="str">
        <f t="shared" si="32"/>
        <v xml:space="preserve">sxd80_46 * sxdq46 * QN46 + </v>
      </c>
      <c r="AM68" s="5" t="str">
        <f t="shared" si="32"/>
        <v xml:space="preserve">sxd80_47 * sxdq47 * QN47 + </v>
      </c>
      <c r="AN68" s="5" t="str">
        <f t="shared" si="32"/>
        <v xml:space="preserve">sxd80_49 * sxdq49 * QN49 + </v>
      </c>
      <c r="AO68" s="5" t="str">
        <f t="shared" si="32"/>
        <v xml:space="preserve">sxd80_50 * sxdq50 * QN50 + </v>
      </c>
      <c r="AP68" s="5" t="str">
        <f t="shared" si="32"/>
        <v xml:space="preserve">sxd80_51 * sxdq51 * QN51 + </v>
      </c>
      <c r="AQ68" s="5" t="str">
        <f t="shared" si="32"/>
        <v xml:space="preserve">sxd80_52 * sxdq52 * QN52 + </v>
      </c>
      <c r="AR68" s="5" t="str">
        <f t="shared" si="32"/>
        <v xml:space="preserve">sxd80_53 * sxdq53 * QN53 + </v>
      </c>
      <c r="AS68" s="5" t="str">
        <f t="shared" si="32"/>
        <v xml:space="preserve">sxd80_55 * sxdq55 * QN55 + </v>
      </c>
      <c r="AT68" s="5" t="str">
        <f t="shared" si="32"/>
        <v xml:space="preserve">sxd80_58 * sxdq58 * QN58 + </v>
      </c>
      <c r="AU68" s="5" t="str">
        <f t="shared" si="32"/>
        <v xml:space="preserve">sxd80_59 * sxdq59 * QN59 + </v>
      </c>
      <c r="AV68" s="5" t="str">
        <f t="shared" si="32"/>
        <v xml:space="preserve">sxd80_60 * sxdq60 * QN60 + </v>
      </c>
      <c r="AW68" s="5" t="str">
        <f t="shared" si="32"/>
        <v xml:space="preserve">sxd80_61 * sxdq61 * QN61 + </v>
      </c>
      <c r="AX68" s="5" t="str">
        <f t="shared" si="31"/>
        <v xml:space="preserve">sxd80_62 * sxdq62 * QN62 + </v>
      </c>
      <c r="AY68" s="5" t="str">
        <f t="shared" si="31"/>
        <v xml:space="preserve">sxd80_64 * sxdq64 * QN64 + </v>
      </c>
      <c r="AZ68" s="5" t="str">
        <f t="shared" si="31"/>
        <v xml:space="preserve">sxd80_65 * sxdq65 * QN65 + </v>
      </c>
      <c r="BA68" s="5" t="str">
        <f t="shared" si="31"/>
        <v xml:space="preserve">sxd80_66 * sxdq66 * QN66 + </v>
      </c>
      <c r="BB68" s="5" t="str">
        <f t="shared" si="31"/>
        <v xml:space="preserve">sxd80_68 * sxdq68 * QN68 + </v>
      </c>
      <c r="BC68" s="5" t="str">
        <f t="shared" si="31"/>
        <v xml:space="preserve">sxd80_69 * sxdq69 * QN69 + </v>
      </c>
      <c r="BD68" s="5" t="str">
        <f t="shared" si="31"/>
        <v xml:space="preserve">sxd80_70 * sxdq70 * QN70 + </v>
      </c>
      <c r="BE68" s="5" t="str">
        <f t="shared" si="31"/>
        <v xml:space="preserve">sxd80_71 * sxdq71 * QN71 + </v>
      </c>
      <c r="BF68" s="5" t="str">
        <f t="shared" si="31"/>
        <v xml:space="preserve">sxd80_72 * sxdq72 * QN72 + </v>
      </c>
      <c r="BG68" s="5" t="str">
        <f t="shared" si="31"/>
        <v xml:space="preserve">sxd80_73 * sxdq73 * QN73 + </v>
      </c>
      <c r="BH68" s="5" t="str">
        <f t="shared" si="31"/>
        <v xml:space="preserve">sxd80_74 * sxdq74 * QN74 + </v>
      </c>
      <c r="BI68" s="5" t="str">
        <f t="shared" si="31"/>
        <v xml:space="preserve">sxd80_77 * sxdq77 * QN77 + </v>
      </c>
      <c r="BJ68" s="5" t="str">
        <f t="shared" si="31"/>
        <v xml:space="preserve">sxd80_78 * sxdq78 * QN78 + </v>
      </c>
      <c r="BK68" s="5" t="str">
        <f t="shared" si="31"/>
        <v xml:space="preserve">sxd80_79 * sxdq79 * QN79 + </v>
      </c>
      <c r="BL68" s="5" t="str">
        <f t="shared" si="31"/>
        <v xml:space="preserve">sxd80_80 * sxdq80 * QN80 + </v>
      </c>
      <c r="BM68" s="5" t="str">
        <f t="shared" si="24"/>
        <v xml:space="preserve">sxd80_84 * sxdq84 * QN84 + </v>
      </c>
      <c r="BN68" s="5" t="str">
        <f t="shared" si="22"/>
        <v xml:space="preserve">sxd80_85 * sxdq85 * QN85 + </v>
      </c>
      <c r="BO68" s="5" t="str">
        <f t="shared" si="22"/>
        <v xml:space="preserve">sxd80_86 * sxdq86 * QN86 + </v>
      </c>
      <c r="BP68" s="5" t="str">
        <f t="shared" si="26"/>
        <v xml:space="preserve">sxd80_87 * sxdq87 * QN87 + </v>
      </c>
      <c r="BQ68" s="5" t="str">
        <f t="shared" si="26"/>
        <v xml:space="preserve">sxd80_90 * sxdq90 * QN90 + </v>
      </c>
      <c r="BR68" s="5" t="str">
        <f t="shared" si="26"/>
        <v xml:space="preserve">sxd80_91 * sxdq91 * QN91 + </v>
      </c>
      <c r="BS68" s="5" t="str">
        <f t="shared" si="26"/>
        <v xml:space="preserve">sxd80_92 * sxdq92 * QN92 + </v>
      </c>
      <c r="BT68" s="5" t="str">
        <f t="shared" si="26"/>
        <v xml:space="preserve">sxd80_93 * sxdq93 * QN93 + </v>
      </c>
      <c r="BU68" s="5" t="str">
        <f t="shared" si="26"/>
        <v xml:space="preserve">sxd80_94 * sxdq94 * QN94 + </v>
      </c>
      <c r="BV68" s="5" t="str">
        <f t="shared" si="26"/>
        <v xml:space="preserve">sxd80_95 * sxdq95 * QN95 + </v>
      </c>
      <c r="BW68" s="5" t="str">
        <f t="shared" si="26"/>
        <v xml:space="preserve">sxd80_96 * sxdq96 * QN96 + </v>
      </c>
      <c r="BX68" s="5" t="str">
        <f t="shared" si="26"/>
        <v xml:space="preserve">sxd80_97 * sxdq97 * QN97 + </v>
      </c>
      <c r="BY68" s="5" t="str">
        <f t="shared" si="4"/>
        <v>FD80</v>
      </c>
      <c r="BZ68" s="6" t="str">
        <f t="shared" si="5"/>
        <v>@IDENTITY  QG80 = sxd80_01 * sxdq01 * QN01 + sxd80_02 * sxdq02 * QN02 + sxd80_03 * sxdq03 * QN03 + sxd80_05 * sxdq05 * QN05 + sxd80_08 * sxdq08 * QN08 + sxd80_10 * sxdq10 * QN10 + sxd80_11 * sxdq11 * QN11 + sxd80_13 * sxdq13 * QN13 + sxd80_14 * sxdq14 * QN14 + sxd80_15 * sxdq15 * QN15 + sxd80_16 * sxdq16 * QN16 + sxd80_17 * sxdq17 * QN17 + sxd80_18 * sxdq18 * QN18 + sxd80_19 * sxdq19 * QN19 + sxd80_20 * sxdq20 * QN20 + sxd80_21 * sxdq21 * QN21 + sxd80_22 * sxdq22 * QN22 + sxd80_23 * sxdq23 * QN23 + sxd80_24 * sxdq24 * QN24 + sxd80_25 * sxdq25 * QN25 + sxd80_26 * sxdq26 * QN26 + sxd80_27 * sxdq27 * QN27 + sxd80_28 * sxdq28 * QN28 + sxd80_29 * sxdq29 * QN29 + sxd80_30 * sxdq30 * QN30 + sxd80_31 * sxdq31 * QN31 + sxd80_32 * sxdq32 * QN32 + sxd80_33 * sxdq33 * QN33 + sxd80_35 * sxdq35 * QN35 + sxd80_36 * sxdq36 * QN36 + sxd80_37 * sxdq37 * QN37 + sxd80_41 * sxdq41 * QN41 + sxd80_42 * sxdq42 * QN42 + sxd80_43 * sxdq43 * QN43 + sxd80_45 * sxdq45 * QN45 + sxd80_46 * sxdq46 * QN46 + sxd80_47 * sxdq47 * QN47 + sxd80_49 * sxdq49 * QN49 + sxd80_50 * sxdq50 * QN50 + sxd80_51 * sxdq51 * QN51 + sxd80_52 * sxdq52 * QN52 + sxd80_53 * sxdq53 * QN53 + sxd80_55 * sxdq55 * QN55 + sxd80_58 * sxdq58 * QN58 + sxd80_59 * sxdq59 * QN59 + sxd80_60 * sxdq60 * QN60 + sxd80_61 * sxdq61 * QN61 + sxd80_62 * sxdq62 * QN62 + sxd80_64 * sxdq64 * QN64 + sxd80_65 * sxdq65 * QN65 + sxd80_66 * sxdq66 * QN66 + sxd80_68 * sxdq68 * QN68 + sxd80_69 * sxdq69 * QN69 + sxd80_70 * sxdq70 * QN70 + sxd80_71 * sxdq71 * QN71 + sxd80_72 * sxdq72 * QN72 + sxd80_73 * sxdq73 * QN73 + sxd80_74 * sxdq74 * QN74 + sxd80_77 * sxdq77 * QN77 + sxd80_78 * sxdq78 * QN78 + sxd80_79 * sxdq79 * QN79 + sxd80_80 * sxdq80 * QN80 + sxd80_84 * sxdq84 * QN84 + sxd80_85 * sxdq85 * QN85 + sxd80_86 * sxdq86 * QN86 + sxd80_87 * sxdq87 * QN87 + sxd80_90 * sxdq90 * QN90 + sxd80_91 * sxdq91 * QN91 + sxd80_92 * sxdq92 * QN92 + sxd80_93 * sxdq93 * QN93 + sxd80_94 * sxdq94 * QN94 + sxd80_95 * sxdq95 * QN95 + sxd80_96 * sxdq96 * QN96 + sxd80_97 * sxdq97 * QN97 + FD80</v>
      </c>
    </row>
    <row r="69" spans="1:78">
      <c r="A69" s="1" t="s">
        <v>63</v>
      </c>
      <c r="B69" s="5" t="str">
        <f t="shared" si="2"/>
        <v xml:space="preserve">@IDENTITY  QG84 = </v>
      </c>
      <c r="C69" s="5" t="str">
        <f t="shared" si="30"/>
        <v xml:space="preserve">sxd84_01 * sxdq01 * QN01 + </v>
      </c>
      <c r="D69" s="5" t="str">
        <f t="shared" si="30"/>
        <v xml:space="preserve">sxd84_02 * sxdq02 * QN02 + </v>
      </c>
      <c r="E69" s="5" t="str">
        <f t="shared" si="30"/>
        <v xml:space="preserve">sxd84_03 * sxdq03 * QN03 + </v>
      </c>
      <c r="F69" s="5" t="str">
        <f t="shared" si="30"/>
        <v xml:space="preserve">sxd84_05 * sxdq05 * QN05 + </v>
      </c>
      <c r="G69" s="5" t="str">
        <f t="shared" si="30"/>
        <v xml:space="preserve">sxd84_08 * sxdq08 * QN08 + </v>
      </c>
      <c r="H69" s="5" t="str">
        <f t="shared" si="30"/>
        <v xml:space="preserve">sxd84_10 * sxdq10 * QN10 + </v>
      </c>
      <c r="I69" s="5" t="str">
        <f t="shared" si="30"/>
        <v xml:space="preserve">sxd84_11 * sxdq11 * QN11 + </v>
      </c>
      <c r="J69" s="5" t="str">
        <f t="shared" si="30"/>
        <v xml:space="preserve">sxd84_13 * sxdq13 * QN13 + </v>
      </c>
      <c r="K69" s="5" t="str">
        <f t="shared" si="30"/>
        <v xml:space="preserve">sxd84_14 * sxdq14 * QN14 + </v>
      </c>
      <c r="L69" s="5" t="str">
        <f t="shared" si="30"/>
        <v xml:space="preserve">sxd84_15 * sxdq15 * QN15 + </v>
      </c>
      <c r="M69" s="5" t="str">
        <f t="shared" si="30"/>
        <v xml:space="preserve">sxd84_16 * sxdq16 * QN16 + </v>
      </c>
      <c r="N69" s="5" t="str">
        <f t="shared" si="30"/>
        <v xml:space="preserve">sxd84_17 * sxdq17 * QN17 + </v>
      </c>
      <c r="O69" s="5" t="str">
        <f t="shared" si="30"/>
        <v xml:space="preserve">sxd84_18 * sxdq18 * QN18 + </v>
      </c>
      <c r="P69" s="5" t="str">
        <f t="shared" si="30"/>
        <v xml:space="preserve">sxd84_19 * sxdq19 * QN19 + </v>
      </c>
      <c r="Q69" s="5" t="str">
        <f t="shared" si="30"/>
        <v xml:space="preserve">sxd84_20 * sxdq20 * QN20 + </v>
      </c>
      <c r="R69" s="5" t="str">
        <f t="shared" si="30"/>
        <v xml:space="preserve">sxd84_21 * sxdq21 * QN21 + </v>
      </c>
      <c r="S69" s="5" t="str">
        <f t="shared" si="29"/>
        <v xml:space="preserve">sxd84_22 * sxdq22 * QN22 + </v>
      </c>
      <c r="T69" s="5" t="str">
        <f t="shared" si="29"/>
        <v xml:space="preserve">sxd84_23 * sxdq23 * QN23 + </v>
      </c>
      <c r="U69" s="5" t="str">
        <f t="shared" si="29"/>
        <v xml:space="preserve">sxd84_24 * sxdq24 * QN24 + </v>
      </c>
      <c r="V69" s="5" t="str">
        <f t="shared" si="29"/>
        <v xml:space="preserve">sxd84_25 * sxdq25 * QN25 + </v>
      </c>
      <c r="W69" s="5" t="str">
        <f t="shared" si="29"/>
        <v xml:space="preserve">sxd84_26 * sxdq26 * QN26 + </v>
      </c>
      <c r="X69" s="5" t="str">
        <f t="shared" si="29"/>
        <v xml:space="preserve">sxd84_27 * sxdq27 * QN27 + </v>
      </c>
      <c r="Y69" s="5" t="str">
        <f t="shared" si="29"/>
        <v xml:space="preserve">sxd84_28 * sxdq28 * QN28 + </v>
      </c>
      <c r="Z69" s="5" t="str">
        <f t="shared" si="29"/>
        <v xml:space="preserve">sxd84_29 * sxdq29 * QN29 + </v>
      </c>
      <c r="AA69" s="5" t="str">
        <f t="shared" si="29"/>
        <v xml:space="preserve">sxd84_30 * sxdq30 * QN30 + </v>
      </c>
      <c r="AB69" s="5" t="str">
        <f t="shared" si="29"/>
        <v xml:space="preserve">sxd84_31 * sxdq31 * QN31 + </v>
      </c>
      <c r="AC69" s="5" t="str">
        <f t="shared" si="29"/>
        <v xml:space="preserve">sxd84_32 * sxdq32 * QN32 + </v>
      </c>
      <c r="AD69" s="5" t="str">
        <f t="shared" si="29"/>
        <v xml:space="preserve">sxd84_33 * sxdq33 * QN33 + </v>
      </c>
      <c r="AE69" s="5" t="str">
        <f t="shared" si="29"/>
        <v xml:space="preserve">sxd84_35 * sxdq35 * QN35 + </v>
      </c>
      <c r="AF69" s="5" t="str">
        <f t="shared" si="29"/>
        <v xml:space="preserve">sxd84_36 * sxdq36 * QN36 + </v>
      </c>
      <c r="AG69" s="5" t="str">
        <f t="shared" si="29"/>
        <v xml:space="preserve">sxd84_37 * sxdq37 * QN37 + </v>
      </c>
      <c r="AH69" s="5" t="str">
        <f t="shared" si="32"/>
        <v xml:space="preserve">sxd84_41 * sxdq41 * QN41 + </v>
      </c>
      <c r="AI69" s="5" t="str">
        <f t="shared" si="32"/>
        <v xml:space="preserve">sxd84_42 * sxdq42 * QN42 + </v>
      </c>
      <c r="AJ69" s="5" t="str">
        <f t="shared" si="32"/>
        <v xml:space="preserve">sxd84_43 * sxdq43 * QN43 + </v>
      </c>
      <c r="AK69" s="5" t="str">
        <f t="shared" si="32"/>
        <v xml:space="preserve">sxd84_45 * sxdq45 * QN45 + </v>
      </c>
      <c r="AL69" s="5" t="str">
        <f t="shared" si="32"/>
        <v xml:space="preserve">sxd84_46 * sxdq46 * QN46 + </v>
      </c>
      <c r="AM69" s="5" t="str">
        <f t="shared" si="32"/>
        <v xml:space="preserve">sxd84_47 * sxdq47 * QN47 + </v>
      </c>
      <c r="AN69" s="5" t="str">
        <f t="shared" si="32"/>
        <v xml:space="preserve">sxd84_49 * sxdq49 * QN49 + </v>
      </c>
      <c r="AO69" s="5" t="str">
        <f t="shared" si="32"/>
        <v xml:space="preserve">sxd84_50 * sxdq50 * QN50 + </v>
      </c>
      <c r="AP69" s="5" t="str">
        <f t="shared" si="32"/>
        <v xml:space="preserve">sxd84_51 * sxdq51 * QN51 + </v>
      </c>
      <c r="AQ69" s="5" t="str">
        <f t="shared" si="32"/>
        <v xml:space="preserve">sxd84_52 * sxdq52 * QN52 + </v>
      </c>
      <c r="AR69" s="5" t="str">
        <f t="shared" si="32"/>
        <v xml:space="preserve">sxd84_53 * sxdq53 * QN53 + </v>
      </c>
      <c r="AS69" s="5" t="str">
        <f t="shared" si="32"/>
        <v xml:space="preserve">sxd84_55 * sxdq55 * QN55 + </v>
      </c>
      <c r="AT69" s="5" t="str">
        <f t="shared" si="32"/>
        <v xml:space="preserve">sxd84_58 * sxdq58 * QN58 + </v>
      </c>
      <c r="AU69" s="5" t="str">
        <f t="shared" si="32"/>
        <v xml:space="preserve">sxd84_59 * sxdq59 * QN59 + </v>
      </c>
      <c r="AV69" s="5" t="str">
        <f t="shared" si="32"/>
        <v xml:space="preserve">sxd84_60 * sxdq60 * QN60 + </v>
      </c>
      <c r="AW69" s="5" t="str">
        <f t="shared" si="32"/>
        <v xml:space="preserve">sxd84_61 * sxdq61 * QN61 + </v>
      </c>
      <c r="AX69" s="5" t="str">
        <f t="shared" si="31"/>
        <v xml:space="preserve">sxd84_62 * sxdq62 * QN62 + </v>
      </c>
      <c r="AY69" s="5" t="str">
        <f t="shared" si="31"/>
        <v xml:space="preserve">sxd84_64 * sxdq64 * QN64 + </v>
      </c>
      <c r="AZ69" s="5" t="str">
        <f t="shared" si="31"/>
        <v xml:space="preserve">sxd84_65 * sxdq65 * QN65 + </v>
      </c>
      <c r="BA69" s="5" t="str">
        <f t="shared" si="31"/>
        <v xml:space="preserve">sxd84_66 * sxdq66 * QN66 + </v>
      </c>
      <c r="BB69" s="5" t="str">
        <f t="shared" si="31"/>
        <v xml:space="preserve">sxd84_68 * sxdq68 * QN68 + </v>
      </c>
      <c r="BC69" s="5" t="str">
        <f t="shared" si="31"/>
        <v xml:space="preserve">sxd84_69 * sxdq69 * QN69 + </v>
      </c>
      <c r="BD69" s="5" t="str">
        <f t="shared" si="31"/>
        <v xml:space="preserve">sxd84_70 * sxdq70 * QN70 + </v>
      </c>
      <c r="BE69" s="5" t="str">
        <f t="shared" si="31"/>
        <v xml:space="preserve">sxd84_71 * sxdq71 * QN71 + </v>
      </c>
      <c r="BF69" s="5" t="str">
        <f t="shared" si="31"/>
        <v xml:space="preserve">sxd84_72 * sxdq72 * QN72 + </v>
      </c>
      <c r="BG69" s="5" t="str">
        <f t="shared" si="31"/>
        <v xml:space="preserve">sxd84_73 * sxdq73 * QN73 + </v>
      </c>
      <c r="BH69" s="5" t="str">
        <f t="shared" si="31"/>
        <v xml:space="preserve">sxd84_74 * sxdq74 * QN74 + </v>
      </c>
      <c r="BI69" s="5" t="str">
        <f t="shared" si="31"/>
        <v xml:space="preserve">sxd84_77 * sxdq77 * QN77 + </v>
      </c>
      <c r="BJ69" s="5" t="str">
        <f t="shared" si="31"/>
        <v xml:space="preserve">sxd84_78 * sxdq78 * QN78 + </v>
      </c>
      <c r="BK69" s="5" t="str">
        <f t="shared" si="31"/>
        <v xml:space="preserve">sxd84_79 * sxdq79 * QN79 + </v>
      </c>
      <c r="BL69" s="5" t="str">
        <f t="shared" si="31"/>
        <v xml:space="preserve">sxd84_80 * sxdq80 * QN80 + </v>
      </c>
      <c r="BM69" s="5" t="str">
        <f t="shared" si="24"/>
        <v xml:space="preserve">sxd84_84 * sxdq84 * QN84 + </v>
      </c>
      <c r="BN69" s="5" t="str">
        <f t="shared" si="22"/>
        <v xml:space="preserve">sxd84_85 * sxdq85 * QN85 + </v>
      </c>
      <c r="BO69" s="5" t="str">
        <f t="shared" si="22"/>
        <v xml:space="preserve">sxd84_86 * sxdq86 * QN86 + </v>
      </c>
      <c r="BP69" s="5" t="str">
        <f t="shared" si="26"/>
        <v xml:space="preserve">sxd84_87 * sxdq87 * QN87 + </v>
      </c>
      <c r="BQ69" s="5" t="str">
        <f t="shared" si="26"/>
        <v xml:space="preserve">sxd84_90 * sxdq90 * QN90 + </v>
      </c>
      <c r="BR69" s="5" t="str">
        <f t="shared" si="26"/>
        <v xml:space="preserve">sxd84_91 * sxdq91 * QN91 + </v>
      </c>
      <c r="BS69" s="5" t="str">
        <f t="shared" si="26"/>
        <v xml:space="preserve">sxd84_92 * sxdq92 * QN92 + </v>
      </c>
      <c r="BT69" s="5" t="str">
        <f t="shared" si="26"/>
        <v xml:space="preserve">sxd84_93 * sxdq93 * QN93 + </v>
      </c>
      <c r="BU69" s="5" t="str">
        <f t="shared" si="26"/>
        <v xml:space="preserve">sxd84_94 * sxdq94 * QN94 + </v>
      </c>
      <c r="BV69" s="5" t="str">
        <f t="shared" si="26"/>
        <v xml:space="preserve">sxd84_95 * sxdq95 * QN95 + </v>
      </c>
      <c r="BW69" s="5" t="str">
        <f t="shared" si="26"/>
        <v xml:space="preserve">sxd84_96 * sxdq96 * QN96 + </v>
      </c>
      <c r="BX69" s="5" t="str">
        <f t="shared" si="26"/>
        <v xml:space="preserve">sxd84_97 * sxdq97 * QN97 + </v>
      </c>
      <c r="BY69" s="5" t="str">
        <f t="shared" si="4"/>
        <v>FD84</v>
      </c>
      <c r="BZ69" s="6" t="str">
        <f t="shared" si="5"/>
        <v>@IDENTITY  QG84 = sxd84_01 * sxdq01 * QN01 + sxd84_02 * sxdq02 * QN02 + sxd84_03 * sxdq03 * QN03 + sxd84_05 * sxdq05 * QN05 + sxd84_08 * sxdq08 * QN08 + sxd84_10 * sxdq10 * QN10 + sxd84_11 * sxdq11 * QN11 + sxd84_13 * sxdq13 * QN13 + sxd84_14 * sxdq14 * QN14 + sxd84_15 * sxdq15 * QN15 + sxd84_16 * sxdq16 * QN16 + sxd84_17 * sxdq17 * QN17 + sxd84_18 * sxdq18 * QN18 + sxd84_19 * sxdq19 * QN19 + sxd84_20 * sxdq20 * QN20 + sxd84_21 * sxdq21 * QN21 + sxd84_22 * sxdq22 * QN22 + sxd84_23 * sxdq23 * QN23 + sxd84_24 * sxdq24 * QN24 + sxd84_25 * sxdq25 * QN25 + sxd84_26 * sxdq26 * QN26 + sxd84_27 * sxdq27 * QN27 + sxd84_28 * sxdq28 * QN28 + sxd84_29 * sxdq29 * QN29 + sxd84_30 * sxdq30 * QN30 + sxd84_31 * sxdq31 * QN31 + sxd84_32 * sxdq32 * QN32 + sxd84_33 * sxdq33 * QN33 + sxd84_35 * sxdq35 * QN35 + sxd84_36 * sxdq36 * QN36 + sxd84_37 * sxdq37 * QN37 + sxd84_41 * sxdq41 * QN41 + sxd84_42 * sxdq42 * QN42 + sxd84_43 * sxdq43 * QN43 + sxd84_45 * sxdq45 * QN45 + sxd84_46 * sxdq46 * QN46 + sxd84_47 * sxdq47 * QN47 + sxd84_49 * sxdq49 * QN49 + sxd84_50 * sxdq50 * QN50 + sxd84_51 * sxdq51 * QN51 + sxd84_52 * sxdq52 * QN52 + sxd84_53 * sxdq53 * QN53 + sxd84_55 * sxdq55 * QN55 + sxd84_58 * sxdq58 * QN58 + sxd84_59 * sxdq59 * QN59 + sxd84_60 * sxdq60 * QN60 + sxd84_61 * sxdq61 * QN61 + sxd84_62 * sxdq62 * QN62 + sxd84_64 * sxdq64 * QN64 + sxd84_65 * sxdq65 * QN65 + sxd84_66 * sxdq66 * QN66 + sxd84_68 * sxdq68 * QN68 + sxd84_69 * sxdq69 * QN69 + sxd84_70 * sxdq70 * QN70 + sxd84_71 * sxdq71 * QN71 + sxd84_72 * sxdq72 * QN72 + sxd84_73 * sxdq73 * QN73 + sxd84_74 * sxdq74 * QN74 + sxd84_77 * sxdq77 * QN77 + sxd84_78 * sxdq78 * QN78 + sxd84_79 * sxdq79 * QN79 + sxd84_80 * sxdq80 * QN80 + sxd84_84 * sxdq84 * QN84 + sxd84_85 * sxdq85 * QN85 + sxd84_86 * sxdq86 * QN86 + sxd84_87 * sxdq87 * QN87 + sxd84_90 * sxdq90 * QN90 + sxd84_91 * sxdq91 * QN91 + sxd84_92 * sxdq92 * QN92 + sxd84_93 * sxdq93 * QN93 + sxd84_94 * sxdq94 * QN94 + sxd84_95 * sxdq95 * QN95 + sxd84_96 * sxdq96 * QN96 + sxd84_97 * sxdq97 * QN97 + FD84</v>
      </c>
    </row>
    <row r="70" spans="1:78">
      <c r="A70" s="1" t="s">
        <v>64</v>
      </c>
      <c r="B70" s="5" t="str">
        <f t="shared" si="2"/>
        <v xml:space="preserve">@IDENTITY  QG85 = </v>
      </c>
      <c r="C70" s="5" t="str">
        <f t="shared" si="30"/>
        <v xml:space="preserve">sxd85_01 * sxdq01 * QN01 + </v>
      </c>
      <c r="D70" s="5" t="str">
        <f t="shared" si="30"/>
        <v xml:space="preserve">sxd85_02 * sxdq02 * QN02 + </v>
      </c>
      <c r="E70" s="5" t="str">
        <f t="shared" si="30"/>
        <v xml:space="preserve">sxd85_03 * sxdq03 * QN03 + </v>
      </c>
      <c r="F70" s="5" t="str">
        <f t="shared" si="30"/>
        <v xml:space="preserve">sxd85_05 * sxdq05 * QN05 + </v>
      </c>
      <c r="G70" s="5" t="str">
        <f t="shared" si="30"/>
        <v xml:space="preserve">sxd85_08 * sxdq08 * QN08 + </v>
      </c>
      <c r="H70" s="5" t="str">
        <f t="shared" si="30"/>
        <v xml:space="preserve">sxd85_10 * sxdq10 * QN10 + </v>
      </c>
      <c r="I70" s="5" t="str">
        <f t="shared" si="30"/>
        <v xml:space="preserve">sxd85_11 * sxdq11 * QN11 + </v>
      </c>
      <c r="J70" s="5" t="str">
        <f t="shared" si="30"/>
        <v xml:space="preserve">sxd85_13 * sxdq13 * QN13 + </v>
      </c>
      <c r="K70" s="5" t="str">
        <f t="shared" si="30"/>
        <v xml:space="preserve">sxd85_14 * sxdq14 * QN14 + </v>
      </c>
      <c r="L70" s="5" t="str">
        <f t="shared" si="30"/>
        <v xml:space="preserve">sxd85_15 * sxdq15 * QN15 + </v>
      </c>
      <c r="M70" s="5" t="str">
        <f t="shared" si="30"/>
        <v xml:space="preserve">sxd85_16 * sxdq16 * QN16 + </v>
      </c>
      <c r="N70" s="5" t="str">
        <f t="shared" si="30"/>
        <v xml:space="preserve">sxd85_17 * sxdq17 * QN17 + </v>
      </c>
      <c r="O70" s="5" t="str">
        <f t="shared" si="30"/>
        <v xml:space="preserve">sxd85_18 * sxdq18 * QN18 + </v>
      </c>
      <c r="P70" s="5" t="str">
        <f t="shared" si="30"/>
        <v xml:space="preserve">sxd85_19 * sxdq19 * QN19 + </v>
      </c>
      <c r="Q70" s="5" t="str">
        <f t="shared" si="30"/>
        <v xml:space="preserve">sxd85_20 * sxdq20 * QN20 + </v>
      </c>
      <c r="R70" s="5" t="str">
        <f t="shared" si="30"/>
        <v xml:space="preserve">sxd85_21 * sxdq21 * QN21 + </v>
      </c>
      <c r="S70" s="5" t="str">
        <f t="shared" si="29"/>
        <v xml:space="preserve">sxd85_22 * sxdq22 * QN22 + </v>
      </c>
      <c r="T70" s="5" t="str">
        <f t="shared" si="29"/>
        <v xml:space="preserve">sxd85_23 * sxdq23 * QN23 + </v>
      </c>
      <c r="U70" s="5" t="str">
        <f t="shared" si="29"/>
        <v xml:space="preserve">sxd85_24 * sxdq24 * QN24 + </v>
      </c>
      <c r="V70" s="5" t="str">
        <f t="shared" si="29"/>
        <v xml:space="preserve">sxd85_25 * sxdq25 * QN25 + </v>
      </c>
      <c r="W70" s="5" t="str">
        <f t="shared" si="29"/>
        <v xml:space="preserve">sxd85_26 * sxdq26 * QN26 + </v>
      </c>
      <c r="X70" s="5" t="str">
        <f t="shared" si="29"/>
        <v xml:space="preserve">sxd85_27 * sxdq27 * QN27 + </v>
      </c>
      <c r="Y70" s="5" t="str">
        <f t="shared" si="29"/>
        <v xml:space="preserve">sxd85_28 * sxdq28 * QN28 + </v>
      </c>
      <c r="Z70" s="5" t="str">
        <f t="shared" si="29"/>
        <v xml:space="preserve">sxd85_29 * sxdq29 * QN29 + </v>
      </c>
      <c r="AA70" s="5" t="str">
        <f t="shared" si="29"/>
        <v xml:space="preserve">sxd85_30 * sxdq30 * QN30 + </v>
      </c>
      <c r="AB70" s="5" t="str">
        <f t="shared" si="29"/>
        <v xml:space="preserve">sxd85_31 * sxdq31 * QN31 + </v>
      </c>
      <c r="AC70" s="5" t="str">
        <f t="shared" si="29"/>
        <v xml:space="preserve">sxd85_32 * sxdq32 * QN32 + </v>
      </c>
      <c r="AD70" s="5" t="str">
        <f t="shared" si="29"/>
        <v xml:space="preserve">sxd85_33 * sxdq33 * QN33 + </v>
      </c>
      <c r="AE70" s="5" t="str">
        <f t="shared" si="29"/>
        <v xml:space="preserve">sxd85_35 * sxdq35 * QN35 + </v>
      </c>
      <c r="AF70" s="5" t="str">
        <f t="shared" si="29"/>
        <v xml:space="preserve">sxd85_36 * sxdq36 * QN36 + </v>
      </c>
      <c r="AG70" s="5" t="str">
        <f t="shared" si="29"/>
        <v xml:space="preserve">sxd85_37 * sxdq37 * QN37 + </v>
      </c>
      <c r="AH70" s="5" t="str">
        <f t="shared" si="32"/>
        <v xml:space="preserve">sxd85_41 * sxdq41 * QN41 + </v>
      </c>
      <c r="AI70" s="5" t="str">
        <f t="shared" si="32"/>
        <v xml:space="preserve">sxd85_42 * sxdq42 * QN42 + </v>
      </c>
      <c r="AJ70" s="5" t="str">
        <f t="shared" si="32"/>
        <v xml:space="preserve">sxd85_43 * sxdq43 * QN43 + </v>
      </c>
      <c r="AK70" s="5" t="str">
        <f t="shared" si="32"/>
        <v xml:space="preserve">sxd85_45 * sxdq45 * QN45 + </v>
      </c>
      <c r="AL70" s="5" t="str">
        <f t="shared" si="32"/>
        <v xml:space="preserve">sxd85_46 * sxdq46 * QN46 + </v>
      </c>
      <c r="AM70" s="5" t="str">
        <f t="shared" si="32"/>
        <v xml:space="preserve">sxd85_47 * sxdq47 * QN47 + </v>
      </c>
      <c r="AN70" s="5" t="str">
        <f t="shared" si="32"/>
        <v xml:space="preserve">sxd85_49 * sxdq49 * QN49 + </v>
      </c>
      <c r="AO70" s="5" t="str">
        <f t="shared" si="32"/>
        <v xml:space="preserve">sxd85_50 * sxdq50 * QN50 + </v>
      </c>
      <c r="AP70" s="5" t="str">
        <f t="shared" si="32"/>
        <v xml:space="preserve">sxd85_51 * sxdq51 * QN51 + </v>
      </c>
      <c r="AQ70" s="5" t="str">
        <f t="shared" si="32"/>
        <v xml:space="preserve">sxd85_52 * sxdq52 * QN52 + </v>
      </c>
      <c r="AR70" s="5" t="str">
        <f t="shared" si="32"/>
        <v xml:space="preserve">sxd85_53 * sxdq53 * QN53 + </v>
      </c>
      <c r="AS70" s="5" t="str">
        <f t="shared" si="32"/>
        <v xml:space="preserve">sxd85_55 * sxdq55 * QN55 + </v>
      </c>
      <c r="AT70" s="5" t="str">
        <f t="shared" si="32"/>
        <v xml:space="preserve">sxd85_58 * sxdq58 * QN58 + </v>
      </c>
      <c r="AU70" s="5" t="str">
        <f t="shared" si="32"/>
        <v xml:space="preserve">sxd85_59 * sxdq59 * QN59 + </v>
      </c>
      <c r="AV70" s="5" t="str">
        <f t="shared" si="32"/>
        <v xml:space="preserve">sxd85_60 * sxdq60 * QN60 + </v>
      </c>
      <c r="AW70" s="5" t="str">
        <f t="shared" si="32"/>
        <v xml:space="preserve">sxd85_61 * sxdq61 * QN61 + </v>
      </c>
      <c r="AX70" s="5" t="str">
        <f t="shared" si="31"/>
        <v xml:space="preserve">sxd85_62 * sxdq62 * QN62 + </v>
      </c>
      <c r="AY70" s="5" t="str">
        <f t="shared" si="31"/>
        <v xml:space="preserve">sxd85_64 * sxdq64 * QN64 + </v>
      </c>
      <c r="AZ70" s="5" t="str">
        <f t="shared" si="31"/>
        <v xml:space="preserve">sxd85_65 * sxdq65 * QN65 + </v>
      </c>
      <c r="BA70" s="5" t="str">
        <f t="shared" si="31"/>
        <v xml:space="preserve">sxd85_66 * sxdq66 * QN66 + </v>
      </c>
      <c r="BB70" s="5" t="str">
        <f t="shared" si="31"/>
        <v xml:space="preserve">sxd85_68 * sxdq68 * QN68 + </v>
      </c>
      <c r="BC70" s="5" t="str">
        <f t="shared" si="31"/>
        <v xml:space="preserve">sxd85_69 * sxdq69 * QN69 + </v>
      </c>
      <c r="BD70" s="5" t="str">
        <f t="shared" si="31"/>
        <v xml:space="preserve">sxd85_70 * sxdq70 * QN70 + </v>
      </c>
      <c r="BE70" s="5" t="str">
        <f t="shared" si="31"/>
        <v xml:space="preserve">sxd85_71 * sxdq71 * QN71 + </v>
      </c>
      <c r="BF70" s="5" t="str">
        <f t="shared" si="31"/>
        <v xml:space="preserve">sxd85_72 * sxdq72 * QN72 + </v>
      </c>
      <c r="BG70" s="5" t="str">
        <f t="shared" si="31"/>
        <v xml:space="preserve">sxd85_73 * sxdq73 * QN73 + </v>
      </c>
      <c r="BH70" s="5" t="str">
        <f t="shared" si="31"/>
        <v xml:space="preserve">sxd85_74 * sxdq74 * QN74 + </v>
      </c>
      <c r="BI70" s="5" t="str">
        <f t="shared" si="31"/>
        <v xml:space="preserve">sxd85_77 * sxdq77 * QN77 + </v>
      </c>
      <c r="BJ70" s="5" t="str">
        <f t="shared" si="31"/>
        <v xml:space="preserve">sxd85_78 * sxdq78 * QN78 + </v>
      </c>
      <c r="BK70" s="5" t="str">
        <f t="shared" si="31"/>
        <v xml:space="preserve">sxd85_79 * sxdq79 * QN79 + </v>
      </c>
      <c r="BL70" s="5" t="str">
        <f t="shared" si="31"/>
        <v xml:space="preserve">sxd85_80 * sxdq80 * QN80 + </v>
      </c>
      <c r="BM70" s="5" t="str">
        <f t="shared" si="24"/>
        <v xml:space="preserve">sxd85_84 * sxdq84 * QN84 + </v>
      </c>
      <c r="BN70" s="5" t="str">
        <f t="shared" si="22"/>
        <v xml:space="preserve">sxd85_85 * sxdq85 * QN85 + </v>
      </c>
      <c r="BO70" s="5" t="str">
        <f t="shared" si="22"/>
        <v xml:space="preserve">sxd85_86 * sxdq86 * QN86 + </v>
      </c>
      <c r="BP70" s="5" t="str">
        <f t="shared" si="26"/>
        <v xml:space="preserve">sxd85_87 * sxdq87 * QN87 + </v>
      </c>
      <c r="BQ70" s="5" t="str">
        <f t="shared" si="26"/>
        <v xml:space="preserve">sxd85_90 * sxdq90 * QN90 + </v>
      </c>
      <c r="BR70" s="5" t="str">
        <f t="shared" si="26"/>
        <v xml:space="preserve">sxd85_91 * sxdq91 * QN91 + </v>
      </c>
      <c r="BS70" s="5" t="str">
        <f t="shared" si="26"/>
        <v xml:space="preserve">sxd85_92 * sxdq92 * QN92 + </v>
      </c>
      <c r="BT70" s="5" t="str">
        <f t="shared" si="26"/>
        <v xml:space="preserve">sxd85_93 * sxdq93 * QN93 + </v>
      </c>
      <c r="BU70" s="5" t="str">
        <f t="shared" si="26"/>
        <v xml:space="preserve">sxd85_94 * sxdq94 * QN94 + </v>
      </c>
      <c r="BV70" s="5" t="str">
        <f t="shared" si="26"/>
        <v xml:space="preserve">sxd85_95 * sxdq95 * QN95 + </v>
      </c>
      <c r="BW70" s="5" t="str">
        <f t="shared" si="26"/>
        <v xml:space="preserve">sxd85_96 * sxdq96 * QN96 + </v>
      </c>
      <c r="BX70" s="5" t="str">
        <f t="shared" si="26"/>
        <v xml:space="preserve">sxd85_97 * sxdq97 * QN97 + </v>
      </c>
      <c r="BY70" s="5" t="str">
        <f t="shared" si="4"/>
        <v>FD85</v>
      </c>
      <c r="BZ70" s="6" t="str">
        <f t="shared" si="5"/>
        <v>@IDENTITY  QG85 = sxd85_01 * sxdq01 * QN01 + sxd85_02 * sxdq02 * QN02 + sxd85_03 * sxdq03 * QN03 + sxd85_05 * sxdq05 * QN05 + sxd85_08 * sxdq08 * QN08 + sxd85_10 * sxdq10 * QN10 + sxd85_11 * sxdq11 * QN11 + sxd85_13 * sxdq13 * QN13 + sxd85_14 * sxdq14 * QN14 + sxd85_15 * sxdq15 * QN15 + sxd85_16 * sxdq16 * QN16 + sxd85_17 * sxdq17 * QN17 + sxd85_18 * sxdq18 * QN18 + sxd85_19 * sxdq19 * QN19 + sxd85_20 * sxdq20 * QN20 + sxd85_21 * sxdq21 * QN21 + sxd85_22 * sxdq22 * QN22 + sxd85_23 * sxdq23 * QN23 + sxd85_24 * sxdq24 * QN24 + sxd85_25 * sxdq25 * QN25 + sxd85_26 * sxdq26 * QN26 + sxd85_27 * sxdq27 * QN27 + sxd85_28 * sxdq28 * QN28 + sxd85_29 * sxdq29 * QN29 + sxd85_30 * sxdq30 * QN30 + sxd85_31 * sxdq31 * QN31 + sxd85_32 * sxdq32 * QN32 + sxd85_33 * sxdq33 * QN33 + sxd85_35 * sxdq35 * QN35 + sxd85_36 * sxdq36 * QN36 + sxd85_37 * sxdq37 * QN37 + sxd85_41 * sxdq41 * QN41 + sxd85_42 * sxdq42 * QN42 + sxd85_43 * sxdq43 * QN43 + sxd85_45 * sxdq45 * QN45 + sxd85_46 * sxdq46 * QN46 + sxd85_47 * sxdq47 * QN47 + sxd85_49 * sxdq49 * QN49 + sxd85_50 * sxdq50 * QN50 + sxd85_51 * sxdq51 * QN51 + sxd85_52 * sxdq52 * QN52 + sxd85_53 * sxdq53 * QN53 + sxd85_55 * sxdq55 * QN55 + sxd85_58 * sxdq58 * QN58 + sxd85_59 * sxdq59 * QN59 + sxd85_60 * sxdq60 * QN60 + sxd85_61 * sxdq61 * QN61 + sxd85_62 * sxdq62 * QN62 + sxd85_64 * sxdq64 * QN64 + sxd85_65 * sxdq65 * QN65 + sxd85_66 * sxdq66 * QN66 + sxd85_68 * sxdq68 * QN68 + sxd85_69 * sxdq69 * QN69 + sxd85_70 * sxdq70 * QN70 + sxd85_71 * sxdq71 * QN71 + sxd85_72 * sxdq72 * QN72 + sxd85_73 * sxdq73 * QN73 + sxd85_74 * sxdq74 * QN74 + sxd85_77 * sxdq77 * QN77 + sxd85_78 * sxdq78 * QN78 + sxd85_79 * sxdq79 * QN79 + sxd85_80 * sxdq80 * QN80 + sxd85_84 * sxdq84 * QN84 + sxd85_85 * sxdq85 * QN85 + sxd85_86 * sxdq86 * QN86 + sxd85_87 * sxdq87 * QN87 + sxd85_90 * sxdq90 * QN90 + sxd85_91 * sxdq91 * QN91 + sxd85_92 * sxdq92 * QN92 + sxd85_93 * sxdq93 * QN93 + sxd85_94 * sxdq94 * QN94 + sxd85_95 * sxdq95 * QN95 + sxd85_96 * sxdq96 * QN96 + sxd85_97 * sxdq97 * QN97 + FD85</v>
      </c>
    </row>
    <row r="71" spans="1:78">
      <c r="A71" s="1" t="s">
        <v>65</v>
      </c>
      <c r="B71" s="5" t="str">
        <f t="shared" si="2"/>
        <v xml:space="preserve">@IDENTITY  QG86 = </v>
      </c>
      <c r="C71" s="5" t="str">
        <f t="shared" si="30"/>
        <v xml:space="preserve">sxd86_01 * sxdq01 * QN01 + </v>
      </c>
      <c r="D71" s="5" t="str">
        <f t="shared" si="30"/>
        <v xml:space="preserve">sxd86_02 * sxdq02 * QN02 + </v>
      </c>
      <c r="E71" s="5" t="str">
        <f t="shared" si="30"/>
        <v xml:space="preserve">sxd86_03 * sxdq03 * QN03 + </v>
      </c>
      <c r="F71" s="5" t="str">
        <f t="shared" si="30"/>
        <v xml:space="preserve">sxd86_05 * sxdq05 * QN05 + </v>
      </c>
      <c r="G71" s="5" t="str">
        <f t="shared" si="30"/>
        <v xml:space="preserve">sxd86_08 * sxdq08 * QN08 + </v>
      </c>
      <c r="H71" s="5" t="str">
        <f t="shared" si="30"/>
        <v xml:space="preserve">sxd86_10 * sxdq10 * QN10 + </v>
      </c>
      <c r="I71" s="5" t="str">
        <f t="shared" si="30"/>
        <v xml:space="preserve">sxd86_11 * sxdq11 * QN11 + </v>
      </c>
      <c r="J71" s="5" t="str">
        <f t="shared" si="30"/>
        <v xml:space="preserve">sxd86_13 * sxdq13 * QN13 + </v>
      </c>
      <c r="K71" s="5" t="str">
        <f t="shared" si="30"/>
        <v xml:space="preserve">sxd86_14 * sxdq14 * QN14 + </v>
      </c>
      <c r="L71" s="5" t="str">
        <f t="shared" si="30"/>
        <v xml:space="preserve">sxd86_15 * sxdq15 * QN15 + </v>
      </c>
      <c r="M71" s="5" t="str">
        <f t="shared" si="30"/>
        <v xml:space="preserve">sxd86_16 * sxdq16 * QN16 + </v>
      </c>
      <c r="N71" s="5" t="str">
        <f t="shared" si="30"/>
        <v xml:space="preserve">sxd86_17 * sxdq17 * QN17 + </v>
      </c>
      <c r="O71" s="5" t="str">
        <f t="shared" si="30"/>
        <v xml:space="preserve">sxd86_18 * sxdq18 * QN18 + </v>
      </c>
      <c r="P71" s="5" t="str">
        <f t="shared" si="30"/>
        <v xml:space="preserve">sxd86_19 * sxdq19 * QN19 + </v>
      </c>
      <c r="Q71" s="5" t="str">
        <f t="shared" si="30"/>
        <v xml:space="preserve">sxd86_20 * sxdq20 * QN20 + </v>
      </c>
      <c r="R71" s="5" t="str">
        <f t="shared" si="30"/>
        <v xml:space="preserve">sxd86_21 * sxdq21 * QN21 + </v>
      </c>
      <c r="S71" s="5" t="str">
        <f t="shared" si="29"/>
        <v xml:space="preserve">sxd86_22 * sxdq22 * QN22 + </v>
      </c>
      <c r="T71" s="5" t="str">
        <f t="shared" si="29"/>
        <v xml:space="preserve">sxd86_23 * sxdq23 * QN23 + </v>
      </c>
      <c r="U71" s="5" t="str">
        <f t="shared" si="29"/>
        <v xml:space="preserve">sxd86_24 * sxdq24 * QN24 + </v>
      </c>
      <c r="V71" s="5" t="str">
        <f t="shared" si="29"/>
        <v xml:space="preserve">sxd86_25 * sxdq25 * QN25 + </v>
      </c>
      <c r="W71" s="5" t="str">
        <f t="shared" si="29"/>
        <v xml:space="preserve">sxd86_26 * sxdq26 * QN26 + </v>
      </c>
      <c r="X71" s="5" t="str">
        <f t="shared" si="29"/>
        <v xml:space="preserve">sxd86_27 * sxdq27 * QN27 + </v>
      </c>
      <c r="Y71" s="5" t="str">
        <f t="shared" si="29"/>
        <v xml:space="preserve">sxd86_28 * sxdq28 * QN28 + </v>
      </c>
      <c r="Z71" s="5" t="str">
        <f t="shared" si="29"/>
        <v xml:space="preserve">sxd86_29 * sxdq29 * QN29 + </v>
      </c>
      <c r="AA71" s="5" t="str">
        <f t="shared" si="29"/>
        <v xml:space="preserve">sxd86_30 * sxdq30 * QN30 + </v>
      </c>
      <c r="AB71" s="5" t="str">
        <f t="shared" si="29"/>
        <v xml:space="preserve">sxd86_31 * sxdq31 * QN31 + </v>
      </c>
      <c r="AC71" s="5" t="str">
        <f t="shared" si="29"/>
        <v xml:space="preserve">sxd86_32 * sxdq32 * QN32 + </v>
      </c>
      <c r="AD71" s="5" t="str">
        <f t="shared" si="29"/>
        <v xml:space="preserve">sxd86_33 * sxdq33 * QN33 + </v>
      </c>
      <c r="AE71" s="5" t="str">
        <f t="shared" si="29"/>
        <v xml:space="preserve">sxd86_35 * sxdq35 * QN35 + </v>
      </c>
      <c r="AF71" s="5" t="str">
        <f t="shared" si="29"/>
        <v xml:space="preserve">sxd86_36 * sxdq36 * QN36 + </v>
      </c>
      <c r="AG71" s="5" t="str">
        <f t="shared" si="29"/>
        <v xml:space="preserve">sxd86_37 * sxdq37 * QN37 + </v>
      </c>
      <c r="AH71" s="5" t="str">
        <f t="shared" si="32"/>
        <v xml:space="preserve">sxd86_41 * sxdq41 * QN41 + </v>
      </c>
      <c r="AI71" s="5" t="str">
        <f t="shared" si="32"/>
        <v xml:space="preserve">sxd86_42 * sxdq42 * QN42 + </v>
      </c>
      <c r="AJ71" s="5" t="str">
        <f t="shared" si="32"/>
        <v xml:space="preserve">sxd86_43 * sxdq43 * QN43 + </v>
      </c>
      <c r="AK71" s="5" t="str">
        <f t="shared" si="32"/>
        <v xml:space="preserve">sxd86_45 * sxdq45 * QN45 + </v>
      </c>
      <c r="AL71" s="5" t="str">
        <f t="shared" si="32"/>
        <v xml:space="preserve">sxd86_46 * sxdq46 * QN46 + </v>
      </c>
      <c r="AM71" s="5" t="str">
        <f t="shared" si="32"/>
        <v xml:space="preserve">sxd86_47 * sxdq47 * QN47 + </v>
      </c>
      <c r="AN71" s="5" t="str">
        <f t="shared" si="32"/>
        <v xml:space="preserve">sxd86_49 * sxdq49 * QN49 + </v>
      </c>
      <c r="AO71" s="5" t="str">
        <f t="shared" si="32"/>
        <v xml:space="preserve">sxd86_50 * sxdq50 * QN50 + </v>
      </c>
      <c r="AP71" s="5" t="str">
        <f t="shared" si="32"/>
        <v xml:space="preserve">sxd86_51 * sxdq51 * QN51 + </v>
      </c>
      <c r="AQ71" s="5" t="str">
        <f t="shared" si="32"/>
        <v xml:space="preserve">sxd86_52 * sxdq52 * QN52 + </v>
      </c>
      <c r="AR71" s="5" t="str">
        <f t="shared" si="32"/>
        <v xml:space="preserve">sxd86_53 * sxdq53 * QN53 + </v>
      </c>
      <c r="AS71" s="5" t="str">
        <f t="shared" si="32"/>
        <v xml:space="preserve">sxd86_55 * sxdq55 * QN55 + </v>
      </c>
      <c r="AT71" s="5" t="str">
        <f t="shared" si="32"/>
        <v xml:space="preserve">sxd86_58 * sxdq58 * QN58 + </v>
      </c>
      <c r="AU71" s="5" t="str">
        <f t="shared" si="32"/>
        <v xml:space="preserve">sxd86_59 * sxdq59 * QN59 + </v>
      </c>
      <c r="AV71" s="5" t="str">
        <f t="shared" si="32"/>
        <v xml:space="preserve">sxd86_60 * sxdq60 * QN60 + </v>
      </c>
      <c r="AW71" s="5" t="str">
        <f t="shared" si="32"/>
        <v xml:space="preserve">sxd86_61 * sxdq61 * QN61 + </v>
      </c>
      <c r="AX71" s="5" t="str">
        <f t="shared" si="31"/>
        <v xml:space="preserve">sxd86_62 * sxdq62 * QN62 + </v>
      </c>
      <c r="AY71" s="5" t="str">
        <f t="shared" si="31"/>
        <v xml:space="preserve">sxd86_64 * sxdq64 * QN64 + </v>
      </c>
      <c r="AZ71" s="5" t="str">
        <f t="shared" si="31"/>
        <v xml:space="preserve">sxd86_65 * sxdq65 * QN65 + </v>
      </c>
      <c r="BA71" s="5" t="str">
        <f t="shared" si="31"/>
        <v xml:space="preserve">sxd86_66 * sxdq66 * QN66 + </v>
      </c>
      <c r="BB71" s="5" t="str">
        <f t="shared" si="31"/>
        <v xml:space="preserve">sxd86_68 * sxdq68 * QN68 + </v>
      </c>
      <c r="BC71" s="5" t="str">
        <f t="shared" si="31"/>
        <v xml:space="preserve">sxd86_69 * sxdq69 * QN69 + </v>
      </c>
      <c r="BD71" s="5" t="str">
        <f t="shared" si="31"/>
        <v xml:space="preserve">sxd86_70 * sxdq70 * QN70 + </v>
      </c>
      <c r="BE71" s="5" t="str">
        <f t="shared" si="31"/>
        <v xml:space="preserve">sxd86_71 * sxdq71 * QN71 + </v>
      </c>
      <c r="BF71" s="5" t="str">
        <f t="shared" si="31"/>
        <v xml:space="preserve">sxd86_72 * sxdq72 * QN72 + </v>
      </c>
      <c r="BG71" s="5" t="str">
        <f t="shared" si="31"/>
        <v xml:space="preserve">sxd86_73 * sxdq73 * QN73 + </v>
      </c>
      <c r="BH71" s="5" t="str">
        <f t="shared" si="31"/>
        <v xml:space="preserve">sxd86_74 * sxdq74 * QN74 + </v>
      </c>
      <c r="BI71" s="5" t="str">
        <f t="shared" si="31"/>
        <v xml:space="preserve">sxd86_77 * sxdq77 * QN77 + </v>
      </c>
      <c r="BJ71" s="5" t="str">
        <f t="shared" si="31"/>
        <v xml:space="preserve">sxd86_78 * sxdq78 * QN78 + </v>
      </c>
      <c r="BK71" s="5" t="str">
        <f t="shared" si="31"/>
        <v xml:space="preserve">sxd86_79 * sxdq79 * QN79 + </v>
      </c>
      <c r="BL71" s="5" t="str">
        <f t="shared" si="31"/>
        <v xml:space="preserve">sxd86_80 * sxdq80 * QN80 + </v>
      </c>
      <c r="BM71" s="5" t="str">
        <f t="shared" si="24"/>
        <v xml:space="preserve">sxd86_84 * sxdq84 * QN84 + </v>
      </c>
      <c r="BN71" s="5" t="str">
        <f t="shared" si="22"/>
        <v xml:space="preserve">sxd86_85 * sxdq85 * QN85 + </v>
      </c>
      <c r="BO71" s="5" t="str">
        <f t="shared" si="22"/>
        <v xml:space="preserve">sxd86_86 * sxdq86 * QN86 + </v>
      </c>
      <c r="BP71" s="5" t="str">
        <f t="shared" si="26"/>
        <v xml:space="preserve">sxd86_87 * sxdq87 * QN87 + </v>
      </c>
      <c r="BQ71" s="5" t="str">
        <f t="shared" si="26"/>
        <v xml:space="preserve">sxd86_90 * sxdq90 * QN90 + </v>
      </c>
      <c r="BR71" s="5" t="str">
        <f t="shared" si="26"/>
        <v xml:space="preserve">sxd86_91 * sxdq91 * QN91 + </v>
      </c>
      <c r="BS71" s="5" t="str">
        <f t="shared" si="26"/>
        <v xml:space="preserve">sxd86_92 * sxdq92 * QN92 + </v>
      </c>
      <c r="BT71" s="5" t="str">
        <f t="shared" si="26"/>
        <v xml:space="preserve">sxd86_93 * sxdq93 * QN93 + </v>
      </c>
      <c r="BU71" s="5" t="str">
        <f t="shared" si="26"/>
        <v xml:space="preserve">sxd86_94 * sxdq94 * QN94 + </v>
      </c>
      <c r="BV71" s="5" t="str">
        <f t="shared" si="26"/>
        <v xml:space="preserve">sxd86_95 * sxdq95 * QN95 + </v>
      </c>
      <c r="BW71" s="5" t="str">
        <f t="shared" si="26"/>
        <v xml:space="preserve">sxd86_96 * sxdq96 * QN96 + </v>
      </c>
      <c r="BX71" s="5" t="str">
        <f t="shared" si="26"/>
        <v xml:space="preserve">sxd86_97 * sxdq97 * QN97 + </v>
      </c>
      <c r="BY71" s="5" t="str">
        <f t="shared" si="4"/>
        <v>FD86</v>
      </c>
      <c r="BZ71" s="6" t="str">
        <f t="shared" si="5"/>
        <v>@IDENTITY  QG86 = sxd86_01 * sxdq01 * QN01 + sxd86_02 * sxdq02 * QN02 + sxd86_03 * sxdq03 * QN03 + sxd86_05 * sxdq05 * QN05 + sxd86_08 * sxdq08 * QN08 + sxd86_10 * sxdq10 * QN10 + sxd86_11 * sxdq11 * QN11 + sxd86_13 * sxdq13 * QN13 + sxd86_14 * sxdq14 * QN14 + sxd86_15 * sxdq15 * QN15 + sxd86_16 * sxdq16 * QN16 + sxd86_17 * sxdq17 * QN17 + sxd86_18 * sxdq18 * QN18 + sxd86_19 * sxdq19 * QN19 + sxd86_20 * sxdq20 * QN20 + sxd86_21 * sxdq21 * QN21 + sxd86_22 * sxdq22 * QN22 + sxd86_23 * sxdq23 * QN23 + sxd86_24 * sxdq24 * QN24 + sxd86_25 * sxdq25 * QN25 + sxd86_26 * sxdq26 * QN26 + sxd86_27 * sxdq27 * QN27 + sxd86_28 * sxdq28 * QN28 + sxd86_29 * sxdq29 * QN29 + sxd86_30 * sxdq30 * QN30 + sxd86_31 * sxdq31 * QN31 + sxd86_32 * sxdq32 * QN32 + sxd86_33 * sxdq33 * QN33 + sxd86_35 * sxdq35 * QN35 + sxd86_36 * sxdq36 * QN36 + sxd86_37 * sxdq37 * QN37 + sxd86_41 * sxdq41 * QN41 + sxd86_42 * sxdq42 * QN42 + sxd86_43 * sxdq43 * QN43 + sxd86_45 * sxdq45 * QN45 + sxd86_46 * sxdq46 * QN46 + sxd86_47 * sxdq47 * QN47 + sxd86_49 * sxdq49 * QN49 + sxd86_50 * sxdq50 * QN50 + sxd86_51 * sxdq51 * QN51 + sxd86_52 * sxdq52 * QN52 + sxd86_53 * sxdq53 * QN53 + sxd86_55 * sxdq55 * QN55 + sxd86_58 * sxdq58 * QN58 + sxd86_59 * sxdq59 * QN59 + sxd86_60 * sxdq60 * QN60 + sxd86_61 * sxdq61 * QN61 + sxd86_62 * sxdq62 * QN62 + sxd86_64 * sxdq64 * QN64 + sxd86_65 * sxdq65 * QN65 + sxd86_66 * sxdq66 * QN66 + sxd86_68 * sxdq68 * QN68 + sxd86_69 * sxdq69 * QN69 + sxd86_70 * sxdq70 * QN70 + sxd86_71 * sxdq71 * QN71 + sxd86_72 * sxdq72 * QN72 + sxd86_73 * sxdq73 * QN73 + sxd86_74 * sxdq74 * QN74 + sxd86_77 * sxdq77 * QN77 + sxd86_78 * sxdq78 * QN78 + sxd86_79 * sxdq79 * QN79 + sxd86_80 * sxdq80 * QN80 + sxd86_84 * sxdq84 * QN84 + sxd86_85 * sxdq85 * QN85 + sxd86_86 * sxdq86 * QN86 + sxd86_87 * sxdq87 * QN87 + sxd86_90 * sxdq90 * QN90 + sxd86_91 * sxdq91 * QN91 + sxd86_92 * sxdq92 * QN92 + sxd86_93 * sxdq93 * QN93 + sxd86_94 * sxdq94 * QN94 + sxd86_95 * sxdq95 * QN95 + sxd86_96 * sxdq96 * QN96 + sxd86_97 * sxdq97 * QN97 + FD86</v>
      </c>
    </row>
    <row r="72" spans="1:78">
      <c r="A72" s="1" t="s">
        <v>66</v>
      </c>
      <c r="B72" s="5" t="str">
        <f t="shared" ref="B72:B81" si="33">$B$6&amp;" QG"&amp;$A72&amp;" = "</f>
        <v xml:space="preserve">@IDENTITY  QG87 = </v>
      </c>
      <c r="C72" s="5" t="str">
        <f t="shared" si="30"/>
        <v xml:space="preserve">sxd87_01 * sxdq01 * QN01 + </v>
      </c>
      <c r="D72" s="5" t="str">
        <f t="shared" si="30"/>
        <v xml:space="preserve">sxd87_02 * sxdq02 * QN02 + </v>
      </c>
      <c r="E72" s="5" t="str">
        <f t="shared" si="30"/>
        <v xml:space="preserve">sxd87_03 * sxdq03 * QN03 + </v>
      </c>
      <c r="F72" s="5" t="str">
        <f t="shared" si="30"/>
        <v xml:space="preserve">sxd87_05 * sxdq05 * QN05 + </v>
      </c>
      <c r="G72" s="5" t="str">
        <f t="shared" si="30"/>
        <v xml:space="preserve">sxd87_08 * sxdq08 * QN08 + </v>
      </c>
      <c r="H72" s="5" t="str">
        <f t="shared" si="30"/>
        <v xml:space="preserve">sxd87_10 * sxdq10 * QN10 + </v>
      </c>
      <c r="I72" s="5" t="str">
        <f t="shared" si="30"/>
        <v xml:space="preserve">sxd87_11 * sxdq11 * QN11 + </v>
      </c>
      <c r="J72" s="5" t="str">
        <f t="shared" si="30"/>
        <v xml:space="preserve">sxd87_13 * sxdq13 * QN13 + </v>
      </c>
      <c r="K72" s="5" t="str">
        <f t="shared" si="30"/>
        <v xml:space="preserve">sxd87_14 * sxdq14 * QN14 + </v>
      </c>
      <c r="L72" s="5" t="str">
        <f t="shared" si="30"/>
        <v xml:space="preserve">sxd87_15 * sxdq15 * QN15 + </v>
      </c>
      <c r="M72" s="5" t="str">
        <f t="shared" si="30"/>
        <v xml:space="preserve">sxd87_16 * sxdq16 * QN16 + </v>
      </c>
      <c r="N72" s="5" t="str">
        <f t="shared" si="30"/>
        <v xml:space="preserve">sxd87_17 * sxdq17 * QN17 + </v>
      </c>
      <c r="O72" s="5" t="str">
        <f t="shared" si="30"/>
        <v xml:space="preserve">sxd87_18 * sxdq18 * QN18 + </v>
      </c>
      <c r="P72" s="5" t="str">
        <f t="shared" si="30"/>
        <v xml:space="preserve">sxd87_19 * sxdq19 * QN19 + </v>
      </c>
      <c r="Q72" s="5" t="str">
        <f t="shared" si="30"/>
        <v xml:space="preserve">sxd87_20 * sxdq20 * QN20 + </v>
      </c>
      <c r="R72" s="5" t="str">
        <f t="shared" si="30"/>
        <v xml:space="preserve">sxd87_21 * sxdq21 * QN21 + </v>
      </c>
      <c r="S72" s="5" t="str">
        <f t="shared" si="29"/>
        <v xml:space="preserve">sxd87_22 * sxdq22 * QN22 + </v>
      </c>
      <c r="T72" s="5" t="str">
        <f t="shared" si="29"/>
        <v xml:space="preserve">sxd87_23 * sxdq23 * QN23 + </v>
      </c>
      <c r="U72" s="5" t="str">
        <f t="shared" si="29"/>
        <v xml:space="preserve">sxd87_24 * sxdq24 * QN24 + </v>
      </c>
      <c r="V72" s="5" t="str">
        <f t="shared" si="29"/>
        <v xml:space="preserve">sxd87_25 * sxdq25 * QN25 + </v>
      </c>
      <c r="W72" s="5" t="str">
        <f t="shared" si="29"/>
        <v xml:space="preserve">sxd87_26 * sxdq26 * QN26 + </v>
      </c>
      <c r="X72" s="5" t="str">
        <f t="shared" si="29"/>
        <v xml:space="preserve">sxd87_27 * sxdq27 * QN27 + </v>
      </c>
      <c r="Y72" s="5" t="str">
        <f t="shared" si="29"/>
        <v xml:space="preserve">sxd87_28 * sxdq28 * QN28 + </v>
      </c>
      <c r="Z72" s="5" t="str">
        <f t="shared" si="29"/>
        <v xml:space="preserve">sxd87_29 * sxdq29 * QN29 + </v>
      </c>
      <c r="AA72" s="5" t="str">
        <f t="shared" si="29"/>
        <v xml:space="preserve">sxd87_30 * sxdq30 * QN30 + </v>
      </c>
      <c r="AB72" s="5" t="str">
        <f t="shared" si="29"/>
        <v xml:space="preserve">sxd87_31 * sxdq31 * QN31 + </v>
      </c>
      <c r="AC72" s="5" t="str">
        <f t="shared" si="29"/>
        <v xml:space="preserve">sxd87_32 * sxdq32 * QN32 + </v>
      </c>
      <c r="AD72" s="5" t="str">
        <f t="shared" si="29"/>
        <v xml:space="preserve">sxd87_33 * sxdq33 * QN33 + </v>
      </c>
      <c r="AE72" s="5" t="str">
        <f t="shared" si="29"/>
        <v xml:space="preserve">sxd87_35 * sxdq35 * QN35 + </v>
      </c>
      <c r="AF72" s="5" t="str">
        <f t="shared" si="29"/>
        <v xml:space="preserve">sxd87_36 * sxdq36 * QN36 + </v>
      </c>
      <c r="AG72" s="5" t="str">
        <f t="shared" si="29"/>
        <v xml:space="preserve">sxd87_37 * sxdq37 * QN37 + </v>
      </c>
      <c r="AH72" s="5" t="str">
        <f t="shared" si="32"/>
        <v xml:space="preserve">sxd87_41 * sxdq41 * QN41 + </v>
      </c>
      <c r="AI72" s="5" t="str">
        <f t="shared" si="32"/>
        <v xml:space="preserve">sxd87_42 * sxdq42 * QN42 + </v>
      </c>
      <c r="AJ72" s="5" t="str">
        <f t="shared" si="32"/>
        <v xml:space="preserve">sxd87_43 * sxdq43 * QN43 + </v>
      </c>
      <c r="AK72" s="5" t="str">
        <f t="shared" si="32"/>
        <v xml:space="preserve">sxd87_45 * sxdq45 * QN45 + </v>
      </c>
      <c r="AL72" s="5" t="str">
        <f t="shared" si="32"/>
        <v xml:space="preserve">sxd87_46 * sxdq46 * QN46 + </v>
      </c>
      <c r="AM72" s="5" t="str">
        <f t="shared" si="32"/>
        <v xml:space="preserve">sxd87_47 * sxdq47 * QN47 + </v>
      </c>
      <c r="AN72" s="5" t="str">
        <f t="shared" si="32"/>
        <v xml:space="preserve">sxd87_49 * sxdq49 * QN49 + </v>
      </c>
      <c r="AO72" s="5" t="str">
        <f t="shared" si="32"/>
        <v xml:space="preserve">sxd87_50 * sxdq50 * QN50 + </v>
      </c>
      <c r="AP72" s="5" t="str">
        <f t="shared" si="32"/>
        <v xml:space="preserve">sxd87_51 * sxdq51 * QN51 + </v>
      </c>
      <c r="AQ72" s="5" t="str">
        <f t="shared" si="32"/>
        <v xml:space="preserve">sxd87_52 * sxdq52 * QN52 + </v>
      </c>
      <c r="AR72" s="5" t="str">
        <f t="shared" si="32"/>
        <v xml:space="preserve">sxd87_53 * sxdq53 * QN53 + </v>
      </c>
      <c r="AS72" s="5" t="str">
        <f t="shared" si="32"/>
        <v xml:space="preserve">sxd87_55 * sxdq55 * QN55 + </v>
      </c>
      <c r="AT72" s="5" t="str">
        <f t="shared" si="32"/>
        <v xml:space="preserve">sxd87_58 * sxdq58 * QN58 + </v>
      </c>
      <c r="AU72" s="5" t="str">
        <f t="shared" si="32"/>
        <v xml:space="preserve">sxd87_59 * sxdq59 * QN59 + </v>
      </c>
      <c r="AV72" s="5" t="str">
        <f t="shared" si="32"/>
        <v xml:space="preserve">sxd87_60 * sxdq60 * QN60 + </v>
      </c>
      <c r="AW72" s="5" t="str">
        <f t="shared" si="32"/>
        <v xml:space="preserve">sxd87_61 * sxdq61 * QN61 + </v>
      </c>
      <c r="AX72" s="5" t="str">
        <f t="shared" si="31"/>
        <v xml:space="preserve">sxd87_62 * sxdq62 * QN62 + </v>
      </c>
      <c r="AY72" s="5" t="str">
        <f t="shared" si="31"/>
        <v xml:space="preserve">sxd87_64 * sxdq64 * QN64 + </v>
      </c>
      <c r="AZ72" s="5" t="str">
        <f t="shared" si="31"/>
        <v xml:space="preserve">sxd87_65 * sxdq65 * QN65 + </v>
      </c>
      <c r="BA72" s="5" t="str">
        <f t="shared" si="31"/>
        <v xml:space="preserve">sxd87_66 * sxdq66 * QN66 + </v>
      </c>
      <c r="BB72" s="5" t="str">
        <f t="shared" si="31"/>
        <v xml:space="preserve">sxd87_68 * sxdq68 * QN68 + </v>
      </c>
      <c r="BC72" s="5" t="str">
        <f t="shared" si="31"/>
        <v xml:space="preserve">sxd87_69 * sxdq69 * QN69 + </v>
      </c>
      <c r="BD72" s="5" t="str">
        <f t="shared" si="31"/>
        <v xml:space="preserve">sxd87_70 * sxdq70 * QN70 + </v>
      </c>
      <c r="BE72" s="5" t="str">
        <f t="shared" si="31"/>
        <v xml:space="preserve">sxd87_71 * sxdq71 * QN71 + </v>
      </c>
      <c r="BF72" s="5" t="str">
        <f t="shared" si="31"/>
        <v xml:space="preserve">sxd87_72 * sxdq72 * QN72 + </v>
      </c>
      <c r="BG72" s="5" t="str">
        <f t="shared" si="31"/>
        <v xml:space="preserve">sxd87_73 * sxdq73 * QN73 + </v>
      </c>
      <c r="BH72" s="5" t="str">
        <f t="shared" si="31"/>
        <v xml:space="preserve">sxd87_74 * sxdq74 * QN74 + </v>
      </c>
      <c r="BI72" s="5" t="str">
        <f t="shared" si="31"/>
        <v xml:space="preserve">sxd87_77 * sxdq77 * QN77 + </v>
      </c>
      <c r="BJ72" s="5" t="str">
        <f t="shared" si="31"/>
        <v xml:space="preserve">sxd87_78 * sxdq78 * QN78 + </v>
      </c>
      <c r="BK72" s="5" t="str">
        <f t="shared" si="31"/>
        <v xml:space="preserve">sxd87_79 * sxdq79 * QN79 + </v>
      </c>
      <c r="BL72" s="5" t="str">
        <f t="shared" si="31"/>
        <v xml:space="preserve">sxd87_80 * sxdq80 * QN80 + </v>
      </c>
      <c r="BM72" s="5" t="str">
        <f t="shared" si="24"/>
        <v xml:space="preserve">sxd87_84 * sxdq84 * QN84 + </v>
      </c>
      <c r="BN72" s="5" t="str">
        <f t="shared" si="22"/>
        <v xml:space="preserve">sxd87_85 * sxdq85 * QN85 + </v>
      </c>
      <c r="BO72" s="5" t="str">
        <f t="shared" si="22"/>
        <v xml:space="preserve">sxd87_86 * sxdq86 * QN86 + </v>
      </c>
      <c r="BP72" s="5" t="str">
        <f t="shared" si="26"/>
        <v xml:space="preserve">sxd87_87 * sxdq87 * QN87 + </v>
      </c>
      <c r="BQ72" s="5" t="str">
        <f t="shared" si="26"/>
        <v xml:space="preserve">sxd87_90 * sxdq90 * QN90 + </v>
      </c>
      <c r="BR72" s="5" t="str">
        <f t="shared" si="26"/>
        <v xml:space="preserve">sxd87_91 * sxdq91 * QN91 + </v>
      </c>
      <c r="BS72" s="5" t="str">
        <f t="shared" si="26"/>
        <v xml:space="preserve">sxd87_92 * sxdq92 * QN92 + </v>
      </c>
      <c r="BT72" s="5" t="str">
        <f t="shared" si="26"/>
        <v xml:space="preserve">sxd87_93 * sxdq93 * QN93 + </v>
      </c>
      <c r="BU72" s="5" t="str">
        <f t="shared" si="26"/>
        <v xml:space="preserve">sxd87_94 * sxdq94 * QN94 + </v>
      </c>
      <c r="BV72" s="5" t="str">
        <f t="shared" si="26"/>
        <v xml:space="preserve">sxd87_95 * sxdq95 * QN95 + </v>
      </c>
      <c r="BW72" s="5" t="str">
        <f t="shared" si="26"/>
        <v xml:space="preserve">sxd87_96 * sxdq96 * QN96 + </v>
      </c>
      <c r="BX72" s="5" t="str">
        <f t="shared" si="26"/>
        <v xml:space="preserve">sxd87_97 * sxdq97 * QN97 + </v>
      </c>
      <c r="BY72" s="5" t="str">
        <f t="shared" ref="BY72:BY80" si="34">"FD"&amp;A72</f>
        <v>FD87</v>
      </c>
      <c r="BZ72" s="6" t="str">
        <f t="shared" ref="BZ72:BZ80" si="35">B72&amp;C72&amp;D72&amp;E72&amp;F72&amp;G72&amp;H72&amp;I72&amp;J72&amp;K72&amp;L72&amp;M72&amp;N72&amp;O72&amp;P72&amp;Q72&amp;R72&amp;S72&amp;T72&amp;U72&amp;V72&amp;W72&amp;X72&amp;Y72&amp;Z72&amp;AA72&amp;AB72&amp;AC72&amp;AD72&amp;AE72&amp;AF72&amp;AG72&amp;AH72&amp;AI72&amp;AJ72&amp;AK72&amp;AL72&amp;AM72&amp;AN72&amp;AO72&amp;AP72&amp;AQ72&amp;AR72&amp;AS72&amp;AT72&amp;AU72&amp;AV72&amp;AW72&amp;AX72&amp;AY72&amp;AZ72&amp;BA72&amp;BB72&amp;BC72&amp;BD72&amp;BE72&amp;BF72&amp;BG72&amp;BH72&amp;BI72&amp;BJ72&amp;BK72&amp;BL72&amp;BM72&amp;BN72&amp;BO72&amp;BP72&amp;BQ72&amp;BR72&amp;BS72&amp;BT72&amp;BU72&amp;BV72&amp;BW72&amp;BX72&amp;BY72</f>
        <v>@IDENTITY  QG87 = sxd87_01 * sxdq01 * QN01 + sxd87_02 * sxdq02 * QN02 + sxd87_03 * sxdq03 * QN03 + sxd87_05 * sxdq05 * QN05 + sxd87_08 * sxdq08 * QN08 + sxd87_10 * sxdq10 * QN10 + sxd87_11 * sxdq11 * QN11 + sxd87_13 * sxdq13 * QN13 + sxd87_14 * sxdq14 * QN14 + sxd87_15 * sxdq15 * QN15 + sxd87_16 * sxdq16 * QN16 + sxd87_17 * sxdq17 * QN17 + sxd87_18 * sxdq18 * QN18 + sxd87_19 * sxdq19 * QN19 + sxd87_20 * sxdq20 * QN20 + sxd87_21 * sxdq21 * QN21 + sxd87_22 * sxdq22 * QN22 + sxd87_23 * sxdq23 * QN23 + sxd87_24 * sxdq24 * QN24 + sxd87_25 * sxdq25 * QN25 + sxd87_26 * sxdq26 * QN26 + sxd87_27 * sxdq27 * QN27 + sxd87_28 * sxdq28 * QN28 + sxd87_29 * sxdq29 * QN29 + sxd87_30 * sxdq30 * QN30 + sxd87_31 * sxdq31 * QN31 + sxd87_32 * sxdq32 * QN32 + sxd87_33 * sxdq33 * QN33 + sxd87_35 * sxdq35 * QN35 + sxd87_36 * sxdq36 * QN36 + sxd87_37 * sxdq37 * QN37 + sxd87_41 * sxdq41 * QN41 + sxd87_42 * sxdq42 * QN42 + sxd87_43 * sxdq43 * QN43 + sxd87_45 * sxdq45 * QN45 + sxd87_46 * sxdq46 * QN46 + sxd87_47 * sxdq47 * QN47 + sxd87_49 * sxdq49 * QN49 + sxd87_50 * sxdq50 * QN50 + sxd87_51 * sxdq51 * QN51 + sxd87_52 * sxdq52 * QN52 + sxd87_53 * sxdq53 * QN53 + sxd87_55 * sxdq55 * QN55 + sxd87_58 * sxdq58 * QN58 + sxd87_59 * sxdq59 * QN59 + sxd87_60 * sxdq60 * QN60 + sxd87_61 * sxdq61 * QN61 + sxd87_62 * sxdq62 * QN62 + sxd87_64 * sxdq64 * QN64 + sxd87_65 * sxdq65 * QN65 + sxd87_66 * sxdq66 * QN66 + sxd87_68 * sxdq68 * QN68 + sxd87_69 * sxdq69 * QN69 + sxd87_70 * sxdq70 * QN70 + sxd87_71 * sxdq71 * QN71 + sxd87_72 * sxdq72 * QN72 + sxd87_73 * sxdq73 * QN73 + sxd87_74 * sxdq74 * QN74 + sxd87_77 * sxdq77 * QN77 + sxd87_78 * sxdq78 * QN78 + sxd87_79 * sxdq79 * QN79 + sxd87_80 * sxdq80 * QN80 + sxd87_84 * sxdq84 * QN84 + sxd87_85 * sxdq85 * QN85 + sxd87_86 * sxdq86 * QN86 + sxd87_87 * sxdq87 * QN87 + sxd87_90 * sxdq90 * QN90 + sxd87_91 * sxdq91 * QN91 + sxd87_92 * sxdq92 * QN92 + sxd87_93 * sxdq93 * QN93 + sxd87_94 * sxdq94 * QN94 + sxd87_95 * sxdq95 * QN95 + sxd87_96 * sxdq96 * QN96 + sxd87_97 * sxdq97 * QN97 + FD87</v>
      </c>
    </row>
    <row r="73" spans="1:78">
      <c r="A73" s="1" t="s">
        <v>67</v>
      </c>
      <c r="B73" s="5" t="str">
        <f t="shared" si="33"/>
        <v xml:space="preserve">@IDENTITY  QG90 = </v>
      </c>
      <c r="C73" s="5" t="str">
        <f t="shared" si="30"/>
        <v xml:space="preserve">sxd90_01 * sxdq01 * QN01 + </v>
      </c>
      <c r="D73" s="5" t="str">
        <f t="shared" si="30"/>
        <v xml:space="preserve">sxd90_02 * sxdq02 * QN02 + </v>
      </c>
      <c r="E73" s="5" t="str">
        <f t="shared" si="30"/>
        <v xml:space="preserve">sxd90_03 * sxdq03 * QN03 + </v>
      </c>
      <c r="F73" s="5" t="str">
        <f t="shared" si="30"/>
        <v xml:space="preserve">sxd90_05 * sxdq05 * QN05 + </v>
      </c>
      <c r="G73" s="5" t="str">
        <f t="shared" si="30"/>
        <v xml:space="preserve">sxd90_08 * sxdq08 * QN08 + </v>
      </c>
      <c r="H73" s="5" t="str">
        <f t="shared" si="30"/>
        <v xml:space="preserve">sxd90_10 * sxdq10 * QN10 + </v>
      </c>
      <c r="I73" s="5" t="str">
        <f t="shared" si="30"/>
        <v xml:space="preserve">sxd90_11 * sxdq11 * QN11 + </v>
      </c>
      <c r="J73" s="5" t="str">
        <f t="shared" si="30"/>
        <v xml:space="preserve">sxd90_13 * sxdq13 * QN13 + </v>
      </c>
      <c r="K73" s="5" t="str">
        <f t="shared" si="30"/>
        <v xml:space="preserve">sxd90_14 * sxdq14 * QN14 + </v>
      </c>
      <c r="L73" s="5" t="str">
        <f t="shared" si="30"/>
        <v xml:space="preserve">sxd90_15 * sxdq15 * QN15 + </v>
      </c>
      <c r="M73" s="5" t="str">
        <f t="shared" si="30"/>
        <v xml:space="preserve">sxd90_16 * sxdq16 * QN16 + </v>
      </c>
      <c r="N73" s="5" t="str">
        <f t="shared" si="30"/>
        <v xml:space="preserve">sxd90_17 * sxdq17 * QN17 + </v>
      </c>
      <c r="O73" s="5" t="str">
        <f t="shared" si="30"/>
        <v xml:space="preserve">sxd90_18 * sxdq18 * QN18 + </v>
      </c>
      <c r="P73" s="5" t="str">
        <f t="shared" si="30"/>
        <v xml:space="preserve">sxd90_19 * sxdq19 * QN19 + </v>
      </c>
      <c r="Q73" s="5" t="str">
        <f t="shared" si="30"/>
        <v xml:space="preserve">sxd90_20 * sxdq20 * QN20 + </v>
      </c>
      <c r="R73" s="5" t="str">
        <f t="shared" si="30"/>
        <v xml:space="preserve">sxd90_21 * sxdq21 * QN21 + </v>
      </c>
      <c r="S73" s="5" t="str">
        <f t="shared" si="29"/>
        <v xml:space="preserve">sxd90_22 * sxdq22 * QN22 + </v>
      </c>
      <c r="T73" s="5" t="str">
        <f t="shared" si="29"/>
        <v xml:space="preserve">sxd90_23 * sxdq23 * QN23 + </v>
      </c>
      <c r="U73" s="5" t="str">
        <f t="shared" si="29"/>
        <v xml:space="preserve">sxd90_24 * sxdq24 * QN24 + </v>
      </c>
      <c r="V73" s="5" t="str">
        <f t="shared" si="29"/>
        <v xml:space="preserve">sxd90_25 * sxdq25 * QN25 + </v>
      </c>
      <c r="W73" s="5" t="str">
        <f t="shared" si="29"/>
        <v xml:space="preserve">sxd90_26 * sxdq26 * QN26 + </v>
      </c>
      <c r="X73" s="5" t="str">
        <f t="shared" si="29"/>
        <v xml:space="preserve">sxd90_27 * sxdq27 * QN27 + </v>
      </c>
      <c r="Y73" s="5" t="str">
        <f t="shared" si="29"/>
        <v xml:space="preserve">sxd90_28 * sxdq28 * QN28 + </v>
      </c>
      <c r="Z73" s="5" t="str">
        <f t="shared" si="29"/>
        <v xml:space="preserve">sxd90_29 * sxdq29 * QN29 + </v>
      </c>
      <c r="AA73" s="5" t="str">
        <f t="shared" si="29"/>
        <v xml:space="preserve">sxd90_30 * sxdq30 * QN30 + </v>
      </c>
      <c r="AB73" s="5" t="str">
        <f t="shared" si="29"/>
        <v xml:space="preserve">sxd90_31 * sxdq31 * QN31 + </v>
      </c>
      <c r="AC73" s="5" t="str">
        <f t="shared" si="29"/>
        <v xml:space="preserve">sxd90_32 * sxdq32 * QN32 + </v>
      </c>
      <c r="AD73" s="5" t="str">
        <f t="shared" si="29"/>
        <v xml:space="preserve">sxd90_33 * sxdq33 * QN33 + </v>
      </c>
      <c r="AE73" s="5" t="str">
        <f t="shared" si="29"/>
        <v xml:space="preserve">sxd90_35 * sxdq35 * QN35 + </v>
      </c>
      <c r="AF73" s="5" t="str">
        <f t="shared" si="29"/>
        <v xml:space="preserve">sxd90_36 * sxdq36 * QN36 + </v>
      </c>
      <c r="AG73" s="5" t="str">
        <f t="shared" si="29"/>
        <v xml:space="preserve">sxd90_37 * sxdq37 * QN37 + </v>
      </c>
      <c r="AH73" s="5" t="str">
        <f t="shared" si="32"/>
        <v xml:space="preserve">sxd90_41 * sxdq41 * QN41 + </v>
      </c>
      <c r="AI73" s="5" t="str">
        <f t="shared" si="32"/>
        <v xml:space="preserve">sxd90_42 * sxdq42 * QN42 + </v>
      </c>
      <c r="AJ73" s="5" t="str">
        <f t="shared" si="32"/>
        <v xml:space="preserve">sxd90_43 * sxdq43 * QN43 + </v>
      </c>
      <c r="AK73" s="5" t="str">
        <f t="shared" si="32"/>
        <v xml:space="preserve">sxd90_45 * sxdq45 * QN45 + </v>
      </c>
      <c r="AL73" s="5" t="str">
        <f t="shared" si="32"/>
        <v xml:space="preserve">sxd90_46 * sxdq46 * QN46 + </v>
      </c>
      <c r="AM73" s="5" t="str">
        <f t="shared" si="32"/>
        <v xml:space="preserve">sxd90_47 * sxdq47 * QN47 + </v>
      </c>
      <c r="AN73" s="5" t="str">
        <f t="shared" si="32"/>
        <v xml:space="preserve">sxd90_49 * sxdq49 * QN49 + </v>
      </c>
      <c r="AO73" s="5" t="str">
        <f t="shared" si="32"/>
        <v xml:space="preserve">sxd90_50 * sxdq50 * QN50 + </v>
      </c>
      <c r="AP73" s="5" t="str">
        <f t="shared" si="32"/>
        <v xml:space="preserve">sxd90_51 * sxdq51 * QN51 + </v>
      </c>
      <c r="AQ73" s="5" t="str">
        <f t="shared" si="32"/>
        <v xml:space="preserve">sxd90_52 * sxdq52 * QN52 + </v>
      </c>
      <c r="AR73" s="5" t="str">
        <f t="shared" si="32"/>
        <v xml:space="preserve">sxd90_53 * sxdq53 * QN53 + </v>
      </c>
      <c r="AS73" s="5" t="str">
        <f t="shared" si="32"/>
        <v xml:space="preserve">sxd90_55 * sxdq55 * QN55 + </v>
      </c>
      <c r="AT73" s="5" t="str">
        <f t="shared" si="32"/>
        <v xml:space="preserve">sxd90_58 * sxdq58 * QN58 + </v>
      </c>
      <c r="AU73" s="5" t="str">
        <f t="shared" si="32"/>
        <v xml:space="preserve">sxd90_59 * sxdq59 * QN59 + </v>
      </c>
      <c r="AV73" s="5" t="str">
        <f t="shared" si="32"/>
        <v xml:space="preserve">sxd90_60 * sxdq60 * QN60 + </v>
      </c>
      <c r="AW73" s="5" t="str">
        <f t="shared" si="32"/>
        <v xml:space="preserve">sxd90_61 * sxdq61 * QN61 + </v>
      </c>
      <c r="AX73" s="5" t="str">
        <f t="shared" si="31"/>
        <v xml:space="preserve">sxd90_62 * sxdq62 * QN62 + </v>
      </c>
      <c r="AY73" s="5" t="str">
        <f t="shared" si="31"/>
        <v xml:space="preserve">sxd90_64 * sxdq64 * QN64 + </v>
      </c>
      <c r="AZ73" s="5" t="str">
        <f t="shared" si="31"/>
        <v xml:space="preserve">sxd90_65 * sxdq65 * QN65 + </v>
      </c>
      <c r="BA73" s="5" t="str">
        <f t="shared" si="31"/>
        <v xml:space="preserve">sxd90_66 * sxdq66 * QN66 + </v>
      </c>
      <c r="BB73" s="5" t="str">
        <f t="shared" si="31"/>
        <v xml:space="preserve">sxd90_68 * sxdq68 * QN68 + </v>
      </c>
      <c r="BC73" s="5" t="str">
        <f t="shared" si="31"/>
        <v xml:space="preserve">sxd90_69 * sxdq69 * QN69 + </v>
      </c>
      <c r="BD73" s="5" t="str">
        <f t="shared" si="31"/>
        <v xml:space="preserve">sxd90_70 * sxdq70 * QN70 + </v>
      </c>
      <c r="BE73" s="5" t="str">
        <f t="shared" si="31"/>
        <v xml:space="preserve">sxd90_71 * sxdq71 * QN71 + </v>
      </c>
      <c r="BF73" s="5" t="str">
        <f t="shared" si="31"/>
        <v xml:space="preserve">sxd90_72 * sxdq72 * QN72 + </v>
      </c>
      <c r="BG73" s="5" t="str">
        <f t="shared" si="31"/>
        <v xml:space="preserve">sxd90_73 * sxdq73 * QN73 + </v>
      </c>
      <c r="BH73" s="5" t="str">
        <f t="shared" si="31"/>
        <v xml:space="preserve">sxd90_74 * sxdq74 * QN74 + </v>
      </c>
      <c r="BI73" s="5" t="str">
        <f t="shared" si="31"/>
        <v xml:space="preserve">sxd90_77 * sxdq77 * QN77 + </v>
      </c>
      <c r="BJ73" s="5" t="str">
        <f t="shared" si="31"/>
        <v xml:space="preserve">sxd90_78 * sxdq78 * QN78 + </v>
      </c>
      <c r="BK73" s="5" t="str">
        <f t="shared" si="31"/>
        <v xml:space="preserve">sxd90_79 * sxdq79 * QN79 + </v>
      </c>
      <c r="BL73" s="5" t="str">
        <f t="shared" si="31"/>
        <v xml:space="preserve">sxd90_80 * sxdq80 * QN80 + </v>
      </c>
      <c r="BM73" s="5" t="str">
        <f t="shared" si="24"/>
        <v xml:space="preserve">sxd90_84 * sxdq84 * QN84 + </v>
      </c>
      <c r="BN73" s="5" t="str">
        <f t="shared" si="22"/>
        <v xml:space="preserve">sxd90_85 * sxdq85 * QN85 + </v>
      </c>
      <c r="BO73" s="5" t="str">
        <f t="shared" si="22"/>
        <v xml:space="preserve">sxd90_86 * sxdq86 * QN86 + </v>
      </c>
      <c r="BP73" s="5" t="str">
        <f t="shared" si="26"/>
        <v xml:space="preserve">sxd90_87 * sxdq87 * QN87 + </v>
      </c>
      <c r="BQ73" s="5" t="str">
        <f t="shared" si="26"/>
        <v xml:space="preserve">sxd90_90 * sxdq90 * QN90 + </v>
      </c>
      <c r="BR73" s="5" t="str">
        <f t="shared" si="26"/>
        <v xml:space="preserve">sxd90_91 * sxdq91 * QN91 + </v>
      </c>
      <c r="BS73" s="5" t="str">
        <f t="shared" si="26"/>
        <v xml:space="preserve">sxd90_92 * sxdq92 * QN92 + </v>
      </c>
      <c r="BT73" s="5" t="str">
        <f t="shared" si="26"/>
        <v xml:space="preserve">sxd90_93 * sxdq93 * QN93 + </v>
      </c>
      <c r="BU73" s="5" t="str">
        <f t="shared" si="26"/>
        <v xml:space="preserve">sxd90_94 * sxdq94 * QN94 + </v>
      </c>
      <c r="BV73" s="5" t="str">
        <f t="shared" si="26"/>
        <v xml:space="preserve">sxd90_95 * sxdq95 * QN95 + </v>
      </c>
      <c r="BW73" s="5" t="str">
        <f t="shared" si="26"/>
        <v xml:space="preserve">sxd90_96 * sxdq96 * QN96 + </v>
      </c>
      <c r="BX73" s="5" t="str">
        <f t="shared" si="26"/>
        <v xml:space="preserve">sxd90_97 * sxdq97 * QN97 + </v>
      </c>
      <c r="BY73" s="5" t="str">
        <f t="shared" si="34"/>
        <v>FD90</v>
      </c>
      <c r="BZ73" s="6" t="str">
        <f t="shared" si="35"/>
        <v>@IDENTITY  QG90 = sxd90_01 * sxdq01 * QN01 + sxd90_02 * sxdq02 * QN02 + sxd90_03 * sxdq03 * QN03 + sxd90_05 * sxdq05 * QN05 + sxd90_08 * sxdq08 * QN08 + sxd90_10 * sxdq10 * QN10 + sxd90_11 * sxdq11 * QN11 + sxd90_13 * sxdq13 * QN13 + sxd90_14 * sxdq14 * QN14 + sxd90_15 * sxdq15 * QN15 + sxd90_16 * sxdq16 * QN16 + sxd90_17 * sxdq17 * QN17 + sxd90_18 * sxdq18 * QN18 + sxd90_19 * sxdq19 * QN19 + sxd90_20 * sxdq20 * QN20 + sxd90_21 * sxdq21 * QN21 + sxd90_22 * sxdq22 * QN22 + sxd90_23 * sxdq23 * QN23 + sxd90_24 * sxdq24 * QN24 + sxd90_25 * sxdq25 * QN25 + sxd90_26 * sxdq26 * QN26 + sxd90_27 * sxdq27 * QN27 + sxd90_28 * sxdq28 * QN28 + sxd90_29 * sxdq29 * QN29 + sxd90_30 * sxdq30 * QN30 + sxd90_31 * sxdq31 * QN31 + sxd90_32 * sxdq32 * QN32 + sxd90_33 * sxdq33 * QN33 + sxd90_35 * sxdq35 * QN35 + sxd90_36 * sxdq36 * QN36 + sxd90_37 * sxdq37 * QN37 + sxd90_41 * sxdq41 * QN41 + sxd90_42 * sxdq42 * QN42 + sxd90_43 * sxdq43 * QN43 + sxd90_45 * sxdq45 * QN45 + sxd90_46 * sxdq46 * QN46 + sxd90_47 * sxdq47 * QN47 + sxd90_49 * sxdq49 * QN49 + sxd90_50 * sxdq50 * QN50 + sxd90_51 * sxdq51 * QN51 + sxd90_52 * sxdq52 * QN52 + sxd90_53 * sxdq53 * QN53 + sxd90_55 * sxdq55 * QN55 + sxd90_58 * sxdq58 * QN58 + sxd90_59 * sxdq59 * QN59 + sxd90_60 * sxdq60 * QN60 + sxd90_61 * sxdq61 * QN61 + sxd90_62 * sxdq62 * QN62 + sxd90_64 * sxdq64 * QN64 + sxd90_65 * sxdq65 * QN65 + sxd90_66 * sxdq66 * QN66 + sxd90_68 * sxdq68 * QN68 + sxd90_69 * sxdq69 * QN69 + sxd90_70 * sxdq70 * QN70 + sxd90_71 * sxdq71 * QN71 + sxd90_72 * sxdq72 * QN72 + sxd90_73 * sxdq73 * QN73 + sxd90_74 * sxdq74 * QN74 + sxd90_77 * sxdq77 * QN77 + sxd90_78 * sxdq78 * QN78 + sxd90_79 * sxdq79 * QN79 + sxd90_80 * sxdq80 * QN80 + sxd90_84 * sxdq84 * QN84 + sxd90_85 * sxdq85 * QN85 + sxd90_86 * sxdq86 * QN86 + sxd90_87 * sxdq87 * QN87 + sxd90_90 * sxdq90 * QN90 + sxd90_91 * sxdq91 * QN91 + sxd90_92 * sxdq92 * QN92 + sxd90_93 * sxdq93 * QN93 + sxd90_94 * sxdq94 * QN94 + sxd90_95 * sxdq95 * QN95 + sxd90_96 * sxdq96 * QN96 + sxd90_97 * sxdq97 * QN97 + FD90</v>
      </c>
    </row>
    <row r="74" spans="1:78">
      <c r="A74" s="1" t="s">
        <v>68</v>
      </c>
      <c r="B74" s="5" t="str">
        <f t="shared" si="33"/>
        <v xml:space="preserve">@IDENTITY  QG91 = </v>
      </c>
      <c r="C74" s="5" t="str">
        <f t="shared" si="30"/>
        <v xml:space="preserve">sxd91_01 * sxdq01 * QN01 + </v>
      </c>
      <c r="D74" s="5" t="str">
        <f t="shared" si="30"/>
        <v xml:space="preserve">sxd91_02 * sxdq02 * QN02 + </v>
      </c>
      <c r="E74" s="5" t="str">
        <f t="shared" si="30"/>
        <v xml:space="preserve">sxd91_03 * sxdq03 * QN03 + </v>
      </c>
      <c r="F74" s="5" t="str">
        <f t="shared" si="30"/>
        <v xml:space="preserve">sxd91_05 * sxdq05 * QN05 + </v>
      </c>
      <c r="G74" s="5" t="str">
        <f t="shared" si="30"/>
        <v xml:space="preserve">sxd91_08 * sxdq08 * QN08 + </v>
      </c>
      <c r="H74" s="5" t="str">
        <f t="shared" si="30"/>
        <v xml:space="preserve">sxd91_10 * sxdq10 * QN10 + </v>
      </c>
      <c r="I74" s="5" t="str">
        <f t="shared" si="30"/>
        <v xml:space="preserve">sxd91_11 * sxdq11 * QN11 + </v>
      </c>
      <c r="J74" s="5" t="str">
        <f t="shared" si="30"/>
        <v xml:space="preserve">sxd91_13 * sxdq13 * QN13 + </v>
      </c>
      <c r="K74" s="5" t="str">
        <f t="shared" si="30"/>
        <v xml:space="preserve">sxd91_14 * sxdq14 * QN14 + </v>
      </c>
      <c r="L74" s="5" t="str">
        <f t="shared" si="30"/>
        <v xml:space="preserve">sxd91_15 * sxdq15 * QN15 + </v>
      </c>
      <c r="M74" s="5" t="str">
        <f t="shared" si="30"/>
        <v xml:space="preserve">sxd91_16 * sxdq16 * QN16 + </v>
      </c>
      <c r="N74" s="5" t="str">
        <f t="shared" si="30"/>
        <v xml:space="preserve">sxd91_17 * sxdq17 * QN17 + </v>
      </c>
      <c r="O74" s="5" t="str">
        <f t="shared" si="30"/>
        <v xml:space="preserve">sxd91_18 * sxdq18 * QN18 + </v>
      </c>
      <c r="P74" s="5" t="str">
        <f t="shared" si="30"/>
        <v xml:space="preserve">sxd91_19 * sxdq19 * QN19 + </v>
      </c>
      <c r="Q74" s="5" t="str">
        <f t="shared" si="30"/>
        <v xml:space="preserve">sxd91_20 * sxdq20 * QN20 + </v>
      </c>
      <c r="R74" s="5" t="str">
        <f t="shared" si="30"/>
        <v xml:space="preserve">sxd91_21 * sxdq21 * QN21 + </v>
      </c>
      <c r="S74" s="5" t="str">
        <f t="shared" si="29"/>
        <v xml:space="preserve">sxd91_22 * sxdq22 * QN22 + </v>
      </c>
      <c r="T74" s="5" t="str">
        <f t="shared" si="29"/>
        <v xml:space="preserve">sxd91_23 * sxdq23 * QN23 + </v>
      </c>
      <c r="U74" s="5" t="str">
        <f t="shared" si="29"/>
        <v xml:space="preserve">sxd91_24 * sxdq24 * QN24 + </v>
      </c>
      <c r="V74" s="5" t="str">
        <f t="shared" si="29"/>
        <v xml:space="preserve">sxd91_25 * sxdq25 * QN25 + </v>
      </c>
      <c r="W74" s="5" t="str">
        <f t="shared" si="29"/>
        <v xml:space="preserve">sxd91_26 * sxdq26 * QN26 + </v>
      </c>
      <c r="X74" s="5" t="str">
        <f t="shared" si="29"/>
        <v xml:space="preserve">sxd91_27 * sxdq27 * QN27 + </v>
      </c>
      <c r="Y74" s="5" t="str">
        <f t="shared" si="29"/>
        <v xml:space="preserve">sxd91_28 * sxdq28 * QN28 + </v>
      </c>
      <c r="Z74" s="5" t="str">
        <f t="shared" si="29"/>
        <v xml:space="preserve">sxd91_29 * sxdq29 * QN29 + </v>
      </c>
      <c r="AA74" s="5" t="str">
        <f t="shared" si="29"/>
        <v xml:space="preserve">sxd91_30 * sxdq30 * QN30 + </v>
      </c>
      <c r="AB74" s="5" t="str">
        <f t="shared" si="29"/>
        <v xml:space="preserve">sxd91_31 * sxdq31 * QN31 + </v>
      </c>
      <c r="AC74" s="5" t="str">
        <f t="shared" si="29"/>
        <v xml:space="preserve">sxd91_32 * sxdq32 * QN32 + </v>
      </c>
      <c r="AD74" s="5" t="str">
        <f t="shared" si="29"/>
        <v xml:space="preserve">sxd91_33 * sxdq33 * QN33 + </v>
      </c>
      <c r="AE74" s="5" t="str">
        <f t="shared" si="29"/>
        <v xml:space="preserve">sxd91_35 * sxdq35 * QN35 + </v>
      </c>
      <c r="AF74" s="5" t="str">
        <f t="shared" si="29"/>
        <v xml:space="preserve">sxd91_36 * sxdq36 * QN36 + </v>
      </c>
      <c r="AG74" s="5" t="str">
        <f t="shared" si="29"/>
        <v xml:space="preserve">sxd91_37 * sxdq37 * QN37 + </v>
      </c>
      <c r="AH74" s="5" t="str">
        <f t="shared" si="32"/>
        <v xml:space="preserve">sxd91_41 * sxdq41 * QN41 + </v>
      </c>
      <c r="AI74" s="5" t="str">
        <f t="shared" si="32"/>
        <v xml:space="preserve">sxd91_42 * sxdq42 * QN42 + </v>
      </c>
      <c r="AJ74" s="5" t="str">
        <f t="shared" si="32"/>
        <v xml:space="preserve">sxd91_43 * sxdq43 * QN43 + </v>
      </c>
      <c r="AK74" s="5" t="str">
        <f t="shared" si="32"/>
        <v xml:space="preserve">sxd91_45 * sxdq45 * QN45 + </v>
      </c>
      <c r="AL74" s="5" t="str">
        <f t="shared" si="32"/>
        <v xml:space="preserve">sxd91_46 * sxdq46 * QN46 + </v>
      </c>
      <c r="AM74" s="5" t="str">
        <f t="shared" si="32"/>
        <v xml:space="preserve">sxd91_47 * sxdq47 * QN47 + </v>
      </c>
      <c r="AN74" s="5" t="str">
        <f t="shared" si="32"/>
        <v xml:space="preserve">sxd91_49 * sxdq49 * QN49 + </v>
      </c>
      <c r="AO74" s="5" t="str">
        <f t="shared" si="32"/>
        <v xml:space="preserve">sxd91_50 * sxdq50 * QN50 + </v>
      </c>
      <c r="AP74" s="5" t="str">
        <f t="shared" si="32"/>
        <v xml:space="preserve">sxd91_51 * sxdq51 * QN51 + </v>
      </c>
      <c r="AQ74" s="5" t="str">
        <f t="shared" si="32"/>
        <v xml:space="preserve">sxd91_52 * sxdq52 * QN52 + </v>
      </c>
      <c r="AR74" s="5" t="str">
        <f t="shared" si="32"/>
        <v xml:space="preserve">sxd91_53 * sxdq53 * QN53 + </v>
      </c>
      <c r="AS74" s="5" t="str">
        <f t="shared" si="32"/>
        <v xml:space="preserve">sxd91_55 * sxdq55 * QN55 + </v>
      </c>
      <c r="AT74" s="5" t="str">
        <f t="shared" si="32"/>
        <v xml:space="preserve">sxd91_58 * sxdq58 * QN58 + </v>
      </c>
      <c r="AU74" s="5" t="str">
        <f t="shared" si="32"/>
        <v xml:space="preserve">sxd91_59 * sxdq59 * QN59 + </v>
      </c>
      <c r="AV74" s="5" t="str">
        <f t="shared" si="32"/>
        <v xml:space="preserve">sxd91_60 * sxdq60 * QN60 + </v>
      </c>
      <c r="AW74" s="5" t="str">
        <f t="shared" si="32"/>
        <v xml:space="preserve">sxd91_61 * sxdq61 * QN61 + </v>
      </c>
      <c r="AX74" s="5" t="str">
        <f t="shared" si="31"/>
        <v xml:space="preserve">sxd91_62 * sxdq62 * QN62 + </v>
      </c>
      <c r="AY74" s="5" t="str">
        <f t="shared" si="31"/>
        <v xml:space="preserve">sxd91_64 * sxdq64 * QN64 + </v>
      </c>
      <c r="AZ74" s="5" t="str">
        <f t="shared" si="31"/>
        <v xml:space="preserve">sxd91_65 * sxdq65 * QN65 + </v>
      </c>
      <c r="BA74" s="5" t="str">
        <f t="shared" si="31"/>
        <v xml:space="preserve">sxd91_66 * sxdq66 * QN66 + </v>
      </c>
      <c r="BB74" s="5" t="str">
        <f t="shared" si="31"/>
        <v xml:space="preserve">sxd91_68 * sxdq68 * QN68 + </v>
      </c>
      <c r="BC74" s="5" t="str">
        <f t="shared" si="31"/>
        <v xml:space="preserve">sxd91_69 * sxdq69 * QN69 + </v>
      </c>
      <c r="BD74" s="5" t="str">
        <f t="shared" si="31"/>
        <v xml:space="preserve">sxd91_70 * sxdq70 * QN70 + </v>
      </c>
      <c r="BE74" s="5" t="str">
        <f t="shared" si="31"/>
        <v xml:space="preserve">sxd91_71 * sxdq71 * QN71 + </v>
      </c>
      <c r="BF74" s="5" t="str">
        <f t="shared" si="31"/>
        <v xml:space="preserve">sxd91_72 * sxdq72 * QN72 + </v>
      </c>
      <c r="BG74" s="5" t="str">
        <f t="shared" si="31"/>
        <v xml:space="preserve">sxd91_73 * sxdq73 * QN73 + </v>
      </c>
      <c r="BH74" s="5" t="str">
        <f t="shared" si="31"/>
        <v xml:space="preserve">sxd91_74 * sxdq74 * QN74 + </v>
      </c>
      <c r="BI74" s="5" t="str">
        <f t="shared" si="31"/>
        <v xml:space="preserve">sxd91_77 * sxdq77 * QN77 + </v>
      </c>
      <c r="BJ74" s="5" t="str">
        <f t="shared" si="31"/>
        <v xml:space="preserve">sxd91_78 * sxdq78 * QN78 + </v>
      </c>
      <c r="BK74" s="5" t="str">
        <f t="shared" si="31"/>
        <v xml:space="preserve">sxd91_79 * sxdq79 * QN79 + </v>
      </c>
      <c r="BL74" s="5" t="str">
        <f t="shared" si="31"/>
        <v xml:space="preserve">sxd91_80 * sxdq80 * QN80 + </v>
      </c>
      <c r="BM74" s="5" t="str">
        <f t="shared" si="24"/>
        <v xml:space="preserve">sxd91_84 * sxdq84 * QN84 + </v>
      </c>
      <c r="BN74" s="5" t="str">
        <f t="shared" si="22"/>
        <v xml:space="preserve">sxd91_85 * sxdq85 * QN85 + </v>
      </c>
      <c r="BO74" s="5" t="str">
        <f t="shared" si="22"/>
        <v xml:space="preserve">sxd91_86 * sxdq86 * QN86 + </v>
      </c>
      <c r="BP74" s="5" t="str">
        <f t="shared" si="26"/>
        <v xml:space="preserve">sxd91_87 * sxdq87 * QN87 + </v>
      </c>
      <c r="BQ74" s="5" t="str">
        <f t="shared" si="26"/>
        <v xml:space="preserve">sxd91_90 * sxdq90 * QN90 + </v>
      </c>
      <c r="BR74" s="5" t="str">
        <f t="shared" si="26"/>
        <v xml:space="preserve">sxd91_91 * sxdq91 * QN91 + </v>
      </c>
      <c r="BS74" s="5" t="str">
        <f t="shared" si="26"/>
        <v xml:space="preserve">sxd91_92 * sxdq92 * QN92 + </v>
      </c>
      <c r="BT74" s="5" t="str">
        <f t="shared" si="26"/>
        <v xml:space="preserve">sxd91_93 * sxdq93 * QN93 + </v>
      </c>
      <c r="BU74" s="5" t="str">
        <f t="shared" si="26"/>
        <v xml:space="preserve">sxd91_94 * sxdq94 * QN94 + </v>
      </c>
      <c r="BV74" s="5" t="str">
        <f t="shared" si="26"/>
        <v xml:space="preserve">sxd91_95 * sxdq95 * QN95 + </v>
      </c>
      <c r="BW74" s="5" t="str">
        <f t="shared" si="26"/>
        <v xml:space="preserve">sxd91_96 * sxdq96 * QN96 + </v>
      </c>
      <c r="BX74" s="5" t="str">
        <f t="shared" si="26"/>
        <v xml:space="preserve">sxd91_97 * sxdq97 * QN97 + </v>
      </c>
      <c r="BY74" s="5" t="str">
        <f t="shared" si="34"/>
        <v>FD91</v>
      </c>
      <c r="BZ74" s="6" t="str">
        <f t="shared" si="35"/>
        <v>@IDENTITY  QG91 = sxd91_01 * sxdq01 * QN01 + sxd91_02 * sxdq02 * QN02 + sxd91_03 * sxdq03 * QN03 + sxd91_05 * sxdq05 * QN05 + sxd91_08 * sxdq08 * QN08 + sxd91_10 * sxdq10 * QN10 + sxd91_11 * sxdq11 * QN11 + sxd91_13 * sxdq13 * QN13 + sxd91_14 * sxdq14 * QN14 + sxd91_15 * sxdq15 * QN15 + sxd91_16 * sxdq16 * QN16 + sxd91_17 * sxdq17 * QN17 + sxd91_18 * sxdq18 * QN18 + sxd91_19 * sxdq19 * QN19 + sxd91_20 * sxdq20 * QN20 + sxd91_21 * sxdq21 * QN21 + sxd91_22 * sxdq22 * QN22 + sxd91_23 * sxdq23 * QN23 + sxd91_24 * sxdq24 * QN24 + sxd91_25 * sxdq25 * QN25 + sxd91_26 * sxdq26 * QN26 + sxd91_27 * sxdq27 * QN27 + sxd91_28 * sxdq28 * QN28 + sxd91_29 * sxdq29 * QN29 + sxd91_30 * sxdq30 * QN30 + sxd91_31 * sxdq31 * QN31 + sxd91_32 * sxdq32 * QN32 + sxd91_33 * sxdq33 * QN33 + sxd91_35 * sxdq35 * QN35 + sxd91_36 * sxdq36 * QN36 + sxd91_37 * sxdq37 * QN37 + sxd91_41 * sxdq41 * QN41 + sxd91_42 * sxdq42 * QN42 + sxd91_43 * sxdq43 * QN43 + sxd91_45 * sxdq45 * QN45 + sxd91_46 * sxdq46 * QN46 + sxd91_47 * sxdq47 * QN47 + sxd91_49 * sxdq49 * QN49 + sxd91_50 * sxdq50 * QN50 + sxd91_51 * sxdq51 * QN51 + sxd91_52 * sxdq52 * QN52 + sxd91_53 * sxdq53 * QN53 + sxd91_55 * sxdq55 * QN55 + sxd91_58 * sxdq58 * QN58 + sxd91_59 * sxdq59 * QN59 + sxd91_60 * sxdq60 * QN60 + sxd91_61 * sxdq61 * QN61 + sxd91_62 * sxdq62 * QN62 + sxd91_64 * sxdq64 * QN64 + sxd91_65 * sxdq65 * QN65 + sxd91_66 * sxdq66 * QN66 + sxd91_68 * sxdq68 * QN68 + sxd91_69 * sxdq69 * QN69 + sxd91_70 * sxdq70 * QN70 + sxd91_71 * sxdq71 * QN71 + sxd91_72 * sxdq72 * QN72 + sxd91_73 * sxdq73 * QN73 + sxd91_74 * sxdq74 * QN74 + sxd91_77 * sxdq77 * QN77 + sxd91_78 * sxdq78 * QN78 + sxd91_79 * sxdq79 * QN79 + sxd91_80 * sxdq80 * QN80 + sxd91_84 * sxdq84 * QN84 + sxd91_85 * sxdq85 * QN85 + sxd91_86 * sxdq86 * QN86 + sxd91_87 * sxdq87 * QN87 + sxd91_90 * sxdq90 * QN90 + sxd91_91 * sxdq91 * QN91 + sxd91_92 * sxdq92 * QN92 + sxd91_93 * sxdq93 * QN93 + sxd91_94 * sxdq94 * QN94 + sxd91_95 * sxdq95 * QN95 + sxd91_96 * sxdq96 * QN96 + sxd91_97 * sxdq97 * QN97 + FD91</v>
      </c>
    </row>
    <row r="75" spans="1:78">
      <c r="A75" s="1" t="s">
        <v>69</v>
      </c>
      <c r="B75" s="5" t="str">
        <f t="shared" si="33"/>
        <v xml:space="preserve">@IDENTITY  QG92 = </v>
      </c>
      <c r="C75" s="5" t="str">
        <f t="shared" si="30"/>
        <v xml:space="preserve">sxd92_01 * sxdq01 * QN01 + </v>
      </c>
      <c r="D75" s="5" t="str">
        <f t="shared" si="30"/>
        <v xml:space="preserve">sxd92_02 * sxdq02 * QN02 + </v>
      </c>
      <c r="E75" s="5" t="str">
        <f t="shared" si="30"/>
        <v xml:space="preserve">sxd92_03 * sxdq03 * QN03 + </v>
      </c>
      <c r="F75" s="5" t="str">
        <f t="shared" si="30"/>
        <v xml:space="preserve">sxd92_05 * sxdq05 * QN05 + </v>
      </c>
      <c r="G75" s="5" t="str">
        <f t="shared" si="30"/>
        <v xml:space="preserve">sxd92_08 * sxdq08 * QN08 + </v>
      </c>
      <c r="H75" s="5" t="str">
        <f t="shared" si="30"/>
        <v xml:space="preserve">sxd92_10 * sxdq10 * QN10 + </v>
      </c>
      <c r="I75" s="5" t="str">
        <f t="shared" si="30"/>
        <v xml:space="preserve">sxd92_11 * sxdq11 * QN11 + </v>
      </c>
      <c r="J75" s="5" t="str">
        <f t="shared" si="30"/>
        <v xml:space="preserve">sxd92_13 * sxdq13 * QN13 + </v>
      </c>
      <c r="K75" s="5" t="str">
        <f t="shared" si="30"/>
        <v xml:space="preserve">sxd92_14 * sxdq14 * QN14 + </v>
      </c>
      <c r="L75" s="5" t="str">
        <f t="shared" si="30"/>
        <v xml:space="preserve">sxd92_15 * sxdq15 * QN15 + </v>
      </c>
      <c r="M75" s="5" t="str">
        <f t="shared" si="30"/>
        <v xml:space="preserve">sxd92_16 * sxdq16 * QN16 + </v>
      </c>
      <c r="N75" s="5" t="str">
        <f t="shared" si="30"/>
        <v xml:space="preserve">sxd92_17 * sxdq17 * QN17 + </v>
      </c>
      <c r="O75" s="5" t="str">
        <f t="shared" si="30"/>
        <v xml:space="preserve">sxd92_18 * sxdq18 * QN18 + </v>
      </c>
      <c r="P75" s="5" t="str">
        <f t="shared" si="30"/>
        <v xml:space="preserve">sxd92_19 * sxdq19 * QN19 + </v>
      </c>
      <c r="Q75" s="5" t="str">
        <f t="shared" si="30"/>
        <v xml:space="preserve">sxd92_20 * sxdq20 * QN20 + </v>
      </c>
      <c r="R75" s="5" t="str">
        <f t="shared" si="30"/>
        <v xml:space="preserve">sxd92_21 * sxdq21 * QN21 + </v>
      </c>
      <c r="S75" s="5" t="str">
        <f t="shared" si="29"/>
        <v xml:space="preserve">sxd92_22 * sxdq22 * QN22 + </v>
      </c>
      <c r="T75" s="5" t="str">
        <f t="shared" si="29"/>
        <v xml:space="preserve">sxd92_23 * sxdq23 * QN23 + </v>
      </c>
      <c r="U75" s="5" t="str">
        <f t="shared" si="29"/>
        <v xml:space="preserve">sxd92_24 * sxdq24 * QN24 + </v>
      </c>
      <c r="V75" s="5" t="str">
        <f t="shared" si="29"/>
        <v xml:space="preserve">sxd92_25 * sxdq25 * QN25 + </v>
      </c>
      <c r="W75" s="5" t="str">
        <f t="shared" si="29"/>
        <v xml:space="preserve">sxd92_26 * sxdq26 * QN26 + </v>
      </c>
      <c r="X75" s="5" t="str">
        <f t="shared" si="29"/>
        <v xml:space="preserve">sxd92_27 * sxdq27 * QN27 + </v>
      </c>
      <c r="Y75" s="5" t="str">
        <f t="shared" si="29"/>
        <v xml:space="preserve">sxd92_28 * sxdq28 * QN28 + </v>
      </c>
      <c r="Z75" s="5" t="str">
        <f t="shared" si="29"/>
        <v xml:space="preserve">sxd92_29 * sxdq29 * QN29 + </v>
      </c>
      <c r="AA75" s="5" t="str">
        <f t="shared" si="29"/>
        <v xml:space="preserve">sxd92_30 * sxdq30 * QN30 + </v>
      </c>
      <c r="AB75" s="5" t="str">
        <f t="shared" si="29"/>
        <v xml:space="preserve">sxd92_31 * sxdq31 * QN31 + </v>
      </c>
      <c r="AC75" s="5" t="str">
        <f t="shared" si="29"/>
        <v xml:space="preserve">sxd92_32 * sxdq32 * QN32 + </v>
      </c>
      <c r="AD75" s="5" t="str">
        <f t="shared" si="29"/>
        <v xml:space="preserve">sxd92_33 * sxdq33 * QN33 + </v>
      </c>
      <c r="AE75" s="5" t="str">
        <f t="shared" si="29"/>
        <v xml:space="preserve">sxd92_35 * sxdq35 * QN35 + </v>
      </c>
      <c r="AF75" s="5" t="str">
        <f t="shared" si="29"/>
        <v xml:space="preserve">sxd92_36 * sxdq36 * QN36 + </v>
      </c>
      <c r="AG75" s="5" t="str">
        <f t="shared" si="29"/>
        <v xml:space="preserve">sxd92_37 * sxdq37 * QN37 + </v>
      </c>
      <c r="AH75" s="5" t="str">
        <f t="shared" si="32"/>
        <v xml:space="preserve">sxd92_41 * sxdq41 * QN41 + </v>
      </c>
      <c r="AI75" s="5" t="str">
        <f t="shared" si="32"/>
        <v xml:space="preserve">sxd92_42 * sxdq42 * QN42 + </v>
      </c>
      <c r="AJ75" s="5" t="str">
        <f t="shared" si="32"/>
        <v xml:space="preserve">sxd92_43 * sxdq43 * QN43 + </v>
      </c>
      <c r="AK75" s="5" t="str">
        <f t="shared" si="32"/>
        <v xml:space="preserve">sxd92_45 * sxdq45 * QN45 + </v>
      </c>
      <c r="AL75" s="5" t="str">
        <f t="shared" si="32"/>
        <v xml:space="preserve">sxd92_46 * sxdq46 * QN46 + </v>
      </c>
      <c r="AM75" s="5" t="str">
        <f t="shared" si="32"/>
        <v xml:space="preserve">sxd92_47 * sxdq47 * QN47 + </v>
      </c>
      <c r="AN75" s="5" t="str">
        <f t="shared" si="32"/>
        <v xml:space="preserve">sxd92_49 * sxdq49 * QN49 + </v>
      </c>
      <c r="AO75" s="5" t="str">
        <f t="shared" si="32"/>
        <v xml:space="preserve">sxd92_50 * sxdq50 * QN50 + </v>
      </c>
      <c r="AP75" s="5" t="str">
        <f t="shared" si="32"/>
        <v xml:space="preserve">sxd92_51 * sxdq51 * QN51 + </v>
      </c>
      <c r="AQ75" s="5" t="str">
        <f t="shared" si="32"/>
        <v xml:space="preserve">sxd92_52 * sxdq52 * QN52 + </v>
      </c>
      <c r="AR75" s="5" t="str">
        <f t="shared" si="32"/>
        <v xml:space="preserve">sxd92_53 * sxdq53 * QN53 + </v>
      </c>
      <c r="AS75" s="5" t="str">
        <f t="shared" si="32"/>
        <v xml:space="preserve">sxd92_55 * sxdq55 * QN55 + </v>
      </c>
      <c r="AT75" s="5" t="str">
        <f t="shared" si="32"/>
        <v xml:space="preserve">sxd92_58 * sxdq58 * QN58 + </v>
      </c>
      <c r="AU75" s="5" t="str">
        <f t="shared" si="32"/>
        <v xml:space="preserve">sxd92_59 * sxdq59 * QN59 + </v>
      </c>
      <c r="AV75" s="5" t="str">
        <f t="shared" si="32"/>
        <v xml:space="preserve">sxd92_60 * sxdq60 * QN60 + </v>
      </c>
      <c r="AW75" s="5" t="str">
        <f t="shared" si="32"/>
        <v xml:space="preserve">sxd92_61 * sxdq61 * QN61 + </v>
      </c>
      <c r="AX75" s="5" t="str">
        <f t="shared" si="31"/>
        <v xml:space="preserve">sxd92_62 * sxdq62 * QN62 + </v>
      </c>
      <c r="AY75" s="5" t="str">
        <f t="shared" si="31"/>
        <v xml:space="preserve">sxd92_64 * sxdq64 * QN64 + </v>
      </c>
      <c r="AZ75" s="5" t="str">
        <f t="shared" si="31"/>
        <v xml:space="preserve">sxd92_65 * sxdq65 * QN65 + </v>
      </c>
      <c r="BA75" s="5" t="str">
        <f t="shared" si="31"/>
        <v xml:space="preserve">sxd92_66 * sxdq66 * QN66 + </v>
      </c>
      <c r="BB75" s="5" t="str">
        <f t="shared" si="31"/>
        <v xml:space="preserve">sxd92_68 * sxdq68 * QN68 + </v>
      </c>
      <c r="BC75" s="5" t="str">
        <f t="shared" si="31"/>
        <v xml:space="preserve">sxd92_69 * sxdq69 * QN69 + </v>
      </c>
      <c r="BD75" s="5" t="str">
        <f t="shared" si="31"/>
        <v xml:space="preserve">sxd92_70 * sxdq70 * QN70 + </v>
      </c>
      <c r="BE75" s="5" t="str">
        <f t="shared" si="31"/>
        <v xml:space="preserve">sxd92_71 * sxdq71 * QN71 + </v>
      </c>
      <c r="BF75" s="5" t="str">
        <f t="shared" si="31"/>
        <v xml:space="preserve">sxd92_72 * sxdq72 * QN72 + </v>
      </c>
      <c r="BG75" s="5" t="str">
        <f t="shared" si="31"/>
        <v xml:space="preserve">sxd92_73 * sxdq73 * QN73 + </v>
      </c>
      <c r="BH75" s="5" t="str">
        <f t="shared" si="31"/>
        <v xml:space="preserve">sxd92_74 * sxdq74 * QN74 + </v>
      </c>
      <c r="BI75" s="5" t="str">
        <f t="shared" si="31"/>
        <v xml:space="preserve">sxd92_77 * sxdq77 * QN77 + </v>
      </c>
      <c r="BJ75" s="5" t="str">
        <f t="shared" si="31"/>
        <v xml:space="preserve">sxd92_78 * sxdq78 * QN78 + </v>
      </c>
      <c r="BK75" s="5" t="str">
        <f t="shared" si="31"/>
        <v xml:space="preserve">sxd92_79 * sxdq79 * QN79 + </v>
      </c>
      <c r="BL75" s="5" t="str">
        <f t="shared" si="31"/>
        <v xml:space="preserve">sxd92_80 * sxdq80 * QN80 + </v>
      </c>
      <c r="BM75" s="5" t="str">
        <f t="shared" si="24"/>
        <v xml:space="preserve">sxd92_84 * sxdq84 * QN84 + </v>
      </c>
      <c r="BN75" s="5" t="str">
        <f t="shared" si="22"/>
        <v xml:space="preserve">sxd92_85 * sxdq85 * QN85 + </v>
      </c>
      <c r="BO75" s="5" t="str">
        <f t="shared" si="22"/>
        <v xml:space="preserve">sxd92_86 * sxdq86 * QN86 + </v>
      </c>
      <c r="BP75" s="5" t="str">
        <f t="shared" si="26"/>
        <v xml:space="preserve">sxd92_87 * sxdq87 * QN87 + </v>
      </c>
      <c r="BQ75" s="5" t="str">
        <f t="shared" si="26"/>
        <v xml:space="preserve">sxd92_90 * sxdq90 * QN90 + </v>
      </c>
      <c r="BR75" s="5" t="str">
        <f t="shared" si="26"/>
        <v xml:space="preserve">sxd92_91 * sxdq91 * QN91 + </v>
      </c>
      <c r="BS75" s="5" t="str">
        <f t="shared" si="26"/>
        <v xml:space="preserve">sxd92_92 * sxdq92 * QN92 + </v>
      </c>
      <c r="BT75" s="5" t="str">
        <f t="shared" si="26"/>
        <v xml:space="preserve">sxd92_93 * sxdq93 * QN93 + </v>
      </c>
      <c r="BU75" s="5" t="str">
        <f t="shared" si="26"/>
        <v xml:space="preserve">sxd92_94 * sxdq94 * QN94 + </v>
      </c>
      <c r="BV75" s="5" t="str">
        <f t="shared" si="26"/>
        <v xml:space="preserve">sxd92_95 * sxdq95 * QN95 + </v>
      </c>
      <c r="BW75" s="5" t="str">
        <f t="shared" si="26"/>
        <v xml:space="preserve">sxd92_96 * sxdq96 * QN96 + </v>
      </c>
      <c r="BX75" s="5" t="str">
        <f t="shared" si="26"/>
        <v xml:space="preserve">sxd92_97 * sxdq97 * QN97 + </v>
      </c>
      <c r="BY75" s="5" t="str">
        <f t="shared" si="34"/>
        <v>FD92</v>
      </c>
      <c r="BZ75" s="6" t="str">
        <f t="shared" si="35"/>
        <v>@IDENTITY  QG92 = sxd92_01 * sxdq01 * QN01 + sxd92_02 * sxdq02 * QN02 + sxd92_03 * sxdq03 * QN03 + sxd92_05 * sxdq05 * QN05 + sxd92_08 * sxdq08 * QN08 + sxd92_10 * sxdq10 * QN10 + sxd92_11 * sxdq11 * QN11 + sxd92_13 * sxdq13 * QN13 + sxd92_14 * sxdq14 * QN14 + sxd92_15 * sxdq15 * QN15 + sxd92_16 * sxdq16 * QN16 + sxd92_17 * sxdq17 * QN17 + sxd92_18 * sxdq18 * QN18 + sxd92_19 * sxdq19 * QN19 + sxd92_20 * sxdq20 * QN20 + sxd92_21 * sxdq21 * QN21 + sxd92_22 * sxdq22 * QN22 + sxd92_23 * sxdq23 * QN23 + sxd92_24 * sxdq24 * QN24 + sxd92_25 * sxdq25 * QN25 + sxd92_26 * sxdq26 * QN26 + sxd92_27 * sxdq27 * QN27 + sxd92_28 * sxdq28 * QN28 + sxd92_29 * sxdq29 * QN29 + sxd92_30 * sxdq30 * QN30 + sxd92_31 * sxdq31 * QN31 + sxd92_32 * sxdq32 * QN32 + sxd92_33 * sxdq33 * QN33 + sxd92_35 * sxdq35 * QN35 + sxd92_36 * sxdq36 * QN36 + sxd92_37 * sxdq37 * QN37 + sxd92_41 * sxdq41 * QN41 + sxd92_42 * sxdq42 * QN42 + sxd92_43 * sxdq43 * QN43 + sxd92_45 * sxdq45 * QN45 + sxd92_46 * sxdq46 * QN46 + sxd92_47 * sxdq47 * QN47 + sxd92_49 * sxdq49 * QN49 + sxd92_50 * sxdq50 * QN50 + sxd92_51 * sxdq51 * QN51 + sxd92_52 * sxdq52 * QN52 + sxd92_53 * sxdq53 * QN53 + sxd92_55 * sxdq55 * QN55 + sxd92_58 * sxdq58 * QN58 + sxd92_59 * sxdq59 * QN59 + sxd92_60 * sxdq60 * QN60 + sxd92_61 * sxdq61 * QN61 + sxd92_62 * sxdq62 * QN62 + sxd92_64 * sxdq64 * QN64 + sxd92_65 * sxdq65 * QN65 + sxd92_66 * sxdq66 * QN66 + sxd92_68 * sxdq68 * QN68 + sxd92_69 * sxdq69 * QN69 + sxd92_70 * sxdq70 * QN70 + sxd92_71 * sxdq71 * QN71 + sxd92_72 * sxdq72 * QN72 + sxd92_73 * sxdq73 * QN73 + sxd92_74 * sxdq74 * QN74 + sxd92_77 * sxdq77 * QN77 + sxd92_78 * sxdq78 * QN78 + sxd92_79 * sxdq79 * QN79 + sxd92_80 * sxdq80 * QN80 + sxd92_84 * sxdq84 * QN84 + sxd92_85 * sxdq85 * QN85 + sxd92_86 * sxdq86 * QN86 + sxd92_87 * sxdq87 * QN87 + sxd92_90 * sxdq90 * QN90 + sxd92_91 * sxdq91 * QN91 + sxd92_92 * sxdq92 * QN92 + sxd92_93 * sxdq93 * QN93 + sxd92_94 * sxdq94 * QN94 + sxd92_95 * sxdq95 * QN95 + sxd92_96 * sxdq96 * QN96 + sxd92_97 * sxdq97 * QN97 + FD92</v>
      </c>
    </row>
    <row r="76" spans="1:78">
      <c r="A76" s="1" t="s">
        <v>70</v>
      </c>
      <c r="B76" s="5" t="str">
        <f t="shared" si="33"/>
        <v xml:space="preserve">@IDENTITY  QG93 = </v>
      </c>
      <c r="C76" s="5" t="str">
        <f t="shared" si="30"/>
        <v xml:space="preserve">sxd93_01 * sxdq01 * QN01 + </v>
      </c>
      <c r="D76" s="5" t="str">
        <f t="shared" si="30"/>
        <v xml:space="preserve">sxd93_02 * sxdq02 * QN02 + </v>
      </c>
      <c r="E76" s="5" t="str">
        <f t="shared" si="30"/>
        <v xml:space="preserve">sxd93_03 * sxdq03 * QN03 + </v>
      </c>
      <c r="F76" s="5" t="str">
        <f t="shared" si="30"/>
        <v xml:space="preserve">sxd93_05 * sxdq05 * QN05 + </v>
      </c>
      <c r="G76" s="5" t="str">
        <f t="shared" si="30"/>
        <v xml:space="preserve">sxd93_08 * sxdq08 * QN08 + </v>
      </c>
      <c r="H76" s="5" t="str">
        <f t="shared" si="30"/>
        <v xml:space="preserve">sxd93_10 * sxdq10 * QN10 + </v>
      </c>
      <c r="I76" s="5" t="str">
        <f t="shared" si="30"/>
        <v xml:space="preserve">sxd93_11 * sxdq11 * QN11 + </v>
      </c>
      <c r="J76" s="5" t="str">
        <f t="shared" si="30"/>
        <v xml:space="preserve">sxd93_13 * sxdq13 * QN13 + </v>
      </c>
      <c r="K76" s="5" t="str">
        <f t="shared" si="30"/>
        <v xml:space="preserve">sxd93_14 * sxdq14 * QN14 + </v>
      </c>
      <c r="L76" s="5" t="str">
        <f t="shared" si="30"/>
        <v xml:space="preserve">sxd93_15 * sxdq15 * QN15 + </v>
      </c>
      <c r="M76" s="5" t="str">
        <f t="shared" si="30"/>
        <v xml:space="preserve">sxd93_16 * sxdq16 * QN16 + </v>
      </c>
      <c r="N76" s="5" t="str">
        <f t="shared" si="30"/>
        <v xml:space="preserve">sxd93_17 * sxdq17 * QN17 + </v>
      </c>
      <c r="O76" s="5" t="str">
        <f t="shared" si="30"/>
        <v xml:space="preserve">sxd93_18 * sxdq18 * QN18 + </v>
      </c>
      <c r="P76" s="5" t="str">
        <f t="shared" si="30"/>
        <v xml:space="preserve">sxd93_19 * sxdq19 * QN19 + </v>
      </c>
      <c r="Q76" s="5" t="str">
        <f t="shared" si="30"/>
        <v xml:space="preserve">sxd93_20 * sxdq20 * QN20 + </v>
      </c>
      <c r="R76" s="5" t="str">
        <f t="shared" si="30"/>
        <v xml:space="preserve">sxd93_21 * sxdq21 * QN21 + </v>
      </c>
      <c r="S76" s="5" t="str">
        <f t="shared" si="29"/>
        <v xml:space="preserve">sxd93_22 * sxdq22 * QN22 + </v>
      </c>
      <c r="T76" s="5" t="str">
        <f t="shared" si="29"/>
        <v xml:space="preserve">sxd93_23 * sxdq23 * QN23 + </v>
      </c>
      <c r="U76" s="5" t="str">
        <f t="shared" si="29"/>
        <v xml:space="preserve">sxd93_24 * sxdq24 * QN24 + </v>
      </c>
      <c r="V76" s="5" t="str">
        <f t="shared" si="29"/>
        <v xml:space="preserve">sxd93_25 * sxdq25 * QN25 + </v>
      </c>
      <c r="W76" s="5" t="str">
        <f t="shared" si="29"/>
        <v xml:space="preserve">sxd93_26 * sxdq26 * QN26 + </v>
      </c>
      <c r="X76" s="5" t="str">
        <f t="shared" si="29"/>
        <v xml:space="preserve">sxd93_27 * sxdq27 * QN27 + </v>
      </c>
      <c r="Y76" s="5" t="str">
        <f t="shared" si="29"/>
        <v xml:space="preserve">sxd93_28 * sxdq28 * QN28 + </v>
      </c>
      <c r="Z76" s="5" t="str">
        <f t="shared" si="29"/>
        <v xml:space="preserve">sxd93_29 * sxdq29 * QN29 + </v>
      </c>
      <c r="AA76" s="5" t="str">
        <f t="shared" si="29"/>
        <v xml:space="preserve">sxd93_30 * sxdq30 * QN30 + </v>
      </c>
      <c r="AB76" s="5" t="str">
        <f t="shared" si="29"/>
        <v xml:space="preserve">sxd93_31 * sxdq31 * QN31 + </v>
      </c>
      <c r="AC76" s="5" t="str">
        <f t="shared" si="29"/>
        <v xml:space="preserve">sxd93_32 * sxdq32 * QN32 + </v>
      </c>
      <c r="AD76" s="5" t="str">
        <f t="shared" si="29"/>
        <v xml:space="preserve">sxd93_33 * sxdq33 * QN33 + </v>
      </c>
      <c r="AE76" s="5" t="str">
        <f t="shared" si="29"/>
        <v xml:space="preserve">sxd93_35 * sxdq35 * QN35 + </v>
      </c>
      <c r="AF76" s="5" t="str">
        <f t="shared" si="29"/>
        <v xml:space="preserve">sxd93_36 * sxdq36 * QN36 + </v>
      </c>
      <c r="AG76" s="5" t="str">
        <f t="shared" si="29"/>
        <v xml:space="preserve">sxd93_37 * sxdq37 * QN37 + </v>
      </c>
      <c r="AH76" s="5" t="str">
        <f t="shared" si="32"/>
        <v xml:space="preserve">sxd93_41 * sxdq41 * QN41 + </v>
      </c>
      <c r="AI76" s="5" t="str">
        <f t="shared" si="32"/>
        <v xml:space="preserve">sxd93_42 * sxdq42 * QN42 + </v>
      </c>
      <c r="AJ76" s="5" t="str">
        <f t="shared" si="32"/>
        <v xml:space="preserve">sxd93_43 * sxdq43 * QN43 + </v>
      </c>
      <c r="AK76" s="5" t="str">
        <f t="shared" si="32"/>
        <v xml:space="preserve">sxd93_45 * sxdq45 * QN45 + </v>
      </c>
      <c r="AL76" s="5" t="str">
        <f t="shared" si="32"/>
        <v xml:space="preserve">sxd93_46 * sxdq46 * QN46 + </v>
      </c>
      <c r="AM76" s="5" t="str">
        <f t="shared" si="32"/>
        <v xml:space="preserve">sxd93_47 * sxdq47 * QN47 + </v>
      </c>
      <c r="AN76" s="5" t="str">
        <f t="shared" si="32"/>
        <v xml:space="preserve">sxd93_49 * sxdq49 * QN49 + </v>
      </c>
      <c r="AO76" s="5" t="str">
        <f t="shared" si="32"/>
        <v xml:space="preserve">sxd93_50 * sxdq50 * QN50 + </v>
      </c>
      <c r="AP76" s="5" t="str">
        <f t="shared" si="32"/>
        <v xml:space="preserve">sxd93_51 * sxdq51 * QN51 + </v>
      </c>
      <c r="AQ76" s="5" t="str">
        <f t="shared" si="32"/>
        <v xml:space="preserve">sxd93_52 * sxdq52 * QN52 + </v>
      </c>
      <c r="AR76" s="5" t="str">
        <f t="shared" si="32"/>
        <v xml:space="preserve">sxd93_53 * sxdq53 * QN53 + </v>
      </c>
      <c r="AS76" s="5" t="str">
        <f t="shared" si="32"/>
        <v xml:space="preserve">sxd93_55 * sxdq55 * QN55 + </v>
      </c>
      <c r="AT76" s="5" t="str">
        <f t="shared" si="32"/>
        <v xml:space="preserve">sxd93_58 * sxdq58 * QN58 + </v>
      </c>
      <c r="AU76" s="5" t="str">
        <f t="shared" si="32"/>
        <v xml:space="preserve">sxd93_59 * sxdq59 * QN59 + </v>
      </c>
      <c r="AV76" s="5" t="str">
        <f t="shared" si="32"/>
        <v xml:space="preserve">sxd93_60 * sxdq60 * QN60 + </v>
      </c>
      <c r="AW76" s="5" t="str">
        <f t="shared" si="32"/>
        <v xml:space="preserve">sxd93_61 * sxdq61 * QN61 + </v>
      </c>
      <c r="AX76" s="5" t="str">
        <f t="shared" si="31"/>
        <v xml:space="preserve">sxd93_62 * sxdq62 * QN62 + </v>
      </c>
      <c r="AY76" s="5" t="str">
        <f t="shared" si="31"/>
        <v xml:space="preserve">sxd93_64 * sxdq64 * QN64 + </v>
      </c>
      <c r="AZ76" s="5" t="str">
        <f t="shared" si="31"/>
        <v xml:space="preserve">sxd93_65 * sxdq65 * QN65 + </v>
      </c>
      <c r="BA76" s="5" t="str">
        <f t="shared" si="31"/>
        <v xml:space="preserve">sxd93_66 * sxdq66 * QN66 + </v>
      </c>
      <c r="BB76" s="5" t="str">
        <f t="shared" si="31"/>
        <v xml:space="preserve">sxd93_68 * sxdq68 * QN68 + </v>
      </c>
      <c r="BC76" s="5" t="str">
        <f t="shared" si="31"/>
        <v xml:space="preserve">sxd93_69 * sxdq69 * QN69 + </v>
      </c>
      <c r="BD76" s="5" t="str">
        <f t="shared" si="31"/>
        <v xml:space="preserve">sxd93_70 * sxdq70 * QN70 + </v>
      </c>
      <c r="BE76" s="5" t="str">
        <f t="shared" si="31"/>
        <v xml:space="preserve">sxd93_71 * sxdq71 * QN71 + </v>
      </c>
      <c r="BF76" s="5" t="str">
        <f t="shared" si="31"/>
        <v xml:space="preserve">sxd93_72 * sxdq72 * QN72 + </v>
      </c>
      <c r="BG76" s="5" t="str">
        <f t="shared" si="31"/>
        <v xml:space="preserve">sxd93_73 * sxdq73 * QN73 + </v>
      </c>
      <c r="BH76" s="5" t="str">
        <f t="shared" si="31"/>
        <v xml:space="preserve">sxd93_74 * sxdq74 * QN74 + </v>
      </c>
      <c r="BI76" s="5" t="str">
        <f t="shared" si="31"/>
        <v xml:space="preserve">sxd93_77 * sxdq77 * QN77 + </v>
      </c>
      <c r="BJ76" s="5" t="str">
        <f t="shared" si="31"/>
        <v xml:space="preserve">sxd93_78 * sxdq78 * QN78 + </v>
      </c>
      <c r="BK76" s="5" t="str">
        <f t="shared" si="31"/>
        <v xml:space="preserve">sxd93_79 * sxdq79 * QN79 + </v>
      </c>
      <c r="BL76" s="5" t="str">
        <f t="shared" si="31"/>
        <v xml:space="preserve">sxd93_80 * sxdq80 * QN80 + </v>
      </c>
      <c r="BM76" s="5" t="str">
        <f t="shared" si="24"/>
        <v xml:space="preserve">sxd93_84 * sxdq84 * QN84 + </v>
      </c>
      <c r="BN76" s="5" t="str">
        <f t="shared" si="22"/>
        <v xml:space="preserve">sxd93_85 * sxdq85 * QN85 + </v>
      </c>
      <c r="BO76" s="5" t="str">
        <f t="shared" si="22"/>
        <v xml:space="preserve">sxd93_86 * sxdq86 * QN86 + </v>
      </c>
      <c r="BP76" s="5" t="str">
        <f t="shared" si="26"/>
        <v xml:space="preserve">sxd93_87 * sxdq87 * QN87 + </v>
      </c>
      <c r="BQ76" s="5" t="str">
        <f t="shared" ref="BP76:BW80" si="36">"sxd"&amp;$A76&amp;"_"&amp;BQ$6&amp;" * sxdq"&amp;BQ$6&amp;" * QN"&amp;BQ$6&amp;" + "</f>
        <v xml:space="preserve">sxd93_90 * sxdq90 * QN90 + </v>
      </c>
      <c r="BR76" s="5" t="str">
        <f t="shared" si="36"/>
        <v xml:space="preserve">sxd93_91 * sxdq91 * QN91 + </v>
      </c>
      <c r="BS76" s="5" t="str">
        <f t="shared" si="36"/>
        <v xml:space="preserve">sxd93_92 * sxdq92 * QN92 + </v>
      </c>
      <c r="BT76" s="5" t="str">
        <f t="shared" si="36"/>
        <v xml:space="preserve">sxd93_93 * sxdq93 * QN93 + </v>
      </c>
      <c r="BU76" s="5" t="str">
        <f t="shared" si="36"/>
        <v xml:space="preserve">sxd93_94 * sxdq94 * QN94 + </v>
      </c>
      <c r="BV76" s="5" t="str">
        <f t="shared" si="36"/>
        <v xml:space="preserve">sxd93_95 * sxdq95 * QN95 + </v>
      </c>
      <c r="BW76" s="5" t="str">
        <f t="shared" si="36"/>
        <v xml:space="preserve">sxd93_96 * sxdq96 * QN96 + </v>
      </c>
      <c r="BX76" s="5" t="str">
        <f t="shared" si="26"/>
        <v xml:space="preserve">sxd93_97 * sxdq97 * QN97 + </v>
      </c>
      <c r="BY76" s="5" t="str">
        <f t="shared" si="34"/>
        <v>FD93</v>
      </c>
      <c r="BZ76" s="6" t="str">
        <f t="shared" si="35"/>
        <v>@IDENTITY  QG93 = sxd93_01 * sxdq01 * QN01 + sxd93_02 * sxdq02 * QN02 + sxd93_03 * sxdq03 * QN03 + sxd93_05 * sxdq05 * QN05 + sxd93_08 * sxdq08 * QN08 + sxd93_10 * sxdq10 * QN10 + sxd93_11 * sxdq11 * QN11 + sxd93_13 * sxdq13 * QN13 + sxd93_14 * sxdq14 * QN14 + sxd93_15 * sxdq15 * QN15 + sxd93_16 * sxdq16 * QN16 + sxd93_17 * sxdq17 * QN17 + sxd93_18 * sxdq18 * QN18 + sxd93_19 * sxdq19 * QN19 + sxd93_20 * sxdq20 * QN20 + sxd93_21 * sxdq21 * QN21 + sxd93_22 * sxdq22 * QN22 + sxd93_23 * sxdq23 * QN23 + sxd93_24 * sxdq24 * QN24 + sxd93_25 * sxdq25 * QN25 + sxd93_26 * sxdq26 * QN26 + sxd93_27 * sxdq27 * QN27 + sxd93_28 * sxdq28 * QN28 + sxd93_29 * sxdq29 * QN29 + sxd93_30 * sxdq30 * QN30 + sxd93_31 * sxdq31 * QN31 + sxd93_32 * sxdq32 * QN32 + sxd93_33 * sxdq33 * QN33 + sxd93_35 * sxdq35 * QN35 + sxd93_36 * sxdq36 * QN36 + sxd93_37 * sxdq37 * QN37 + sxd93_41 * sxdq41 * QN41 + sxd93_42 * sxdq42 * QN42 + sxd93_43 * sxdq43 * QN43 + sxd93_45 * sxdq45 * QN45 + sxd93_46 * sxdq46 * QN46 + sxd93_47 * sxdq47 * QN47 + sxd93_49 * sxdq49 * QN49 + sxd93_50 * sxdq50 * QN50 + sxd93_51 * sxdq51 * QN51 + sxd93_52 * sxdq52 * QN52 + sxd93_53 * sxdq53 * QN53 + sxd93_55 * sxdq55 * QN55 + sxd93_58 * sxdq58 * QN58 + sxd93_59 * sxdq59 * QN59 + sxd93_60 * sxdq60 * QN60 + sxd93_61 * sxdq61 * QN61 + sxd93_62 * sxdq62 * QN62 + sxd93_64 * sxdq64 * QN64 + sxd93_65 * sxdq65 * QN65 + sxd93_66 * sxdq66 * QN66 + sxd93_68 * sxdq68 * QN68 + sxd93_69 * sxdq69 * QN69 + sxd93_70 * sxdq70 * QN70 + sxd93_71 * sxdq71 * QN71 + sxd93_72 * sxdq72 * QN72 + sxd93_73 * sxdq73 * QN73 + sxd93_74 * sxdq74 * QN74 + sxd93_77 * sxdq77 * QN77 + sxd93_78 * sxdq78 * QN78 + sxd93_79 * sxdq79 * QN79 + sxd93_80 * sxdq80 * QN80 + sxd93_84 * sxdq84 * QN84 + sxd93_85 * sxdq85 * QN85 + sxd93_86 * sxdq86 * QN86 + sxd93_87 * sxdq87 * QN87 + sxd93_90 * sxdq90 * QN90 + sxd93_91 * sxdq91 * QN91 + sxd93_92 * sxdq92 * QN92 + sxd93_93 * sxdq93 * QN93 + sxd93_94 * sxdq94 * QN94 + sxd93_95 * sxdq95 * QN95 + sxd93_96 * sxdq96 * QN96 + sxd93_97 * sxdq97 * QN97 + FD93</v>
      </c>
    </row>
    <row r="77" spans="1:78">
      <c r="A77" s="1" t="s">
        <v>71</v>
      </c>
      <c r="B77" s="5" t="str">
        <f t="shared" si="33"/>
        <v xml:space="preserve">@IDENTITY  QG94 = </v>
      </c>
      <c r="C77" s="5" t="str">
        <f t="shared" si="30"/>
        <v xml:space="preserve">sxd94_01 * sxdq01 * QN01 + </v>
      </c>
      <c r="D77" s="5" t="str">
        <f t="shared" si="30"/>
        <v xml:space="preserve">sxd94_02 * sxdq02 * QN02 + </v>
      </c>
      <c r="E77" s="5" t="str">
        <f t="shared" si="30"/>
        <v xml:space="preserve">sxd94_03 * sxdq03 * QN03 + </v>
      </c>
      <c r="F77" s="5" t="str">
        <f t="shared" si="30"/>
        <v xml:space="preserve">sxd94_05 * sxdq05 * QN05 + </v>
      </c>
      <c r="G77" s="5" t="str">
        <f t="shared" si="30"/>
        <v xml:space="preserve">sxd94_08 * sxdq08 * QN08 + </v>
      </c>
      <c r="H77" s="5" t="str">
        <f t="shared" si="30"/>
        <v xml:space="preserve">sxd94_10 * sxdq10 * QN10 + </v>
      </c>
      <c r="I77" s="5" t="str">
        <f t="shared" si="30"/>
        <v xml:space="preserve">sxd94_11 * sxdq11 * QN11 + </v>
      </c>
      <c r="J77" s="5" t="str">
        <f t="shared" si="30"/>
        <v xml:space="preserve">sxd94_13 * sxdq13 * QN13 + </v>
      </c>
      <c r="K77" s="5" t="str">
        <f t="shared" si="30"/>
        <v xml:space="preserve">sxd94_14 * sxdq14 * QN14 + </v>
      </c>
      <c r="L77" s="5" t="str">
        <f t="shared" si="30"/>
        <v xml:space="preserve">sxd94_15 * sxdq15 * QN15 + </v>
      </c>
      <c r="M77" s="5" t="str">
        <f t="shared" si="30"/>
        <v xml:space="preserve">sxd94_16 * sxdq16 * QN16 + </v>
      </c>
      <c r="N77" s="5" t="str">
        <f t="shared" si="30"/>
        <v xml:space="preserve">sxd94_17 * sxdq17 * QN17 + </v>
      </c>
      <c r="O77" s="5" t="str">
        <f t="shared" si="30"/>
        <v xml:space="preserve">sxd94_18 * sxdq18 * QN18 + </v>
      </c>
      <c r="P77" s="5" t="str">
        <f t="shared" si="30"/>
        <v xml:space="preserve">sxd94_19 * sxdq19 * QN19 + </v>
      </c>
      <c r="Q77" s="5" t="str">
        <f t="shared" si="30"/>
        <v xml:space="preserve">sxd94_20 * sxdq20 * QN20 + </v>
      </c>
      <c r="R77" s="5" t="str">
        <f t="shared" si="30"/>
        <v xml:space="preserve">sxd94_21 * sxdq21 * QN21 + </v>
      </c>
      <c r="S77" s="5" t="str">
        <f t="shared" si="29"/>
        <v xml:space="preserve">sxd94_22 * sxdq22 * QN22 + </v>
      </c>
      <c r="T77" s="5" t="str">
        <f t="shared" si="29"/>
        <v xml:space="preserve">sxd94_23 * sxdq23 * QN23 + </v>
      </c>
      <c r="U77" s="5" t="str">
        <f t="shared" si="29"/>
        <v xml:space="preserve">sxd94_24 * sxdq24 * QN24 + </v>
      </c>
      <c r="V77" s="5" t="str">
        <f t="shared" si="29"/>
        <v xml:space="preserve">sxd94_25 * sxdq25 * QN25 + </v>
      </c>
      <c r="W77" s="5" t="str">
        <f t="shared" si="29"/>
        <v xml:space="preserve">sxd94_26 * sxdq26 * QN26 + </v>
      </c>
      <c r="X77" s="5" t="str">
        <f t="shared" si="29"/>
        <v xml:space="preserve">sxd94_27 * sxdq27 * QN27 + </v>
      </c>
      <c r="Y77" s="5" t="str">
        <f t="shared" si="29"/>
        <v xml:space="preserve">sxd94_28 * sxdq28 * QN28 + </v>
      </c>
      <c r="Z77" s="5" t="str">
        <f t="shared" si="29"/>
        <v xml:space="preserve">sxd94_29 * sxdq29 * QN29 + </v>
      </c>
      <c r="AA77" s="5" t="str">
        <f t="shared" si="29"/>
        <v xml:space="preserve">sxd94_30 * sxdq30 * QN30 + </v>
      </c>
      <c r="AB77" s="5" t="str">
        <f t="shared" si="29"/>
        <v xml:space="preserve">sxd94_31 * sxdq31 * QN31 + </v>
      </c>
      <c r="AC77" s="5" t="str">
        <f t="shared" si="29"/>
        <v xml:space="preserve">sxd94_32 * sxdq32 * QN32 + </v>
      </c>
      <c r="AD77" s="5" t="str">
        <f t="shared" si="29"/>
        <v xml:space="preserve">sxd94_33 * sxdq33 * QN33 + </v>
      </c>
      <c r="AE77" s="5" t="str">
        <f t="shared" si="29"/>
        <v xml:space="preserve">sxd94_35 * sxdq35 * QN35 + </v>
      </c>
      <c r="AF77" s="5" t="str">
        <f t="shared" si="29"/>
        <v xml:space="preserve">sxd94_36 * sxdq36 * QN36 + </v>
      </c>
      <c r="AG77" s="5" t="str">
        <f t="shared" si="29"/>
        <v xml:space="preserve">sxd94_37 * sxdq37 * QN37 + </v>
      </c>
      <c r="AH77" s="5" t="str">
        <f t="shared" si="32"/>
        <v xml:space="preserve">sxd94_41 * sxdq41 * QN41 + </v>
      </c>
      <c r="AI77" s="5" t="str">
        <f t="shared" si="32"/>
        <v xml:space="preserve">sxd94_42 * sxdq42 * QN42 + </v>
      </c>
      <c r="AJ77" s="5" t="str">
        <f t="shared" si="32"/>
        <v xml:space="preserve">sxd94_43 * sxdq43 * QN43 + </v>
      </c>
      <c r="AK77" s="5" t="str">
        <f t="shared" si="32"/>
        <v xml:space="preserve">sxd94_45 * sxdq45 * QN45 + </v>
      </c>
      <c r="AL77" s="5" t="str">
        <f t="shared" si="32"/>
        <v xml:space="preserve">sxd94_46 * sxdq46 * QN46 + </v>
      </c>
      <c r="AM77" s="5" t="str">
        <f t="shared" si="32"/>
        <v xml:space="preserve">sxd94_47 * sxdq47 * QN47 + </v>
      </c>
      <c r="AN77" s="5" t="str">
        <f t="shared" si="32"/>
        <v xml:space="preserve">sxd94_49 * sxdq49 * QN49 + </v>
      </c>
      <c r="AO77" s="5" t="str">
        <f t="shared" si="32"/>
        <v xml:space="preserve">sxd94_50 * sxdq50 * QN50 + </v>
      </c>
      <c r="AP77" s="5" t="str">
        <f t="shared" si="32"/>
        <v xml:space="preserve">sxd94_51 * sxdq51 * QN51 + </v>
      </c>
      <c r="AQ77" s="5" t="str">
        <f t="shared" si="32"/>
        <v xml:space="preserve">sxd94_52 * sxdq52 * QN52 + </v>
      </c>
      <c r="AR77" s="5" t="str">
        <f t="shared" si="32"/>
        <v xml:space="preserve">sxd94_53 * sxdq53 * QN53 + </v>
      </c>
      <c r="AS77" s="5" t="str">
        <f t="shared" si="32"/>
        <v xml:space="preserve">sxd94_55 * sxdq55 * QN55 + </v>
      </c>
      <c r="AT77" s="5" t="str">
        <f t="shared" si="32"/>
        <v xml:space="preserve">sxd94_58 * sxdq58 * QN58 + </v>
      </c>
      <c r="AU77" s="5" t="str">
        <f t="shared" si="32"/>
        <v xml:space="preserve">sxd94_59 * sxdq59 * QN59 + </v>
      </c>
      <c r="AV77" s="5" t="str">
        <f t="shared" si="32"/>
        <v xml:space="preserve">sxd94_60 * sxdq60 * QN60 + </v>
      </c>
      <c r="AW77" s="5" t="str">
        <f t="shared" si="32"/>
        <v xml:space="preserve">sxd94_61 * sxdq61 * QN61 + </v>
      </c>
      <c r="AX77" s="5" t="str">
        <f t="shared" si="31"/>
        <v xml:space="preserve">sxd94_62 * sxdq62 * QN62 + </v>
      </c>
      <c r="AY77" s="5" t="str">
        <f t="shared" si="31"/>
        <v xml:space="preserve">sxd94_64 * sxdq64 * QN64 + </v>
      </c>
      <c r="AZ77" s="5" t="str">
        <f t="shared" si="31"/>
        <v xml:space="preserve">sxd94_65 * sxdq65 * QN65 + </v>
      </c>
      <c r="BA77" s="5" t="str">
        <f t="shared" si="31"/>
        <v xml:space="preserve">sxd94_66 * sxdq66 * QN66 + </v>
      </c>
      <c r="BB77" s="5" t="str">
        <f t="shared" si="31"/>
        <v xml:space="preserve">sxd94_68 * sxdq68 * QN68 + </v>
      </c>
      <c r="BC77" s="5" t="str">
        <f t="shared" si="31"/>
        <v xml:space="preserve">sxd94_69 * sxdq69 * QN69 + </v>
      </c>
      <c r="BD77" s="5" t="str">
        <f t="shared" si="31"/>
        <v xml:space="preserve">sxd94_70 * sxdq70 * QN70 + </v>
      </c>
      <c r="BE77" s="5" t="str">
        <f t="shared" si="31"/>
        <v xml:space="preserve">sxd94_71 * sxdq71 * QN71 + </v>
      </c>
      <c r="BF77" s="5" t="str">
        <f t="shared" si="31"/>
        <v xml:space="preserve">sxd94_72 * sxdq72 * QN72 + </v>
      </c>
      <c r="BG77" s="5" t="str">
        <f t="shared" si="31"/>
        <v xml:space="preserve">sxd94_73 * sxdq73 * QN73 + </v>
      </c>
      <c r="BH77" s="5" t="str">
        <f t="shared" si="31"/>
        <v xml:space="preserve">sxd94_74 * sxdq74 * QN74 + </v>
      </c>
      <c r="BI77" s="5" t="str">
        <f t="shared" si="31"/>
        <v xml:space="preserve">sxd94_77 * sxdq77 * QN77 + </v>
      </c>
      <c r="BJ77" s="5" t="str">
        <f t="shared" si="31"/>
        <v xml:space="preserve">sxd94_78 * sxdq78 * QN78 + </v>
      </c>
      <c r="BK77" s="5" t="str">
        <f t="shared" si="31"/>
        <v xml:space="preserve">sxd94_79 * sxdq79 * QN79 + </v>
      </c>
      <c r="BL77" s="5" t="str">
        <f t="shared" si="31"/>
        <v xml:space="preserve">sxd94_80 * sxdq80 * QN80 + </v>
      </c>
      <c r="BM77" s="5" t="str">
        <f t="shared" si="24"/>
        <v xml:space="preserve">sxd94_84 * sxdq84 * QN84 + </v>
      </c>
      <c r="BN77" s="5" t="str">
        <f t="shared" si="22"/>
        <v xml:space="preserve">sxd94_85 * sxdq85 * QN85 + </v>
      </c>
      <c r="BO77" s="5" t="str">
        <f t="shared" si="22"/>
        <v xml:space="preserve">sxd94_86 * sxdq86 * QN86 + </v>
      </c>
      <c r="BP77" s="5" t="str">
        <f t="shared" si="36"/>
        <v xml:space="preserve">sxd94_87 * sxdq87 * QN87 + </v>
      </c>
      <c r="BQ77" s="5" t="str">
        <f t="shared" si="36"/>
        <v xml:space="preserve">sxd94_90 * sxdq90 * QN90 + </v>
      </c>
      <c r="BR77" s="5" t="str">
        <f t="shared" si="36"/>
        <v xml:space="preserve">sxd94_91 * sxdq91 * QN91 + </v>
      </c>
      <c r="BS77" s="5" t="str">
        <f t="shared" si="36"/>
        <v xml:space="preserve">sxd94_92 * sxdq92 * QN92 + </v>
      </c>
      <c r="BT77" s="5" t="str">
        <f t="shared" si="36"/>
        <v xml:space="preserve">sxd94_93 * sxdq93 * QN93 + </v>
      </c>
      <c r="BU77" s="5" t="str">
        <f t="shared" si="36"/>
        <v xml:space="preserve">sxd94_94 * sxdq94 * QN94 + </v>
      </c>
      <c r="BV77" s="5" t="str">
        <f t="shared" si="36"/>
        <v xml:space="preserve">sxd94_95 * sxdq95 * QN95 + </v>
      </c>
      <c r="BW77" s="5" t="str">
        <f t="shared" si="36"/>
        <v xml:space="preserve">sxd94_96 * sxdq96 * QN96 + </v>
      </c>
      <c r="BX77" s="5" t="str">
        <f t="shared" si="26"/>
        <v xml:space="preserve">sxd94_97 * sxdq97 * QN97 + </v>
      </c>
      <c r="BY77" s="5" t="str">
        <f t="shared" si="34"/>
        <v>FD94</v>
      </c>
      <c r="BZ77" s="6" t="str">
        <f t="shared" si="35"/>
        <v>@IDENTITY  QG94 = sxd94_01 * sxdq01 * QN01 + sxd94_02 * sxdq02 * QN02 + sxd94_03 * sxdq03 * QN03 + sxd94_05 * sxdq05 * QN05 + sxd94_08 * sxdq08 * QN08 + sxd94_10 * sxdq10 * QN10 + sxd94_11 * sxdq11 * QN11 + sxd94_13 * sxdq13 * QN13 + sxd94_14 * sxdq14 * QN14 + sxd94_15 * sxdq15 * QN15 + sxd94_16 * sxdq16 * QN16 + sxd94_17 * sxdq17 * QN17 + sxd94_18 * sxdq18 * QN18 + sxd94_19 * sxdq19 * QN19 + sxd94_20 * sxdq20 * QN20 + sxd94_21 * sxdq21 * QN21 + sxd94_22 * sxdq22 * QN22 + sxd94_23 * sxdq23 * QN23 + sxd94_24 * sxdq24 * QN24 + sxd94_25 * sxdq25 * QN25 + sxd94_26 * sxdq26 * QN26 + sxd94_27 * sxdq27 * QN27 + sxd94_28 * sxdq28 * QN28 + sxd94_29 * sxdq29 * QN29 + sxd94_30 * sxdq30 * QN30 + sxd94_31 * sxdq31 * QN31 + sxd94_32 * sxdq32 * QN32 + sxd94_33 * sxdq33 * QN33 + sxd94_35 * sxdq35 * QN35 + sxd94_36 * sxdq36 * QN36 + sxd94_37 * sxdq37 * QN37 + sxd94_41 * sxdq41 * QN41 + sxd94_42 * sxdq42 * QN42 + sxd94_43 * sxdq43 * QN43 + sxd94_45 * sxdq45 * QN45 + sxd94_46 * sxdq46 * QN46 + sxd94_47 * sxdq47 * QN47 + sxd94_49 * sxdq49 * QN49 + sxd94_50 * sxdq50 * QN50 + sxd94_51 * sxdq51 * QN51 + sxd94_52 * sxdq52 * QN52 + sxd94_53 * sxdq53 * QN53 + sxd94_55 * sxdq55 * QN55 + sxd94_58 * sxdq58 * QN58 + sxd94_59 * sxdq59 * QN59 + sxd94_60 * sxdq60 * QN60 + sxd94_61 * sxdq61 * QN61 + sxd94_62 * sxdq62 * QN62 + sxd94_64 * sxdq64 * QN64 + sxd94_65 * sxdq65 * QN65 + sxd94_66 * sxdq66 * QN66 + sxd94_68 * sxdq68 * QN68 + sxd94_69 * sxdq69 * QN69 + sxd94_70 * sxdq70 * QN70 + sxd94_71 * sxdq71 * QN71 + sxd94_72 * sxdq72 * QN72 + sxd94_73 * sxdq73 * QN73 + sxd94_74 * sxdq74 * QN74 + sxd94_77 * sxdq77 * QN77 + sxd94_78 * sxdq78 * QN78 + sxd94_79 * sxdq79 * QN79 + sxd94_80 * sxdq80 * QN80 + sxd94_84 * sxdq84 * QN84 + sxd94_85 * sxdq85 * QN85 + sxd94_86 * sxdq86 * QN86 + sxd94_87 * sxdq87 * QN87 + sxd94_90 * sxdq90 * QN90 + sxd94_91 * sxdq91 * QN91 + sxd94_92 * sxdq92 * QN92 + sxd94_93 * sxdq93 * QN93 + sxd94_94 * sxdq94 * QN94 + sxd94_95 * sxdq95 * QN95 + sxd94_96 * sxdq96 * QN96 + sxd94_97 * sxdq97 * QN97 + FD94</v>
      </c>
    </row>
    <row r="78" spans="1:78">
      <c r="A78" s="1" t="s">
        <v>72</v>
      </c>
      <c r="B78" s="5" t="str">
        <f t="shared" si="33"/>
        <v xml:space="preserve">@IDENTITY  QG95 = </v>
      </c>
      <c r="C78" s="5" t="str">
        <f t="shared" si="30"/>
        <v xml:space="preserve">sxd95_01 * sxdq01 * QN01 + </v>
      </c>
      <c r="D78" s="5" t="str">
        <f t="shared" si="30"/>
        <v xml:space="preserve">sxd95_02 * sxdq02 * QN02 + </v>
      </c>
      <c r="E78" s="5" t="str">
        <f t="shared" si="30"/>
        <v xml:space="preserve">sxd95_03 * sxdq03 * QN03 + </v>
      </c>
      <c r="F78" s="5" t="str">
        <f t="shared" si="30"/>
        <v xml:space="preserve">sxd95_05 * sxdq05 * QN05 + </v>
      </c>
      <c r="G78" s="5" t="str">
        <f t="shared" si="30"/>
        <v xml:space="preserve">sxd95_08 * sxdq08 * QN08 + </v>
      </c>
      <c r="H78" s="5" t="str">
        <f t="shared" si="30"/>
        <v xml:space="preserve">sxd95_10 * sxdq10 * QN10 + </v>
      </c>
      <c r="I78" s="5" t="str">
        <f t="shared" si="30"/>
        <v xml:space="preserve">sxd95_11 * sxdq11 * QN11 + </v>
      </c>
      <c r="J78" s="5" t="str">
        <f t="shared" si="30"/>
        <v xml:space="preserve">sxd95_13 * sxdq13 * QN13 + </v>
      </c>
      <c r="K78" s="5" t="str">
        <f t="shared" si="30"/>
        <v xml:space="preserve">sxd95_14 * sxdq14 * QN14 + </v>
      </c>
      <c r="L78" s="5" t="str">
        <f t="shared" si="30"/>
        <v xml:space="preserve">sxd95_15 * sxdq15 * QN15 + </v>
      </c>
      <c r="M78" s="5" t="str">
        <f t="shared" si="30"/>
        <v xml:space="preserve">sxd95_16 * sxdq16 * QN16 + </v>
      </c>
      <c r="N78" s="5" t="str">
        <f t="shared" si="30"/>
        <v xml:space="preserve">sxd95_17 * sxdq17 * QN17 + </v>
      </c>
      <c r="O78" s="5" t="str">
        <f t="shared" si="30"/>
        <v xml:space="preserve">sxd95_18 * sxdq18 * QN18 + </v>
      </c>
      <c r="P78" s="5" t="str">
        <f t="shared" si="30"/>
        <v xml:space="preserve">sxd95_19 * sxdq19 * QN19 + </v>
      </c>
      <c r="Q78" s="5" t="str">
        <f t="shared" si="30"/>
        <v xml:space="preserve">sxd95_20 * sxdq20 * QN20 + </v>
      </c>
      <c r="R78" s="5" t="str">
        <f t="shared" ref="R78:AG80" si="37">"sxd"&amp;$A78&amp;"_"&amp;R$6&amp;" * sxdq"&amp;R$6&amp;" * QN"&amp;R$6&amp;" + "</f>
        <v xml:space="preserve">sxd95_21 * sxdq21 * QN21 + </v>
      </c>
      <c r="S78" s="5" t="str">
        <f t="shared" si="37"/>
        <v xml:space="preserve">sxd95_22 * sxdq22 * QN22 + </v>
      </c>
      <c r="T78" s="5" t="str">
        <f t="shared" si="37"/>
        <v xml:space="preserve">sxd95_23 * sxdq23 * QN23 + </v>
      </c>
      <c r="U78" s="5" t="str">
        <f t="shared" si="37"/>
        <v xml:space="preserve">sxd95_24 * sxdq24 * QN24 + </v>
      </c>
      <c r="V78" s="5" t="str">
        <f t="shared" si="37"/>
        <v xml:space="preserve">sxd95_25 * sxdq25 * QN25 + </v>
      </c>
      <c r="W78" s="5" t="str">
        <f t="shared" si="37"/>
        <v xml:space="preserve">sxd95_26 * sxdq26 * QN26 + </v>
      </c>
      <c r="X78" s="5" t="str">
        <f t="shared" si="37"/>
        <v xml:space="preserve">sxd95_27 * sxdq27 * QN27 + </v>
      </c>
      <c r="Y78" s="5" t="str">
        <f t="shared" si="37"/>
        <v xml:space="preserve">sxd95_28 * sxdq28 * QN28 + </v>
      </c>
      <c r="Z78" s="5" t="str">
        <f t="shared" si="37"/>
        <v xml:space="preserve">sxd95_29 * sxdq29 * QN29 + </v>
      </c>
      <c r="AA78" s="5" t="str">
        <f t="shared" si="37"/>
        <v xml:space="preserve">sxd95_30 * sxdq30 * QN30 + </v>
      </c>
      <c r="AB78" s="5" t="str">
        <f t="shared" si="37"/>
        <v xml:space="preserve">sxd95_31 * sxdq31 * QN31 + </v>
      </c>
      <c r="AC78" s="5" t="str">
        <f t="shared" si="37"/>
        <v xml:space="preserve">sxd95_32 * sxdq32 * QN32 + </v>
      </c>
      <c r="AD78" s="5" t="str">
        <f t="shared" si="37"/>
        <v xml:space="preserve">sxd95_33 * sxdq33 * QN33 + </v>
      </c>
      <c r="AE78" s="5" t="str">
        <f t="shared" si="37"/>
        <v xml:space="preserve">sxd95_35 * sxdq35 * QN35 + </v>
      </c>
      <c r="AF78" s="5" t="str">
        <f t="shared" si="37"/>
        <v xml:space="preserve">sxd95_36 * sxdq36 * QN36 + </v>
      </c>
      <c r="AG78" s="5" t="str">
        <f t="shared" si="37"/>
        <v xml:space="preserve">sxd95_37 * sxdq37 * QN37 + </v>
      </c>
      <c r="AH78" s="5" t="str">
        <f t="shared" si="32"/>
        <v xml:space="preserve">sxd95_41 * sxdq41 * QN41 + </v>
      </c>
      <c r="AI78" s="5" t="str">
        <f t="shared" si="32"/>
        <v xml:space="preserve">sxd95_42 * sxdq42 * QN42 + </v>
      </c>
      <c r="AJ78" s="5" t="str">
        <f t="shared" si="32"/>
        <v xml:space="preserve">sxd95_43 * sxdq43 * QN43 + </v>
      </c>
      <c r="AK78" s="5" t="str">
        <f t="shared" si="32"/>
        <v xml:space="preserve">sxd95_45 * sxdq45 * QN45 + </v>
      </c>
      <c r="AL78" s="5" t="str">
        <f t="shared" si="32"/>
        <v xml:space="preserve">sxd95_46 * sxdq46 * QN46 + </v>
      </c>
      <c r="AM78" s="5" t="str">
        <f t="shared" si="32"/>
        <v xml:space="preserve">sxd95_47 * sxdq47 * QN47 + </v>
      </c>
      <c r="AN78" s="5" t="str">
        <f t="shared" si="32"/>
        <v xml:space="preserve">sxd95_49 * sxdq49 * QN49 + </v>
      </c>
      <c r="AO78" s="5" t="str">
        <f t="shared" si="32"/>
        <v xml:space="preserve">sxd95_50 * sxdq50 * QN50 + </v>
      </c>
      <c r="AP78" s="5" t="str">
        <f t="shared" si="32"/>
        <v xml:space="preserve">sxd95_51 * sxdq51 * QN51 + </v>
      </c>
      <c r="AQ78" s="5" t="str">
        <f t="shared" si="32"/>
        <v xml:space="preserve">sxd95_52 * sxdq52 * QN52 + </v>
      </c>
      <c r="AR78" s="5" t="str">
        <f t="shared" si="32"/>
        <v xml:space="preserve">sxd95_53 * sxdq53 * QN53 + </v>
      </c>
      <c r="AS78" s="5" t="str">
        <f t="shared" si="32"/>
        <v xml:space="preserve">sxd95_55 * sxdq55 * QN55 + </v>
      </c>
      <c r="AT78" s="5" t="str">
        <f t="shared" si="32"/>
        <v xml:space="preserve">sxd95_58 * sxdq58 * QN58 + </v>
      </c>
      <c r="AU78" s="5" t="str">
        <f t="shared" si="32"/>
        <v xml:space="preserve">sxd95_59 * sxdq59 * QN59 + </v>
      </c>
      <c r="AV78" s="5" t="str">
        <f t="shared" si="32"/>
        <v xml:space="preserve">sxd95_60 * sxdq60 * QN60 + </v>
      </c>
      <c r="AW78" s="5" t="str">
        <f t="shared" si="32"/>
        <v xml:space="preserve">sxd95_61 * sxdq61 * QN61 + </v>
      </c>
      <c r="AX78" s="5" t="str">
        <f t="shared" si="31"/>
        <v xml:space="preserve">sxd95_62 * sxdq62 * QN62 + </v>
      </c>
      <c r="AY78" s="5" t="str">
        <f t="shared" si="31"/>
        <v xml:space="preserve">sxd95_64 * sxdq64 * QN64 + </v>
      </c>
      <c r="AZ78" s="5" t="str">
        <f t="shared" si="31"/>
        <v xml:space="preserve">sxd95_65 * sxdq65 * QN65 + </v>
      </c>
      <c r="BA78" s="5" t="str">
        <f t="shared" si="31"/>
        <v xml:space="preserve">sxd95_66 * sxdq66 * QN66 + </v>
      </c>
      <c r="BB78" s="5" t="str">
        <f t="shared" si="31"/>
        <v xml:space="preserve">sxd95_68 * sxdq68 * QN68 + </v>
      </c>
      <c r="BC78" s="5" t="str">
        <f t="shared" si="31"/>
        <v xml:space="preserve">sxd95_69 * sxdq69 * QN69 + </v>
      </c>
      <c r="BD78" s="5" t="str">
        <f t="shared" si="31"/>
        <v xml:space="preserve">sxd95_70 * sxdq70 * QN70 + </v>
      </c>
      <c r="BE78" s="5" t="str">
        <f t="shared" si="31"/>
        <v xml:space="preserve">sxd95_71 * sxdq71 * QN71 + </v>
      </c>
      <c r="BF78" s="5" t="str">
        <f t="shared" si="31"/>
        <v xml:space="preserve">sxd95_72 * sxdq72 * QN72 + </v>
      </c>
      <c r="BG78" s="5" t="str">
        <f t="shared" si="31"/>
        <v xml:space="preserve">sxd95_73 * sxdq73 * QN73 + </v>
      </c>
      <c r="BH78" s="5" t="str">
        <f t="shared" si="31"/>
        <v xml:space="preserve">sxd95_74 * sxdq74 * QN74 + </v>
      </c>
      <c r="BI78" s="5" t="str">
        <f t="shared" si="31"/>
        <v xml:space="preserve">sxd95_77 * sxdq77 * QN77 + </v>
      </c>
      <c r="BJ78" s="5" t="str">
        <f t="shared" si="31"/>
        <v xml:space="preserve">sxd95_78 * sxdq78 * QN78 + </v>
      </c>
      <c r="BK78" s="5" t="str">
        <f t="shared" si="31"/>
        <v xml:space="preserve">sxd95_79 * sxdq79 * QN79 + </v>
      </c>
      <c r="BL78" s="5" t="str">
        <f t="shared" si="31"/>
        <v xml:space="preserve">sxd95_80 * sxdq80 * QN80 + </v>
      </c>
      <c r="BM78" s="5" t="str">
        <f t="shared" si="24"/>
        <v xml:space="preserve">sxd95_84 * sxdq84 * QN84 + </v>
      </c>
      <c r="BN78" s="5" t="str">
        <f t="shared" si="22"/>
        <v xml:space="preserve">sxd95_85 * sxdq85 * QN85 + </v>
      </c>
      <c r="BO78" s="5" t="str">
        <f t="shared" si="22"/>
        <v xml:space="preserve">sxd95_86 * sxdq86 * QN86 + </v>
      </c>
      <c r="BP78" s="5" t="str">
        <f t="shared" si="36"/>
        <v xml:space="preserve">sxd95_87 * sxdq87 * QN87 + </v>
      </c>
      <c r="BQ78" s="5" t="str">
        <f t="shared" si="36"/>
        <v xml:space="preserve">sxd95_90 * sxdq90 * QN90 + </v>
      </c>
      <c r="BR78" s="5" t="str">
        <f t="shared" si="36"/>
        <v xml:space="preserve">sxd95_91 * sxdq91 * QN91 + </v>
      </c>
      <c r="BS78" s="5" t="str">
        <f t="shared" si="36"/>
        <v xml:space="preserve">sxd95_92 * sxdq92 * QN92 + </v>
      </c>
      <c r="BT78" s="5" t="str">
        <f t="shared" si="36"/>
        <v xml:space="preserve">sxd95_93 * sxdq93 * QN93 + </v>
      </c>
      <c r="BU78" s="5" t="str">
        <f t="shared" si="36"/>
        <v xml:space="preserve">sxd95_94 * sxdq94 * QN94 + </v>
      </c>
      <c r="BV78" s="5" t="str">
        <f t="shared" si="36"/>
        <v xml:space="preserve">sxd95_95 * sxdq95 * QN95 + </v>
      </c>
      <c r="BW78" s="5" t="str">
        <f t="shared" si="36"/>
        <v xml:space="preserve">sxd95_96 * sxdq96 * QN96 + </v>
      </c>
      <c r="BX78" s="5" t="str">
        <f t="shared" si="26"/>
        <v xml:space="preserve">sxd95_97 * sxdq97 * QN97 + </v>
      </c>
      <c r="BY78" s="5" t="str">
        <f t="shared" si="34"/>
        <v>FD95</v>
      </c>
      <c r="BZ78" s="6" t="str">
        <f t="shared" si="35"/>
        <v>@IDENTITY  QG95 = sxd95_01 * sxdq01 * QN01 + sxd95_02 * sxdq02 * QN02 + sxd95_03 * sxdq03 * QN03 + sxd95_05 * sxdq05 * QN05 + sxd95_08 * sxdq08 * QN08 + sxd95_10 * sxdq10 * QN10 + sxd95_11 * sxdq11 * QN11 + sxd95_13 * sxdq13 * QN13 + sxd95_14 * sxdq14 * QN14 + sxd95_15 * sxdq15 * QN15 + sxd95_16 * sxdq16 * QN16 + sxd95_17 * sxdq17 * QN17 + sxd95_18 * sxdq18 * QN18 + sxd95_19 * sxdq19 * QN19 + sxd95_20 * sxdq20 * QN20 + sxd95_21 * sxdq21 * QN21 + sxd95_22 * sxdq22 * QN22 + sxd95_23 * sxdq23 * QN23 + sxd95_24 * sxdq24 * QN24 + sxd95_25 * sxdq25 * QN25 + sxd95_26 * sxdq26 * QN26 + sxd95_27 * sxdq27 * QN27 + sxd95_28 * sxdq28 * QN28 + sxd95_29 * sxdq29 * QN29 + sxd95_30 * sxdq30 * QN30 + sxd95_31 * sxdq31 * QN31 + sxd95_32 * sxdq32 * QN32 + sxd95_33 * sxdq33 * QN33 + sxd95_35 * sxdq35 * QN35 + sxd95_36 * sxdq36 * QN36 + sxd95_37 * sxdq37 * QN37 + sxd95_41 * sxdq41 * QN41 + sxd95_42 * sxdq42 * QN42 + sxd95_43 * sxdq43 * QN43 + sxd95_45 * sxdq45 * QN45 + sxd95_46 * sxdq46 * QN46 + sxd95_47 * sxdq47 * QN47 + sxd95_49 * sxdq49 * QN49 + sxd95_50 * sxdq50 * QN50 + sxd95_51 * sxdq51 * QN51 + sxd95_52 * sxdq52 * QN52 + sxd95_53 * sxdq53 * QN53 + sxd95_55 * sxdq55 * QN55 + sxd95_58 * sxdq58 * QN58 + sxd95_59 * sxdq59 * QN59 + sxd95_60 * sxdq60 * QN60 + sxd95_61 * sxdq61 * QN61 + sxd95_62 * sxdq62 * QN62 + sxd95_64 * sxdq64 * QN64 + sxd95_65 * sxdq65 * QN65 + sxd95_66 * sxdq66 * QN66 + sxd95_68 * sxdq68 * QN68 + sxd95_69 * sxdq69 * QN69 + sxd95_70 * sxdq70 * QN70 + sxd95_71 * sxdq71 * QN71 + sxd95_72 * sxdq72 * QN72 + sxd95_73 * sxdq73 * QN73 + sxd95_74 * sxdq74 * QN74 + sxd95_77 * sxdq77 * QN77 + sxd95_78 * sxdq78 * QN78 + sxd95_79 * sxdq79 * QN79 + sxd95_80 * sxdq80 * QN80 + sxd95_84 * sxdq84 * QN84 + sxd95_85 * sxdq85 * QN85 + sxd95_86 * sxdq86 * QN86 + sxd95_87 * sxdq87 * QN87 + sxd95_90 * sxdq90 * QN90 + sxd95_91 * sxdq91 * QN91 + sxd95_92 * sxdq92 * QN92 + sxd95_93 * sxdq93 * QN93 + sxd95_94 * sxdq94 * QN94 + sxd95_95 * sxdq95 * QN95 + sxd95_96 * sxdq96 * QN96 + sxd95_97 * sxdq97 * QN97 + FD95</v>
      </c>
    </row>
    <row r="79" spans="1:78">
      <c r="A79" s="1" t="s">
        <v>73</v>
      </c>
      <c r="B79" s="5" t="str">
        <f t="shared" si="33"/>
        <v xml:space="preserve">@IDENTITY  QG96 = </v>
      </c>
      <c r="C79" s="5" t="str">
        <f t="shared" ref="C79:R80" si="38">"sxd"&amp;$A79&amp;"_"&amp;C$6&amp;" * sxdq"&amp;C$6&amp;" * QN"&amp;C$6&amp;" + "</f>
        <v xml:space="preserve">sxd96_01 * sxdq01 * QN01 + </v>
      </c>
      <c r="D79" s="5" t="str">
        <f t="shared" si="38"/>
        <v xml:space="preserve">sxd96_02 * sxdq02 * QN02 + </v>
      </c>
      <c r="E79" s="5" t="str">
        <f t="shared" si="38"/>
        <v xml:space="preserve">sxd96_03 * sxdq03 * QN03 + </v>
      </c>
      <c r="F79" s="5" t="str">
        <f t="shared" si="38"/>
        <v xml:space="preserve">sxd96_05 * sxdq05 * QN05 + </v>
      </c>
      <c r="G79" s="5" t="str">
        <f t="shared" si="38"/>
        <v xml:space="preserve">sxd96_08 * sxdq08 * QN08 + </v>
      </c>
      <c r="H79" s="5" t="str">
        <f t="shared" si="38"/>
        <v xml:space="preserve">sxd96_10 * sxdq10 * QN10 + </v>
      </c>
      <c r="I79" s="5" t="str">
        <f t="shared" si="38"/>
        <v xml:space="preserve">sxd96_11 * sxdq11 * QN11 + </v>
      </c>
      <c r="J79" s="5" t="str">
        <f t="shared" si="38"/>
        <v xml:space="preserve">sxd96_13 * sxdq13 * QN13 + </v>
      </c>
      <c r="K79" s="5" t="str">
        <f t="shared" si="38"/>
        <v xml:space="preserve">sxd96_14 * sxdq14 * QN14 + </v>
      </c>
      <c r="L79" s="5" t="str">
        <f t="shared" si="38"/>
        <v xml:space="preserve">sxd96_15 * sxdq15 * QN15 + </v>
      </c>
      <c r="M79" s="5" t="str">
        <f t="shared" si="38"/>
        <v xml:space="preserve">sxd96_16 * sxdq16 * QN16 + </v>
      </c>
      <c r="N79" s="5" t="str">
        <f t="shared" si="38"/>
        <v xml:space="preserve">sxd96_17 * sxdq17 * QN17 + </v>
      </c>
      <c r="O79" s="5" t="str">
        <f t="shared" si="38"/>
        <v xml:space="preserve">sxd96_18 * sxdq18 * QN18 + </v>
      </c>
      <c r="P79" s="5" t="str">
        <f t="shared" si="38"/>
        <v xml:space="preserve">sxd96_19 * sxdq19 * QN19 + </v>
      </c>
      <c r="Q79" s="5" t="str">
        <f t="shared" si="38"/>
        <v xml:space="preserve">sxd96_20 * sxdq20 * QN20 + </v>
      </c>
      <c r="R79" s="5" t="str">
        <f t="shared" si="38"/>
        <v xml:space="preserve">sxd96_21 * sxdq21 * QN21 + </v>
      </c>
      <c r="S79" s="5" t="str">
        <f t="shared" si="37"/>
        <v xml:space="preserve">sxd96_22 * sxdq22 * QN22 + </v>
      </c>
      <c r="T79" s="5" t="str">
        <f t="shared" si="37"/>
        <v xml:space="preserve">sxd96_23 * sxdq23 * QN23 + </v>
      </c>
      <c r="U79" s="5" t="str">
        <f t="shared" si="37"/>
        <v xml:space="preserve">sxd96_24 * sxdq24 * QN24 + </v>
      </c>
      <c r="V79" s="5" t="str">
        <f t="shared" si="37"/>
        <v xml:space="preserve">sxd96_25 * sxdq25 * QN25 + </v>
      </c>
      <c r="W79" s="5" t="str">
        <f t="shared" si="37"/>
        <v xml:space="preserve">sxd96_26 * sxdq26 * QN26 + </v>
      </c>
      <c r="X79" s="5" t="str">
        <f t="shared" si="37"/>
        <v xml:space="preserve">sxd96_27 * sxdq27 * QN27 + </v>
      </c>
      <c r="Y79" s="5" t="str">
        <f t="shared" si="37"/>
        <v xml:space="preserve">sxd96_28 * sxdq28 * QN28 + </v>
      </c>
      <c r="Z79" s="5" t="str">
        <f t="shared" si="37"/>
        <v xml:space="preserve">sxd96_29 * sxdq29 * QN29 + </v>
      </c>
      <c r="AA79" s="5" t="str">
        <f t="shared" si="37"/>
        <v xml:space="preserve">sxd96_30 * sxdq30 * QN30 + </v>
      </c>
      <c r="AB79" s="5" t="str">
        <f t="shared" si="37"/>
        <v xml:space="preserve">sxd96_31 * sxdq31 * QN31 + </v>
      </c>
      <c r="AC79" s="5" t="str">
        <f t="shared" si="37"/>
        <v xml:space="preserve">sxd96_32 * sxdq32 * QN32 + </v>
      </c>
      <c r="AD79" s="5" t="str">
        <f t="shared" si="37"/>
        <v xml:space="preserve">sxd96_33 * sxdq33 * QN33 + </v>
      </c>
      <c r="AE79" s="5" t="str">
        <f t="shared" si="37"/>
        <v xml:space="preserve">sxd96_35 * sxdq35 * QN35 + </v>
      </c>
      <c r="AF79" s="5" t="str">
        <f t="shared" si="37"/>
        <v xml:space="preserve">sxd96_36 * sxdq36 * QN36 + </v>
      </c>
      <c r="AG79" s="5" t="str">
        <f t="shared" si="37"/>
        <v xml:space="preserve">sxd96_37 * sxdq37 * QN37 + </v>
      </c>
      <c r="AH79" s="5" t="str">
        <f t="shared" si="32"/>
        <v xml:space="preserve">sxd96_41 * sxdq41 * QN41 + </v>
      </c>
      <c r="AI79" s="5" t="str">
        <f t="shared" si="32"/>
        <v xml:space="preserve">sxd96_42 * sxdq42 * QN42 + </v>
      </c>
      <c r="AJ79" s="5" t="str">
        <f t="shared" si="32"/>
        <v xml:space="preserve">sxd96_43 * sxdq43 * QN43 + </v>
      </c>
      <c r="AK79" s="5" t="str">
        <f t="shared" si="32"/>
        <v xml:space="preserve">sxd96_45 * sxdq45 * QN45 + </v>
      </c>
      <c r="AL79" s="5" t="str">
        <f t="shared" si="32"/>
        <v xml:space="preserve">sxd96_46 * sxdq46 * QN46 + </v>
      </c>
      <c r="AM79" s="5" t="str">
        <f t="shared" si="32"/>
        <v xml:space="preserve">sxd96_47 * sxdq47 * QN47 + </v>
      </c>
      <c r="AN79" s="5" t="str">
        <f t="shared" si="32"/>
        <v xml:space="preserve">sxd96_49 * sxdq49 * QN49 + </v>
      </c>
      <c r="AO79" s="5" t="str">
        <f t="shared" si="32"/>
        <v xml:space="preserve">sxd96_50 * sxdq50 * QN50 + </v>
      </c>
      <c r="AP79" s="5" t="str">
        <f t="shared" si="32"/>
        <v xml:space="preserve">sxd96_51 * sxdq51 * QN51 + </v>
      </c>
      <c r="AQ79" s="5" t="str">
        <f t="shared" si="32"/>
        <v xml:space="preserve">sxd96_52 * sxdq52 * QN52 + </v>
      </c>
      <c r="AR79" s="5" t="str">
        <f t="shared" si="32"/>
        <v xml:space="preserve">sxd96_53 * sxdq53 * QN53 + </v>
      </c>
      <c r="AS79" s="5" t="str">
        <f t="shared" si="32"/>
        <v xml:space="preserve">sxd96_55 * sxdq55 * QN55 + </v>
      </c>
      <c r="AT79" s="5" t="str">
        <f t="shared" si="32"/>
        <v xml:space="preserve">sxd96_58 * sxdq58 * QN58 + </v>
      </c>
      <c r="AU79" s="5" t="str">
        <f t="shared" si="32"/>
        <v xml:space="preserve">sxd96_59 * sxdq59 * QN59 + </v>
      </c>
      <c r="AV79" s="5" t="str">
        <f t="shared" si="32"/>
        <v xml:space="preserve">sxd96_60 * sxdq60 * QN60 + </v>
      </c>
      <c r="AW79" s="5" t="str">
        <f t="shared" si="32"/>
        <v xml:space="preserve">sxd96_61 * sxdq61 * QN61 + </v>
      </c>
      <c r="AX79" s="5" t="str">
        <f t="shared" si="31"/>
        <v xml:space="preserve">sxd96_62 * sxdq62 * QN62 + </v>
      </c>
      <c r="AY79" s="5" t="str">
        <f t="shared" si="31"/>
        <v xml:space="preserve">sxd96_64 * sxdq64 * QN64 + </v>
      </c>
      <c r="AZ79" s="5" t="str">
        <f t="shared" si="31"/>
        <v xml:space="preserve">sxd96_65 * sxdq65 * QN65 + </v>
      </c>
      <c r="BA79" s="5" t="str">
        <f t="shared" si="31"/>
        <v xml:space="preserve">sxd96_66 * sxdq66 * QN66 + </v>
      </c>
      <c r="BB79" s="5" t="str">
        <f t="shared" si="31"/>
        <v xml:space="preserve">sxd96_68 * sxdq68 * QN68 + </v>
      </c>
      <c r="BC79" s="5" t="str">
        <f t="shared" si="31"/>
        <v xml:space="preserve">sxd96_69 * sxdq69 * QN69 + </v>
      </c>
      <c r="BD79" s="5" t="str">
        <f t="shared" si="31"/>
        <v xml:space="preserve">sxd96_70 * sxdq70 * QN70 + </v>
      </c>
      <c r="BE79" s="5" t="str">
        <f t="shared" si="31"/>
        <v xml:space="preserve">sxd96_71 * sxdq71 * QN71 + </v>
      </c>
      <c r="BF79" s="5" t="str">
        <f t="shared" si="31"/>
        <v xml:space="preserve">sxd96_72 * sxdq72 * QN72 + </v>
      </c>
      <c r="BG79" s="5" t="str">
        <f t="shared" si="31"/>
        <v xml:space="preserve">sxd96_73 * sxdq73 * QN73 + </v>
      </c>
      <c r="BH79" s="5" t="str">
        <f t="shared" si="31"/>
        <v xml:space="preserve">sxd96_74 * sxdq74 * QN74 + </v>
      </c>
      <c r="BI79" s="5" t="str">
        <f t="shared" si="31"/>
        <v xml:space="preserve">sxd96_77 * sxdq77 * QN77 + </v>
      </c>
      <c r="BJ79" s="5" t="str">
        <f t="shared" si="31"/>
        <v xml:space="preserve">sxd96_78 * sxdq78 * QN78 + </v>
      </c>
      <c r="BK79" s="5" t="str">
        <f t="shared" si="31"/>
        <v xml:space="preserve">sxd96_79 * sxdq79 * QN79 + </v>
      </c>
      <c r="BL79" s="5" t="str">
        <f t="shared" si="31"/>
        <v xml:space="preserve">sxd96_80 * sxdq80 * QN80 + </v>
      </c>
      <c r="BM79" s="5" t="str">
        <f t="shared" si="24"/>
        <v xml:space="preserve">sxd96_84 * sxdq84 * QN84 + </v>
      </c>
      <c r="BN79" s="5" t="str">
        <f t="shared" si="22"/>
        <v xml:space="preserve">sxd96_85 * sxdq85 * QN85 + </v>
      </c>
      <c r="BO79" s="5" t="str">
        <f t="shared" si="22"/>
        <v xml:space="preserve">sxd96_86 * sxdq86 * QN86 + </v>
      </c>
      <c r="BP79" s="5" t="str">
        <f t="shared" si="36"/>
        <v xml:space="preserve">sxd96_87 * sxdq87 * QN87 + </v>
      </c>
      <c r="BQ79" s="5" t="str">
        <f t="shared" si="36"/>
        <v xml:space="preserve">sxd96_90 * sxdq90 * QN90 + </v>
      </c>
      <c r="BR79" s="5" t="str">
        <f t="shared" si="36"/>
        <v xml:space="preserve">sxd96_91 * sxdq91 * QN91 + </v>
      </c>
      <c r="BS79" s="5" t="str">
        <f t="shared" si="36"/>
        <v xml:space="preserve">sxd96_92 * sxdq92 * QN92 + </v>
      </c>
      <c r="BT79" s="5" t="str">
        <f t="shared" si="36"/>
        <v xml:space="preserve">sxd96_93 * sxdq93 * QN93 + </v>
      </c>
      <c r="BU79" s="5" t="str">
        <f t="shared" si="36"/>
        <v xml:space="preserve">sxd96_94 * sxdq94 * QN94 + </v>
      </c>
      <c r="BV79" s="5" t="str">
        <f t="shared" si="36"/>
        <v xml:space="preserve">sxd96_95 * sxdq95 * QN95 + </v>
      </c>
      <c r="BW79" s="5" t="str">
        <f t="shared" si="36"/>
        <v xml:space="preserve">sxd96_96 * sxdq96 * QN96 + </v>
      </c>
      <c r="BX79" s="5" t="str">
        <f t="shared" si="26"/>
        <v xml:space="preserve">sxd96_97 * sxdq97 * QN97 + </v>
      </c>
      <c r="BY79" s="5" t="str">
        <f t="shared" si="34"/>
        <v>FD96</v>
      </c>
      <c r="BZ79" s="6" t="str">
        <f t="shared" si="35"/>
        <v>@IDENTITY  QG96 = sxd96_01 * sxdq01 * QN01 + sxd96_02 * sxdq02 * QN02 + sxd96_03 * sxdq03 * QN03 + sxd96_05 * sxdq05 * QN05 + sxd96_08 * sxdq08 * QN08 + sxd96_10 * sxdq10 * QN10 + sxd96_11 * sxdq11 * QN11 + sxd96_13 * sxdq13 * QN13 + sxd96_14 * sxdq14 * QN14 + sxd96_15 * sxdq15 * QN15 + sxd96_16 * sxdq16 * QN16 + sxd96_17 * sxdq17 * QN17 + sxd96_18 * sxdq18 * QN18 + sxd96_19 * sxdq19 * QN19 + sxd96_20 * sxdq20 * QN20 + sxd96_21 * sxdq21 * QN21 + sxd96_22 * sxdq22 * QN22 + sxd96_23 * sxdq23 * QN23 + sxd96_24 * sxdq24 * QN24 + sxd96_25 * sxdq25 * QN25 + sxd96_26 * sxdq26 * QN26 + sxd96_27 * sxdq27 * QN27 + sxd96_28 * sxdq28 * QN28 + sxd96_29 * sxdq29 * QN29 + sxd96_30 * sxdq30 * QN30 + sxd96_31 * sxdq31 * QN31 + sxd96_32 * sxdq32 * QN32 + sxd96_33 * sxdq33 * QN33 + sxd96_35 * sxdq35 * QN35 + sxd96_36 * sxdq36 * QN36 + sxd96_37 * sxdq37 * QN37 + sxd96_41 * sxdq41 * QN41 + sxd96_42 * sxdq42 * QN42 + sxd96_43 * sxdq43 * QN43 + sxd96_45 * sxdq45 * QN45 + sxd96_46 * sxdq46 * QN46 + sxd96_47 * sxdq47 * QN47 + sxd96_49 * sxdq49 * QN49 + sxd96_50 * sxdq50 * QN50 + sxd96_51 * sxdq51 * QN51 + sxd96_52 * sxdq52 * QN52 + sxd96_53 * sxdq53 * QN53 + sxd96_55 * sxdq55 * QN55 + sxd96_58 * sxdq58 * QN58 + sxd96_59 * sxdq59 * QN59 + sxd96_60 * sxdq60 * QN60 + sxd96_61 * sxdq61 * QN61 + sxd96_62 * sxdq62 * QN62 + sxd96_64 * sxdq64 * QN64 + sxd96_65 * sxdq65 * QN65 + sxd96_66 * sxdq66 * QN66 + sxd96_68 * sxdq68 * QN68 + sxd96_69 * sxdq69 * QN69 + sxd96_70 * sxdq70 * QN70 + sxd96_71 * sxdq71 * QN71 + sxd96_72 * sxdq72 * QN72 + sxd96_73 * sxdq73 * QN73 + sxd96_74 * sxdq74 * QN74 + sxd96_77 * sxdq77 * QN77 + sxd96_78 * sxdq78 * QN78 + sxd96_79 * sxdq79 * QN79 + sxd96_80 * sxdq80 * QN80 + sxd96_84 * sxdq84 * QN84 + sxd96_85 * sxdq85 * QN85 + sxd96_86 * sxdq86 * QN86 + sxd96_87 * sxdq87 * QN87 + sxd96_90 * sxdq90 * QN90 + sxd96_91 * sxdq91 * QN91 + sxd96_92 * sxdq92 * QN92 + sxd96_93 * sxdq93 * QN93 + sxd96_94 * sxdq94 * QN94 + sxd96_95 * sxdq95 * QN95 + sxd96_96 * sxdq96 * QN96 + sxd96_97 * sxdq97 * QN97 + FD96</v>
      </c>
    </row>
    <row r="80" spans="1:78">
      <c r="A80" s="1" t="s">
        <v>74</v>
      </c>
      <c r="B80" s="5" t="str">
        <f t="shared" si="33"/>
        <v xml:space="preserve">@IDENTITY  QG97 = </v>
      </c>
      <c r="C80" s="5" t="str">
        <f t="shared" si="38"/>
        <v xml:space="preserve">sxd97_01 * sxdq01 * QN01 + </v>
      </c>
      <c r="D80" s="5" t="str">
        <f t="shared" si="38"/>
        <v xml:space="preserve">sxd97_02 * sxdq02 * QN02 + </v>
      </c>
      <c r="E80" s="5" t="str">
        <f t="shared" si="38"/>
        <v xml:space="preserve">sxd97_03 * sxdq03 * QN03 + </v>
      </c>
      <c r="F80" s="5" t="str">
        <f t="shared" si="38"/>
        <v xml:space="preserve">sxd97_05 * sxdq05 * QN05 + </v>
      </c>
      <c r="G80" s="5" t="str">
        <f t="shared" si="38"/>
        <v xml:space="preserve">sxd97_08 * sxdq08 * QN08 + </v>
      </c>
      <c r="H80" s="5" t="str">
        <f t="shared" si="38"/>
        <v xml:space="preserve">sxd97_10 * sxdq10 * QN10 + </v>
      </c>
      <c r="I80" s="5" t="str">
        <f t="shared" si="38"/>
        <v xml:space="preserve">sxd97_11 * sxdq11 * QN11 + </v>
      </c>
      <c r="J80" s="5" t="str">
        <f t="shared" si="38"/>
        <v xml:space="preserve">sxd97_13 * sxdq13 * QN13 + </v>
      </c>
      <c r="K80" s="5" t="str">
        <f t="shared" si="38"/>
        <v xml:space="preserve">sxd97_14 * sxdq14 * QN14 + </v>
      </c>
      <c r="L80" s="5" t="str">
        <f t="shared" si="38"/>
        <v xml:space="preserve">sxd97_15 * sxdq15 * QN15 + </v>
      </c>
      <c r="M80" s="5" t="str">
        <f t="shared" si="38"/>
        <v xml:space="preserve">sxd97_16 * sxdq16 * QN16 + </v>
      </c>
      <c r="N80" s="5" t="str">
        <f t="shared" si="38"/>
        <v xml:space="preserve">sxd97_17 * sxdq17 * QN17 + </v>
      </c>
      <c r="O80" s="5" t="str">
        <f t="shared" si="38"/>
        <v xml:space="preserve">sxd97_18 * sxdq18 * QN18 + </v>
      </c>
      <c r="P80" s="5" t="str">
        <f t="shared" si="38"/>
        <v xml:space="preserve">sxd97_19 * sxdq19 * QN19 + </v>
      </c>
      <c r="Q80" s="5" t="str">
        <f t="shared" si="38"/>
        <v xml:space="preserve">sxd97_20 * sxdq20 * QN20 + </v>
      </c>
      <c r="R80" s="5" t="str">
        <f t="shared" si="38"/>
        <v xml:space="preserve">sxd97_21 * sxdq21 * QN21 + </v>
      </c>
      <c r="S80" s="5" t="str">
        <f t="shared" si="37"/>
        <v xml:space="preserve">sxd97_22 * sxdq22 * QN22 + </v>
      </c>
      <c r="T80" s="5" t="str">
        <f t="shared" si="37"/>
        <v xml:space="preserve">sxd97_23 * sxdq23 * QN23 + </v>
      </c>
      <c r="U80" s="5" t="str">
        <f t="shared" si="37"/>
        <v xml:space="preserve">sxd97_24 * sxdq24 * QN24 + </v>
      </c>
      <c r="V80" s="5" t="str">
        <f t="shared" si="37"/>
        <v xml:space="preserve">sxd97_25 * sxdq25 * QN25 + </v>
      </c>
      <c r="W80" s="5" t="str">
        <f t="shared" si="37"/>
        <v xml:space="preserve">sxd97_26 * sxdq26 * QN26 + </v>
      </c>
      <c r="X80" s="5" t="str">
        <f t="shared" si="37"/>
        <v xml:space="preserve">sxd97_27 * sxdq27 * QN27 + </v>
      </c>
      <c r="Y80" s="5" t="str">
        <f t="shared" si="37"/>
        <v xml:space="preserve">sxd97_28 * sxdq28 * QN28 + </v>
      </c>
      <c r="Z80" s="5" t="str">
        <f t="shared" si="37"/>
        <v xml:space="preserve">sxd97_29 * sxdq29 * QN29 + </v>
      </c>
      <c r="AA80" s="5" t="str">
        <f t="shared" si="37"/>
        <v xml:space="preserve">sxd97_30 * sxdq30 * QN30 + </v>
      </c>
      <c r="AB80" s="5" t="str">
        <f t="shared" si="37"/>
        <v xml:space="preserve">sxd97_31 * sxdq31 * QN31 + </v>
      </c>
      <c r="AC80" s="5" t="str">
        <f t="shared" si="37"/>
        <v xml:space="preserve">sxd97_32 * sxdq32 * QN32 + </v>
      </c>
      <c r="AD80" s="5" t="str">
        <f t="shared" si="37"/>
        <v xml:space="preserve">sxd97_33 * sxdq33 * QN33 + </v>
      </c>
      <c r="AE80" s="5" t="str">
        <f t="shared" si="37"/>
        <v xml:space="preserve">sxd97_35 * sxdq35 * QN35 + </v>
      </c>
      <c r="AF80" s="5" t="str">
        <f t="shared" si="37"/>
        <v xml:space="preserve">sxd97_36 * sxdq36 * QN36 + </v>
      </c>
      <c r="AG80" s="5" t="str">
        <f t="shared" si="37"/>
        <v xml:space="preserve">sxd97_37 * sxdq37 * QN37 + </v>
      </c>
      <c r="AH80" s="5" t="str">
        <f t="shared" si="32"/>
        <v xml:space="preserve">sxd97_41 * sxdq41 * QN41 + </v>
      </c>
      <c r="AI80" s="5" t="str">
        <f t="shared" si="32"/>
        <v xml:space="preserve">sxd97_42 * sxdq42 * QN42 + </v>
      </c>
      <c r="AJ80" s="5" t="str">
        <f t="shared" si="32"/>
        <v xml:space="preserve">sxd97_43 * sxdq43 * QN43 + </v>
      </c>
      <c r="AK80" s="5" t="str">
        <f t="shared" si="32"/>
        <v xml:space="preserve">sxd97_45 * sxdq45 * QN45 + </v>
      </c>
      <c r="AL80" s="5" t="str">
        <f t="shared" si="32"/>
        <v xml:space="preserve">sxd97_46 * sxdq46 * QN46 + </v>
      </c>
      <c r="AM80" s="5" t="str">
        <f t="shared" si="32"/>
        <v xml:space="preserve">sxd97_47 * sxdq47 * QN47 + </v>
      </c>
      <c r="AN80" s="5" t="str">
        <f t="shared" si="32"/>
        <v xml:space="preserve">sxd97_49 * sxdq49 * QN49 + </v>
      </c>
      <c r="AO80" s="5" t="str">
        <f t="shared" si="32"/>
        <v xml:space="preserve">sxd97_50 * sxdq50 * QN50 + </v>
      </c>
      <c r="AP80" s="5" t="str">
        <f t="shared" si="32"/>
        <v xml:space="preserve">sxd97_51 * sxdq51 * QN51 + </v>
      </c>
      <c r="AQ80" s="5" t="str">
        <f t="shared" si="32"/>
        <v xml:space="preserve">sxd97_52 * sxdq52 * QN52 + </v>
      </c>
      <c r="AR80" s="5" t="str">
        <f t="shared" si="32"/>
        <v xml:space="preserve">sxd97_53 * sxdq53 * QN53 + </v>
      </c>
      <c r="AS80" s="5" t="str">
        <f t="shared" si="32"/>
        <v xml:space="preserve">sxd97_55 * sxdq55 * QN55 + </v>
      </c>
      <c r="AT80" s="5" t="str">
        <f t="shared" si="32"/>
        <v xml:space="preserve">sxd97_58 * sxdq58 * QN58 + </v>
      </c>
      <c r="AU80" s="5" t="str">
        <f t="shared" si="32"/>
        <v xml:space="preserve">sxd97_59 * sxdq59 * QN59 + </v>
      </c>
      <c r="AV80" s="5" t="str">
        <f t="shared" si="32"/>
        <v xml:space="preserve">sxd97_60 * sxdq60 * QN60 + </v>
      </c>
      <c r="AW80" s="5" t="str">
        <f t="shared" si="32"/>
        <v xml:space="preserve">sxd97_61 * sxdq61 * QN61 + </v>
      </c>
      <c r="AX80" s="5" t="str">
        <f t="shared" si="31"/>
        <v xml:space="preserve">sxd97_62 * sxdq62 * QN62 + </v>
      </c>
      <c r="AY80" s="5" t="str">
        <f t="shared" si="31"/>
        <v xml:space="preserve">sxd97_64 * sxdq64 * QN64 + </v>
      </c>
      <c r="AZ80" s="5" t="str">
        <f t="shared" si="31"/>
        <v xml:space="preserve">sxd97_65 * sxdq65 * QN65 + </v>
      </c>
      <c r="BA80" s="5" t="str">
        <f t="shared" si="31"/>
        <v xml:space="preserve">sxd97_66 * sxdq66 * QN66 + </v>
      </c>
      <c r="BB80" s="5" t="str">
        <f t="shared" si="31"/>
        <v xml:space="preserve">sxd97_68 * sxdq68 * QN68 + </v>
      </c>
      <c r="BC80" s="5" t="str">
        <f t="shared" si="31"/>
        <v xml:space="preserve">sxd97_69 * sxdq69 * QN69 + </v>
      </c>
      <c r="BD80" s="5" t="str">
        <f t="shared" si="31"/>
        <v xml:space="preserve">sxd97_70 * sxdq70 * QN70 + </v>
      </c>
      <c r="BE80" s="5" t="str">
        <f t="shared" si="31"/>
        <v xml:space="preserve">sxd97_71 * sxdq71 * QN71 + </v>
      </c>
      <c r="BF80" s="5" t="str">
        <f t="shared" si="31"/>
        <v xml:space="preserve">sxd97_72 * sxdq72 * QN72 + </v>
      </c>
      <c r="BG80" s="5" t="str">
        <f t="shared" si="31"/>
        <v xml:space="preserve">sxd97_73 * sxdq73 * QN73 + </v>
      </c>
      <c r="BH80" s="5" t="str">
        <f t="shared" si="31"/>
        <v xml:space="preserve">sxd97_74 * sxdq74 * QN74 + </v>
      </c>
      <c r="BI80" s="5" t="str">
        <f t="shared" si="31"/>
        <v xml:space="preserve">sxd97_77 * sxdq77 * QN77 + </v>
      </c>
      <c r="BJ80" s="5" t="str">
        <f t="shared" si="31"/>
        <v xml:space="preserve">sxd97_78 * sxdq78 * QN78 + </v>
      </c>
      <c r="BK80" s="5" t="str">
        <f t="shared" si="31"/>
        <v xml:space="preserve">sxd97_79 * sxdq79 * QN79 + </v>
      </c>
      <c r="BL80" s="5" t="str">
        <f t="shared" si="31"/>
        <v xml:space="preserve">sxd97_80 * sxdq80 * QN80 + </v>
      </c>
      <c r="BM80" s="5" t="str">
        <f t="shared" ref="BM80:BO80" si="39">"sxd"&amp;$A80&amp;"_"&amp;BM$6&amp;" * sxdq"&amp;BM$6&amp;" * QN"&amp;BM$6&amp;" + "</f>
        <v xml:space="preserve">sxd97_84 * sxdq84 * QN84 + </v>
      </c>
      <c r="BN80" s="5" t="str">
        <f t="shared" si="39"/>
        <v xml:space="preserve">sxd97_85 * sxdq85 * QN85 + </v>
      </c>
      <c r="BO80" s="5" t="str">
        <f t="shared" si="39"/>
        <v xml:space="preserve">sxd97_86 * sxdq86 * QN86 + </v>
      </c>
      <c r="BP80" s="5" t="str">
        <f t="shared" si="36"/>
        <v xml:space="preserve">sxd97_87 * sxdq87 * QN87 + </v>
      </c>
      <c r="BQ80" s="5" t="str">
        <f t="shared" si="36"/>
        <v xml:space="preserve">sxd97_90 * sxdq90 * QN90 + </v>
      </c>
      <c r="BR80" s="5" t="str">
        <f t="shared" si="36"/>
        <v xml:space="preserve">sxd97_91 * sxdq91 * QN91 + </v>
      </c>
      <c r="BS80" s="5" t="str">
        <f t="shared" si="36"/>
        <v xml:space="preserve">sxd97_92 * sxdq92 * QN92 + </v>
      </c>
      <c r="BT80" s="5" t="str">
        <f t="shared" si="36"/>
        <v xml:space="preserve">sxd97_93 * sxdq93 * QN93 + </v>
      </c>
      <c r="BU80" s="5" t="str">
        <f t="shared" si="36"/>
        <v xml:space="preserve">sxd97_94 * sxdq94 * QN94 + </v>
      </c>
      <c r="BV80" s="5" t="str">
        <f t="shared" si="36"/>
        <v xml:space="preserve">sxd97_95 * sxdq95 * QN95 + </v>
      </c>
      <c r="BW80" s="5" t="str">
        <f t="shared" si="36"/>
        <v xml:space="preserve">sxd97_96 * sxdq96 * QN96 + </v>
      </c>
      <c r="BX80" s="5" t="str">
        <f t="shared" si="26"/>
        <v xml:space="preserve">sxd97_97 * sxdq97 * QN97 + </v>
      </c>
      <c r="BY80" s="5" t="str">
        <f t="shared" si="34"/>
        <v>FD97</v>
      </c>
      <c r="BZ80" s="6" t="str">
        <f t="shared" si="35"/>
        <v>@IDENTITY  QG97 = sxd97_01 * sxdq01 * QN01 + sxd97_02 * sxdq02 * QN02 + sxd97_03 * sxdq03 * QN03 + sxd97_05 * sxdq05 * QN05 + sxd97_08 * sxdq08 * QN08 + sxd97_10 * sxdq10 * QN10 + sxd97_11 * sxdq11 * QN11 + sxd97_13 * sxdq13 * QN13 + sxd97_14 * sxdq14 * QN14 + sxd97_15 * sxdq15 * QN15 + sxd97_16 * sxdq16 * QN16 + sxd97_17 * sxdq17 * QN17 + sxd97_18 * sxdq18 * QN18 + sxd97_19 * sxdq19 * QN19 + sxd97_20 * sxdq20 * QN20 + sxd97_21 * sxdq21 * QN21 + sxd97_22 * sxdq22 * QN22 + sxd97_23 * sxdq23 * QN23 + sxd97_24 * sxdq24 * QN24 + sxd97_25 * sxdq25 * QN25 + sxd97_26 * sxdq26 * QN26 + sxd97_27 * sxdq27 * QN27 + sxd97_28 * sxdq28 * QN28 + sxd97_29 * sxdq29 * QN29 + sxd97_30 * sxdq30 * QN30 + sxd97_31 * sxdq31 * QN31 + sxd97_32 * sxdq32 * QN32 + sxd97_33 * sxdq33 * QN33 + sxd97_35 * sxdq35 * QN35 + sxd97_36 * sxdq36 * QN36 + sxd97_37 * sxdq37 * QN37 + sxd97_41 * sxdq41 * QN41 + sxd97_42 * sxdq42 * QN42 + sxd97_43 * sxdq43 * QN43 + sxd97_45 * sxdq45 * QN45 + sxd97_46 * sxdq46 * QN46 + sxd97_47 * sxdq47 * QN47 + sxd97_49 * sxdq49 * QN49 + sxd97_50 * sxdq50 * QN50 + sxd97_51 * sxdq51 * QN51 + sxd97_52 * sxdq52 * QN52 + sxd97_53 * sxdq53 * QN53 + sxd97_55 * sxdq55 * QN55 + sxd97_58 * sxdq58 * QN58 + sxd97_59 * sxdq59 * QN59 + sxd97_60 * sxdq60 * QN60 + sxd97_61 * sxdq61 * QN61 + sxd97_62 * sxdq62 * QN62 + sxd97_64 * sxdq64 * QN64 + sxd97_65 * sxdq65 * QN65 + sxd97_66 * sxdq66 * QN66 + sxd97_68 * sxdq68 * QN68 + sxd97_69 * sxdq69 * QN69 + sxd97_70 * sxdq70 * QN70 + sxd97_71 * sxdq71 * QN71 + sxd97_72 * sxdq72 * QN72 + sxd97_73 * sxdq73 * QN73 + sxd97_74 * sxdq74 * QN74 + sxd97_77 * sxdq77 * QN77 + sxd97_78 * sxdq78 * QN78 + sxd97_79 * sxdq79 * QN79 + sxd97_80 * sxdq80 * QN80 + sxd97_84 * sxdq84 * QN84 + sxd97_85 * sxdq85 * QN85 + sxd97_86 * sxdq86 * QN86 + sxd97_87 * sxdq87 * QN87 + sxd97_90 * sxdq90 * QN90 + sxd97_91 * sxdq91 * QN91 + sxd97_92 * sxdq92 * QN92 + sxd97_93 * sxdq93 * QN93 + sxd97_94 * sxdq94 * QN94 + sxd97_95 * sxdq95 * QN95 + sxd97_96 * sxdq96 * QN96 + sxd97_97 * sxdq97 * QN97 + FD97</v>
      </c>
    </row>
    <row r="81" spans="1:78">
      <c r="A81" s="3" t="s">
        <v>76</v>
      </c>
      <c r="B81" s="5" t="str">
        <f t="shared" si="33"/>
        <v xml:space="preserve">@IDENTITY  QG00 = </v>
      </c>
      <c r="C81" s="1" t="str">
        <f>"QG"&amp;C6&amp;" + "</f>
        <v xml:space="preserve">QG01 + </v>
      </c>
      <c r="D81" s="1" t="str">
        <f t="shared" ref="D81:BO81" si="40">"QG"&amp;D6&amp;" + "</f>
        <v xml:space="preserve">QG02 + </v>
      </c>
      <c r="E81" s="1" t="str">
        <f t="shared" si="40"/>
        <v xml:space="preserve">QG03 + </v>
      </c>
      <c r="F81" s="1" t="str">
        <f t="shared" si="40"/>
        <v xml:space="preserve">QG05 + </v>
      </c>
      <c r="G81" s="1" t="str">
        <f t="shared" si="40"/>
        <v xml:space="preserve">QG08 + </v>
      </c>
      <c r="H81" s="1" t="str">
        <f t="shared" si="40"/>
        <v xml:space="preserve">QG10 + </v>
      </c>
      <c r="I81" s="1" t="str">
        <f t="shared" si="40"/>
        <v xml:space="preserve">QG11 + </v>
      </c>
      <c r="J81" s="1" t="str">
        <f t="shared" si="40"/>
        <v xml:space="preserve">QG13 + </v>
      </c>
      <c r="K81" s="1" t="str">
        <f t="shared" si="40"/>
        <v xml:space="preserve">QG14 + </v>
      </c>
      <c r="L81" s="1" t="str">
        <f t="shared" si="40"/>
        <v xml:space="preserve">QG15 + </v>
      </c>
      <c r="M81" s="1" t="str">
        <f t="shared" si="40"/>
        <v xml:space="preserve">QG16 + </v>
      </c>
      <c r="N81" s="1" t="str">
        <f t="shared" si="40"/>
        <v xml:space="preserve">QG17 + </v>
      </c>
      <c r="O81" s="1" t="str">
        <f t="shared" si="40"/>
        <v xml:space="preserve">QG18 + </v>
      </c>
      <c r="P81" s="1" t="str">
        <f t="shared" si="40"/>
        <v xml:space="preserve">QG19 + </v>
      </c>
      <c r="Q81" s="1" t="str">
        <f t="shared" si="40"/>
        <v xml:space="preserve">QG20 + </v>
      </c>
      <c r="R81" s="1" t="str">
        <f t="shared" si="40"/>
        <v xml:space="preserve">QG21 + </v>
      </c>
      <c r="S81" s="1" t="str">
        <f t="shared" si="40"/>
        <v xml:space="preserve">QG22 + </v>
      </c>
      <c r="T81" s="1" t="str">
        <f t="shared" si="40"/>
        <v xml:space="preserve">QG23 + </v>
      </c>
      <c r="U81" s="1" t="str">
        <f t="shared" si="40"/>
        <v xml:space="preserve">QG24 + </v>
      </c>
      <c r="V81" s="1" t="str">
        <f t="shared" si="40"/>
        <v xml:space="preserve">QG25 + </v>
      </c>
      <c r="W81" s="1" t="str">
        <f t="shared" si="40"/>
        <v xml:space="preserve">QG26 + </v>
      </c>
      <c r="X81" s="1" t="str">
        <f t="shared" si="40"/>
        <v xml:space="preserve">QG27 + </v>
      </c>
      <c r="Y81" s="1" t="str">
        <f t="shared" si="40"/>
        <v xml:space="preserve">QG28 + </v>
      </c>
      <c r="Z81" s="1" t="str">
        <f t="shared" si="40"/>
        <v xml:space="preserve">QG29 + </v>
      </c>
      <c r="AA81" s="1" t="str">
        <f t="shared" si="40"/>
        <v xml:space="preserve">QG30 + </v>
      </c>
      <c r="AB81" s="1" t="str">
        <f t="shared" si="40"/>
        <v xml:space="preserve">QG31 + </v>
      </c>
      <c r="AC81" s="1" t="str">
        <f t="shared" si="40"/>
        <v xml:space="preserve">QG32 + </v>
      </c>
      <c r="AD81" s="1" t="str">
        <f t="shared" si="40"/>
        <v xml:space="preserve">QG33 + </v>
      </c>
      <c r="AE81" s="1" t="str">
        <f t="shared" si="40"/>
        <v xml:space="preserve">QG35 + </v>
      </c>
      <c r="AF81" s="1" t="str">
        <f t="shared" si="40"/>
        <v xml:space="preserve">QG36 + </v>
      </c>
      <c r="AG81" s="1" t="str">
        <f t="shared" si="40"/>
        <v xml:space="preserve">QG37 + </v>
      </c>
      <c r="AH81" s="1" t="str">
        <f t="shared" si="40"/>
        <v xml:space="preserve">QG41 + </v>
      </c>
      <c r="AI81" s="1" t="str">
        <f t="shared" si="40"/>
        <v xml:space="preserve">QG42 + </v>
      </c>
      <c r="AJ81" s="1" t="str">
        <f t="shared" si="40"/>
        <v xml:space="preserve">QG43 + </v>
      </c>
      <c r="AK81" s="1" t="str">
        <f t="shared" si="40"/>
        <v xml:space="preserve">QG45 + </v>
      </c>
      <c r="AL81" s="1" t="str">
        <f t="shared" si="40"/>
        <v xml:space="preserve">QG46 + </v>
      </c>
      <c r="AM81" s="1" t="str">
        <f t="shared" si="40"/>
        <v xml:space="preserve">QG47 + </v>
      </c>
      <c r="AN81" s="1" t="str">
        <f t="shared" si="40"/>
        <v xml:space="preserve">QG49 + </v>
      </c>
      <c r="AO81" s="1" t="str">
        <f t="shared" si="40"/>
        <v xml:space="preserve">QG50 + </v>
      </c>
      <c r="AP81" s="1" t="str">
        <f t="shared" si="40"/>
        <v xml:space="preserve">QG51 + </v>
      </c>
      <c r="AQ81" s="1" t="str">
        <f t="shared" si="40"/>
        <v xml:space="preserve">QG52 + </v>
      </c>
      <c r="AR81" s="1" t="str">
        <f t="shared" si="40"/>
        <v xml:space="preserve">QG53 + </v>
      </c>
      <c r="AS81" s="1" t="str">
        <f t="shared" si="40"/>
        <v xml:space="preserve">QG55 + </v>
      </c>
      <c r="AT81" s="1" t="str">
        <f t="shared" si="40"/>
        <v xml:space="preserve">QG58 + </v>
      </c>
      <c r="AU81" s="1" t="str">
        <f t="shared" si="40"/>
        <v xml:space="preserve">QG59 + </v>
      </c>
      <c r="AV81" s="1" t="str">
        <f t="shared" si="40"/>
        <v xml:space="preserve">QG60 + </v>
      </c>
      <c r="AW81" s="1" t="str">
        <f t="shared" si="40"/>
        <v xml:space="preserve">QG61 + </v>
      </c>
      <c r="AX81" s="1" t="str">
        <f t="shared" si="40"/>
        <v xml:space="preserve">QG62 + </v>
      </c>
      <c r="AY81" s="1" t="str">
        <f t="shared" si="40"/>
        <v xml:space="preserve">QG64 + </v>
      </c>
      <c r="AZ81" s="1" t="str">
        <f t="shared" si="40"/>
        <v xml:space="preserve">QG65 + </v>
      </c>
      <c r="BA81" s="1" t="str">
        <f t="shared" si="40"/>
        <v xml:space="preserve">QG66 + </v>
      </c>
      <c r="BB81" s="1" t="str">
        <f t="shared" si="40"/>
        <v xml:space="preserve">QG68 + </v>
      </c>
      <c r="BC81" s="1" t="str">
        <f t="shared" si="40"/>
        <v xml:space="preserve">QG69 + </v>
      </c>
      <c r="BD81" s="1" t="str">
        <f t="shared" si="40"/>
        <v xml:space="preserve">QG70 + </v>
      </c>
      <c r="BE81" s="1" t="str">
        <f t="shared" si="40"/>
        <v xml:space="preserve">QG71 + </v>
      </c>
      <c r="BF81" s="1" t="str">
        <f t="shared" si="40"/>
        <v xml:space="preserve">QG72 + </v>
      </c>
      <c r="BG81" s="1" t="str">
        <f t="shared" si="40"/>
        <v xml:space="preserve">QG73 + </v>
      </c>
      <c r="BH81" s="1" t="str">
        <f t="shared" si="40"/>
        <v xml:space="preserve">QG74 + </v>
      </c>
      <c r="BI81" s="1" t="str">
        <f t="shared" si="40"/>
        <v xml:space="preserve">QG77 + </v>
      </c>
      <c r="BJ81" s="1" t="str">
        <f t="shared" si="40"/>
        <v xml:space="preserve">QG78 + </v>
      </c>
      <c r="BK81" s="1" t="str">
        <f t="shared" si="40"/>
        <v xml:space="preserve">QG79 + </v>
      </c>
      <c r="BL81" s="1" t="str">
        <f t="shared" si="40"/>
        <v xml:space="preserve">QG80 + </v>
      </c>
      <c r="BM81" s="1" t="str">
        <f t="shared" si="40"/>
        <v xml:space="preserve">QG84 + </v>
      </c>
      <c r="BN81" s="1" t="str">
        <f t="shared" si="40"/>
        <v xml:space="preserve">QG85 + </v>
      </c>
      <c r="BO81" s="1" t="str">
        <f t="shared" si="40"/>
        <v xml:space="preserve">QG86 + </v>
      </c>
      <c r="BP81" s="1" t="str">
        <f t="shared" ref="BP81:BW81" si="41">"QG"&amp;BP6&amp;" + "</f>
        <v xml:space="preserve">QG87 + </v>
      </c>
      <c r="BQ81" s="1" t="str">
        <f t="shared" si="41"/>
        <v xml:space="preserve">QG90 + </v>
      </c>
      <c r="BR81" s="1" t="str">
        <f t="shared" si="41"/>
        <v xml:space="preserve">QG91 + </v>
      </c>
      <c r="BS81" s="1" t="str">
        <f t="shared" si="41"/>
        <v xml:space="preserve">QG92 + </v>
      </c>
      <c r="BT81" s="1" t="str">
        <f t="shared" si="41"/>
        <v xml:space="preserve">QG93 + </v>
      </c>
      <c r="BU81" s="1" t="str">
        <f t="shared" si="41"/>
        <v xml:space="preserve">QG94 + </v>
      </c>
      <c r="BV81" s="1" t="str">
        <f t="shared" si="41"/>
        <v xml:space="preserve">QG95 + </v>
      </c>
      <c r="BW81" s="1" t="str">
        <f t="shared" si="41"/>
        <v xml:space="preserve">QG96 + </v>
      </c>
      <c r="BX81" s="1" t="str">
        <f>"QG"&amp;BX6</f>
        <v>QG97</v>
      </c>
      <c r="BY81" s="1"/>
      <c r="BZ81" s="6" t="str">
        <f t="shared" ref="BZ81" si="42">B81&amp;C81&amp;D81&amp;E81&amp;F81&amp;G81&amp;H81&amp;I81&amp;J81&amp;K81&amp;L81&amp;M81&amp;N81&amp;O81&amp;P81&amp;Q81&amp;R81&amp;S81&amp;T81&amp;U81&amp;V81&amp;W81&amp;X81&amp;Y81&amp;Z81&amp;AA81&amp;AB81&amp;AC81&amp;AD81&amp;AE81&amp;AF81&amp;AG81&amp;AH81&amp;AI81&amp;AJ81&amp;AK81&amp;AL81&amp;AM81&amp;AN81&amp;AO81&amp;AP81&amp;AQ81&amp;AR81&amp;AS81&amp;AT81&amp;AU81&amp;AV81&amp;AW81&amp;AX81&amp;AY81&amp;AZ81&amp;BA81&amp;BB81&amp;BC81&amp;BD81&amp;BE81&amp;BF81&amp;BG81&amp;BH81&amp;BI81&amp;BJ81&amp;BK81&amp;BL81&amp;BM81&amp;BN81&amp;BO81&amp;BP81&amp;BQ81&amp;BR81&amp;BS81&amp;BT81&amp;BU81&amp;BV81&amp;BW81&amp;BX81</f>
        <v>@IDENTITY  QG00 = QG01 + QG02 + QG03 + QG05 + QG08 + QG10 + QG11 + QG13 + QG14 + QG15 + QG16 + QG17 + QG18 + QG19 + QG20 + QG21 + QG22 + QG23 + QG24 + QG25 + QG26 + QG27 + QG28 + QG29 + QG30 + QG31 + QG32 + QG33 + QG35 + QG36 + QG37 + QG41 + QG42 + QG43 + QG45 + QG46 + QG47 + QG49 + QG50 + QG51 + QG52 + QG53 + QG55 + QG58 + QG59 + QG60 + QG61 + QG62 + QG64 + QG65 + QG66 + QG68 + QG69 + QG70 + QG71 + QG72 + QG73 + QG74 + QG77 + QG78 + QG79 + QG80 + QG84 + QG85 + QG86 + QG87 + QG90 + QG91 + QG92 + QG93 + QG94 + QG95 + QG96 + QG97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BZ81"/>
  <sheetViews>
    <sheetView tabSelected="1" topLeftCell="A31" zoomScale="70" zoomScaleNormal="70" workbookViewId="0">
      <selection activeCell="A81" sqref="A81"/>
    </sheetView>
  </sheetViews>
  <sheetFormatPr baseColWidth="10" defaultRowHeight="15"/>
  <cols>
    <col min="2" max="2" width="20.140625" customWidth="1"/>
    <col min="3" max="3" width="22.7109375" customWidth="1"/>
    <col min="4" max="23" width="16.140625" customWidth="1"/>
  </cols>
  <sheetData>
    <row r="3" spans="1:78">
      <c r="C3" t="str">
        <f>BZ7</f>
        <v>@IDENTITY MG01 = sxm01_01 * sxmq01 * QN01 + sxm01_02 * sxmq02 * QN02 + sxm01_03 * sxmq03 * QN03 + sxm01_05 * sxmq05 * QN05 + sxm01_08 * sxmq08 * QN08 + sxm01_10 * sxmq10 * QN10 + sxm01_11 * sxmq11 * QN11 + sxm01_13 * sxmq13 * QN13 + sxm01_14 * sxmq14 * QN14 + sxm01_15 * sxmq15 * QN15 + sxm01_16 * sxmq16 * QN16 + sxm01_17 * sxmq17 * QN17 + sxm01_18 * sxmq18 * QN18 + sxm01_19 * sxmq19 * QN19 + sxm01_20 * sxmq20 * QN20 + sxm01_21 * sxmq21 * QN21 + sxm01_22 * sxmq22 * QN22 + sxm01_23 * sxmq23 * QN23 + sxm01_24 * sxmq24 * QN24 + sxm01_25 * sxmq25 * QN25 + sxm01_26 * sxmq26 * QN26 + sxm01_27 * sxmq27 * QN27 + sxm01_28 * sxmq28 * QN28 + sxm01_29 * sxmq29 * QN29 + sxm01_30 * sxmq30 * QN30 + sxm01_31 * sxmq31 * QN31 + sxm01_32 * sxmq32 * QN32 + sxm01_33 * sxmq33 * QN33 + sxm01_35 * sxmq35 * QN35 + sxm01_36 * sxmq36 * QN36 + sxm01_37 * sxmq37 * QN37 + sxm01_41 * sxmq41 * QN41 + sxm01_42 * sxmq42 * QN42 + sxm01_43 * sxmq43 * QN43 + sxm01_45 * sxmq45 * QN45 + sxm01_46 * sxmq46 * QN46 + sxm01_47 * sxmq47 * QN47 + sxm01_49 * sxmq49 * QN49 + sxm01_50 * sxmq50 * QN50 + sxm01_51 * sxmq51 * QN51 + sxm01_52 * sxmq52 * QN52 + sxm01_53 * sxmq53 * QN53 + sxm01_55 * sxmq55 * QN55 + sxm01_58 * sxmq58 * QN58 + sxm01_59 * sxmq59 * QN59 + sxm01_60 * sxmq60 * QN60 + sxm01_61 * sxmq61 * QN61 + sxm01_62 * sxmq62 * QN62 + sxm01_64 * sxmq64 * QN64 + sxm01_65 * sxmq65 * QN65 + sxm01_66 * sxmq66 * QN66 + sxm01_68 * sxmq68 * QN68 + sxm01_69 * sxmq69 * QN69 + sxm01_70 * sxmq70 * QN70 + sxm01_71 * sxmq71 * QN71 + sxm01_72 * sxmq72 * QN72 + sxm01_73 * sxmq73 * QN73 + sxm01_74 * sxmq74 * QN74 + sxm01_77 * sxmq77 * QN77 + sxm01_78 * sxmq78 * QN78 + sxm01_79 * sxmq79 * QN79 + sxm01_80 * sxmq80 * QN80 + sxm01_84 * sxmq84 * QN84 + sxm01_85 * sxmq85 * QN85 + sxm01_86 * sxmq86 * QN86 + sxm01_87 * sxmq87 * QN87 + sxm01_90 * sxmq90 * QN90 + sxm01_91 * sxmq91 * QN91 + sxm01_92 * sxmq92 * QN92 + sxm01_93 * sxmq93 * QN93 + sxm01_94 * sxmq94 * QN94 + sxm01_95 * sxmq95 * QN95 + sxm01_96 * sxmq96 * QN96 + sxm01_97 * sxmq97 * QN97 + FM01</v>
      </c>
    </row>
    <row r="4" spans="1:78">
      <c r="B4" s="29" t="s">
        <v>144</v>
      </c>
      <c r="C4" s="10" t="s">
        <v>78</v>
      </c>
    </row>
    <row r="6" spans="1:78">
      <c r="B6" s="4" t="s">
        <v>75</v>
      </c>
      <c r="C6" s="1" t="s">
        <v>2</v>
      </c>
      <c r="D6" s="1" t="s">
        <v>3</v>
      </c>
      <c r="E6" s="1" t="s">
        <v>4</v>
      </c>
      <c r="F6" s="2" t="s">
        <v>5</v>
      </c>
      <c r="G6" s="1" t="s">
        <v>6</v>
      </c>
      <c r="H6" s="1" t="s">
        <v>7</v>
      </c>
      <c r="I6" s="3" t="s">
        <v>1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2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2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 t="s">
        <v>65</v>
      </c>
      <c r="BP6" s="1" t="s">
        <v>66</v>
      </c>
      <c r="BQ6" s="1" t="s">
        <v>67</v>
      </c>
      <c r="BR6" s="1" t="s">
        <v>68</v>
      </c>
      <c r="BS6" s="1" t="s">
        <v>69</v>
      </c>
      <c r="BT6" s="1" t="s">
        <v>70</v>
      </c>
      <c r="BU6" s="1" t="s">
        <v>71</v>
      </c>
      <c r="BV6" s="1" t="s">
        <v>72</v>
      </c>
      <c r="BW6" s="1" t="s">
        <v>73</v>
      </c>
      <c r="BX6" s="1" t="s">
        <v>74</v>
      </c>
      <c r="BY6" s="1"/>
    </row>
    <row r="7" spans="1:78">
      <c r="A7" s="1" t="s">
        <v>2</v>
      </c>
      <c r="B7" s="5" t="str">
        <f>$B$6&amp;$B$4&amp;$A7&amp;" = "</f>
        <v xml:space="preserve">@IDENTITY MG01 = </v>
      </c>
      <c r="C7" s="5" t="str">
        <f>"sxm"&amp;$A7&amp;"_"&amp;C$6&amp;" * sxmq"&amp;C$6&amp;" * QN"&amp;C$6&amp;" + "</f>
        <v xml:space="preserve">sxm01_01 * sxmq01 * QN01 + </v>
      </c>
      <c r="D7" s="5" t="str">
        <f t="shared" ref="D7:BO8" si="0">"sxm"&amp;$A7&amp;"_"&amp;D$6&amp;" * sxmq"&amp;D$6&amp;" * QN"&amp;D$6&amp;" + "</f>
        <v xml:space="preserve">sxm01_02 * sxmq02 * QN02 + </v>
      </c>
      <c r="E7" s="5" t="str">
        <f t="shared" si="0"/>
        <v xml:space="preserve">sxm01_03 * sxmq03 * QN03 + </v>
      </c>
      <c r="F7" s="5" t="str">
        <f t="shared" si="0"/>
        <v xml:space="preserve">sxm01_05 * sxmq05 * QN05 + </v>
      </c>
      <c r="G7" s="5" t="str">
        <f t="shared" si="0"/>
        <v xml:space="preserve">sxm01_08 * sxmq08 * QN08 + </v>
      </c>
      <c r="H7" s="5" t="str">
        <f t="shared" si="0"/>
        <v xml:space="preserve">sxm01_10 * sxmq10 * QN10 + </v>
      </c>
      <c r="I7" s="5" t="str">
        <f t="shared" si="0"/>
        <v xml:space="preserve">sxm01_11 * sxmq11 * QN11 + </v>
      </c>
      <c r="J7" s="5" t="str">
        <f t="shared" si="0"/>
        <v xml:space="preserve">sxm01_13 * sxmq13 * QN13 + </v>
      </c>
      <c r="K7" s="5" t="str">
        <f t="shared" si="0"/>
        <v xml:space="preserve">sxm01_14 * sxmq14 * QN14 + </v>
      </c>
      <c r="L7" s="5" t="str">
        <f t="shared" si="0"/>
        <v xml:space="preserve">sxm01_15 * sxmq15 * QN15 + </v>
      </c>
      <c r="M7" s="5" t="str">
        <f t="shared" si="0"/>
        <v xml:space="preserve">sxm01_16 * sxmq16 * QN16 + </v>
      </c>
      <c r="N7" s="5" t="str">
        <f t="shared" si="0"/>
        <v xml:space="preserve">sxm01_17 * sxmq17 * QN17 + </v>
      </c>
      <c r="O7" s="5" t="str">
        <f t="shared" si="0"/>
        <v xml:space="preserve">sxm01_18 * sxmq18 * QN18 + </v>
      </c>
      <c r="P7" s="5" t="str">
        <f t="shared" si="0"/>
        <v xml:space="preserve">sxm01_19 * sxmq19 * QN19 + </v>
      </c>
      <c r="Q7" s="5" t="str">
        <f t="shared" si="0"/>
        <v xml:space="preserve">sxm01_20 * sxmq20 * QN20 + </v>
      </c>
      <c r="R7" s="5" t="str">
        <f t="shared" si="0"/>
        <v xml:space="preserve">sxm01_21 * sxmq21 * QN21 + </v>
      </c>
      <c r="S7" s="5" t="str">
        <f t="shared" si="0"/>
        <v xml:space="preserve">sxm01_22 * sxmq22 * QN22 + </v>
      </c>
      <c r="T7" s="5" t="str">
        <f t="shared" si="0"/>
        <v xml:space="preserve">sxm01_23 * sxmq23 * QN23 + </v>
      </c>
      <c r="U7" s="5" t="str">
        <f t="shared" si="0"/>
        <v xml:space="preserve">sxm01_24 * sxmq24 * QN24 + </v>
      </c>
      <c r="V7" s="5" t="str">
        <f t="shared" si="0"/>
        <v xml:space="preserve">sxm01_25 * sxmq25 * QN25 + </v>
      </c>
      <c r="W7" s="5" t="str">
        <f t="shared" si="0"/>
        <v xml:space="preserve">sxm01_26 * sxmq26 * QN26 + </v>
      </c>
      <c r="X7" s="5" t="str">
        <f t="shared" si="0"/>
        <v xml:space="preserve">sxm01_27 * sxmq27 * QN27 + </v>
      </c>
      <c r="Y7" s="5" t="str">
        <f t="shared" si="0"/>
        <v xml:space="preserve">sxm01_28 * sxmq28 * QN28 + </v>
      </c>
      <c r="Z7" s="5" t="str">
        <f t="shared" si="0"/>
        <v xml:space="preserve">sxm01_29 * sxmq29 * QN29 + </v>
      </c>
      <c r="AA7" s="5" t="str">
        <f t="shared" si="0"/>
        <v xml:space="preserve">sxm01_30 * sxmq30 * QN30 + </v>
      </c>
      <c r="AB7" s="5" t="str">
        <f t="shared" si="0"/>
        <v xml:space="preserve">sxm01_31 * sxmq31 * QN31 + </v>
      </c>
      <c r="AC7" s="5" t="str">
        <f t="shared" si="0"/>
        <v xml:space="preserve">sxm01_32 * sxmq32 * QN32 + </v>
      </c>
      <c r="AD7" s="5" t="str">
        <f t="shared" si="0"/>
        <v xml:space="preserve">sxm01_33 * sxmq33 * QN33 + </v>
      </c>
      <c r="AE7" s="5" t="str">
        <f t="shared" si="0"/>
        <v xml:space="preserve">sxm01_35 * sxmq35 * QN35 + </v>
      </c>
      <c r="AF7" s="5" t="str">
        <f t="shared" si="0"/>
        <v xml:space="preserve">sxm01_36 * sxmq36 * QN36 + </v>
      </c>
      <c r="AG7" s="5" t="str">
        <f t="shared" si="0"/>
        <v xml:space="preserve">sxm01_37 * sxmq37 * QN37 + </v>
      </c>
      <c r="AH7" s="5" t="str">
        <f t="shared" si="0"/>
        <v xml:space="preserve">sxm01_41 * sxmq41 * QN41 + </v>
      </c>
      <c r="AI7" s="5" t="str">
        <f t="shared" si="0"/>
        <v xml:space="preserve">sxm01_42 * sxmq42 * QN42 + </v>
      </c>
      <c r="AJ7" s="5" t="str">
        <f t="shared" si="0"/>
        <v xml:space="preserve">sxm01_43 * sxmq43 * QN43 + </v>
      </c>
      <c r="AK7" s="5" t="str">
        <f t="shared" si="0"/>
        <v xml:space="preserve">sxm01_45 * sxmq45 * QN45 + </v>
      </c>
      <c r="AL7" s="5" t="str">
        <f t="shared" si="0"/>
        <v xml:space="preserve">sxm01_46 * sxmq46 * QN46 + </v>
      </c>
      <c r="AM7" s="5" t="str">
        <f t="shared" si="0"/>
        <v xml:space="preserve">sxm01_47 * sxmq47 * QN47 + </v>
      </c>
      <c r="AN7" s="5" t="str">
        <f t="shared" si="0"/>
        <v xml:space="preserve">sxm01_49 * sxmq49 * QN49 + </v>
      </c>
      <c r="AO7" s="5" t="str">
        <f t="shared" si="0"/>
        <v xml:space="preserve">sxm01_50 * sxmq50 * QN50 + </v>
      </c>
      <c r="AP7" s="5" t="str">
        <f t="shared" si="0"/>
        <v xml:space="preserve">sxm01_51 * sxmq51 * QN51 + </v>
      </c>
      <c r="AQ7" s="5" t="str">
        <f t="shared" si="0"/>
        <v xml:space="preserve">sxm01_52 * sxmq52 * QN52 + </v>
      </c>
      <c r="AR7" s="5" t="str">
        <f t="shared" si="0"/>
        <v xml:space="preserve">sxm01_53 * sxmq53 * QN53 + </v>
      </c>
      <c r="AS7" s="5" t="str">
        <f t="shared" si="0"/>
        <v xml:space="preserve">sxm01_55 * sxmq55 * QN55 + </v>
      </c>
      <c r="AT7" s="5" t="str">
        <f t="shared" si="0"/>
        <v xml:space="preserve">sxm01_58 * sxmq58 * QN58 + </v>
      </c>
      <c r="AU7" s="5" t="str">
        <f t="shared" si="0"/>
        <v xml:space="preserve">sxm01_59 * sxmq59 * QN59 + </v>
      </c>
      <c r="AV7" s="5" t="str">
        <f t="shared" si="0"/>
        <v xml:space="preserve">sxm01_60 * sxmq60 * QN60 + </v>
      </c>
      <c r="AW7" s="5" t="str">
        <f t="shared" si="0"/>
        <v xml:space="preserve">sxm01_61 * sxmq61 * QN61 + </v>
      </c>
      <c r="AX7" s="5" t="str">
        <f t="shared" si="0"/>
        <v xml:space="preserve">sxm01_62 * sxmq62 * QN62 + </v>
      </c>
      <c r="AY7" s="5" t="str">
        <f t="shared" si="0"/>
        <v xml:space="preserve">sxm01_64 * sxmq64 * QN64 + </v>
      </c>
      <c r="AZ7" s="5" t="str">
        <f t="shared" si="0"/>
        <v xml:space="preserve">sxm01_65 * sxmq65 * QN65 + </v>
      </c>
      <c r="BA7" s="5" t="str">
        <f t="shared" si="0"/>
        <v xml:space="preserve">sxm01_66 * sxmq66 * QN66 + </v>
      </c>
      <c r="BB7" s="5" t="str">
        <f t="shared" si="0"/>
        <v xml:space="preserve">sxm01_68 * sxmq68 * QN68 + </v>
      </c>
      <c r="BC7" s="5" t="str">
        <f t="shared" si="0"/>
        <v xml:space="preserve">sxm01_69 * sxmq69 * QN69 + </v>
      </c>
      <c r="BD7" s="5" t="str">
        <f t="shared" si="0"/>
        <v xml:space="preserve">sxm01_70 * sxmq70 * QN70 + </v>
      </c>
      <c r="BE7" s="5" t="str">
        <f t="shared" si="0"/>
        <v xml:space="preserve">sxm01_71 * sxmq71 * QN71 + </v>
      </c>
      <c r="BF7" s="5" t="str">
        <f t="shared" si="0"/>
        <v xml:space="preserve">sxm01_72 * sxmq72 * QN72 + </v>
      </c>
      <c r="BG7" s="5" t="str">
        <f t="shared" si="0"/>
        <v xml:space="preserve">sxm01_73 * sxmq73 * QN73 + </v>
      </c>
      <c r="BH7" s="5" t="str">
        <f t="shared" si="0"/>
        <v xml:space="preserve">sxm01_74 * sxmq74 * QN74 + </v>
      </c>
      <c r="BI7" s="5" t="str">
        <f t="shared" si="0"/>
        <v xml:space="preserve">sxm01_77 * sxmq77 * QN77 + </v>
      </c>
      <c r="BJ7" s="5" t="str">
        <f t="shared" si="0"/>
        <v xml:space="preserve">sxm01_78 * sxmq78 * QN78 + </v>
      </c>
      <c r="BK7" s="5" t="str">
        <f t="shared" si="0"/>
        <v xml:space="preserve">sxm01_79 * sxmq79 * QN79 + </v>
      </c>
      <c r="BL7" s="5" t="str">
        <f t="shared" si="0"/>
        <v xml:space="preserve">sxm01_80 * sxmq80 * QN80 + </v>
      </c>
      <c r="BM7" s="5" t="str">
        <f t="shared" si="0"/>
        <v xml:space="preserve">sxm01_84 * sxmq84 * QN84 + </v>
      </c>
      <c r="BN7" s="5" t="str">
        <f t="shared" si="0"/>
        <v xml:space="preserve">sxm01_85 * sxmq85 * QN85 + </v>
      </c>
      <c r="BO7" s="5" t="str">
        <f t="shared" si="0"/>
        <v xml:space="preserve">sxm01_86 * sxmq86 * QN86 + </v>
      </c>
      <c r="BP7" s="5" t="str">
        <f t="shared" ref="BP7:BW9" si="1">"sxm"&amp;$A7&amp;"_"&amp;BP$6&amp;" * sxmq"&amp;BP$6&amp;" * QN"&amp;BP$6&amp;" + "</f>
        <v xml:space="preserve">sxm01_87 * sxmq87 * QN87 + </v>
      </c>
      <c r="BQ7" s="5" t="str">
        <f t="shared" si="1"/>
        <v xml:space="preserve">sxm01_90 * sxmq90 * QN90 + </v>
      </c>
      <c r="BR7" s="5" t="str">
        <f t="shared" si="1"/>
        <v xml:space="preserve">sxm01_91 * sxmq91 * QN91 + </v>
      </c>
      <c r="BS7" s="5" t="str">
        <f t="shared" si="1"/>
        <v xml:space="preserve">sxm01_92 * sxmq92 * QN92 + </v>
      </c>
      <c r="BT7" s="5" t="str">
        <f t="shared" si="1"/>
        <v xml:space="preserve">sxm01_93 * sxmq93 * QN93 + </v>
      </c>
      <c r="BU7" s="5" t="str">
        <f t="shared" si="1"/>
        <v xml:space="preserve">sxm01_94 * sxmq94 * QN94 + </v>
      </c>
      <c r="BV7" s="5" t="str">
        <f t="shared" si="1"/>
        <v xml:space="preserve">sxm01_95 * sxmq95 * QN95 + </v>
      </c>
      <c r="BW7" s="5" t="str">
        <f t="shared" si="1"/>
        <v xml:space="preserve">sxm01_96 * sxmq96 * QN96 + </v>
      </c>
      <c r="BX7" s="5" t="str">
        <f>"sxm"&amp;$A7&amp;"_"&amp;BX$6&amp;" * sxmq"&amp;BX$6&amp;" * QN"&amp;BX$6</f>
        <v>sxm01_97 * sxmq97 * QN97</v>
      </c>
      <c r="BY7" s="5" t="str">
        <f>" + FM"&amp;A7</f>
        <v xml:space="preserve"> + FM01</v>
      </c>
      <c r="BZ7" s="6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</f>
        <v>@IDENTITY MG01 = sxm01_01 * sxmq01 * QN01 + sxm01_02 * sxmq02 * QN02 + sxm01_03 * sxmq03 * QN03 + sxm01_05 * sxmq05 * QN05 + sxm01_08 * sxmq08 * QN08 + sxm01_10 * sxmq10 * QN10 + sxm01_11 * sxmq11 * QN11 + sxm01_13 * sxmq13 * QN13 + sxm01_14 * sxmq14 * QN14 + sxm01_15 * sxmq15 * QN15 + sxm01_16 * sxmq16 * QN16 + sxm01_17 * sxmq17 * QN17 + sxm01_18 * sxmq18 * QN18 + sxm01_19 * sxmq19 * QN19 + sxm01_20 * sxmq20 * QN20 + sxm01_21 * sxmq21 * QN21 + sxm01_22 * sxmq22 * QN22 + sxm01_23 * sxmq23 * QN23 + sxm01_24 * sxmq24 * QN24 + sxm01_25 * sxmq25 * QN25 + sxm01_26 * sxmq26 * QN26 + sxm01_27 * sxmq27 * QN27 + sxm01_28 * sxmq28 * QN28 + sxm01_29 * sxmq29 * QN29 + sxm01_30 * sxmq30 * QN30 + sxm01_31 * sxmq31 * QN31 + sxm01_32 * sxmq32 * QN32 + sxm01_33 * sxmq33 * QN33 + sxm01_35 * sxmq35 * QN35 + sxm01_36 * sxmq36 * QN36 + sxm01_37 * sxmq37 * QN37 + sxm01_41 * sxmq41 * QN41 + sxm01_42 * sxmq42 * QN42 + sxm01_43 * sxmq43 * QN43 + sxm01_45 * sxmq45 * QN45 + sxm01_46 * sxmq46 * QN46 + sxm01_47 * sxmq47 * QN47 + sxm01_49 * sxmq49 * QN49 + sxm01_50 * sxmq50 * QN50 + sxm01_51 * sxmq51 * QN51 + sxm01_52 * sxmq52 * QN52 + sxm01_53 * sxmq53 * QN53 + sxm01_55 * sxmq55 * QN55 + sxm01_58 * sxmq58 * QN58 + sxm01_59 * sxmq59 * QN59 + sxm01_60 * sxmq60 * QN60 + sxm01_61 * sxmq61 * QN61 + sxm01_62 * sxmq62 * QN62 + sxm01_64 * sxmq64 * QN64 + sxm01_65 * sxmq65 * QN65 + sxm01_66 * sxmq66 * QN66 + sxm01_68 * sxmq68 * QN68 + sxm01_69 * sxmq69 * QN69 + sxm01_70 * sxmq70 * QN70 + sxm01_71 * sxmq71 * QN71 + sxm01_72 * sxmq72 * QN72 + sxm01_73 * sxmq73 * QN73 + sxm01_74 * sxmq74 * QN74 + sxm01_77 * sxmq77 * QN77 + sxm01_78 * sxmq78 * QN78 + sxm01_79 * sxmq79 * QN79 + sxm01_80 * sxmq80 * QN80 + sxm01_84 * sxmq84 * QN84 + sxm01_85 * sxmq85 * QN85 + sxm01_86 * sxmq86 * QN86 + sxm01_87 * sxmq87 * QN87 + sxm01_90 * sxmq90 * QN90 + sxm01_91 * sxmq91 * QN91 + sxm01_92 * sxmq92 * QN92 + sxm01_93 * sxmq93 * QN93 + sxm01_94 * sxmq94 * QN94 + sxm01_95 * sxmq95 * QN95 + sxm01_96 * sxmq96 * QN96 + sxm01_97 * sxmq97 * QN97 + FM01</v>
      </c>
    </row>
    <row r="8" spans="1:78">
      <c r="A8" s="1" t="s">
        <v>3</v>
      </c>
      <c r="B8" s="5" t="str">
        <f>$B$6&amp;$B$4&amp;$A8&amp;" = "</f>
        <v xml:space="preserve">@IDENTITY MG02 = </v>
      </c>
      <c r="C8" s="5" t="str">
        <f t="shared" ref="C8:R71" si="2">"sxm"&amp;$A8&amp;"_"&amp;C$6&amp;" * sxmq"&amp;C$6&amp;" * QN"&amp;C$6&amp;" + "</f>
        <v xml:space="preserve">sxm02_01 * sxmq01 * QN01 + </v>
      </c>
      <c r="D8" s="5" t="str">
        <f t="shared" si="2"/>
        <v xml:space="preserve">sxm02_02 * sxmq02 * QN02 + </v>
      </c>
      <c r="E8" s="5" t="str">
        <f t="shared" si="2"/>
        <v xml:space="preserve">sxm02_03 * sxmq03 * QN03 + </v>
      </c>
      <c r="F8" s="5" t="str">
        <f t="shared" si="2"/>
        <v xml:space="preserve">sxm02_05 * sxmq05 * QN05 + </v>
      </c>
      <c r="G8" s="5" t="str">
        <f t="shared" si="2"/>
        <v xml:space="preserve">sxm02_08 * sxmq08 * QN08 + </v>
      </c>
      <c r="H8" s="5" t="str">
        <f t="shared" si="2"/>
        <v xml:space="preserve">sxm02_10 * sxmq10 * QN10 + </v>
      </c>
      <c r="I8" s="5" t="str">
        <f t="shared" si="2"/>
        <v xml:space="preserve">sxm02_11 * sxmq11 * QN11 + </v>
      </c>
      <c r="J8" s="5" t="str">
        <f t="shared" si="2"/>
        <v xml:space="preserve">sxm02_13 * sxmq13 * QN13 + </v>
      </c>
      <c r="K8" s="5" t="str">
        <f t="shared" si="2"/>
        <v xml:space="preserve">sxm02_14 * sxmq14 * QN14 + </v>
      </c>
      <c r="L8" s="5" t="str">
        <f t="shared" si="2"/>
        <v xml:space="preserve">sxm02_15 * sxmq15 * QN15 + </v>
      </c>
      <c r="M8" s="5" t="str">
        <f t="shared" si="2"/>
        <v xml:space="preserve">sxm02_16 * sxmq16 * QN16 + </v>
      </c>
      <c r="N8" s="5" t="str">
        <f t="shared" si="2"/>
        <v xml:space="preserve">sxm02_17 * sxmq17 * QN17 + </v>
      </c>
      <c r="O8" s="5" t="str">
        <f t="shared" si="2"/>
        <v xml:space="preserve">sxm02_18 * sxmq18 * QN18 + </v>
      </c>
      <c r="P8" s="5" t="str">
        <f t="shared" si="2"/>
        <v xml:space="preserve">sxm02_19 * sxmq19 * QN19 + </v>
      </c>
      <c r="Q8" s="5" t="str">
        <f t="shared" si="2"/>
        <v xml:space="preserve">sxm02_20 * sxmq20 * QN20 + </v>
      </c>
      <c r="R8" s="5" t="str">
        <f t="shared" si="2"/>
        <v xml:space="preserve">sxm02_21 * sxmq21 * QN21 + </v>
      </c>
      <c r="S8" s="5" t="str">
        <f t="shared" si="0"/>
        <v xml:space="preserve">sxm02_22 * sxmq22 * QN22 + </v>
      </c>
      <c r="T8" s="5" t="str">
        <f t="shared" si="0"/>
        <v xml:space="preserve">sxm02_23 * sxmq23 * QN23 + </v>
      </c>
      <c r="U8" s="5" t="str">
        <f t="shared" si="0"/>
        <v xml:space="preserve">sxm02_24 * sxmq24 * QN24 + </v>
      </c>
      <c r="V8" s="5" t="str">
        <f t="shared" si="0"/>
        <v xml:space="preserve">sxm02_25 * sxmq25 * QN25 + </v>
      </c>
      <c r="W8" s="5" t="str">
        <f t="shared" si="0"/>
        <v xml:space="preserve">sxm02_26 * sxmq26 * QN26 + </v>
      </c>
      <c r="X8" s="5" t="str">
        <f t="shared" si="0"/>
        <v xml:space="preserve">sxm02_27 * sxmq27 * QN27 + </v>
      </c>
      <c r="Y8" s="5" t="str">
        <f t="shared" si="0"/>
        <v xml:space="preserve">sxm02_28 * sxmq28 * QN28 + </v>
      </c>
      <c r="Z8" s="5" t="str">
        <f t="shared" si="0"/>
        <v xml:space="preserve">sxm02_29 * sxmq29 * QN29 + </v>
      </c>
      <c r="AA8" s="5" t="str">
        <f t="shared" si="0"/>
        <v xml:space="preserve">sxm02_30 * sxmq30 * QN30 + </v>
      </c>
      <c r="AB8" s="5" t="str">
        <f t="shared" si="0"/>
        <v xml:space="preserve">sxm02_31 * sxmq31 * QN31 + </v>
      </c>
      <c r="AC8" s="5" t="str">
        <f t="shared" si="0"/>
        <v xml:space="preserve">sxm02_32 * sxmq32 * QN32 + </v>
      </c>
      <c r="AD8" s="5" t="str">
        <f t="shared" si="0"/>
        <v xml:space="preserve">sxm02_33 * sxmq33 * QN33 + </v>
      </c>
      <c r="AE8" s="5" t="str">
        <f t="shared" si="0"/>
        <v xml:space="preserve">sxm02_35 * sxmq35 * QN35 + </v>
      </c>
      <c r="AF8" s="5" t="str">
        <f t="shared" si="0"/>
        <v xml:space="preserve">sxm02_36 * sxmq36 * QN36 + </v>
      </c>
      <c r="AG8" s="5" t="str">
        <f t="shared" si="0"/>
        <v xml:space="preserve">sxm02_37 * sxmq37 * QN37 + </v>
      </c>
      <c r="AH8" s="5" t="str">
        <f t="shared" si="0"/>
        <v xml:space="preserve">sxm02_41 * sxmq41 * QN41 + </v>
      </c>
      <c r="AI8" s="5" t="str">
        <f t="shared" si="0"/>
        <v xml:space="preserve">sxm02_42 * sxmq42 * QN42 + </v>
      </c>
      <c r="AJ8" s="5" t="str">
        <f t="shared" si="0"/>
        <v xml:space="preserve">sxm02_43 * sxmq43 * QN43 + </v>
      </c>
      <c r="AK8" s="5" t="str">
        <f t="shared" si="0"/>
        <v xml:space="preserve">sxm02_45 * sxmq45 * QN45 + </v>
      </c>
      <c r="AL8" s="5" t="str">
        <f t="shared" si="0"/>
        <v xml:space="preserve">sxm02_46 * sxmq46 * QN46 + </v>
      </c>
      <c r="AM8" s="5" t="str">
        <f t="shared" si="0"/>
        <v xml:space="preserve">sxm02_47 * sxmq47 * QN47 + </v>
      </c>
      <c r="AN8" s="5" t="str">
        <f t="shared" si="0"/>
        <v xml:space="preserve">sxm02_49 * sxmq49 * QN49 + </v>
      </c>
      <c r="AO8" s="5" t="str">
        <f t="shared" si="0"/>
        <v xml:space="preserve">sxm02_50 * sxmq50 * QN50 + </v>
      </c>
      <c r="AP8" s="5" t="str">
        <f t="shared" si="0"/>
        <v xml:space="preserve">sxm02_51 * sxmq51 * QN51 + </v>
      </c>
      <c r="AQ8" s="5" t="str">
        <f t="shared" si="0"/>
        <v xml:space="preserve">sxm02_52 * sxmq52 * QN52 + </v>
      </c>
      <c r="AR8" s="5" t="str">
        <f t="shared" si="0"/>
        <v xml:space="preserve">sxm02_53 * sxmq53 * QN53 + </v>
      </c>
      <c r="AS8" s="5" t="str">
        <f t="shared" si="0"/>
        <v xml:space="preserve">sxm02_55 * sxmq55 * QN55 + </v>
      </c>
      <c r="AT8" s="5" t="str">
        <f t="shared" si="0"/>
        <v xml:space="preserve">sxm02_58 * sxmq58 * QN58 + </v>
      </c>
      <c r="AU8" s="5" t="str">
        <f t="shared" si="0"/>
        <v xml:space="preserve">sxm02_59 * sxmq59 * QN59 + </v>
      </c>
      <c r="AV8" s="5" t="str">
        <f t="shared" si="0"/>
        <v xml:space="preserve">sxm02_60 * sxmq60 * QN60 + </v>
      </c>
      <c r="AW8" s="5" t="str">
        <f t="shared" si="0"/>
        <v xml:space="preserve">sxm02_61 * sxmq61 * QN61 + </v>
      </c>
      <c r="AX8" s="5" t="str">
        <f t="shared" si="0"/>
        <v xml:space="preserve">sxm02_62 * sxmq62 * QN62 + </v>
      </c>
      <c r="AY8" s="5" t="str">
        <f t="shared" si="0"/>
        <v xml:space="preserve">sxm02_64 * sxmq64 * QN64 + </v>
      </c>
      <c r="AZ8" s="5" t="str">
        <f t="shared" si="0"/>
        <v xml:space="preserve">sxm02_65 * sxmq65 * QN65 + </v>
      </c>
      <c r="BA8" s="5" t="str">
        <f t="shared" si="0"/>
        <v xml:space="preserve">sxm02_66 * sxmq66 * QN66 + </v>
      </c>
      <c r="BB8" s="5" t="str">
        <f t="shared" si="0"/>
        <v xml:space="preserve">sxm02_68 * sxmq68 * QN68 + </v>
      </c>
      <c r="BC8" s="5" t="str">
        <f t="shared" si="0"/>
        <v xml:space="preserve">sxm02_69 * sxmq69 * QN69 + </v>
      </c>
      <c r="BD8" s="5" t="str">
        <f t="shared" si="0"/>
        <v xml:space="preserve">sxm02_70 * sxmq70 * QN70 + </v>
      </c>
      <c r="BE8" s="5" t="str">
        <f t="shared" si="0"/>
        <v xml:space="preserve">sxm02_71 * sxmq71 * QN71 + </v>
      </c>
      <c r="BF8" s="5" t="str">
        <f t="shared" si="0"/>
        <v xml:space="preserve">sxm02_72 * sxmq72 * QN72 + </v>
      </c>
      <c r="BG8" s="5" t="str">
        <f t="shared" si="0"/>
        <v xml:space="preserve">sxm02_73 * sxmq73 * QN73 + </v>
      </c>
      <c r="BH8" s="5" t="str">
        <f t="shared" si="0"/>
        <v xml:space="preserve">sxm02_74 * sxmq74 * QN74 + </v>
      </c>
      <c r="BI8" s="5" t="str">
        <f t="shared" si="0"/>
        <v xml:space="preserve">sxm02_77 * sxmq77 * QN77 + </v>
      </c>
      <c r="BJ8" s="5" t="str">
        <f t="shared" si="0"/>
        <v xml:space="preserve">sxm02_78 * sxmq78 * QN78 + </v>
      </c>
      <c r="BK8" s="5" t="str">
        <f t="shared" si="0"/>
        <v xml:space="preserve">sxm02_79 * sxmq79 * QN79 + </v>
      </c>
      <c r="BL8" s="5" t="str">
        <f t="shared" si="0"/>
        <v xml:space="preserve">sxm02_80 * sxmq80 * QN80 + </v>
      </c>
      <c r="BM8" s="5" t="str">
        <f t="shared" si="0"/>
        <v xml:space="preserve">sxm02_84 * sxmq84 * QN84 + </v>
      </c>
      <c r="BN8" s="5" t="str">
        <f t="shared" si="0"/>
        <v xml:space="preserve">sxm02_85 * sxmq85 * QN85 + </v>
      </c>
      <c r="BO8" s="5" t="str">
        <f t="shared" si="0"/>
        <v xml:space="preserve">sxm02_86 * sxmq86 * QN86 + </v>
      </c>
      <c r="BP8" s="5" t="str">
        <f t="shared" si="1"/>
        <v xml:space="preserve">sxm02_87 * sxmq87 * QN87 + </v>
      </c>
      <c r="BQ8" s="5" t="str">
        <f t="shared" si="1"/>
        <v xml:space="preserve">sxm02_90 * sxmq90 * QN90 + </v>
      </c>
      <c r="BR8" s="5" t="str">
        <f t="shared" si="1"/>
        <v xml:space="preserve">sxm02_91 * sxmq91 * QN91 + </v>
      </c>
      <c r="BS8" s="5" t="str">
        <f t="shared" si="1"/>
        <v xml:space="preserve">sxm02_92 * sxmq92 * QN92 + </v>
      </c>
      <c r="BT8" s="5" t="str">
        <f t="shared" si="1"/>
        <v xml:space="preserve">sxm02_93 * sxmq93 * QN93 + </v>
      </c>
      <c r="BU8" s="5" t="str">
        <f t="shared" si="1"/>
        <v xml:space="preserve">sxm02_94 * sxmq94 * QN94 + </v>
      </c>
      <c r="BV8" s="5" t="str">
        <f t="shared" si="1"/>
        <v xml:space="preserve">sxm02_95 * sxmq95 * QN95 + </v>
      </c>
      <c r="BW8" s="5" t="str">
        <f t="shared" si="1"/>
        <v xml:space="preserve">sxm02_96 * sxmq96 * QN96 + </v>
      </c>
      <c r="BX8" s="5" t="str">
        <f>"sxm"&amp;$A8&amp;"_"&amp;BX$6&amp;" * sxmq"&amp;BX$6&amp;" * QN"&amp;BX$6</f>
        <v>sxm02_97 * sxmq97 * QN97</v>
      </c>
      <c r="BY8" s="5" t="str">
        <f>" + FM"&amp;A8</f>
        <v xml:space="preserve"> + FM02</v>
      </c>
      <c r="BZ8" s="6" t="str">
        <f t="shared" ref="BZ8:BZ71" si="3">B8&amp;C8&amp;D8&amp;E8&amp;F8&amp;G8&amp;H8&amp;I8&amp;J8&amp;K8&amp;L8&amp;M8&amp;N8&amp;O8&amp;P8&amp;Q8&amp;R8&amp;S8&amp;T8&amp;U8&amp;V8&amp;W8&amp;X8&amp;Y8&amp;Z8&amp;AA8&amp;AB8&amp;AC8&amp;AD8&amp;AE8&amp;AF8&amp;AG8&amp;AH8&amp;AI8&amp;AJ8&amp;AK8&amp;AL8&amp;AM8&amp;AN8&amp;AO8&amp;AP8&amp;AQ8&amp;AR8&amp;AS8&amp;AT8&amp;AU8&amp;AV8&amp;AW8&amp;AX8&amp;AY8&amp;AZ8&amp;BA8&amp;BB8&amp;BC8&amp;BD8&amp;BE8&amp;BF8&amp;BG8&amp;BH8&amp;BI8&amp;BJ8&amp;BK8&amp;BL8&amp;BM8&amp;BN8&amp;BO8&amp;BP8&amp;BQ8&amp;BR8&amp;BS8&amp;BT8&amp;BU8&amp;BV8&amp;BW8&amp;BX8&amp;BY8</f>
        <v>@IDENTITY MG02 = sxm02_01 * sxmq01 * QN01 + sxm02_02 * sxmq02 * QN02 + sxm02_03 * sxmq03 * QN03 + sxm02_05 * sxmq05 * QN05 + sxm02_08 * sxmq08 * QN08 + sxm02_10 * sxmq10 * QN10 + sxm02_11 * sxmq11 * QN11 + sxm02_13 * sxmq13 * QN13 + sxm02_14 * sxmq14 * QN14 + sxm02_15 * sxmq15 * QN15 + sxm02_16 * sxmq16 * QN16 + sxm02_17 * sxmq17 * QN17 + sxm02_18 * sxmq18 * QN18 + sxm02_19 * sxmq19 * QN19 + sxm02_20 * sxmq20 * QN20 + sxm02_21 * sxmq21 * QN21 + sxm02_22 * sxmq22 * QN22 + sxm02_23 * sxmq23 * QN23 + sxm02_24 * sxmq24 * QN24 + sxm02_25 * sxmq25 * QN25 + sxm02_26 * sxmq26 * QN26 + sxm02_27 * sxmq27 * QN27 + sxm02_28 * sxmq28 * QN28 + sxm02_29 * sxmq29 * QN29 + sxm02_30 * sxmq30 * QN30 + sxm02_31 * sxmq31 * QN31 + sxm02_32 * sxmq32 * QN32 + sxm02_33 * sxmq33 * QN33 + sxm02_35 * sxmq35 * QN35 + sxm02_36 * sxmq36 * QN36 + sxm02_37 * sxmq37 * QN37 + sxm02_41 * sxmq41 * QN41 + sxm02_42 * sxmq42 * QN42 + sxm02_43 * sxmq43 * QN43 + sxm02_45 * sxmq45 * QN45 + sxm02_46 * sxmq46 * QN46 + sxm02_47 * sxmq47 * QN47 + sxm02_49 * sxmq49 * QN49 + sxm02_50 * sxmq50 * QN50 + sxm02_51 * sxmq51 * QN51 + sxm02_52 * sxmq52 * QN52 + sxm02_53 * sxmq53 * QN53 + sxm02_55 * sxmq55 * QN55 + sxm02_58 * sxmq58 * QN58 + sxm02_59 * sxmq59 * QN59 + sxm02_60 * sxmq60 * QN60 + sxm02_61 * sxmq61 * QN61 + sxm02_62 * sxmq62 * QN62 + sxm02_64 * sxmq64 * QN64 + sxm02_65 * sxmq65 * QN65 + sxm02_66 * sxmq66 * QN66 + sxm02_68 * sxmq68 * QN68 + sxm02_69 * sxmq69 * QN69 + sxm02_70 * sxmq70 * QN70 + sxm02_71 * sxmq71 * QN71 + sxm02_72 * sxmq72 * QN72 + sxm02_73 * sxmq73 * QN73 + sxm02_74 * sxmq74 * QN74 + sxm02_77 * sxmq77 * QN77 + sxm02_78 * sxmq78 * QN78 + sxm02_79 * sxmq79 * QN79 + sxm02_80 * sxmq80 * QN80 + sxm02_84 * sxmq84 * QN84 + sxm02_85 * sxmq85 * QN85 + sxm02_86 * sxmq86 * QN86 + sxm02_87 * sxmq87 * QN87 + sxm02_90 * sxmq90 * QN90 + sxm02_91 * sxmq91 * QN91 + sxm02_92 * sxmq92 * QN92 + sxm02_93 * sxmq93 * QN93 + sxm02_94 * sxmq94 * QN94 + sxm02_95 * sxmq95 * QN95 + sxm02_96 * sxmq96 * QN96 + sxm02_97 * sxmq97 * QN97 + FM02</v>
      </c>
    </row>
    <row r="9" spans="1:78">
      <c r="A9" s="1" t="s">
        <v>4</v>
      </c>
      <c r="B9" s="5" t="str">
        <f>$B$6&amp;$B$4&amp;$A9&amp;" = "</f>
        <v xml:space="preserve">@IDENTITY MG03 = </v>
      </c>
      <c r="C9" s="5" t="str">
        <f t="shared" si="2"/>
        <v xml:space="preserve">sxm03_01 * sxmq01 * QN01 + </v>
      </c>
      <c r="D9" s="5" t="str">
        <f t="shared" ref="D9:BO9" si="4">"sxm"&amp;$A9&amp;"_"&amp;D$6&amp;" * sxmq"&amp;D$6&amp;" * QN"&amp;D$6&amp;" + "</f>
        <v xml:space="preserve">sxm03_02 * sxmq02 * QN02 + </v>
      </c>
      <c r="E9" s="5" t="str">
        <f t="shared" si="4"/>
        <v xml:space="preserve">sxm03_03 * sxmq03 * QN03 + </v>
      </c>
      <c r="F9" s="5" t="str">
        <f t="shared" si="4"/>
        <v xml:space="preserve">sxm03_05 * sxmq05 * QN05 + </v>
      </c>
      <c r="G9" s="5" t="str">
        <f t="shared" si="4"/>
        <v xml:space="preserve">sxm03_08 * sxmq08 * QN08 + </v>
      </c>
      <c r="H9" s="5" t="str">
        <f t="shared" si="4"/>
        <v xml:space="preserve">sxm03_10 * sxmq10 * QN10 + </v>
      </c>
      <c r="I9" s="5" t="str">
        <f t="shared" si="4"/>
        <v xml:space="preserve">sxm03_11 * sxmq11 * QN11 + </v>
      </c>
      <c r="J9" s="5" t="str">
        <f t="shared" si="4"/>
        <v xml:space="preserve">sxm03_13 * sxmq13 * QN13 + </v>
      </c>
      <c r="K9" s="5" t="str">
        <f t="shared" si="4"/>
        <v xml:space="preserve">sxm03_14 * sxmq14 * QN14 + </v>
      </c>
      <c r="L9" s="5" t="str">
        <f t="shared" si="4"/>
        <v xml:space="preserve">sxm03_15 * sxmq15 * QN15 + </v>
      </c>
      <c r="M9" s="5" t="str">
        <f t="shared" si="4"/>
        <v xml:space="preserve">sxm03_16 * sxmq16 * QN16 + </v>
      </c>
      <c r="N9" s="5" t="str">
        <f t="shared" si="4"/>
        <v xml:space="preserve">sxm03_17 * sxmq17 * QN17 + </v>
      </c>
      <c r="O9" s="5" t="str">
        <f t="shared" si="4"/>
        <v xml:space="preserve">sxm03_18 * sxmq18 * QN18 + </v>
      </c>
      <c r="P9" s="5" t="str">
        <f t="shared" si="4"/>
        <v xml:space="preserve">sxm03_19 * sxmq19 * QN19 + </v>
      </c>
      <c r="Q9" s="5" t="str">
        <f t="shared" si="4"/>
        <v xml:space="preserve">sxm03_20 * sxmq20 * QN20 + </v>
      </c>
      <c r="R9" s="5" t="str">
        <f t="shared" si="4"/>
        <v xml:space="preserve">sxm03_21 * sxmq21 * QN21 + </v>
      </c>
      <c r="S9" s="5" t="str">
        <f t="shared" si="4"/>
        <v xml:space="preserve">sxm03_22 * sxmq22 * QN22 + </v>
      </c>
      <c r="T9" s="5" t="str">
        <f t="shared" si="4"/>
        <v xml:space="preserve">sxm03_23 * sxmq23 * QN23 + </v>
      </c>
      <c r="U9" s="5" t="str">
        <f t="shared" si="4"/>
        <v xml:space="preserve">sxm03_24 * sxmq24 * QN24 + </v>
      </c>
      <c r="V9" s="5" t="str">
        <f t="shared" si="4"/>
        <v xml:space="preserve">sxm03_25 * sxmq25 * QN25 + </v>
      </c>
      <c r="W9" s="5" t="str">
        <f t="shared" si="4"/>
        <v xml:space="preserve">sxm03_26 * sxmq26 * QN26 + </v>
      </c>
      <c r="X9" s="5" t="str">
        <f t="shared" si="4"/>
        <v xml:space="preserve">sxm03_27 * sxmq27 * QN27 + </v>
      </c>
      <c r="Y9" s="5" t="str">
        <f t="shared" si="4"/>
        <v xml:space="preserve">sxm03_28 * sxmq28 * QN28 + </v>
      </c>
      <c r="Z9" s="5" t="str">
        <f t="shared" si="4"/>
        <v xml:space="preserve">sxm03_29 * sxmq29 * QN29 + </v>
      </c>
      <c r="AA9" s="5" t="str">
        <f t="shared" si="4"/>
        <v xml:space="preserve">sxm03_30 * sxmq30 * QN30 + </v>
      </c>
      <c r="AB9" s="5" t="str">
        <f t="shared" si="4"/>
        <v xml:space="preserve">sxm03_31 * sxmq31 * QN31 + </v>
      </c>
      <c r="AC9" s="5" t="str">
        <f t="shared" si="4"/>
        <v xml:space="preserve">sxm03_32 * sxmq32 * QN32 + </v>
      </c>
      <c r="AD9" s="5" t="str">
        <f t="shared" si="4"/>
        <v xml:space="preserve">sxm03_33 * sxmq33 * QN33 + </v>
      </c>
      <c r="AE9" s="5" t="str">
        <f t="shared" si="4"/>
        <v xml:space="preserve">sxm03_35 * sxmq35 * QN35 + </v>
      </c>
      <c r="AF9" s="5" t="str">
        <f t="shared" si="4"/>
        <v xml:space="preserve">sxm03_36 * sxmq36 * QN36 + </v>
      </c>
      <c r="AG9" s="5" t="str">
        <f t="shared" si="4"/>
        <v xml:space="preserve">sxm03_37 * sxmq37 * QN37 + </v>
      </c>
      <c r="AH9" s="5" t="str">
        <f t="shared" si="4"/>
        <v xml:space="preserve">sxm03_41 * sxmq41 * QN41 + </v>
      </c>
      <c r="AI9" s="5" t="str">
        <f t="shared" si="4"/>
        <v xml:space="preserve">sxm03_42 * sxmq42 * QN42 + </v>
      </c>
      <c r="AJ9" s="5" t="str">
        <f t="shared" si="4"/>
        <v xml:space="preserve">sxm03_43 * sxmq43 * QN43 + </v>
      </c>
      <c r="AK9" s="5" t="str">
        <f t="shared" si="4"/>
        <v xml:space="preserve">sxm03_45 * sxmq45 * QN45 + </v>
      </c>
      <c r="AL9" s="5" t="str">
        <f t="shared" si="4"/>
        <v xml:space="preserve">sxm03_46 * sxmq46 * QN46 + </v>
      </c>
      <c r="AM9" s="5" t="str">
        <f t="shared" si="4"/>
        <v xml:space="preserve">sxm03_47 * sxmq47 * QN47 + </v>
      </c>
      <c r="AN9" s="5" t="str">
        <f t="shared" si="4"/>
        <v xml:space="preserve">sxm03_49 * sxmq49 * QN49 + </v>
      </c>
      <c r="AO9" s="5" t="str">
        <f t="shared" si="4"/>
        <v xml:space="preserve">sxm03_50 * sxmq50 * QN50 + </v>
      </c>
      <c r="AP9" s="5" t="str">
        <f t="shared" si="4"/>
        <v xml:space="preserve">sxm03_51 * sxmq51 * QN51 + </v>
      </c>
      <c r="AQ9" s="5" t="str">
        <f t="shared" si="4"/>
        <v xml:space="preserve">sxm03_52 * sxmq52 * QN52 + </v>
      </c>
      <c r="AR9" s="5" t="str">
        <f t="shared" si="4"/>
        <v xml:space="preserve">sxm03_53 * sxmq53 * QN53 + </v>
      </c>
      <c r="AS9" s="5" t="str">
        <f t="shared" si="4"/>
        <v xml:space="preserve">sxm03_55 * sxmq55 * QN55 + </v>
      </c>
      <c r="AT9" s="5" t="str">
        <f t="shared" si="4"/>
        <v xml:space="preserve">sxm03_58 * sxmq58 * QN58 + </v>
      </c>
      <c r="AU9" s="5" t="str">
        <f t="shared" si="4"/>
        <v xml:space="preserve">sxm03_59 * sxmq59 * QN59 + </v>
      </c>
      <c r="AV9" s="5" t="str">
        <f t="shared" si="4"/>
        <v xml:space="preserve">sxm03_60 * sxmq60 * QN60 + </v>
      </c>
      <c r="AW9" s="5" t="str">
        <f t="shared" si="4"/>
        <v xml:space="preserve">sxm03_61 * sxmq61 * QN61 + </v>
      </c>
      <c r="AX9" s="5" t="str">
        <f t="shared" si="4"/>
        <v xml:space="preserve">sxm03_62 * sxmq62 * QN62 + </v>
      </c>
      <c r="AY9" s="5" t="str">
        <f t="shared" si="4"/>
        <v xml:space="preserve">sxm03_64 * sxmq64 * QN64 + </v>
      </c>
      <c r="AZ9" s="5" t="str">
        <f t="shared" si="4"/>
        <v xml:space="preserve">sxm03_65 * sxmq65 * QN65 + </v>
      </c>
      <c r="BA9" s="5" t="str">
        <f t="shared" si="4"/>
        <v xml:space="preserve">sxm03_66 * sxmq66 * QN66 + </v>
      </c>
      <c r="BB9" s="5" t="str">
        <f t="shared" si="4"/>
        <v xml:space="preserve">sxm03_68 * sxmq68 * QN68 + </v>
      </c>
      <c r="BC9" s="5" t="str">
        <f t="shared" si="4"/>
        <v xml:space="preserve">sxm03_69 * sxmq69 * QN69 + </v>
      </c>
      <c r="BD9" s="5" t="str">
        <f t="shared" si="4"/>
        <v xml:space="preserve">sxm03_70 * sxmq70 * QN70 + </v>
      </c>
      <c r="BE9" s="5" t="str">
        <f t="shared" si="4"/>
        <v xml:space="preserve">sxm03_71 * sxmq71 * QN71 + </v>
      </c>
      <c r="BF9" s="5" t="str">
        <f t="shared" si="4"/>
        <v xml:space="preserve">sxm03_72 * sxmq72 * QN72 + </v>
      </c>
      <c r="BG9" s="5" t="str">
        <f t="shared" si="4"/>
        <v xml:space="preserve">sxm03_73 * sxmq73 * QN73 + </v>
      </c>
      <c r="BH9" s="5" t="str">
        <f t="shared" si="4"/>
        <v xml:space="preserve">sxm03_74 * sxmq74 * QN74 + </v>
      </c>
      <c r="BI9" s="5" t="str">
        <f t="shared" si="4"/>
        <v xml:space="preserve">sxm03_77 * sxmq77 * QN77 + </v>
      </c>
      <c r="BJ9" s="5" t="str">
        <f t="shared" si="4"/>
        <v xml:space="preserve">sxm03_78 * sxmq78 * QN78 + </v>
      </c>
      <c r="BK9" s="5" t="str">
        <f t="shared" si="4"/>
        <v xml:space="preserve">sxm03_79 * sxmq79 * QN79 + </v>
      </c>
      <c r="BL9" s="5" t="str">
        <f t="shared" si="4"/>
        <v xml:space="preserve">sxm03_80 * sxmq80 * QN80 + </v>
      </c>
      <c r="BM9" s="5" t="str">
        <f t="shared" si="4"/>
        <v xml:space="preserve">sxm03_84 * sxmq84 * QN84 + </v>
      </c>
      <c r="BN9" s="5" t="str">
        <f t="shared" si="4"/>
        <v xml:space="preserve">sxm03_85 * sxmq85 * QN85 + </v>
      </c>
      <c r="BO9" s="5" t="str">
        <f t="shared" si="4"/>
        <v xml:space="preserve">sxm03_86 * sxmq86 * QN86 + </v>
      </c>
      <c r="BP9" s="5" t="str">
        <f t="shared" si="1"/>
        <v xml:space="preserve">sxm03_87 * sxmq87 * QN87 + </v>
      </c>
      <c r="BQ9" s="5" t="str">
        <f t="shared" si="1"/>
        <v xml:space="preserve">sxm03_90 * sxmq90 * QN90 + </v>
      </c>
      <c r="BR9" s="5" t="str">
        <f t="shared" si="1"/>
        <v xml:space="preserve">sxm03_91 * sxmq91 * QN91 + </v>
      </c>
      <c r="BS9" s="5" t="str">
        <f t="shared" si="1"/>
        <v xml:space="preserve">sxm03_92 * sxmq92 * QN92 + </v>
      </c>
      <c r="BT9" s="5" t="str">
        <f t="shared" si="1"/>
        <v xml:space="preserve">sxm03_93 * sxmq93 * QN93 + </v>
      </c>
      <c r="BU9" s="5" t="str">
        <f t="shared" si="1"/>
        <v xml:space="preserve">sxm03_94 * sxmq94 * QN94 + </v>
      </c>
      <c r="BV9" s="5" t="str">
        <f t="shared" si="1"/>
        <v xml:space="preserve">sxm03_95 * sxmq95 * QN95 + </v>
      </c>
      <c r="BW9" s="5" t="str">
        <f t="shared" si="1"/>
        <v xml:space="preserve">sxm03_96 * sxmq96 * QN96 + </v>
      </c>
      <c r="BX9" s="5" t="str">
        <f>"sxm"&amp;$A9&amp;"_"&amp;BX$6&amp;" * sxmq"&amp;BX$6&amp;" * QN"&amp;BX$6</f>
        <v>sxm03_97 * sxmq97 * QN97</v>
      </c>
      <c r="BY9" s="5" t="str">
        <f>" + FM"&amp;A9</f>
        <v xml:space="preserve"> + FM03</v>
      </c>
      <c r="BZ9" s="6" t="str">
        <f t="shared" si="3"/>
        <v>@IDENTITY MG03 = sxm03_01 * sxmq01 * QN01 + sxm03_02 * sxmq02 * QN02 + sxm03_03 * sxmq03 * QN03 + sxm03_05 * sxmq05 * QN05 + sxm03_08 * sxmq08 * QN08 + sxm03_10 * sxmq10 * QN10 + sxm03_11 * sxmq11 * QN11 + sxm03_13 * sxmq13 * QN13 + sxm03_14 * sxmq14 * QN14 + sxm03_15 * sxmq15 * QN15 + sxm03_16 * sxmq16 * QN16 + sxm03_17 * sxmq17 * QN17 + sxm03_18 * sxmq18 * QN18 + sxm03_19 * sxmq19 * QN19 + sxm03_20 * sxmq20 * QN20 + sxm03_21 * sxmq21 * QN21 + sxm03_22 * sxmq22 * QN22 + sxm03_23 * sxmq23 * QN23 + sxm03_24 * sxmq24 * QN24 + sxm03_25 * sxmq25 * QN25 + sxm03_26 * sxmq26 * QN26 + sxm03_27 * sxmq27 * QN27 + sxm03_28 * sxmq28 * QN28 + sxm03_29 * sxmq29 * QN29 + sxm03_30 * sxmq30 * QN30 + sxm03_31 * sxmq31 * QN31 + sxm03_32 * sxmq32 * QN32 + sxm03_33 * sxmq33 * QN33 + sxm03_35 * sxmq35 * QN35 + sxm03_36 * sxmq36 * QN36 + sxm03_37 * sxmq37 * QN37 + sxm03_41 * sxmq41 * QN41 + sxm03_42 * sxmq42 * QN42 + sxm03_43 * sxmq43 * QN43 + sxm03_45 * sxmq45 * QN45 + sxm03_46 * sxmq46 * QN46 + sxm03_47 * sxmq47 * QN47 + sxm03_49 * sxmq49 * QN49 + sxm03_50 * sxmq50 * QN50 + sxm03_51 * sxmq51 * QN51 + sxm03_52 * sxmq52 * QN52 + sxm03_53 * sxmq53 * QN53 + sxm03_55 * sxmq55 * QN55 + sxm03_58 * sxmq58 * QN58 + sxm03_59 * sxmq59 * QN59 + sxm03_60 * sxmq60 * QN60 + sxm03_61 * sxmq61 * QN61 + sxm03_62 * sxmq62 * QN62 + sxm03_64 * sxmq64 * QN64 + sxm03_65 * sxmq65 * QN65 + sxm03_66 * sxmq66 * QN66 + sxm03_68 * sxmq68 * QN68 + sxm03_69 * sxmq69 * QN69 + sxm03_70 * sxmq70 * QN70 + sxm03_71 * sxmq71 * QN71 + sxm03_72 * sxmq72 * QN72 + sxm03_73 * sxmq73 * QN73 + sxm03_74 * sxmq74 * QN74 + sxm03_77 * sxmq77 * QN77 + sxm03_78 * sxmq78 * QN78 + sxm03_79 * sxmq79 * QN79 + sxm03_80 * sxmq80 * QN80 + sxm03_84 * sxmq84 * QN84 + sxm03_85 * sxmq85 * QN85 + sxm03_86 * sxmq86 * QN86 + sxm03_87 * sxmq87 * QN87 + sxm03_90 * sxmq90 * QN90 + sxm03_91 * sxmq91 * QN91 + sxm03_92 * sxmq92 * QN92 + sxm03_93 * sxmq93 * QN93 + sxm03_94 * sxmq94 * QN94 + sxm03_95 * sxmq95 * QN95 + sxm03_96 * sxmq96 * QN96 + sxm03_97 * sxmq97 * QN97 + FM03</v>
      </c>
    </row>
    <row r="10" spans="1:78">
      <c r="A10" s="2" t="s">
        <v>5</v>
      </c>
      <c r="B10" s="9" t="str">
        <f>$B$6&amp;$B$4&amp;$A10&amp;" = "</f>
        <v xml:space="preserve">@IDENTITY MG05 = </v>
      </c>
      <c r="C10" s="9" t="str">
        <f>"sem"&amp;$A10&amp;"_"&amp;C$6&amp;" * seq"&amp;C$6&amp;" * QN"&amp;C$6&amp;" + "</f>
        <v xml:space="preserve">sem05_01 * seq01 * QN01 + </v>
      </c>
      <c r="D10" s="9" t="str">
        <f t="shared" ref="D10:BO10" si="5">"sem"&amp;$A10&amp;"_"&amp;D$6&amp;" * seq"&amp;D$6&amp;" * QN"&amp;D$6&amp;" + "</f>
        <v xml:space="preserve">sem05_02 * seq02 * QN02 + </v>
      </c>
      <c r="E10" s="9" t="str">
        <f t="shared" si="5"/>
        <v xml:space="preserve">sem05_03 * seq03 * QN03 + </v>
      </c>
      <c r="F10" s="9" t="str">
        <f t="shared" si="5"/>
        <v xml:space="preserve">sem05_05 * seq05 * QN05 + </v>
      </c>
      <c r="G10" s="9" t="str">
        <f t="shared" si="5"/>
        <v xml:space="preserve">sem05_08 * seq08 * QN08 + </v>
      </c>
      <c r="H10" s="9" t="str">
        <f t="shared" si="5"/>
        <v xml:space="preserve">sem05_10 * seq10 * QN10 + </v>
      </c>
      <c r="I10" s="9" t="str">
        <f t="shared" si="5"/>
        <v xml:space="preserve">sem05_11 * seq11 * QN11 + </v>
      </c>
      <c r="J10" s="9" t="str">
        <f t="shared" si="5"/>
        <v xml:space="preserve">sem05_13 * seq13 * QN13 + </v>
      </c>
      <c r="K10" s="9" t="str">
        <f t="shared" si="5"/>
        <v xml:space="preserve">sem05_14 * seq14 * QN14 + </v>
      </c>
      <c r="L10" s="9" t="str">
        <f t="shared" si="5"/>
        <v xml:space="preserve">sem05_15 * seq15 * QN15 + </v>
      </c>
      <c r="M10" s="9" t="str">
        <f t="shared" si="5"/>
        <v xml:space="preserve">sem05_16 * seq16 * QN16 + </v>
      </c>
      <c r="N10" s="9" t="str">
        <f t="shared" si="5"/>
        <v xml:space="preserve">sem05_17 * seq17 * QN17 + </v>
      </c>
      <c r="O10" s="9" t="str">
        <f t="shared" si="5"/>
        <v xml:space="preserve">sem05_18 * seq18 * QN18 + </v>
      </c>
      <c r="P10" s="9" t="str">
        <f t="shared" si="5"/>
        <v xml:space="preserve">sem05_19 * seq19 * QN19 + </v>
      </c>
      <c r="Q10" s="9" t="str">
        <f t="shared" si="5"/>
        <v xml:space="preserve">sem05_20 * seq20 * QN20 + </v>
      </c>
      <c r="R10" s="9" t="str">
        <f t="shared" si="5"/>
        <v xml:space="preserve">sem05_21 * seq21 * QN21 + </v>
      </c>
      <c r="S10" s="9" t="str">
        <f t="shared" si="5"/>
        <v xml:space="preserve">sem05_22 * seq22 * QN22 + </v>
      </c>
      <c r="T10" s="9" t="str">
        <f t="shared" si="5"/>
        <v xml:space="preserve">sem05_23 * seq23 * QN23 + </v>
      </c>
      <c r="U10" s="9" t="str">
        <f t="shared" si="5"/>
        <v xml:space="preserve">sem05_24 * seq24 * QN24 + </v>
      </c>
      <c r="V10" s="9" t="str">
        <f t="shared" si="5"/>
        <v xml:space="preserve">sem05_25 * seq25 * QN25 + </v>
      </c>
      <c r="W10" s="9" t="str">
        <f t="shared" si="5"/>
        <v xml:space="preserve">sem05_26 * seq26 * QN26 + </v>
      </c>
      <c r="X10" s="9" t="str">
        <f t="shared" si="5"/>
        <v xml:space="preserve">sem05_27 * seq27 * QN27 + </v>
      </c>
      <c r="Y10" s="9" t="str">
        <f t="shared" si="5"/>
        <v xml:space="preserve">sem05_28 * seq28 * QN28 + </v>
      </c>
      <c r="Z10" s="9" t="str">
        <f t="shared" si="5"/>
        <v xml:space="preserve">sem05_29 * seq29 * QN29 + </v>
      </c>
      <c r="AA10" s="9" t="str">
        <f t="shared" si="5"/>
        <v xml:space="preserve">sem05_30 * seq30 * QN30 + </v>
      </c>
      <c r="AB10" s="9" t="str">
        <f t="shared" si="5"/>
        <v xml:space="preserve">sem05_31 * seq31 * QN31 + </v>
      </c>
      <c r="AC10" s="9" t="str">
        <f t="shared" si="5"/>
        <v xml:space="preserve">sem05_32 * seq32 * QN32 + </v>
      </c>
      <c r="AD10" s="9" t="str">
        <f t="shared" si="5"/>
        <v xml:space="preserve">sem05_33 * seq33 * QN33 + </v>
      </c>
      <c r="AE10" s="9" t="str">
        <f t="shared" si="5"/>
        <v xml:space="preserve">sem05_35 * seq35 * QN35 + </v>
      </c>
      <c r="AF10" s="9" t="str">
        <f t="shared" si="5"/>
        <v xml:space="preserve">sem05_36 * seq36 * QN36 + </v>
      </c>
      <c r="AG10" s="9" t="str">
        <f t="shared" si="5"/>
        <v xml:space="preserve">sem05_37 * seq37 * QN37 + </v>
      </c>
      <c r="AH10" s="9" t="str">
        <f t="shared" si="5"/>
        <v xml:space="preserve">sem05_41 * seq41 * QN41 + </v>
      </c>
      <c r="AI10" s="9" t="str">
        <f t="shared" si="5"/>
        <v xml:space="preserve">sem05_42 * seq42 * QN42 + </v>
      </c>
      <c r="AJ10" s="9" t="str">
        <f t="shared" si="5"/>
        <v xml:space="preserve">sem05_43 * seq43 * QN43 + </v>
      </c>
      <c r="AK10" s="9" t="str">
        <f t="shared" si="5"/>
        <v xml:space="preserve">sem05_45 * seq45 * QN45 + </v>
      </c>
      <c r="AL10" s="9" t="str">
        <f t="shared" si="5"/>
        <v xml:space="preserve">sem05_46 * seq46 * QN46 + </v>
      </c>
      <c r="AM10" s="9" t="str">
        <f t="shared" si="5"/>
        <v xml:space="preserve">sem05_47 * seq47 * QN47 + </v>
      </c>
      <c r="AN10" s="9" t="str">
        <f t="shared" si="5"/>
        <v xml:space="preserve">sem05_49 * seq49 * QN49 + </v>
      </c>
      <c r="AO10" s="9" t="str">
        <f t="shared" si="5"/>
        <v xml:space="preserve">sem05_50 * seq50 * QN50 + </v>
      </c>
      <c r="AP10" s="9" t="str">
        <f t="shared" si="5"/>
        <v xml:space="preserve">sem05_51 * seq51 * QN51 + </v>
      </c>
      <c r="AQ10" s="9" t="str">
        <f t="shared" si="5"/>
        <v xml:space="preserve">sem05_52 * seq52 * QN52 + </v>
      </c>
      <c r="AR10" s="9" t="str">
        <f t="shared" si="5"/>
        <v xml:space="preserve">sem05_53 * seq53 * QN53 + </v>
      </c>
      <c r="AS10" s="9" t="str">
        <f t="shared" si="5"/>
        <v xml:space="preserve">sem05_55 * seq55 * QN55 + </v>
      </c>
      <c r="AT10" s="9" t="str">
        <f t="shared" si="5"/>
        <v xml:space="preserve">sem05_58 * seq58 * QN58 + </v>
      </c>
      <c r="AU10" s="9" t="str">
        <f t="shared" si="5"/>
        <v xml:space="preserve">sem05_59 * seq59 * QN59 + </v>
      </c>
      <c r="AV10" s="9" t="str">
        <f t="shared" si="5"/>
        <v xml:space="preserve">sem05_60 * seq60 * QN60 + </v>
      </c>
      <c r="AW10" s="9" t="str">
        <f t="shared" si="5"/>
        <v xml:space="preserve">sem05_61 * seq61 * QN61 + </v>
      </c>
      <c r="AX10" s="9" t="str">
        <f t="shared" si="5"/>
        <v xml:space="preserve">sem05_62 * seq62 * QN62 + </v>
      </c>
      <c r="AY10" s="9" t="str">
        <f t="shared" si="5"/>
        <v xml:space="preserve">sem05_64 * seq64 * QN64 + </v>
      </c>
      <c r="AZ10" s="9" t="str">
        <f t="shared" si="5"/>
        <v xml:space="preserve">sem05_65 * seq65 * QN65 + </v>
      </c>
      <c r="BA10" s="9" t="str">
        <f t="shared" si="5"/>
        <v xml:space="preserve">sem05_66 * seq66 * QN66 + </v>
      </c>
      <c r="BB10" s="9" t="str">
        <f t="shared" si="5"/>
        <v xml:space="preserve">sem05_68 * seq68 * QN68 + </v>
      </c>
      <c r="BC10" s="9" t="str">
        <f t="shared" si="5"/>
        <v xml:space="preserve">sem05_69 * seq69 * QN69 + </v>
      </c>
      <c r="BD10" s="9" t="str">
        <f t="shared" si="5"/>
        <v xml:space="preserve">sem05_70 * seq70 * QN70 + </v>
      </c>
      <c r="BE10" s="9" t="str">
        <f t="shared" si="5"/>
        <v xml:space="preserve">sem05_71 * seq71 * QN71 + </v>
      </c>
      <c r="BF10" s="9" t="str">
        <f t="shared" si="5"/>
        <v xml:space="preserve">sem05_72 * seq72 * QN72 + </v>
      </c>
      <c r="BG10" s="9" t="str">
        <f t="shared" si="5"/>
        <v xml:space="preserve">sem05_73 * seq73 * QN73 + </v>
      </c>
      <c r="BH10" s="9" t="str">
        <f t="shared" si="5"/>
        <v xml:space="preserve">sem05_74 * seq74 * QN74 + </v>
      </c>
      <c r="BI10" s="9" t="str">
        <f t="shared" si="5"/>
        <v xml:space="preserve">sem05_77 * seq77 * QN77 + </v>
      </c>
      <c r="BJ10" s="9" t="str">
        <f t="shared" si="5"/>
        <v xml:space="preserve">sem05_78 * seq78 * QN78 + </v>
      </c>
      <c r="BK10" s="9" t="str">
        <f t="shared" si="5"/>
        <v xml:space="preserve">sem05_79 * seq79 * QN79 + </v>
      </c>
      <c r="BL10" s="9" t="str">
        <f t="shared" si="5"/>
        <v xml:space="preserve">sem05_80 * seq80 * QN80 + </v>
      </c>
      <c r="BM10" s="9" t="str">
        <f t="shared" si="5"/>
        <v xml:space="preserve">sem05_84 * seq84 * QN84 + </v>
      </c>
      <c r="BN10" s="9" t="str">
        <f t="shared" si="5"/>
        <v xml:space="preserve">sem05_85 * seq85 * QN85 + </v>
      </c>
      <c r="BO10" s="9" t="str">
        <f t="shared" si="5"/>
        <v xml:space="preserve">sem05_86 * seq86 * QN86 + </v>
      </c>
      <c r="BP10" s="9" t="str">
        <f t="shared" ref="BP10:BW10" si="6">"sem"&amp;$A10&amp;"_"&amp;BP$6&amp;" * seq"&amp;BP$6&amp;" * QN"&amp;BP$6&amp;" + "</f>
        <v xml:space="preserve">sem05_87 * seq87 * QN87 + </v>
      </c>
      <c r="BQ10" s="9" t="str">
        <f t="shared" si="6"/>
        <v xml:space="preserve">sem05_90 * seq90 * QN90 + </v>
      </c>
      <c r="BR10" s="9" t="str">
        <f t="shared" si="6"/>
        <v xml:space="preserve">sem05_91 * seq91 * QN91 + </v>
      </c>
      <c r="BS10" s="9" t="str">
        <f t="shared" si="6"/>
        <v xml:space="preserve">sem05_92 * seq92 * QN92 + </v>
      </c>
      <c r="BT10" s="9" t="str">
        <f t="shared" si="6"/>
        <v xml:space="preserve">sem05_93 * seq93 * QN93 + </v>
      </c>
      <c r="BU10" s="9" t="str">
        <f t="shared" si="6"/>
        <v xml:space="preserve">sem05_94 * seq94 * QN94 + </v>
      </c>
      <c r="BV10" s="9" t="str">
        <f t="shared" si="6"/>
        <v xml:space="preserve">sem05_95 * seq95 * QN95 + </v>
      </c>
      <c r="BW10" s="9" t="str">
        <f t="shared" si="6"/>
        <v xml:space="preserve">sem05_96 * seq96 * QN96 + </v>
      </c>
      <c r="BX10" s="9" t="str">
        <f>"sem"&amp;$A10&amp;"_"&amp;BX$6&amp;" * seq"&amp;BX$6&amp;" * QN"&amp;BX$6</f>
        <v>sem05_97 * seq97 * QN97</v>
      </c>
      <c r="BY10" s="5" t="str">
        <f>" + FM"&amp;A10</f>
        <v xml:space="preserve"> + FM05</v>
      </c>
      <c r="BZ10" s="6" t="str">
        <f t="shared" si="3"/>
        <v>@IDENTITY MG05 = sem05_01 * seq01 * QN01 + sem05_02 * seq02 * QN02 + sem05_03 * seq03 * QN03 + sem05_05 * seq05 * QN05 + sem05_08 * seq08 * QN08 + sem05_10 * seq10 * QN10 + sem05_11 * seq11 * QN11 + sem05_13 * seq13 * QN13 + sem05_14 * seq14 * QN14 + sem05_15 * seq15 * QN15 + sem05_16 * seq16 * QN16 + sem05_17 * seq17 * QN17 + sem05_18 * seq18 * QN18 + sem05_19 * seq19 * QN19 + sem05_20 * seq20 * QN20 + sem05_21 * seq21 * QN21 + sem05_22 * seq22 * QN22 + sem05_23 * seq23 * QN23 + sem05_24 * seq24 * QN24 + sem05_25 * seq25 * QN25 + sem05_26 * seq26 * QN26 + sem05_27 * seq27 * QN27 + sem05_28 * seq28 * QN28 + sem05_29 * seq29 * QN29 + sem05_30 * seq30 * QN30 + sem05_31 * seq31 * QN31 + sem05_32 * seq32 * QN32 + sem05_33 * seq33 * QN33 + sem05_35 * seq35 * QN35 + sem05_36 * seq36 * QN36 + sem05_37 * seq37 * QN37 + sem05_41 * seq41 * QN41 + sem05_42 * seq42 * QN42 + sem05_43 * seq43 * QN43 + sem05_45 * seq45 * QN45 + sem05_46 * seq46 * QN46 + sem05_47 * seq47 * QN47 + sem05_49 * seq49 * QN49 + sem05_50 * seq50 * QN50 + sem05_51 * seq51 * QN51 + sem05_52 * seq52 * QN52 + sem05_53 * seq53 * QN53 + sem05_55 * seq55 * QN55 + sem05_58 * seq58 * QN58 + sem05_59 * seq59 * QN59 + sem05_60 * seq60 * QN60 + sem05_61 * seq61 * QN61 + sem05_62 * seq62 * QN62 + sem05_64 * seq64 * QN64 + sem05_65 * seq65 * QN65 + sem05_66 * seq66 * QN66 + sem05_68 * seq68 * QN68 + sem05_69 * seq69 * QN69 + sem05_70 * seq70 * QN70 + sem05_71 * seq71 * QN71 + sem05_72 * seq72 * QN72 + sem05_73 * seq73 * QN73 + sem05_74 * seq74 * QN74 + sem05_77 * seq77 * QN77 + sem05_78 * seq78 * QN78 + sem05_79 * seq79 * QN79 + sem05_80 * seq80 * QN80 + sem05_84 * seq84 * QN84 + sem05_85 * seq85 * QN85 + sem05_86 * seq86 * QN86 + sem05_87 * seq87 * QN87 + sem05_90 * seq90 * QN90 + sem05_91 * seq91 * QN91 + sem05_92 * seq92 * QN92 + sem05_93 * seq93 * QN93 + sem05_94 * seq94 * QN94 + sem05_95 * seq95 * QN95 + sem05_96 * seq96 * QN96 + sem05_97 * seq97 * QN97 + FM05</v>
      </c>
    </row>
    <row r="11" spans="1:78">
      <c r="A11" s="1" t="s">
        <v>6</v>
      </c>
      <c r="B11" s="5" t="str">
        <f t="shared" ref="B11:B74" si="7">$B$6&amp;$B$4&amp;$A11&amp;" = "</f>
        <v xml:space="preserve">@IDENTITY MG08 = </v>
      </c>
      <c r="C11" s="5" t="str">
        <f t="shared" si="2"/>
        <v xml:space="preserve">sxm08_01 * sxmq01 * QN01 + </v>
      </c>
      <c r="D11" s="5" t="str">
        <f t="shared" ref="D11:BO14" si="8">"sxm"&amp;$A11&amp;"_"&amp;D$6&amp;" * sxmq"&amp;D$6&amp;" * QN"&amp;D$6&amp;" + "</f>
        <v xml:space="preserve">sxm08_02 * sxmq02 * QN02 + </v>
      </c>
      <c r="E11" s="5" t="str">
        <f t="shared" si="8"/>
        <v xml:space="preserve">sxm08_03 * sxmq03 * QN03 + </v>
      </c>
      <c r="F11" s="5" t="str">
        <f t="shared" si="8"/>
        <v xml:space="preserve">sxm08_05 * sxmq05 * QN05 + </v>
      </c>
      <c r="G11" s="5" t="str">
        <f t="shared" si="8"/>
        <v xml:space="preserve">sxm08_08 * sxmq08 * QN08 + </v>
      </c>
      <c r="H11" s="5" t="str">
        <f t="shared" si="8"/>
        <v xml:space="preserve">sxm08_10 * sxmq10 * QN10 + </v>
      </c>
      <c r="I11" s="5" t="str">
        <f t="shared" si="8"/>
        <v xml:space="preserve">sxm08_11 * sxmq11 * QN11 + </v>
      </c>
      <c r="J11" s="5" t="str">
        <f t="shared" si="8"/>
        <v xml:space="preserve">sxm08_13 * sxmq13 * QN13 + </v>
      </c>
      <c r="K11" s="5" t="str">
        <f t="shared" si="8"/>
        <v xml:space="preserve">sxm08_14 * sxmq14 * QN14 + </v>
      </c>
      <c r="L11" s="5" t="str">
        <f t="shared" si="8"/>
        <v xml:space="preserve">sxm08_15 * sxmq15 * QN15 + </v>
      </c>
      <c r="M11" s="5" t="str">
        <f t="shared" si="8"/>
        <v xml:space="preserve">sxm08_16 * sxmq16 * QN16 + </v>
      </c>
      <c r="N11" s="5" t="str">
        <f t="shared" si="8"/>
        <v xml:space="preserve">sxm08_17 * sxmq17 * QN17 + </v>
      </c>
      <c r="O11" s="5" t="str">
        <f t="shared" si="8"/>
        <v xml:space="preserve">sxm08_18 * sxmq18 * QN18 + </v>
      </c>
      <c r="P11" s="5" t="str">
        <f t="shared" si="8"/>
        <v xml:space="preserve">sxm08_19 * sxmq19 * QN19 + </v>
      </c>
      <c r="Q11" s="5" t="str">
        <f t="shared" si="8"/>
        <v xml:space="preserve">sxm08_20 * sxmq20 * QN20 + </v>
      </c>
      <c r="R11" s="5" t="str">
        <f t="shared" si="8"/>
        <v xml:space="preserve">sxm08_21 * sxmq21 * QN21 + </v>
      </c>
      <c r="S11" s="5" t="str">
        <f t="shared" si="8"/>
        <v xml:space="preserve">sxm08_22 * sxmq22 * QN22 + </v>
      </c>
      <c r="T11" s="5" t="str">
        <f t="shared" si="8"/>
        <v xml:space="preserve">sxm08_23 * sxmq23 * QN23 + </v>
      </c>
      <c r="U11" s="5" t="str">
        <f t="shared" si="8"/>
        <v xml:space="preserve">sxm08_24 * sxmq24 * QN24 + </v>
      </c>
      <c r="V11" s="5" t="str">
        <f t="shared" si="8"/>
        <v xml:space="preserve">sxm08_25 * sxmq25 * QN25 + </v>
      </c>
      <c r="W11" s="5" t="str">
        <f t="shared" si="8"/>
        <v xml:space="preserve">sxm08_26 * sxmq26 * QN26 + </v>
      </c>
      <c r="X11" s="5" t="str">
        <f t="shared" si="8"/>
        <v xml:space="preserve">sxm08_27 * sxmq27 * QN27 + </v>
      </c>
      <c r="Y11" s="5" t="str">
        <f t="shared" si="8"/>
        <v xml:space="preserve">sxm08_28 * sxmq28 * QN28 + </v>
      </c>
      <c r="Z11" s="5" t="str">
        <f t="shared" si="8"/>
        <v xml:space="preserve">sxm08_29 * sxmq29 * QN29 + </v>
      </c>
      <c r="AA11" s="5" t="str">
        <f t="shared" si="8"/>
        <v xml:space="preserve">sxm08_30 * sxmq30 * QN30 + </v>
      </c>
      <c r="AB11" s="5" t="str">
        <f t="shared" si="8"/>
        <v xml:space="preserve">sxm08_31 * sxmq31 * QN31 + </v>
      </c>
      <c r="AC11" s="5" t="str">
        <f t="shared" si="8"/>
        <v xml:space="preserve">sxm08_32 * sxmq32 * QN32 + </v>
      </c>
      <c r="AD11" s="5" t="str">
        <f t="shared" si="8"/>
        <v xml:space="preserve">sxm08_33 * sxmq33 * QN33 + </v>
      </c>
      <c r="AE11" s="5" t="str">
        <f t="shared" si="8"/>
        <v xml:space="preserve">sxm08_35 * sxmq35 * QN35 + </v>
      </c>
      <c r="AF11" s="5" t="str">
        <f t="shared" si="8"/>
        <v xml:space="preserve">sxm08_36 * sxmq36 * QN36 + </v>
      </c>
      <c r="AG11" s="5" t="str">
        <f t="shared" si="8"/>
        <v xml:space="preserve">sxm08_37 * sxmq37 * QN37 + </v>
      </c>
      <c r="AH11" s="5" t="str">
        <f t="shared" si="8"/>
        <v xml:space="preserve">sxm08_41 * sxmq41 * QN41 + </v>
      </c>
      <c r="AI11" s="5" t="str">
        <f t="shared" si="8"/>
        <v xml:space="preserve">sxm08_42 * sxmq42 * QN42 + </v>
      </c>
      <c r="AJ11" s="5" t="str">
        <f t="shared" si="8"/>
        <v xml:space="preserve">sxm08_43 * sxmq43 * QN43 + </v>
      </c>
      <c r="AK11" s="5" t="str">
        <f t="shared" si="8"/>
        <v xml:space="preserve">sxm08_45 * sxmq45 * QN45 + </v>
      </c>
      <c r="AL11" s="5" t="str">
        <f t="shared" si="8"/>
        <v xml:space="preserve">sxm08_46 * sxmq46 * QN46 + </v>
      </c>
      <c r="AM11" s="5" t="str">
        <f t="shared" si="8"/>
        <v xml:space="preserve">sxm08_47 * sxmq47 * QN47 + </v>
      </c>
      <c r="AN11" s="5" t="str">
        <f t="shared" si="8"/>
        <v xml:space="preserve">sxm08_49 * sxmq49 * QN49 + </v>
      </c>
      <c r="AO11" s="5" t="str">
        <f t="shared" si="8"/>
        <v xml:space="preserve">sxm08_50 * sxmq50 * QN50 + </v>
      </c>
      <c r="AP11" s="5" t="str">
        <f t="shared" si="8"/>
        <v xml:space="preserve">sxm08_51 * sxmq51 * QN51 + </v>
      </c>
      <c r="AQ11" s="5" t="str">
        <f t="shared" si="8"/>
        <v xml:space="preserve">sxm08_52 * sxmq52 * QN52 + </v>
      </c>
      <c r="AR11" s="5" t="str">
        <f t="shared" si="8"/>
        <v xml:space="preserve">sxm08_53 * sxmq53 * QN53 + </v>
      </c>
      <c r="AS11" s="5" t="str">
        <f t="shared" si="8"/>
        <v xml:space="preserve">sxm08_55 * sxmq55 * QN55 + </v>
      </c>
      <c r="AT11" s="5" t="str">
        <f t="shared" si="8"/>
        <v xml:space="preserve">sxm08_58 * sxmq58 * QN58 + </v>
      </c>
      <c r="AU11" s="5" t="str">
        <f t="shared" si="8"/>
        <v xml:space="preserve">sxm08_59 * sxmq59 * QN59 + </v>
      </c>
      <c r="AV11" s="5" t="str">
        <f t="shared" si="8"/>
        <v xml:space="preserve">sxm08_60 * sxmq60 * QN60 + </v>
      </c>
      <c r="AW11" s="5" t="str">
        <f t="shared" si="8"/>
        <v xml:space="preserve">sxm08_61 * sxmq61 * QN61 + </v>
      </c>
      <c r="AX11" s="5" t="str">
        <f t="shared" si="8"/>
        <v xml:space="preserve">sxm08_62 * sxmq62 * QN62 + </v>
      </c>
      <c r="AY11" s="5" t="str">
        <f t="shared" si="8"/>
        <v xml:space="preserve">sxm08_64 * sxmq64 * QN64 + </v>
      </c>
      <c r="AZ11" s="5" t="str">
        <f t="shared" si="8"/>
        <v xml:space="preserve">sxm08_65 * sxmq65 * QN65 + </v>
      </c>
      <c r="BA11" s="5" t="str">
        <f t="shared" si="8"/>
        <v xml:space="preserve">sxm08_66 * sxmq66 * QN66 + </v>
      </c>
      <c r="BB11" s="5" t="str">
        <f t="shared" si="8"/>
        <v xml:space="preserve">sxm08_68 * sxmq68 * QN68 + </v>
      </c>
      <c r="BC11" s="5" t="str">
        <f t="shared" si="8"/>
        <v xml:space="preserve">sxm08_69 * sxmq69 * QN69 + </v>
      </c>
      <c r="BD11" s="5" t="str">
        <f t="shared" si="8"/>
        <v xml:space="preserve">sxm08_70 * sxmq70 * QN70 + </v>
      </c>
      <c r="BE11" s="5" t="str">
        <f t="shared" si="8"/>
        <v xml:space="preserve">sxm08_71 * sxmq71 * QN71 + </v>
      </c>
      <c r="BF11" s="5" t="str">
        <f t="shared" si="8"/>
        <v xml:space="preserve">sxm08_72 * sxmq72 * QN72 + </v>
      </c>
      <c r="BG11" s="5" t="str">
        <f t="shared" si="8"/>
        <v xml:space="preserve">sxm08_73 * sxmq73 * QN73 + </v>
      </c>
      <c r="BH11" s="5" t="str">
        <f t="shared" si="8"/>
        <v xml:space="preserve">sxm08_74 * sxmq74 * QN74 + </v>
      </c>
      <c r="BI11" s="5" t="str">
        <f t="shared" si="8"/>
        <v xml:space="preserve">sxm08_77 * sxmq77 * QN77 + </v>
      </c>
      <c r="BJ11" s="5" t="str">
        <f t="shared" si="8"/>
        <v xml:space="preserve">sxm08_78 * sxmq78 * QN78 + </v>
      </c>
      <c r="BK11" s="5" t="str">
        <f t="shared" si="8"/>
        <v xml:space="preserve">sxm08_79 * sxmq79 * QN79 + </v>
      </c>
      <c r="BL11" s="5" t="str">
        <f t="shared" si="8"/>
        <v xml:space="preserve">sxm08_80 * sxmq80 * QN80 + </v>
      </c>
      <c r="BM11" s="5" t="str">
        <f t="shared" si="8"/>
        <v xml:space="preserve">sxm08_84 * sxmq84 * QN84 + </v>
      </c>
      <c r="BN11" s="5" t="str">
        <f t="shared" si="8"/>
        <v xml:space="preserve">sxm08_85 * sxmq85 * QN85 + </v>
      </c>
      <c r="BO11" s="5" t="str">
        <f t="shared" si="8"/>
        <v xml:space="preserve">sxm08_86 * sxmq86 * QN86 + </v>
      </c>
      <c r="BP11" s="5" t="str">
        <f t="shared" ref="BP11:BW13" si="9">"sxm"&amp;$A11&amp;"_"&amp;BP$6&amp;" * sxmq"&amp;BP$6&amp;" * QN"&amp;BP$6&amp;" + "</f>
        <v xml:space="preserve">sxm08_87 * sxmq87 * QN87 + </v>
      </c>
      <c r="BQ11" s="5" t="str">
        <f t="shared" si="9"/>
        <v xml:space="preserve">sxm08_90 * sxmq90 * QN90 + </v>
      </c>
      <c r="BR11" s="5" t="str">
        <f t="shared" si="9"/>
        <v xml:space="preserve">sxm08_91 * sxmq91 * QN91 + </v>
      </c>
      <c r="BS11" s="5" t="str">
        <f t="shared" si="9"/>
        <v xml:space="preserve">sxm08_92 * sxmq92 * QN92 + </v>
      </c>
      <c r="BT11" s="5" t="str">
        <f t="shared" si="9"/>
        <v xml:space="preserve">sxm08_93 * sxmq93 * QN93 + </v>
      </c>
      <c r="BU11" s="5" t="str">
        <f t="shared" si="9"/>
        <v xml:space="preserve">sxm08_94 * sxmq94 * QN94 + </v>
      </c>
      <c r="BV11" s="5" t="str">
        <f t="shared" si="9"/>
        <v xml:space="preserve">sxm08_95 * sxmq95 * QN95 + </v>
      </c>
      <c r="BW11" s="5" t="str">
        <f t="shared" si="9"/>
        <v xml:space="preserve">sxm08_96 * sxmq96 * QN96 + </v>
      </c>
      <c r="BX11" s="5" t="str">
        <f t="shared" ref="BX11:BX19" si="10">"sxm"&amp;$A11&amp;"_"&amp;BX$6&amp;" * sxmq"&amp;BX$6&amp;" * QN"&amp;BX$6</f>
        <v>sxm08_97 * sxmq97 * QN97</v>
      </c>
      <c r="BY11" s="5" t="str">
        <f t="shared" ref="BY11:BY74" si="11">" + FM"&amp;A11</f>
        <v xml:space="preserve"> + FM08</v>
      </c>
      <c r="BZ11" s="6" t="str">
        <f t="shared" si="3"/>
        <v>@IDENTITY MG08 = sxm08_01 * sxmq01 * QN01 + sxm08_02 * sxmq02 * QN02 + sxm08_03 * sxmq03 * QN03 + sxm08_05 * sxmq05 * QN05 + sxm08_08 * sxmq08 * QN08 + sxm08_10 * sxmq10 * QN10 + sxm08_11 * sxmq11 * QN11 + sxm08_13 * sxmq13 * QN13 + sxm08_14 * sxmq14 * QN14 + sxm08_15 * sxmq15 * QN15 + sxm08_16 * sxmq16 * QN16 + sxm08_17 * sxmq17 * QN17 + sxm08_18 * sxmq18 * QN18 + sxm08_19 * sxmq19 * QN19 + sxm08_20 * sxmq20 * QN20 + sxm08_21 * sxmq21 * QN21 + sxm08_22 * sxmq22 * QN22 + sxm08_23 * sxmq23 * QN23 + sxm08_24 * sxmq24 * QN24 + sxm08_25 * sxmq25 * QN25 + sxm08_26 * sxmq26 * QN26 + sxm08_27 * sxmq27 * QN27 + sxm08_28 * sxmq28 * QN28 + sxm08_29 * sxmq29 * QN29 + sxm08_30 * sxmq30 * QN30 + sxm08_31 * sxmq31 * QN31 + sxm08_32 * sxmq32 * QN32 + sxm08_33 * sxmq33 * QN33 + sxm08_35 * sxmq35 * QN35 + sxm08_36 * sxmq36 * QN36 + sxm08_37 * sxmq37 * QN37 + sxm08_41 * sxmq41 * QN41 + sxm08_42 * sxmq42 * QN42 + sxm08_43 * sxmq43 * QN43 + sxm08_45 * sxmq45 * QN45 + sxm08_46 * sxmq46 * QN46 + sxm08_47 * sxmq47 * QN47 + sxm08_49 * sxmq49 * QN49 + sxm08_50 * sxmq50 * QN50 + sxm08_51 * sxmq51 * QN51 + sxm08_52 * sxmq52 * QN52 + sxm08_53 * sxmq53 * QN53 + sxm08_55 * sxmq55 * QN55 + sxm08_58 * sxmq58 * QN58 + sxm08_59 * sxmq59 * QN59 + sxm08_60 * sxmq60 * QN60 + sxm08_61 * sxmq61 * QN61 + sxm08_62 * sxmq62 * QN62 + sxm08_64 * sxmq64 * QN64 + sxm08_65 * sxmq65 * QN65 + sxm08_66 * sxmq66 * QN66 + sxm08_68 * sxmq68 * QN68 + sxm08_69 * sxmq69 * QN69 + sxm08_70 * sxmq70 * QN70 + sxm08_71 * sxmq71 * QN71 + sxm08_72 * sxmq72 * QN72 + sxm08_73 * sxmq73 * QN73 + sxm08_74 * sxmq74 * QN74 + sxm08_77 * sxmq77 * QN77 + sxm08_78 * sxmq78 * QN78 + sxm08_79 * sxmq79 * QN79 + sxm08_80 * sxmq80 * QN80 + sxm08_84 * sxmq84 * QN84 + sxm08_85 * sxmq85 * QN85 + sxm08_86 * sxmq86 * QN86 + sxm08_87 * sxmq87 * QN87 + sxm08_90 * sxmq90 * QN90 + sxm08_91 * sxmq91 * QN91 + sxm08_92 * sxmq92 * QN92 + sxm08_93 * sxmq93 * QN93 + sxm08_94 * sxmq94 * QN94 + sxm08_95 * sxmq95 * QN95 + sxm08_96 * sxmq96 * QN96 + sxm08_97 * sxmq97 * QN97 + FM08</v>
      </c>
    </row>
    <row r="12" spans="1:78">
      <c r="A12" s="1" t="s">
        <v>7</v>
      </c>
      <c r="B12" s="5" t="str">
        <f t="shared" si="7"/>
        <v xml:space="preserve">@IDENTITY MG10 = </v>
      </c>
      <c r="C12" s="5" t="str">
        <f t="shared" si="2"/>
        <v xml:space="preserve">sxm10_01 * sxmq01 * QN01 + </v>
      </c>
      <c r="D12" s="5" t="str">
        <f t="shared" si="8"/>
        <v xml:space="preserve">sxm10_02 * sxmq02 * QN02 + </v>
      </c>
      <c r="E12" s="5" t="str">
        <f t="shared" si="8"/>
        <v xml:space="preserve">sxm10_03 * sxmq03 * QN03 + </v>
      </c>
      <c r="F12" s="5" t="str">
        <f t="shared" si="8"/>
        <v xml:space="preserve">sxm10_05 * sxmq05 * QN05 + </v>
      </c>
      <c r="G12" s="5" t="str">
        <f t="shared" si="8"/>
        <v xml:space="preserve">sxm10_08 * sxmq08 * QN08 + </v>
      </c>
      <c r="H12" s="5" t="str">
        <f t="shared" si="8"/>
        <v xml:space="preserve">sxm10_10 * sxmq10 * QN10 + </v>
      </c>
      <c r="I12" s="5" t="str">
        <f t="shared" si="8"/>
        <v xml:space="preserve">sxm10_11 * sxmq11 * QN11 + </v>
      </c>
      <c r="J12" s="5" t="str">
        <f t="shared" si="8"/>
        <v xml:space="preserve">sxm10_13 * sxmq13 * QN13 + </v>
      </c>
      <c r="K12" s="5" t="str">
        <f t="shared" si="8"/>
        <v xml:space="preserve">sxm10_14 * sxmq14 * QN14 + </v>
      </c>
      <c r="L12" s="5" t="str">
        <f t="shared" si="8"/>
        <v xml:space="preserve">sxm10_15 * sxmq15 * QN15 + </v>
      </c>
      <c r="M12" s="5" t="str">
        <f t="shared" si="8"/>
        <v xml:space="preserve">sxm10_16 * sxmq16 * QN16 + </v>
      </c>
      <c r="N12" s="5" t="str">
        <f t="shared" si="8"/>
        <v xml:space="preserve">sxm10_17 * sxmq17 * QN17 + </v>
      </c>
      <c r="O12" s="5" t="str">
        <f t="shared" si="8"/>
        <v xml:space="preserve">sxm10_18 * sxmq18 * QN18 + </v>
      </c>
      <c r="P12" s="5" t="str">
        <f t="shared" si="8"/>
        <v xml:space="preserve">sxm10_19 * sxmq19 * QN19 + </v>
      </c>
      <c r="Q12" s="5" t="str">
        <f t="shared" si="8"/>
        <v xml:space="preserve">sxm10_20 * sxmq20 * QN20 + </v>
      </c>
      <c r="R12" s="5" t="str">
        <f t="shared" si="8"/>
        <v xml:space="preserve">sxm10_21 * sxmq21 * QN21 + </v>
      </c>
      <c r="S12" s="5" t="str">
        <f t="shared" si="8"/>
        <v xml:space="preserve">sxm10_22 * sxmq22 * QN22 + </v>
      </c>
      <c r="T12" s="5" t="str">
        <f t="shared" si="8"/>
        <v xml:space="preserve">sxm10_23 * sxmq23 * QN23 + </v>
      </c>
      <c r="U12" s="5" t="str">
        <f t="shared" si="8"/>
        <v xml:space="preserve">sxm10_24 * sxmq24 * QN24 + </v>
      </c>
      <c r="V12" s="5" t="str">
        <f t="shared" si="8"/>
        <v xml:space="preserve">sxm10_25 * sxmq25 * QN25 + </v>
      </c>
      <c r="W12" s="5" t="str">
        <f t="shared" si="8"/>
        <v xml:space="preserve">sxm10_26 * sxmq26 * QN26 + </v>
      </c>
      <c r="X12" s="5" t="str">
        <f t="shared" si="8"/>
        <v xml:space="preserve">sxm10_27 * sxmq27 * QN27 + </v>
      </c>
      <c r="Y12" s="5" t="str">
        <f t="shared" si="8"/>
        <v xml:space="preserve">sxm10_28 * sxmq28 * QN28 + </v>
      </c>
      <c r="Z12" s="5" t="str">
        <f t="shared" si="8"/>
        <v xml:space="preserve">sxm10_29 * sxmq29 * QN29 + </v>
      </c>
      <c r="AA12" s="5" t="str">
        <f t="shared" si="8"/>
        <v xml:space="preserve">sxm10_30 * sxmq30 * QN30 + </v>
      </c>
      <c r="AB12" s="5" t="str">
        <f t="shared" si="8"/>
        <v xml:space="preserve">sxm10_31 * sxmq31 * QN31 + </v>
      </c>
      <c r="AC12" s="5" t="str">
        <f t="shared" si="8"/>
        <v xml:space="preserve">sxm10_32 * sxmq32 * QN32 + </v>
      </c>
      <c r="AD12" s="5" t="str">
        <f t="shared" si="8"/>
        <v xml:space="preserve">sxm10_33 * sxmq33 * QN33 + </v>
      </c>
      <c r="AE12" s="5" t="str">
        <f t="shared" si="8"/>
        <v xml:space="preserve">sxm10_35 * sxmq35 * QN35 + </v>
      </c>
      <c r="AF12" s="5" t="str">
        <f t="shared" si="8"/>
        <v xml:space="preserve">sxm10_36 * sxmq36 * QN36 + </v>
      </c>
      <c r="AG12" s="5" t="str">
        <f t="shared" si="8"/>
        <v xml:space="preserve">sxm10_37 * sxmq37 * QN37 + </v>
      </c>
      <c r="AH12" s="5" t="str">
        <f t="shared" si="8"/>
        <v xml:space="preserve">sxm10_41 * sxmq41 * QN41 + </v>
      </c>
      <c r="AI12" s="5" t="str">
        <f t="shared" si="8"/>
        <v xml:space="preserve">sxm10_42 * sxmq42 * QN42 + </v>
      </c>
      <c r="AJ12" s="5" t="str">
        <f t="shared" si="8"/>
        <v xml:space="preserve">sxm10_43 * sxmq43 * QN43 + </v>
      </c>
      <c r="AK12" s="5" t="str">
        <f t="shared" si="8"/>
        <v xml:space="preserve">sxm10_45 * sxmq45 * QN45 + </v>
      </c>
      <c r="AL12" s="5" t="str">
        <f t="shared" si="8"/>
        <v xml:space="preserve">sxm10_46 * sxmq46 * QN46 + </v>
      </c>
      <c r="AM12" s="5" t="str">
        <f t="shared" si="8"/>
        <v xml:space="preserve">sxm10_47 * sxmq47 * QN47 + </v>
      </c>
      <c r="AN12" s="5" t="str">
        <f t="shared" si="8"/>
        <v xml:space="preserve">sxm10_49 * sxmq49 * QN49 + </v>
      </c>
      <c r="AO12" s="5" t="str">
        <f t="shared" si="8"/>
        <v xml:space="preserve">sxm10_50 * sxmq50 * QN50 + </v>
      </c>
      <c r="AP12" s="5" t="str">
        <f t="shared" si="8"/>
        <v xml:space="preserve">sxm10_51 * sxmq51 * QN51 + </v>
      </c>
      <c r="AQ12" s="5" t="str">
        <f t="shared" si="8"/>
        <v xml:space="preserve">sxm10_52 * sxmq52 * QN52 + </v>
      </c>
      <c r="AR12" s="5" t="str">
        <f t="shared" si="8"/>
        <v xml:space="preserve">sxm10_53 * sxmq53 * QN53 + </v>
      </c>
      <c r="AS12" s="5" t="str">
        <f t="shared" si="8"/>
        <v xml:space="preserve">sxm10_55 * sxmq55 * QN55 + </v>
      </c>
      <c r="AT12" s="5" t="str">
        <f t="shared" si="8"/>
        <v xml:space="preserve">sxm10_58 * sxmq58 * QN58 + </v>
      </c>
      <c r="AU12" s="5" t="str">
        <f t="shared" si="8"/>
        <v xml:space="preserve">sxm10_59 * sxmq59 * QN59 + </v>
      </c>
      <c r="AV12" s="5" t="str">
        <f t="shared" si="8"/>
        <v xml:space="preserve">sxm10_60 * sxmq60 * QN60 + </v>
      </c>
      <c r="AW12" s="5" t="str">
        <f t="shared" si="8"/>
        <v xml:space="preserve">sxm10_61 * sxmq61 * QN61 + </v>
      </c>
      <c r="AX12" s="5" t="str">
        <f t="shared" si="8"/>
        <v xml:space="preserve">sxm10_62 * sxmq62 * QN62 + </v>
      </c>
      <c r="AY12" s="5" t="str">
        <f t="shared" si="8"/>
        <v xml:space="preserve">sxm10_64 * sxmq64 * QN64 + </v>
      </c>
      <c r="AZ12" s="5" t="str">
        <f t="shared" si="8"/>
        <v xml:space="preserve">sxm10_65 * sxmq65 * QN65 + </v>
      </c>
      <c r="BA12" s="5" t="str">
        <f t="shared" si="8"/>
        <v xml:space="preserve">sxm10_66 * sxmq66 * QN66 + </v>
      </c>
      <c r="BB12" s="5" t="str">
        <f t="shared" si="8"/>
        <v xml:space="preserve">sxm10_68 * sxmq68 * QN68 + </v>
      </c>
      <c r="BC12" s="5" t="str">
        <f t="shared" si="8"/>
        <v xml:space="preserve">sxm10_69 * sxmq69 * QN69 + </v>
      </c>
      <c r="BD12" s="5" t="str">
        <f t="shared" si="8"/>
        <v xml:space="preserve">sxm10_70 * sxmq70 * QN70 + </v>
      </c>
      <c r="BE12" s="5" t="str">
        <f t="shared" si="8"/>
        <v xml:space="preserve">sxm10_71 * sxmq71 * QN71 + </v>
      </c>
      <c r="BF12" s="5" t="str">
        <f t="shared" si="8"/>
        <v xml:space="preserve">sxm10_72 * sxmq72 * QN72 + </v>
      </c>
      <c r="BG12" s="5" t="str">
        <f t="shared" si="8"/>
        <v xml:space="preserve">sxm10_73 * sxmq73 * QN73 + </v>
      </c>
      <c r="BH12" s="5" t="str">
        <f t="shared" si="8"/>
        <v xml:space="preserve">sxm10_74 * sxmq74 * QN74 + </v>
      </c>
      <c r="BI12" s="5" t="str">
        <f t="shared" si="8"/>
        <v xml:space="preserve">sxm10_77 * sxmq77 * QN77 + </v>
      </c>
      <c r="BJ12" s="5" t="str">
        <f t="shared" si="8"/>
        <v xml:space="preserve">sxm10_78 * sxmq78 * QN78 + </v>
      </c>
      <c r="BK12" s="5" t="str">
        <f t="shared" si="8"/>
        <v xml:space="preserve">sxm10_79 * sxmq79 * QN79 + </v>
      </c>
      <c r="BL12" s="5" t="str">
        <f t="shared" si="8"/>
        <v xml:space="preserve">sxm10_80 * sxmq80 * QN80 + </v>
      </c>
      <c r="BM12" s="5" t="str">
        <f t="shared" si="8"/>
        <v xml:space="preserve">sxm10_84 * sxmq84 * QN84 + </v>
      </c>
      <c r="BN12" s="5" t="str">
        <f t="shared" si="8"/>
        <v xml:space="preserve">sxm10_85 * sxmq85 * QN85 + </v>
      </c>
      <c r="BO12" s="5" t="str">
        <f t="shared" si="8"/>
        <v xml:space="preserve">sxm10_86 * sxmq86 * QN86 + </v>
      </c>
      <c r="BP12" s="5" t="str">
        <f t="shared" si="9"/>
        <v xml:space="preserve">sxm10_87 * sxmq87 * QN87 + </v>
      </c>
      <c r="BQ12" s="5" t="str">
        <f t="shared" si="9"/>
        <v xml:space="preserve">sxm10_90 * sxmq90 * QN90 + </v>
      </c>
      <c r="BR12" s="5" t="str">
        <f t="shared" si="9"/>
        <v xml:space="preserve">sxm10_91 * sxmq91 * QN91 + </v>
      </c>
      <c r="BS12" s="5" t="str">
        <f t="shared" si="9"/>
        <v xml:space="preserve">sxm10_92 * sxmq92 * QN92 + </v>
      </c>
      <c r="BT12" s="5" t="str">
        <f t="shared" si="9"/>
        <v xml:space="preserve">sxm10_93 * sxmq93 * QN93 + </v>
      </c>
      <c r="BU12" s="5" t="str">
        <f t="shared" si="9"/>
        <v xml:space="preserve">sxm10_94 * sxmq94 * QN94 + </v>
      </c>
      <c r="BV12" s="5" t="str">
        <f t="shared" si="9"/>
        <v xml:space="preserve">sxm10_95 * sxmq95 * QN95 + </v>
      </c>
      <c r="BW12" s="5" t="str">
        <f t="shared" si="9"/>
        <v xml:space="preserve">sxm10_96 * sxmq96 * QN96 + </v>
      </c>
      <c r="BX12" s="5" t="str">
        <f t="shared" si="10"/>
        <v>sxm10_97 * sxmq97 * QN97</v>
      </c>
      <c r="BY12" s="5" t="str">
        <f t="shared" si="11"/>
        <v xml:space="preserve"> + FM10</v>
      </c>
      <c r="BZ12" s="6" t="str">
        <f t="shared" si="3"/>
        <v>@IDENTITY MG10 = sxm10_01 * sxmq01 * QN01 + sxm10_02 * sxmq02 * QN02 + sxm10_03 * sxmq03 * QN03 + sxm10_05 * sxmq05 * QN05 + sxm10_08 * sxmq08 * QN08 + sxm10_10 * sxmq10 * QN10 + sxm10_11 * sxmq11 * QN11 + sxm10_13 * sxmq13 * QN13 + sxm10_14 * sxmq14 * QN14 + sxm10_15 * sxmq15 * QN15 + sxm10_16 * sxmq16 * QN16 + sxm10_17 * sxmq17 * QN17 + sxm10_18 * sxmq18 * QN18 + sxm10_19 * sxmq19 * QN19 + sxm10_20 * sxmq20 * QN20 + sxm10_21 * sxmq21 * QN21 + sxm10_22 * sxmq22 * QN22 + sxm10_23 * sxmq23 * QN23 + sxm10_24 * sxmq24 * QN24 + sxm10_25 * sxmq25 * QN25 + sxm10_26 * sxmq26 * QN26 + sxm10_27 * sxmq27 * QN27 + sxm10_28 * sxmq28 * QN28 + sxm10_29 * sxmq29 * QN29 + sxm10_30 * sxmq30 * QN30 + sxm10_31 * sxmq31 * QN31 + sxm10_32 * sxmq32 * QN32 + sxm10_33 * sxmq33 * QN33 + sxm10_35 * sxmq35 * QN35 + sxm10_36 * sxmq36 * QN36 + sxm10_37 * sxmq37 * QN37 + sxm10_41 * sxmq41 * QN41 + sxm10_42 * sxmq42 * QN42 + sxm10_43 * sxmq43 * QN43 + sxm10_45 * sxmq45 * QN45 + sxm10_46 * sxmq46 * QN46 + sxm10_47 * sxmq47 * QN47 + sxm10_49 * sxmq49 * QN49 + sxm10_50 * sxmq50 * QN50 + sxm10_51 * sxmq51 * QN51 + sxm10_52 * sxmq52 * QN52 + sxm10_53 * sxmq53 * QN53 + sxm10_55 * sxmq55 * QN55 + sxm10_58 * sxmq58 * QN58 + sxm10_59 * sxmq59 * QN59 + sxm10_60 * sxmq60 * QN60 + sxm10_61 * sxmq61 * QN61 + sxm10_62 * sxmq62 * QN62 + sxm10_64 * sxmq64 * QN64 + sxm10_65 * sxmq65 * QN65 + sxm10_66 * sxmq66 * QN66 + sxm10_68 * sxmq68 * QN68 + sxm10_69 * sxmq69 * QN69 + sxm10_70 * sxmq70 * QN70 + sxm10_71 * sxmq71 * QN71 + sxm10_72 * sxmq72 * QN72 + sxm10_73 * sxmq73 * QN73 + sxm10_74 * sxmq74 * QN74 + sxm10_77 * sxmq77 * QN77 + sxm10_78 * sxmq78 * QN78 + sxm10_79 * sxmq79 * QN79 + sxm10_80 * sxmq80 * QN80 + sxm10_84 * sxmq84 * QN84 + sxm10_85 * sxmq85 * QN85 + sxm10_86 * sxmq86 * QN86 + sxm10_87 * sxmq87 * QN87 + sxm10_90 * sxmq90 * QN90 + sxm10_91 * sxmq91 * QN91 + sxm10_92 * sxmq92 * QN92 + sxm10_93 * sxmq93 * QN93 + sxm10_94 * sxmq94 * QN94 + sxm10_95 * sxmq95 * QN95 + sxm10_96 * sxmq96 * QN96 + sxm10_97 * sxmq97 * QN97 + FM10</v>
      </c>
    </row>
    <row r="13" spans="1:78">
      <c r="A13" s="3" t="s">
        <v>1</v>
      </c>
      <c r="B13" s="5" t="str">
        <f t="shared" si="7"/>
        <v xml:space="preserve">@IDENTITY MG11 = </v>
      </c>
      <c r="C13" s="5" t="str">
        <f t="shared" si="2"/>
        <v xml:space="preserve">sxm11_01 * sxmq01 * QN01 + </v>
      </c>
      <c r="D13" s="5" t="str">
        <f t="shared" si="8"/>
        <v xml:space="preserve">sxm11_02 * sxmq02 * QN02 + </v>
      </c>
      <c r="E13" s="5" t="str">
        <f t="shared" si="8"/>
        <v xml:space="preserve">sxm11_03 * sxmq03 * QN03 + </v>
      </c>
      <c r="F13" s="5" t="str">
        <f t="shared" si="8"/>
        <v xml:space="preserve">sxm11_05 * sxmq05 * QN05 + </v>
      </c>
      <c r="G13" s="5" t="str">
        <f t="shared" si="8"/>
        <v xml:space="preserve">sxm11_08 * sxmq08 * QN08 + </v>
      </c>
      <c r="H13" s="5" t="str">
        <f t="shared" si="8"/>
        <v xml:space="preserve">sxm11_10 * sxmq10 * QN10 + </v>
      </c>
      <c r="I13" s="5" t="str">
        <f t="shared" si="8"/>
        <v xml:space="preserve">sxm11_11 * sxmq11 * QN11 + </v>
      </c>
      <c r="J13" s="5" t="str">
        <f t="shared" si="8"/>
        <v xml:space="preserve">sxm11_13 * sxmq13 * QN13 + </v>
      </c>
      <c r="K13" s="5" t="str">
        <f t="shared" si="8"/>
        <v xml:space="preserve">sxm11_14 * sxmq14 * QN14 + </v>
      </c>
      <c r="L13" s="5" t="str">
        <f t="shared" si="8"/>
        <v xml:space="preserve">sxm11_15 * sxmq15 * QN15 + </v>
      </c>
      <c r="M13" s="5" t="str">
        <f t="shared" si="8"/>
        <v xml:space="preserve">sxm11_16 * sxmq16 * QN16 + </v>
      </c>
      <c r="N13" s="5" t="str">
        <f t="shared" si="8"/>
        <v xml:space="preserve">sxm11_17 * sxmq17 * QN17 + </v>
      </c>
      <c r="O13" s="5" t="str">
        <f t="shared" si="8"/>
        <v xml:space="preserve">sxm11_18 * sxmq18 * QN18 + </v>
      </c>
      <c r="P13" s="5" t="str">
        <f t="shared" si="8"/>
        <v xml:space="preserve">sxm11_19 * sxmq19 * QN19 + </v>
      </c>
      <c r="Q13" s="5" t="str">
        <f t="shared" si="8"/>
        <v xml:space="preserve">sxm11_20 * sxmq20 * QN20 + </v>
      </c>
      <c r="R13" s="5" t="str">
        <f t="shared" si="8"/>
        <v xml:space="preserve">sxm11_21 * sxmq21 * QN21 + </v>
      </c>
      <c r="S13" s="5" t="str">
        <f t="shared" si="8"/>
        <v xml:space="preserve">sxm11_22 * sxmq22 * QN22 + </v>
      </c>
      <c r="T13" s="5" t="str">
        <f t="shared" si="8"/>
        <v xml:space="preserve">sxm11_23 * sxmq23 * QN23 + </v>
      </c>
      <c r="U13" s="5" t="str">
        <f t="shared" si="8"/>
        <v xml:space="preserve">sxm11_24 * sxmq24 * QN24 + </v>
      </c>
      <c r="V13" s="5" t="str">
        <f t="shared" si="8"/>
        <v xml:space="preserve">sxm11_25 * sxmq25 * QN25 + </v>
      </c>
      <c r="W13" s="5" t="str">
        <f t="shared" si="8"/>
        <v xml:space="preserve">sxm11_26 * sxmq26 * QN26 + </v>
      </c>
      <c r="X13" s="5" t="str">
        <f t="shared" si="8"/>
        <v xml:space="preserve">sxm11_27 * sxmq27 * QN27 + </v>
      </c>
      <c r="Y13" s="5" t="str">
        <f t="shared" si="8"/>
        <v xml:space="preserve">sxm11_28 * sxmq28 * QN28 + </v>
      </c>
      <c r="Z13" s="5" t="str">
        <f t="shared" si="8"/>
        <v xml:space="preserve">sxm11_29 * sxmq29 * QN29 + </v>
      </c>
      <c r="AA13" s="5" t="str">
        <f t="shared" si="8"/>
        <v xml:space="preserve">sxm11_30 * sxmq30 * QN30 + </v>
      </c>
      <c r="AB13" s="5" t="str">
        <f t="shared" si="8"/>
        <v xml:space="preserve">sxm11_31 * sxmq31 * QN31 + </v>
      </c>
      <c r="AC13" s="5" t="str">
        <f t="shared" si="8"/>
        <v xml:space="preserve">sxm11_32 * sxmq32 * QN32 + </v>
      </c>
      <c r="AD13" s="5" t="str">
        <f t="shared" si="8"/>
        <v xml:space="preserve">sxm11_33 * sxmq33 * QN33 + </v>
      </c>
      <c r="AE13" s="5" t="str">
        <f t="shared" si="8"/>
        <v xml:space="preserve">sxm11_35 * sxmq35 * QN35 + </v>
      </c>
      <c r="AF13" s="5" t="str">
        <f t="shared" si="8"/>
        <v xml:space="preserve">sxm11_36 * sxmq36 * QN36 + </v>
      </c>
      <c r="AG13" s="5" t="str">
        <f t="shared" si="8"/>
        <v xml:space="preserve">sxm11_37 * sxmq37 * QN37 + </v>
      </c>
      <c r="AH13" s="5" t="str">
        <f t="shared" si="8"/>
        <v xml:space="preserve">sxm11_41 * sxmq41 * QN41 + </v>
      </c>
      <c r="AI13" s="5" t="str">
        <f t="shared" si="8"/>
        <v xml:space="preserve">sxm11_42 * sxmq42 * QN42 + </v>
      </c>
      <c r="AJ13" s="5" t="str">
        <f t="shared" si="8"/>
        <v xml:space="preserve">sxm11_43 * sxmq43 * QN43 + </v>
      </c>
      <c r="AK13" s="5" t="str">
        <f t="shared" si="8"/>
        <v xml:space="preserve">sxm11_45 * sxmq45 * QN45 + </v>
      </c>
      <c r="AL13" s="5" t="str">
        <f t="shared" si="8"/>
        <v xml:space="preserve">sxm11_46 * sxmq46 * QN46 + </v>
      </c>
      <c r="AM13" s="5" t="str">
        <f t="shared" si="8"/>
        <v xml:space="preserve">sxm11_47 * sxmq47 * QN47 + </v>
      </c>
      <c r="AN13" s="5" t="str">
        <f t="shared" si="8"/>
        <v xml:space="preserve">sxm11_49 * sxmq49 * QN49 + </v>
      </c>
      <c r="AO13" s="5" t="str">
        <f t="shared" si="8"/>
        <v xml:space="preserve">sxm11_50 * sxmq50 * QN50 + </v>
      </c>
      <c r="AP13" s="5" t="str">
        <f t="shared" si="8"/>
        <v xml:space="preserve">sxm11_51 * sxmq51 * QN51 + </v>
      </c>
      <c r="AQ13" s="5" t="str">
        <f t="shared" si="8"/>
        <v xml:space="preserve">sxm11_52 * sxmq52 * QN52 + </v>
      </c>
      <c r="AR13" s="5" t="str">
        <f t="shared" si="8"/>
        <v xml:space="preserve">sxm11_53 * sxmq53 * QN53 + </v>
      </c>
      <c r="AS13" s="5" t="str">
        <f t="shared" si="8"/>
        <v xml:space="preserve">sxm11_55 * sxmq55 * QN55 + </v>
      </c>
      <c r="AT13" s="5" t="str">
        <f t="shared" si="8"/>
        <v xml:space="preserve">sxm11_58 * sxmq58 * QN58 + </v>
      </c>
      <c r="AU13" s="5" t="str">
        <f t="shared" si="8"/>
        <v xml:space="preserve">sxm11_59 * sxmq59 * QN59 + </v>
      </c>
      <c r="AV13" s="5" t="str">
        <f t="shared" si="8"/>
        <v xml:space="preserve">sxm11_60 * sxmq60 * QN60 + </v>
      </c>
      <c r="AW13" s="5" t="str">
        <f t="shared" si="8"/>
        <v xml:space="preserve">sxm11_61 * sxmq61 * QN61 + </v>
      </c>
      <c r="AX13" s="5" t="str">
        <f t="shared" si="8"/>
        <v xml:space="preserve">sxm11_62 * sxmq62 * QN62 + </v>
      </c>
      <c r="AY13" s="5" t="str">
        <f t="shared" si="8"/>
        <v xml:space="preserve">sxm11_64 * sxmq64 * QN64 + </v>
      </c>
      <c r="AZ13" s="5" t="str">
        <f t="shared" si="8"/>
        <v xml:space="preserve">sxm11_65 * sxmq65 * QN65 + </v>
      </c>
      <c r="BA13" s="5" t="str">
        <f t="shared" si="8"/>
        <v xml:space="preserve">sxm11_66 * sxmq66 * QN66 + </v>
      </c>
      <c r="BB13" s="5" t="str">
        <f t="shared" si="8"/>
        <v xml:space="preserve">sxm11_68 * sxmq68 * QN68 + </v>
      </c>
      <c r="BC13" s="5" t="str">
        <f t="shared" si="8"/>
        <v xml:space="preserve">sxm11_69 * sxmq69 * QN69 + </v>
      </c>
      <c r="BD13" s="5" t="str">
        <f t="shared" si="8"/>
        <v xml:space="preserve">sxm11_70 * sxmq70 * QN70 + </v>
      </c>
      <c r="BE13" s="5" t="str">
        <f t="shared" si="8"/>
        <v xml:space="preserve">sxm11_71 * sxmq71 * QN71 + </v>
      </c>
      <c r="BF13" s="5" t="str">
        <f t="shared" si="8"/>
        <v xml:space="preserve">sxm11_72 * sxmq72 * QN72 + </v>
      </c>
      <c r="BG13" s="5" t="str">
        <f t="shared" si="8"/>
        <v xml:space="preserve">sxm11_73 * sxmq73 * QN73 + </v>
      </c>
      <c r="BH13" s="5" t="str">
        <f t="shared" si="8"/>
        <v xml:space="preserve">sxm11_74 * sxmq74 * QN74 + </v>
      </c>
      <c r="BI13" s="5" t="str">
        <f t="shared" si="8"/>
        <v xml:space="preserve">sxm11_77 * sxmq77 * QN77 + </v>
      </c>
      <c r="BJ13" s="5" t="str">
        <f t="shared" si="8"/>
        <v xml:space="preserve">sxm11_78 * sxmq78 * QN78 + </v>
      </c>
      <c r="BK13" s="5" t="str">
        <f t="shared" si="8"/>
        <v xml:space="preserve">sxm11_79 * sxmq79 * QN79 + </v>
      </c>
      <c r="BL13" s="5" t="str">
        <f t="shared" si="8"/>
        <v xml:space="preserve">sxm11_80 * sxmq80 * QN80 + </v>
      </c>
      <c r="BM13" s="5" t="str">
        <f t="shared" si="8"/>
        <v xml:space="preserve">sxm11_84 * sxmq84 * QN84 + </v>
      </c>
      <c r="BN13" s="5" t="str">
        <f t="shared" si="8"/>
        <v xml:space="preserve">sxm11_85 * sxmq85 * QN85 + </v>
      </c>
      <c r="BO13" s="5" t="str">
        <f t="shared" si="8"/>
        <v xml:space="preserve">sxm11_86 * sxmq86 * QN86 + </v>
      </c>
      <c r="BP13" s="5" t="str">
        <f t="shared" si="9"/>
        <v xml:space="preserve">sxm11_87 * sxmq87 * QN87 + </v>
      </c>
      <c r="BQ13" s="5" t="str">
        <f t="shared" si="9"/>
        <v xml:space="preserve">sxm11_90 * sxmq90 * QN90 + </v>
      </c>
      <c r="BR13" s="5" t="str">
        <f t="shared" si="9"/>
        <v xml:space="preserve">sxm11_91 * sxmq91 * QN91 + </v>
      </c>
      <c r="BS13" s="5" t="str">
        <f t="shared" si="9"/>
        <v xml:space="preserve">sxm11_92 * sxmq92 * QN92 + </v>
      </c>
      <c r="BT13" s="5" t="str">
        <f t="shared" si="9"/>
        <v xml:space="preserve">sxm11_93 * sxmq93 * QN93 + </v>
      </c>
      <c r="BU13" s="5" t="str">
        <f t="shared" si="9"/>
        <v xml:space="preserve">sxm11_94 * sxmq94 * QN94 + </v>
      </c>
      <c r="BV13" s="5" t="str">
        <f t="shared" si="9"/>
        <v xml:space="preserve">sxm11_95 * sxmq95 * QN95 + </v>
      </c>
      <c r="BW13" s="5" t="str">
        <f t="shared" si="9"/>
        <v xml:space="preserve">sxm11_96 * sxmq96 * QN96 + </v>
      </c>
      <c r="BX13" s="5" t="str">
        <f t="shared" si="10"/>
        <v>sxm11_97 * sxmq97 * QN97</v>
      </c>
      <c r="BY13" s="5" t="str">
        <f t="shared" si="11"/>
        <v xml:space="preserve"> + FM11</v>
      </c>
      <c r="BZ13" s="6" t="str">
        <f t="shared" si="3"/>
        <v>@IDENTITY MG11 = sxm11_01 * sxmq01 * QN01 + sxm11_02 * sxmq02 * QN02 + sxm11_03 * sxmq03 * QN03 + sxm11_05 * sxmq05 * QN05 + sxm11_08 * sxmq08 * QN08 + sxm11_10 * sxmq10 * QN10 + sxm11_11 * sxmq11 * QN11 + sxm11_13 * sxmq13 * QN13 + sxm11_14 * sxmq14 * QN14 + sxm11_15 * sxmq15 * QN15 + sxm11_16 * sxmq16 * QN16 + sxm11_17 * sxmq17 * QN17 + sxm11_18 * sxmq18 * QN18 + sxm11_19 * sxmq19 * QN19 + sxm11_20 * sxmq20 * QN20 + sxm11_21 * sxmq21 * QN21 + sxm11_22 * sxmq22 * QN22 + sxm11_23 * sxmq23 * QN23 + sxm11_24 * sxmq24 * QN24 + sxm11_25 * sxmq25 * QN25 + sxm11_26 * sxmq26 * QN26 + sxm11_27 * sxmq27 * QN27 + sxm11_28 * sxmq28 * QN28 + sxm11_29 * sxmq29 * QN29 + sxm11_30 * sxmq30 * QN30 + sxm11_31 * sxmq31 * QN31 + sxm11_32 * sxmq32 * QN32 + sxm11_33 * sxmq33 * QN33 + sxm11_35 * sxmq35 * QN35 + sxm11_36 * sxmq36 * QN36 + sxm11_37 * sxmq37 * QN37 + sxm11_41 * sxmq41 * QN41 + sxm11_42 * sxmq42 * QN42 + sxm11_43 * sxmq43 * QN43 + sxm11_45 * sxmq45 * QN45 + sxm11_46 * sxmq46 * QN46 + sxm11_47 * sxmq47 * QN47 + sxm11_49 * sxmq49 * QN49 + sxm11_50 * sxmq50 * QN50 + sxm11_51 * sxmq51 * QN51 + sxm11_52 * sxmq52 * QN52 + sxm11_53 * sxmq53 * QN53 + sxm11_55 * sxmq55 * QN55 + sxm11_58 * sxmq58 * QN58 + sxm11_59 * sxmq59 * QN59 + sxm11_60 * sxmq60 * QN60 + sxm11_61 * sxmq61 * QN61 + sxm11_62 * sxmq62 * QN62 + sxm11_64 * sxmq64 * QN64 + sxm11_65 * sxmq65 * QN65 + sxm11_66 * sxmq66 * QN66 + sxm11_68 * sxmq68 * QN68 + sxm11_69 * sxmq69 * QN69 + sxm11_70 * sxmq70 * QN70 + sxm11_71 * sxmq71 * QN71 + sxm11_72 * sxmq72 * QN72 + sxm11_73 * sxmq73 * QN73 + sxm11_74 * sxmq74 * QN74 + sxm11_77 * sxmq77 * QN77 + sxm11_78 * sxmq78 * QN78 + sxm11_79 * sxmq79 * QN79 + sxm11_80 * sxmq80 * QN80 + sxm11_84 * sxmq84 * QN84 + sxm11_85 * sxmq85 * QN85 + sxm11_86 * sxmq86 * QN86 + sxm11_87 * sxmq87 * QN87 + sxm11_90 * sxmq90 * QN90 + sxm11_91 * sxmq91 * QN91 + sxm11_92 * sxmq92 * QN92 + sxm11_93 * sxmq93 * QN93 + sxm11_94 * sxmq94 * QN94 + sxm11_95 * sxmq95 * QN95 + sxm11_96 * sxmq96 * QN96 + sxm11_97 * sxmq97 * QN97 + FM11</v>
      </c>
    </row>
    <row r="14" spans="1:78">
      <c r="A14" s="1" t="s">
        <v>8</v>
      </c>
      <c r="B14" s="5" t="str">
        <f t="shared" si="7"/>
        <v xml:space="preserve">@IDENTITY MG13 = </v>
      </c>
      <c r="C14" s="5" t="str">
        <f t="shared" si="2"/>
        <v xml:space="preserve">sxm13_01 * sxmq01 * QN01 + </v>
      </c>
      <c r="D14" s="5" t="str">
        <f t="shared" si="8"/>
        <v xml:space="preserve">sxm13_02 * sxmq02 * QN02 + </v>
      </c>
      <c r="E14" s="5" t="str">
        <f t="shared" si="8"/>
        <v xml:space="preserve">sxm13_03 * sxmq03 * QN03 + </v>
      </c>
      <c r="F14" s="5" t="str">
        <f t="shared" si="8"/>
        <v xml:space="preserve">sxm13_05 * sxmq05 * QN05 + </v>
      </c>
      <c r="G14" s="5" t="str">
        <f t="shared" si="8"/>
        <v xml:space="preserve">sxm13_08 * sxmq08 * QN08 + </v>
      </c>
      <c r="H14" s="5" t="str">
        <f t="shared" si="8"/>
        <v xml:space="preserve">sxm13_10 * sxmq10 * QN10 + </v>
      </c>
      <c r="I14" s="5" t="str">
        <f t="shared" si="8"/>
        <v xml:space="preserve">sxm13_11 * sxmq11 * QN11 + </v>
      </c>
      <c r="J14" s="5" t="str">
        <f t="shared" si="8"/>
        <v xml:space="preserve">sxm13_13 * sxmq13 * QN13 + </v>
      </c>
      <c r="K14" s="5" t="str">
        <f t="shared" si="8"/>
        <v xml:space="preserve">sxm13_14 * sxmq14 * QN14 + </v>
      </c>
      <c r="L14" s="5" t="str">
        <f t="shared" si="8"/>
        <v xml:space="preserve">sxm13_15 * sxmq15 * QN15 + </v>
      </c>
      <c r="M14" s="5" t="str">
        <f t="shared" si="8"/>
        <v xml:space="preserve">sxm13_16 * sxmq16 * QN16 + </v>
      </c>
      <c r="N14" s="5" t="str">
        <f t="shared" si="8"/>
        <v xml:space="preserve">sxm13_17 * sxmq17 * QN17 + </v>
      </c>
      <c r="O14" s="5" t="str">
        <f t="shared" si="8"/>
        <v xml:space="preserve">sxm13_18 * sxmq18 * QN18 + </v>
      </c>
      <c r="P14" s="5" t="str">
        <f t="shared" si="8"/>
        <v xml:space="preserve">sxm13_19 * sxmq19 * QN19 + </v>
      </c>
      <c r="Q14" s="5" t="str">
        <f t="shared" si="8"/>
        <v xml:space="preserve">sxm13_20 * sxmq20 * QN20 + </v>
      </c>
      <c r="R14" s="5" t="str">
        <f t="shared" si="8"/>
        <v xml:space="preserve">sxm13_21 * sxmq21 * QN21 + </v>
      </c>
      <c r="S14" s="5" t="str">
        <f t="shared" si="8"/>
        <v xml:space="preserve">sxm13_22 * sxmq22 * QN22 + </v>
      </c>
      <c r="T14" s="5" t="str">
        <f t="shared" si="8"/>
        <v xml:space="preserve">sxm13_23 * sxmq23 * QN23 + </v>
      </c>
      <c r="U14" s="5" t="str">
        <f t="shared" si="8"/>
        <v xml:space="preserve">sxm13_24 * sxmq24 * QN24 + </v>
      </c>
      <c r="V14" s="5" t="str">
        <f t="shared" si="8"/>
        <v xml:space="preserve">sxm13_25 * sxmq25 * QN25 + </v>
      </c>
      <c r="W14" s="5" t="str">
        <f t="shared" si="8"/>
        <v xml:space="preserve">sxm13_26 * sxmq26 * QN26 + </v>
      </c>
      <c r="X14" s="5" t="str">
        <f t="shared" si="8"/>
        <v xml:space="preserve">sxm13_27 * sxmq27 * QN27 + </v>
      </c>
      <c r="Y14" s="5" t="str">
        <f t="shared" si="8"/>
        <v xml:space="preserve">sxm13_28 * sxmq28 * QN28 + </v>
      </c>
      <c r="Z14" s="5" t="str">
        <f t="shared" si="8"/>
        <v xml:space="preserve">sxm13_29 * sxmq29 * QN29 + </v>
      </c>
      <c r="AA14" s="5" t="str">
        <f t="shared" si="8"/>
        <v xml:space="preserve">sxm13_30 * sxmq30 * QN30 + </v>
      </c>
      <c r="AB14" s="5" t="str">
        <f t="shared" si="8"/>
        <v xml:space="preserve">sxm13_31 * sxmq31 * QN31 + </v>
      </c>
      <c r="AC14" s="5" t="str">
        <f t="shared" si="8"/>
        <v xml:space="preserve">sxm13_32 * sxmq32 * QN32 + </v>
      </c>
      <c r="AD14" s="5" t="str">
        <f t="shared" si="8"/>
        <v xml:space="preserve">sxm13_33 * sxmq33 * QN33 + </v>
      </c>
      <c r="AE14" s="5" t="str">
        <f t="shared" si="8"/>
        <v xml:space="preserve">sxm13_35 * sxmq35 * QN35 + </v>
      </c>
      <c r="AF14" s="5" t="str">
        <f t="shared" si="8"/>
        <v xml:space="preserve">sxm13_36 * sxmq36 * QN36 + </v>
      </c>
      <c r="AG14" s="5" t="str">
        <f t="shared" si="8"/>
        <v xml:space="preserve">sxm13_37 * sxmq37 * QN37 + </v>
      </c>
      <c r="AH14" s="5" t="str">
        <f t="shared" si="8"/>
        <v xml:space="preserve">sxm13_41 * sxmq41 * QN41 + </v>
      </c>
      <c r="AI14" s="5" t="str">
        <f t="shared" si="8"/>
        <v xml:space="preserve">sxm13_42 * sxmq42 * QN42 + </v>
      </c>
      <c r="AJ14" s="5" t="str">
        <f t="shared" si="8"/>
        <v xml:space="preserve">sxm13_43 * sxmq43 * QN43 + </v>
      </c>
      <c r="AK14" s="5" t="str">
        <f t="shared" si="8"/>
        <v xml:space="preserve">sxm13_45 * sxmq45 * QN45 + </v>
      </c>
      <c r="AL14" s="5" t="str">
        <f t="shared" si="8"/>
        <v xml:space="preserve">sxm13_46 * sxmq46 * QN46 + </v>
      </c>
      <c r="AM14" s="5" t="str">
        <f t="shared" si="8"/>
        <v xml:space="preserve">sxm13_47 * sxmq47 * QN47 + </v>
      </c>
      <c r="AN14" s="5" t="str">
        <f t="shared" si="8"/>
        <v xml:space="preserve">sxm13_49 * sxmq49 * QN49 + </v>
      </c>
      <c r="AO14" s="5" t="str">
        <f t="shared" si="8"/>
        <v xml:space="preserve">sxm13_50 * sxmq50 * QN50 + </v>
      </c>
      <c r="AP14" s="5" t="str">
        <f t="shared" si="8"/>
        <v xml:space="preserve">sxm13_51 * sxmq51 * QN51 + </v>
      </c>
      <c r="AQ14" s="5" t="str">
        <f t="shared" si="8"/>
        <v xml:space="preserve">sxm13_52 * sxmq52 * QN52 + </v>
      </c>
      <c r="AR14" s="5" t="str">
        <f t="shared" si="8"/>
        <v xml:space="preserve">sxm13_53 * sxmq53 * QN53 + </v>
      </c>
      <c r="AS14" s="5" t="str">
        <f t="shared" si="8"/>
        <v xml:space="preserve">sxm13_55 * sxmq55 * QN55 + </v>
      </c>
      <c r="AT14" s="5" t="str">
        <f t="shared" si="8"/>
        <v xml:space="preserve">sxm13_58 * sxmq58 * QN58 + </v>
      </c>
      <c r="AU14" s="5" t="str">
        <f t="shared" si="8"/>
        <v xml:space="preserve">sxm13_59 * sxmq59 * QN59 + </v>
      </c>
      <c r="AV14" s="5" t="str">
        <f t="shared" si="8"/>
        <v xml:space="preserve">sxm13_60 * sxmq60 * QN60 + </v>
      </c>
      <c r="AW14" s="5" t="str">
        <f t="shared" si="8"/>
        <v xml:space="preserve">sxm13_61 * sxmq61 * QN61 + </v>
      </c>
      <c r="AX14" s="5" t="str">
        <f t="shared" si="8"/>
        <v xml:space="preserve">sxm13_62 * sxmq62 * QN62 + </v>
      </c>
      <c r="AY14" s="5" t="str">
        <f t="shared" si="8"/>
        <v xml:space="preserve">sxm13_64 * sxmq64 * QN64 + </v>
      </c>
      <c r="AZ14" s="5" t="str">
        <f t="shared" si="8"/>
        <v xml:space="preserve">sxm13_65 * sxmq65 * QN65 + </v>
      </c>
      <c r="BA14" s="5" t="str">
        <f t="shared" si="8"/>
        <v xml:space="preserve">sxm13_66 * sxmq66 * QN66 + </v>
      </c>
      <c r="BB14" s="5" t="str">
        <f t="shared" si="8"/>
        <v xml:space="preserve">sxm13_68 * sxmq68 * QN68 + </v>
      </c>
      <c r="BC14" s="5" t="str">
        <f t="shared" si="8"/>
        <v xml:space="preserve">sxm13_69 * sxmq69 * QN69 + </v>
      </c>
      <c r="BD14" s="5" t="str">
        <f t="shared" si="8"/>
        <v xml:space="preserve">sxm13_70 * sxmq70 * QN70 + </v>
      </c>
      <c r="BE14" s="5" t="str">
        <f t="shared" si="8"/>
        <v xml:space="preserve">sxm13_71 * sxmq71 * QN71 + </v>
      </c>
      <c r="BF14" s="5" t="str">
        <f t="shared" si="8"/>
        <v xml:space="preserve">sxm13_72 * sxmq72 * QN72 + </v>
      </c>
      <c r="BG14" s="5" t="str">
        <f t="shared" si="8"/>
        <v xml:space="preserve">sxm13_73 * sxmq73 * QN73 + </v>
      </c>
      <c r="BH14" s="5" t="str">
        <f t="shared" si="8"/>
        <v xml:space="preserve">sxm13_74 * sxmq74 * QN74 + </v>
      </c>
      <c r="BI14" s="5" t="str">
        <f t="shared" si="8"/>
        <v xml:space="preserve">sxm13_77 * sxmq77 * QN77 + </v>
      </c>
      <c r="BJ14" s="5" t="str">
        <f t="shared" si="8"/>
        <v xml:space="preserve">sxm13_78 * sxmq78 * QN78 + </v>
      </c>
      <c r="BK14" s="5" t="str">
        <f t="shared" si="8"/>
        <v xml:space="preserve">sxm13_79 * sxmq79 * QN79 + </v>
      </c>
      <c r="BL14" s="5" t="str">
        <f t="shared" si="8"/>
        <v xml:space="preserve">sxm13_80 * sxmq80 * QN80 + </v>
      </c>
      <c r="BM14" s="5" t="str">
        <f t="shared" si="8"/>
        <v xml:space="preserve">sxm13_84 * sxmq84 * QN84 + </v>
      </c>
      <c r="BN14" s="5" t="str">
        <f t="shared" si="8"/>
        <v xml:space="preserve">sxm13_85 * sxmq85 * QN85 + </v>
      </c>
      <c r="BO14" s="5" t="str">
        <f t="shared" ref="BO14:BW17" si="12">"sxm"&amp;$A14&amp;"_"&amp;BO$6&amp;" * sxmq"&amp;BO$6&amp;" * QN"&amp;BO$6&amp;" + "</f>
        <v xml:space="preserve">sxm13_86 * sxmq86 * QN86 + </v>
      </c>
      <c r="BP14" s="5" t="str">
        <f t="shared" si="12"/>
        <v xml:space="preserve">sxm13_87 * sxmq87 * QN87 + </v>
      </c>
      <c r="BQ14" s="5" t="str">
        <f t="shared" si="12"/>
        <v xml:space="preserve">sxm13_90 * sxmq90 * QN90 + </v>
      </c>
      <c r="BR14" s="5" t="str">
        <f t="shared" si="12"/>
        <v xml:space="preserve">sxm13_91 * sxmq91 * QN91 + </v>
      </c>
      <c r="BS14" s="5" t="str">
        <f t="shared" si="12"/>
        <v xml:space="preserve">sxm13_92 * sxmq92 * QN92 + </v>
      </c>
      <c r="BT14" s="5" t="str">
        <f t="shared" si="12"/>
        <v xml:space="preserve">sxm13_93 * sxmq93 * QN93 + </v>
      </c>
      <c r="BU14" s="5" t="str">
        <f t="shared" si="12"/>
        <v xml:space="preserve">sxm13_94 * sxmq94 * QN94 + </v>
      </c>
      <c r="BV14" s="5" t="str">
        <f t="shared" si="12"/>
        <v xml:space="preserve">sxm13_95 * sxmq95 * QN95 + </v>
      </c>
      <c r="BW14" s="5" t="str">
        <f t="shared" si="12"/>
        <v xml:space="preserve">sxm13_96 * sxmq96 * QN96 + </v>
      </c>
      <c r="BX14" s="5" t="str">
        <f t="shared" si="10"/>
        <v>sxm13_97 * sxmq97 * QN97</v>
      </c>
      <c r="BY14" s="5" t="str">
        <f t="shared" si="11"/>
        <v xml:space="preserve"> + FM13</v>
      </c>
      <c r="BZ14" s="6" t="str">
        <f t="shared" si="3"/>
        <v>@IDENTITY MG13 = sxm13_01 * sxmq01 * QN01 + sxm13_02 * sxmq02 * QN02 + sxm13_03 * sxmq03 * QN03 + sxm13_05 * sxmq05 * QN05 + sxm13_08 * sxmq08 * QN08 + sxm13_10 * sxmq10 * QN10 + sxm13_11 * sxmq11 * QN11 + sxm13_13 * sxmq13 * QN13 + sxm13_14 * sxmq14 * QN14 + sxm13_15 * sxmq15 * QN15 + sxm13_16 * sxmq16 * QN16 + sxm13_17 * sxmq17 * QN17 + sxm13_18 * sxmq18 * QN18 + sxm13_19 * sxmq19 * QN19 + sxm13_20 * sxmq20 * QN20 + sxm13_21 * sxmq21 * QN21 + sxm13_22 * sxmq22 * QN22 + sxm13_23 * sxmq23 * QN23 + sxm13_24 * sxmq24 * QN24 + sxm13_25 * sxmq25 * QN25 + sxm13_26 * sxmq26 * QN26 + sxm13_27 * sxmq27 * QN27 + sxm13_28 * sxmq28 * QN28 + sxm13_29 * sxmq29 * QN29 + sxm13_30 * sxmq30 * QN30 + sxm13_31 * sxmq31 * QN31 + sxm13_32 * sxmq32 * QN32 + sxm13_33 * sxmq33 * QN33 + sxm13_35 * sxmq35 * QN35 + sxm13_36 * sxmq36 * QN36 + sxm13_37 * sxmq37 * QN37 + sxm13_41 * sxmq41 * QN41 + sxm13_42 * sxmq42 * QN42 + sxm13_43 * sxmq43 * QN43 + sxm13_45 * sxmq45 * QN45 + sxm13_46 * sxmq46 * QN46 + sxm13_47 * sxmq47 * QN47 + sxm13_49 * sxmq49 * QN49 + sxm13_50 * sxmq50 * QN50 + sxm13_51 * sxmq51 * QN51 + sxm13_52 * sxmq52 * QN52 + sxm13_53 * sxmq53 * QN53 + sxm13_55 * sxmq55 * QN55 + sxm13_58 * sxmq58 * QN58 + sxm13_59 * sxmq59 * QN59 + sxm13_60 * sxmq60 * QN60 + sxm13_61 * sxmq61 * QN61 + sxm13_62 * sxmq62 * QN62 + sxm13_64 * sxmq64 * QN64 + sxm13_65 * sxmq65 * QN65 + sxm13_66 * sxmq66 * QN66 + sxm13_68 * sxmq68 * QN68 + sxm13_69 * sxmq69 * QN69 + sxm13_70 * sxmq70 * QN70 + sxm13_71 * sxmq71 * QN71 + sxm13_72 * sxmq72 * QN72 + sxm13_73 * sxmq73 * QN73 + sxm13_74 * sxmq74 * QN74 + sxm13_77 * sxmq77 * QN77 + sxm13_78 * sxmq78 * QN78 + sxm13_79 * sxmq79 * QN79 + sxm13_80 * sxmq80 * QN80 + sxm13_84 * sxmq84 * QN84 + sxm13_85 * sxmq85 * QN85 + sxm13_86 * sxmq86 * QN86 + sxm13_87 * sxmq87 * QN87 + sxm13_90 * sxmq90 * QN90 + sxm13_91 * sxmq91 * QN91 + sxm13_92 * sxmq92 * QN92 + sxm13_93 * sxmq93 * QN93 + sxm13_94 * sxmq94 * QN94 + sxm13_95 * sxmq95 * QN95 + sxm13_96 * sxmq96 * QN96 + sxm13_97 * sxmq97 * QN97 + FM13</v>
      </c>
    </row>
    <row r="15" spans="1:78">
      <c r="A15" s="1" t="s">
        <v>9</v>
      </c>
      <c r="B15" s="5" t="str">
        <f t="shared" si="7"/>
        <v xml:space="preserve">@IDENTITY MG14 = </v>
      </c>
      <c r="C15" s="5" t="str">
        <f t="shared" si="2"/>
        <v xml:space="preserve">sxm14_01 * sxmq01 * QN01 + </v>
      </c>
      <c r="D15" s="5" t="str">
        <f t="shared" ref="D15:BO18" si="13">"sxm"&amp;$A15&amp;"_"&amp;D$6&amp;" * sxmq"&amp;D$6&amp;" * QN"&amp;D$6&amp;" + "</f>
        <v xml:space="preserve">sxm14_02 * sxmq02 * QN02 + </v>
      </c>
      <c r="E15" s="5" t="str">
        <f t="shared" si="13"/>
        <v xml:space="preserve">sxm14_03 * sxmq03 * QN03 + </v>
      </c>
      <c r="F15" s="5" t="str">
        <f t="shared" si="13"/>
        <v xml:space="preserve">sxm14_05 * sxmq05 * QN05 + </v>
      </c>
      <c r="G15" s="5" t="str">
        <f t="shared" si="13"/>
        <v xml:space="preserve">sxm14_08 * sxmq08 * QN08 + </v>
      </c>
      <c r="H15" s="5" t="str">
        <f t="shared" si="13"/>
        <v xml:space="preserve">sxm14_10 * sxmq10 * QN10 + </v>
      </c>
      <c r="I15" s="5" t="str">
        <f t="shared" si="13"/>
        <v xml:space="preserve">sxm14_11 * sxmq11 * QN11 + </v>
      </c>
      <c r="J15" s="5" t="str">
        <f t="shared" si="13"/>
        <v xml:space="preserve">sxm14_13 * sxmq13 * QN13 + </v>
      </c>
      <c r="K15" s="5" t="str">
        <f t="shared" si="13"/>
        <v xml:space="preserve">sxm14_14 * sxmq14 * QN14 + </v>
      </c>
      <c r="L15" s="5" t="str">
        <f t="shared" si="13"/>
        <v xml:space="preserve">sxm14_15 * sxmq15 * QN15 + </v>
      </c>
      <c r="M15" s="5" t="str">
        <f t="shared" si="13"/>
        <v xml:space="preserve">sxm14_16 * sxmq16 * QN16 + </v>
      </c>
      <c r="N15" s="5" t="str">
        <f t="shared" si="13"/>
        <v xml:space="preserve">sxm14_17 * sxmq17 * QN17 + </v>
      </c>
      <c r="O15" s="5" t="str">
        <f t="shared" si="13"/>
        <v xml:space="preserve">sxm14_18 * sxmq18 * QN18 + </v>
      </c>
      <c r="P15" s="5" t="str">
        <f t="shared" si="13"/>
        <v xml:space="preserve">sxm14_19 * sxmq19 * QN19 + </v>
      </c>
      <c r="Q15" s="5" t="str">
        <f t="shared" si="13"/>
        <v xml:space="preserve">sxm14_20 * sxmq20 * QN20 + </v>
      </c>
      <c r="R15" s="5" t="str">
        <f t="shared" si="13"/>
        <v xml:space="preserve">sxm14_21 * sxmq21 * QN21 + </v>
      </c>
      <c r="S15" s="5" t="str">
        <f t="shared" si="13"/>
        <v xml:space="preserve">sxm14_22 * sxmq22 * QN22 + </v>
      </c>
      <c r="T15" s="5" t="str">
        <f t="shared" si="13"/>
        <v xml:space="preserve">sxm14_23 * sxmq23 * QN23 + </v>
      </c>
      <c r="U15" s="5" t="str">
        <f t="shared" si="13"/>
        <v xml:space="preserve">sxm14_24 * sxmq24 * QN24 + </v>
      </c>
      <c r="V15" s="5" t="str">
        <f t="shared" si="13"/>
        <v xml:space="preserve">sxm14_25 * sxmq25 * QN25 + </v>
      </c>
      <c r="W15" s="5" t="str">
        <f t="shared" si="13"/>
        <v xml:space="preserve">sxm14_26 * sxmq26 * QN26 + </v>
      </c>
      <c r="X15" s="5" t="str">
        <f t="shared" si="13"/>
        <v xml:space="preserve">sxm14_27 * sxmq27 * QN27 + </v>
      </c>
      <c r="Y15" s="5" t="str">
        <f t="shared" si="13"/>
        <v xml:space="preserve">sxm14_28 * sxmq28 * QN28 + </v>
      </c>
      <c r="Z15" s="5" t="str">
        <f t="shared" si="13"/>
        <v xml:space="preserve">sxm14_29 * sxmq29 * QN29 + </v>
      </c>
      <c r="AA15" s="5" t="str">
        <f t="shared" si="13"/>
        <v xml:space="preserve">sxm14_30 * sxmq30 * QN30 + </v>
      </c>
      <c r="AB15" s="5" t="str">
        <f t="shared" si="13"/>
        <v xml:space="preserve">sxm14_31 * sxmq31 * QN31 + </v>
      </c>
      <c r="AC15" s="5" t="str">
        <f t="shared" si="13"/>
        <v xml:space="preserve">sxm14_32 * sxmq32 * QN32 + </v>
      </c>
      <c r="AD15" s="5" t="str">
        <f t="shared" si="13"/>
        <v xml:space="preserve">sxm14_33 * sxmq33 * QN33 + </v>
      </c>
      <c r="AE15" s="5" t="str">
        <f t="shared" si="13"/>
        <v xml:space="preserve">sxm14_35 * sxmq35 * QN35 + </v>
      </c>
      <c r="AF15" s="5" t="str">
        <f t="shared" si="13"/>
        <v xml:space="preserve">sxm14_36 * sxmq36 * QN36 + </v>
      </c>
      <c r="AG15" s="5" t="str">
        <f t="shared" si="13"/>
        <v xml:space="preserve">sxm14_37 * sxmq37 * QN37 + </v>
      </c>
      <c r="AH15" s="5" t="str">
        <f t="shared" si="13"/>
        <v xml:space="preserve">sxm14_41 * sxmq41 * QN41 + </v>
      </c>
      <c r="AI15" s="5" t="str">
        <f t="shared" si="13"/>
        <v xml:space="preserve">sxm14_42 * sxmq42 * QN42 + </v>
      </c>
      <c r="AJ15" s="5" t="str">
        <f t="shared" si="13"/>
        <v xml:space="preserve">sxm14_43 * sxmq43 * QN43 + </v>
      </c>
      <c r="AK15" s="5" t="str">
        <f t="shared" si="13"/>
        <v xml:space="preserve">sxm14_45 * sxmq45 * QN45 + </v>
      </c>
      <c r="AL15" s="5" t="str">
        <f t="shared" si="13"/>
        <v xml:space="preserve">sxm14_46 * sxmq46 * QN46 + </v>
      </c>
      <c r="AM15" s="5" t="str">
        <f t="shared" si="13"/>
        <v xml:space="preserve">sxm14_47 * sxmq47 * QN47 + </v>
      </c>
      <c r="AN15" s="5" t="str">
        <f t="shared" si="13"/>
        <v xml:space="preserve">sxm14_49 * sxmq49 * QN49 + </v>
      </c>
      <c r="AO15" s="5" t="str">
        <f t="shared" si="13"/>
        <v xml:space="preserve">sxm14_50 * sxmq50 * QN50 + </v>
      </c>
      <c r="AP15" s="5" t="str">
        <f t="shared" si="13"/>
        <v xml:space="preserve">sxm14_51 * sxmq51 * QN51 + </v>
      </c>
      <c r="AQ15" s="5" t="str">
        <f t="shared" si="13"/>
        <v xml:space="preserve">sxm14_52 * sxmq52 * QN52 + </v>
      </c>
      <c r="AR15" s="5" t="str">
        <f t="shared" si="13"/>
        <v xml:space="preserve">sxm14_53 * sxmq53 * QN53 + </v>
      </c>
      <c r="AS15" s="5" t="str">
        <f t="shared" si="13"/>
        <v xml:space="preserve">sxm14_55 * sxmq55 * QN55 + </v>
      </c>
      <c r="AT15" s="5" t="str">
        <f t="shared" si="13"/>
        <v xml:space="preserve">sxm14_58 * sxmq58 * QN58 + </v>
      </c>
      <c r="AU15" s="5" t="str">
        <f t="shared" si="13"/>
        <v xml:space="preserve">sxm14_59 * sxmq59 * QN59 + </v>
      </c>
      <c r="AV15" s="5" t="str">
        <f t="shared" si="13"/>
        <v xml:space="preserve">sxm14_60 * sxmq60 * QN60 + </v>
      </c>
      <c r="AW15" s="5" t="str">
        <f t="shared" si="13"/>
        <v xml:space="preserve">sxm14_61 * sxmq61 * QN61 + </v>
      </c>
      <c r="AX15" s="5" t="str">
        <f t="shared" si="13"/>
        <v xml:space="preserve">sxm14_62 * sxmq62 * QN62 + </v>
      </c>
      <c r="AY15" s="5" t="str">
        <f t="shared" si="13"/>
        <v xml:space="preserve">sxm14_64 * sxmq64 * QN64 + </v>
      </c>
      <c r="AZ15" s="5" t="str">
        <f t="shared" si="13"/>
        <v xml:space="preserve">sxm14_65 * sxmq65 * QN65 + </v>
      </c>
      <c r="BA15" s="5" t="str">
        <f t="shared" si="13"/>
        <v xml:space="preserve">sxm14_66 * sxmq66 * QN66 + </v>
      </c>
      <c r="BB15" s="5" t="str">
        <f t="shared" si="13"/>
        <v xml:space="preserve">sxm14_68 * sxmq68 * QN68 + </v>
      </c>
      <c r="BC15" s="5" t="str">
        <f t="shared" si="13"/>
        <v xml:space="preserve">sxm14_69 * sxmq69 * QN69 + </v>
      </c>
      <c r="BD15" s="5" t="str">
        <f t="shared" si="13"/>
        <v xml:space="preserve">sxm14_70 * sxmq70 * QN70 + </v>
      </c>
      <c r="BE15" s="5" t="str">
        <f t="shared" si="13"/>
        <v xml:space="preserve">sxm14_71 * sxmq71 * QN71 + </v>
      </c>
      <c r="BF15" s="5" t="str">
        <f t="shared" si="13"/>
        <v xml:space="preserve">sxm14_72 * sxmq72 * QN72 + </v>
      </c>
      <c r="BG15" s="5" t="str">
        <f t="shared" si="13"/>
        <v xml:space="preserve">sxm14_73 * sxmq73 * QN73 + </v>
      </c>
      <c r="BH15" s="5" t="str">
        <f t="shared" si="13"/>
        <v xml:space="preserve">sxm14_74 * sxmq74 * QN74 + </v>
      </c>
      <c r="BI15" s="5" t="str">
        <f t="shared" si="13"/>
        <v xml:space="preserve">sxm14_77 * sxmq77 * QN77 + </v>
      </c>
      <c r="BJ15" s="5" t="str">
        <f t="shared" si="13"/>
        <v xml:space="preserve">sxm14_78 * sxmq78 * QN78 + </v>
      </c>
      <c r="BK15" s="5" t="str">
        <f t="shared" si="13"/>
        <v xml:space="preserve">sxm14_79 * sxmq79 * QN79 + </v>
      </c>
      <c r="BL15" s="5" t="str">
        <f t="shared" si="13"/>
        <v xml:space="preserve">sxm14_80 * sxmq80 * QN80 + </v>
      </c>
      <c r="BM15" s="5" t="str">
        <f t="shared" si="13"/>
        <v xml:space="preserve">sxm14_84 * sxmq84 * QN84 + </v>
      </c>
      <c r="BN15" s="5" t="str">
        <f t="shared" si="13"/>
        <v xml:space="preserve">sxm14_85 * sxmq85 * QN85 + </v>
      </c>
      <c r="BO15" s="5" t="str">
        <f t="shared" si="13"/>
        <v xml:space="preserve">sxm14_86 * sxmq86 * QN86 + </v>
      </c>
      <c r="BP15" s="5" t="str">
        <f t="shared" si="12"/>
        <v xml:space="preserve">sxm14_87 * sxmq87 * QN87 + </v>
      </c>
      <c r="BQ15" s="5" t="str">
        <f t="shared" si="12"/>
        <v xml:space="preserve">sxm14_90 * sxmq90 * QN90 + </v>
      </c>
      <c r="BR15" s="5" t="str">
        <f t="shared" si="12"/>
        <v xml:space="preserve">sxm14_91 * sxmq91 * QN91 + </v>
      </c>
      <c r="BS15" s="5" t="str">
        <f t="shared" si="12"/>
        <v xml:space="preserve">sxm14_92 * sxmq92 * QN92 + </v>
      </c>
      <c r="BT15" s="5" t="str">
        <f t="shared" si="12"/>
        <v xml:space="preserve">sxm14_93 * sxmq93 * QN93 + </v>
      </c>
      <c r="BU15" s="5" t="str">
        <f t="shared" si="12"/>
        <v xml:space="preserve">sxm14_94 * sxmq94 * QN94 + </v>
      </c>
      <c r="BV15" s="5" t="str">
        <f t="shared" si="12"/>
        <v xml:space="preserve">sxm14_95 * sxmq95 * QN95 + </v>
      </c>
      <c r="BW15" s="5" t="str">
        <f t="shared" si="12"/>
        <v xml:space="preserve">sxm14_96 * sxmq96 * QN96 + </v>
      </c>
      <c r="BX15" s="5" t="str">
        <f t="shared" si="10"/>
        <v>sxm14_97 * sxmq97 * QN97</v>
      </c>
      <c r="BY15" s="5" t="str">
        <f t="shared" si="11"/>
        <v xml:space="preserve"> + FM14</v>
      </c>
      <c r="BZ15" s="6" t="str">
        <f t="shared" si="3"/>
        <v>@IDENTITY MG14 = sxm14_01 * sxmq01 * QN01 + sxm14_02 * sxmq02 * QN02 + sxm14_03 * sxmq03 * QN03 + sxm14_05 * sxmq05 * QN05 + sxm14_08 * sxmq08 * QN08 + sxm14_10 * sxmq10 * QN10 + sxm14_11 * sxmq11 * QN11 + sxm14_13 * sxmq13 * QN13 + sxm14_14 * sxmq14 * QN14 + sxm14_15 * sxmq15 * QN15 + sxm14_16 * sxmq16 * QN16 + sxm14_17 * sxmq17 * QN17 + sxm14_18 * sxmq18 * QN18 + sxm14_19 * sxmq19 * QN19 + sxm14_20 * sxmq20 * QN20 + sxm14_21 * sxmq21 * QN21 + sxm14_22 * sxmq22 * QN22 + sxm14_23 * sxmq23 * QN23 + sxm14_24 * sxmq24 * QN24 + sxm14_25 * sxmq25 * QN25 + sxm14_26 * sxmq26 * QN26 + sxm14_27 * sxmq27 * QN27 + sxm14_28 * sxmq28 * QN28 + sxm14_29 * sxmq29 * QN29 + sxm14_30 * sxmq30 * QN30 + sxm14_31 * sxmq31 * QN31 + sxm14_32 * sxmq32 * QN32 + sxm14_33 * sxmq33 * QN33 + sxm14_35 * sxmq35 * QN35 + sxm14_36 * sxmq36 * QN36 + sxm14_37 * sxmq37 * QN37 + sxm14_41 * sxmq41 * QN41 + sxm14_42 * sxmq42 * QN42 + sxm14_43 * sxmq43 * QN43 + sxm14_45 * sxmq45 * QN45 + sxm14_46 * sxmq46 * QN46 + sxm14_47 * sxmq47 * QN47 + sxm14_49 * sxmq49 * QN49 + sxm14_50 * sxmq50 * QN50 + sxm14_51 * sxmq51 * QN51 + sxm14_52 * sxmq52 * QN52 + sxm14_53 * sxmq53 * QN53 + sxm14_55 * sxmq55 * QN55 + sxm14_58 * sxmq58 * QN58 + sxm14_59 * sxmq59 * QN59 + sxm14_60 * sxmq60 * QN60 + sxm14_61 * sxmq61 * QN61 + sxm14_62 * sxmq62 * QN62 + sxm14_64 * sxmq64 * QN64 + sxm14_65 * sxmq65 * QN65 + sxm14_66 * sxmq66 * QN66 + sxm14_68 * sxmq68 * QN68 + sxm14_69 * sxmq69 * QN69 + sxm14_70 * sxmq70 * QN70 + sxm14_71 * sxmq71 * QN71 + sxm14_72 * sxmq72 * QN72 + sxm14_73 * sxmq73 * QN73 + sxm14_74 * sxmq74 * QN74 + sxm14_77 * sxmq77 * QN77 + sxm14_78 * sxmq78 * QN78 + sxm14_79 * sxmq79 * QN79 + sxm14_80 * sxmq80 * QN80 + sxm14_84 * sxmq84 * QN84 + sxm14_85 * sxmq85 * QN85 + sxm14_86 * sxmq86 * QN86 + sxm14_87 * sxmq87 * QN87 + sxm14_90 * sxmq90 * QN90 + sxm14_91 * sxmq91 * QN91 + sxm14_92 * sxmq92 * QN92 + sxm14_93 * sxmq93 * QN93 + sxm14_94 * sxmq94 * QN94 + sxm14_95 * sxmq95 * QN95 + sxm14_96 * sxmq96 * QN96 + sxm14_97 * sxmq97 * QN97 + FM14</v>
      </c>
    </row>
    <row r="16" spans="1:78">
      <c r="A16" s="1" t="s">
        <v>10</v>
      </c>
      <c r="B16" s="5" t="str">
        <f t="shared" si="7"/>
        <v xml:space="preserve">@IDENTITY MG15 = </v>
      </c>
      <c r="C16" s="5" t="str">
        <f t="shared" si="2"/>
        <v xml:space="preserve">sxm15_01 * sxmq01 * QN01 + </v>
      </c>
      <c r="D16" s="5" t="str">
        <f t="shared" si="13"/>
        <v xml:space="preserve">sxm15_02 * sxmq02 * QN02 + </v>
      </c>
      <c r="E16" s="5" t="str">
        <f t="shared" si="13"/>
        <v xml:space="preserve">sxm15_03 * sxmq03 * QN03 + </v>
      </c>
      <c r="F16" s="5" t="str">
        <f t="shared" si="13"/>
        <v xml:space="preserve">sxm15_05 * sxmq05 * QN05 + </v>
      </c>
      <c r="G16" s="5" t="str">
        <f t="shared" si="13"/>
        <v xml:space="preserve">sxm15_08 * sxmq08 * QN08 + </v>
      </c>
      <c r="H16" s="5" t="str">
        <f t="shared" si="13"/>
        <v xml:space="preserve">sxm15_10 * sxmq10 * QN10 + </v>
      </c>
      <c r="I16" s="5" t="str">
        <f t="shared" si="13"/>
        <v xml:space="preserve">sxm15_11 * sxmq11 * QN11 + </v>
      </c>
      <c r="J16" s="5" t="str">
        <f t="shared" si="13"/>
        <v xml:space="preserve">sxm15_13 * sxmq13 * QN13 + </v>
      </c>
      <c r="K16" s="5" t="str">
        <f t="shared" si="13"/>
        <v xml:space="preserve">sxm15_14 * sxmq14 * QN14 + </v>
      </c>
      <c r="L16" s="5" t="str">
        <f t="shared" si="13"/>
        <v xml:space="preserve">sxm15_15 * sxmq15 * QN15 + </v>
      </c>
      <c r="M16" s="5" t="str">
        <f t="shared" si="13"/>
        <v xml:space="preserve">sxm15_16 * sxmq16 * QN16 + </v>
      </c>
      <c r="N16" s="5" t="str">
        <f t="shared" si="13"/>
        <v xml:space="preserve">sxm15_17 * sxmq17 * QN17 + </v>
      </c>
      <c r="O16" s="5" t="str">
        <f t="shared" si="13"/>
        <v xml:space="preserve">sxm15_18 * sxmq18 * QN18 + </v>
      </c>
      <c r="P16" s="5" t="str">
        <f t="shared" si="13"/>
        <v xml:space="preserve">sxm15_19 * sxmq19 * QN19 + </v>
      </c>
      <c r="Q16" s="5" t="str">
        <f t="shared" si="13"/>
        <v xml:space="preserve">sxm15_20 * sxmq20 * QN20 + </v>
      </c>
      <c r="R16" s="5" t="str">
        <f t="shared" si="13"/>
        <v xml:space="preserve">sxm15_21 * sxmq21 * QN21 + </v>
      </c>
      <c r="S16" s="5" t="str">
        <f t="shared" si="13"/>
        <v xml:space="preserve">sxm15_22 * sxmq22 * QN22 + </v>
      </c>
      <c r="T16" s="5" t="str">
        <f t="shared" si="13"/>
        <v xml:space="preserve">sxm15_23 * sxmq23 * QN23 + </v>
      </c>
      <c r="U16" s="5" t="str">
        <f t="shared" si="13"/>
        <v xml:space="preserve">sxm15_24 * sxmq24 * QN24 + </v>
      </c>
      <c r="V16" s="5" t="str">
        <f t="shared" si="13"/>
        <v xml:space="preserve">sxm15_25 * sxmq25 * QN25 + </v>
      </c>
      <c r="W16" s="5" t="str">
        <f t="shared" si="13"/>
        <v xml:space="preserve">sxm15_26 * sxmq26 * QN26 + </v>
      </c>
      <c r="X16" s="5" t="str">
        <f t="shared" si="13"/>
        <v xml:space="preserve">sxm15_27 * sxmq27 * QN27 + </v>
      </c>
      <c r="Y16" s="5" t="str">
        <f t="shared" si="13"/>
        <v xml:space="preserve">sxm15_28 * sxmq28 * QN28 + </v>
      </c>
      <c r="Z16" s="5" t="str">
        <f t="shared" si="13"/>
        <v xml:space="preserve">sxm15_29 * sxmq29 * QN29 + </v>
      </c>
      <c r="AA16" s="5" t="str">
        <f t="shared" si="13"/>
        <v xml:space="preserve">sxm15_30 * sxmq30 * QN30 + </v>
      </c>
      <c r="AB16" s="5" t="str">
        <f t="shared" si="13"/>
        <v xml:space="preserve">sxm15_31 * sxmq31 * QN31 + </v>
      </c>
      <c r="AC16" s="5" t="str">
        <f t="shared" si="13"/>
        <v xml:space="preserve">sxm15_32 * sxmq32 * QN32 + </v>
      </c>
      <c r="AD16" s="5" t="str">
        <f t="shared" si="13"/>
        <v xml:space="preserve">sxm15_33 * sxmq33 * QN33 + </v>
      </c>
      <c r="AE16" s="5" t="str">
        <f t="shared" si="13"/>
        <v xml:space="preserve">sxm15_35 * sxmq35 * QN35 + </v>
      </c>
      <c r="AF16" s="5" t="str">
        <f t="shared" si="13"/>
        <v xml:space="preserve">sxm15_36 * sxmq36 * QN36 + </v>
      </c>
      <c r="AG16" s="5" t="str">
        <f t="shared" si="13"/>
        <v xml:space="preserve">sxm15_37 * sxmq37 * QN37 + </v>
      </c>
      <c r="AH16" s="5" t="str">
        <f t="shared" si="13"/>
        <v xml:space="preserve">sxm15_41 * sxmq41 * QN41 + </v>
      </c>
      <c r="AI16" s="5" t="str">
        <f t="shared" si="13"/>
        <v xml:space="preserve">sxm15_42 * sxmq42 * QN42 + </v>
      </c>
      <c r="AJ16" s="5" t="str">
        <f t="shared" si="13"/>
        <v xml:space="preserve">sxm15_43 * sxmq43 * QN43 + </v>
      </c>
      <c r="AK16" s="5" t="str">
        <f t="shared" si="13"/>
        <v xml:space="preserve">sxm15_45 * sxmq45 * QN45 + </v>
      </c>
      <c r="AL16" s="5" t="str">
        <f t="shared" si="13"/>
        <v xml:space="preserve">sxm15_46 * sxmq46 * QN46 + </v>
      </c>
      <c r="AM16" s="5" t="str">
        <f t="shared" si="13"/>
        <v xml:space="preserve">sxm15_47 * sxmq47 * QN47 + </v>
      </c>
      <c r="AN16" s="5" t="str">
        <f t="shared" si="13"/>
        <v xml:space="preserve">sxm15_49 * sxmq49 * QN49 + </v>
      </c>
      <c r="AO16" s="5" t="str">
        <f t="shared" si="13"/>
        <v xml:space="preserve">sxm15_50 * sxmq50 * QN50 + </v>
      </c>
      <c r="AP16" s="5" t="str">
        <f t="shared" si="13"/>
        <v xml:space="preserve">sxm15_51 * sxmq51 * QN51 + </v>
      </c>
      <c r="AQ16" s="5" t="str">
        <f t="shared" si="13"/>
        <v xml:space="preserve">sxm15_52 * sxmq52 * QN52 + </v>
      </c>
      <c r="AR16" s="5" t="str">
        <f t="shared" si="13"/>
        <v xml:space="preserve">sxm15_53 * sxmq53 * QN53 + </v>
      </c>
      <c r="AS16" s="5" t="str">
        <f t="shared" si="13"/>
        <v xml:space="preserve">sxm15_55 * sxmq55 * QN55 + </v>
      </c>
      <c r="AT16" s="5" t="str">
        <f t="shared" si="13"/>
        <v xml:space="preserve">sxm15_58 * sxmq58 * QN58 + </v>
      </c>
      <c r="AU16" s="5" t="str">
        <f t="shared" si="13"/>
        <v xml:space="preserve">sxm15_59 * sxmq59 * QN59 + </v>
      </c>
      <c r="AV16" s="5" t="str">
        <f t="shared" si="13"/>
        <v xml:space="preserve">sxm15_60 * sxmq60 * QN60 + </v>
      </c>
      <c r="AW16" s="5" t="str">
        <f t="shared" si="13"/>
        <v xml:space="preserve">sxm15_61 * sxmq61 * QN61 + </v>
      </c>
      <c r="AX16" s="5" t="str">
        <f t="shared" si="13"/>
        <v xml:space="preserve">sxm15_62 * sxmq62 * QN62 + </v>
      </c>
      <c r="AY16" s="5" t="str">
        <f t="shared" si="13"/>
        <v xml:space="preserve">sxm15_64 * sxmq64 * QN64 + </v>
      </c>
      <c r="AZ16" s="5" t="str">
        <f t="shared" si="13"/>
        <v xml:space="preserve">sxm15_65 * sxmq65 * QN65 + </v>
      </c>
      <c r="BA16" s="5" t="str">
        <f t="shared" si="13"/>
        <v xml:space="preserve">sxm15_66 * sxmq66 * QN66 + </v>
      </c>
      <c r="BB16" s="5" t="str">
        <f t="shared" si="13"/>
        <v xml:space="preserve">sxm15_68 * sxmq68 * QN68 + </v>
      </c>
      <c r="BC16" s="5" t="str">
        <f t="shared" si="13"/>
        <v xml:space="preserve">sxm15_69 * sxmq69 * QN69 + </v>
      </c>
      <c r="BD16" s="5" t="str">
        <f t="shared" si="13"/>
        <v xml:space="preserve">sxm15_70 * sxmq70 * QN70 + </v>
      </c>
      <c r="BE16" s="5" t="str">
        <f t="shared" si="13"/>
        <v xml:space="preserve">sxm15_71 * sxmq71 * QN71 + </v>
      </c>
      <c r="BF16" s="5" t="str">
        <f t="shared" si="13"/>
        <v xml:space="preserve">sxm15_72 * sxmq72 * QN72 + </v>
      </c>
      <c r="BG16" s="5" t="str">
        <f t="shared" si="13"/>
        <v xml:space="preserve">sxm15_73 * sxmq73 * QN73 + </v>
      </c>
      <c r="BH16" s="5" t="str">
        <f t="shared" si="13"/>
        <v xml:space="preserve">sxm15_74 * sxmq74 * QN74 + </v>
      </c>
      <c r="BI16" s="5" t="str">
        <f t="shared" si="13"/>
        <v xml:space="preserve">sxm15_77 * sxmq77 * QN77 + </v>
      </c>
      <c r="BJ16" s="5" t="str">
        <f t="shared" si="13"/>
        <v xml:space="preserve">sxm15_78 * sxmq78 * QN78 + </v>
      </c>
      <c r="BK16" s="5" t="str">
        <f t="shared" si="13"/>
        <v xml:space="preserve">sxm15_79 * sxmq79 * QN79 + </v>
      </c>
      <c r="BL16" s="5" t="str">
        <f t="shared" si="13"/>
        <v xml:space="preserve">sxm15_80 * sxmq80 * QN80 + </v>
      </c>
      <c r="BM16" s="5" t="str">
        <f t="shared" si="13"/>
        <v xml:space="preserve">sxm15_84 * sxmq84 * QN84 + </v>
      </c>
      <c r="BN16" s="5" t="str">
        <f t="shared" si="13"/>
        <v xml:space="preserve">sxm15_85 * sxmq85 * QN85 + </v>
      </c>
      <c r="BO16" s="5" t="str">
        <f t="shared" si="13"/>
        <v xml:space="preserve">sxm15_86 * sxmq86 * QN86 + </v>
      </c>
      <c r="BP16" s="5" t="str">
        <f t="shared" si="12"/>
        <v xml:space="preserve">sxm15_87 * sxmq87 * QN87 + </v>
      </c>
      <c r="BQ16" s="5" t="str">
        <f t="shared" si="12"/>
        <v xml:space="preserve">sxm15_90 * sxmq90 * QN90 + </v>
      </c>
      <c r="BR16" s="5" t="str">
        <f t="shared" si="12"/>
        <v xml:space="preserve">sxm15_91 * sxmq91 * QN91 + </v>
      </c>
      <c r="BS16" s="5" t="str">
        <f t="shared" si="12"/>
        <v xml:space="preserve">sxm15_92 * sxmq92 * QN92 + </v>
      </c>
      <c r="BT16" s="5" t="str">
        <f t="shared" si="12"/>
        <v xml:space="preserve">sxm15_93 * sxmq93 * QN93 + </v>
      </c>
      <c r="BU16" s="5" t="str">
        <f t="shared" si="12"/>
        <v xml:space="preserve">sxm15_94 * sxmq94 * QN94 + </v>
      </c>
      <c r="BV16" s="5" t="str">
        <f t="shared" si="12"/>
        <v xml:space="preserve">sxm15_95 * sxmq95 * QN95 + </v>
      </c>
      <c r="BW16" s="5" t="str">
        <f t="shared" si="12"/>
        <v xml:space="preserve">sxm15_96 * sxmq96 * QN96 + </v>
      </c>
      <c r="BX16" s="5" t="str">
        <f t="shared" si="10"/>
        <v>sxm15_97 * sxmq97 * QN97</v>
      </c>
      <c r="BY16" s="5" t="str">
        <f t="shared" si="11"/>
        <v xml:space="preserve"> + FM15</v>
      </c>
      <c r="BZ16" s="6" t="str">
        <f t="shared" si="3"/>
        <v>@IDENTITY MG15 = sxm15_01 * sxmq01 * QN01 + sxm15_02 * sxmq02 * QN02 + sxm15_03 * sxmq03 * QN03 + sxm15_05 * sxmq05 * QN05 + sxm15_08 * sxmq08 * QN08 + sxm15_10 * sxmq10 * QN10 + sxm15_11 * sxmq11 * QN11 + sxm15_13 * sxmq13 * QN13 + sxm15_14 * sxmq14 * QN14 + sxm15_15 * sxmq15 * QN15 + sxm15_16 * sxmq16 * QN16 + sxm15_17 * sxmq17 * QN17 + sxm15_18 * sxmq18 * QN18 + sxm15_19 * sxmq19 * QN19 + sxm15_20 * sxmq20 * QN20 + sxm15_21 * sxmq21 * QN21 + sxm15_22 * sxmq22 * QN22 + sxm15_23 * sxmq23 * QN23 + sxm15_24 * sxmq24 * QN24 + sxm15_25 * sxmq25 * QN25 + sxm15_26 * sxmq26 * QN26 + sxm15_27 * sxmq27 * QN27 + sxm15_28 * sxmq28 * QN28 + sxm15_29 * sxmq29 * QN29 + sxm15_30 * sxmq30 * QN30 + sxm15_31 * sxmq31 * QN31 + sxm15_32 * sxmq32 * QN32 + sxm15_33 * sxmq33 * QN33 + sxm15_35 * sxmq35 * QN35 + sxm15_36 * sxmq36 * QN36 + sxm15_37 * sxmq37 * QN37 + sxm15_41 * sxmq41 * QN41 + sxm15_42 * sxmq42 * QN42 + sxm15_43 * sxmq43 * QN43 + sxm15_45 * sxmq45 * QN45 + sxm15_46 * sxmq46 * QN46 + sxm15_47 * sxmq47 * QN47 + sxm15_49 * sxmq49 * QN49 + sxm15_50 * sxmq50 * QN50 + sxm15_51 * sxmq51 * QN51 + sxm15_52 * sxmq52 * QN52 + sxm15_53 * sxmq53 * QN53 + sxm15_55 * sxmq55 * QN55 + sxm15_58 * sxmq58 * QN58 + sxm15_59 * sxmq59 * QN59 + sxm15_60 * sxmq60 * QN60 + sxm15_61 * sxmq61 * QN61 + sxm15_62 * sxmq62 * QN62 + sxm15_64 * sxmq64 * QN64 + sxm15_65 * sxmq65 * QN65 + sxm15_66 * sxmq66 * QN66 + sxm15_68 * sxmq68 * QN68 + sxm15_69 * sxmq69 * QN69 + sxm15_70 * sxmq70 * QN70 + sxm15_71 * sxmq71 * QN71 + sxm15_72 * sxmq72 * QN72 + sxm15_73 * sxmq73 * QN73 + sxm15_74 * sxmq74 * QN74 + sxm15_77 * sxmq77 * QN77 + sxm15_78 * sxmq78 * QN78 + sxm15_79 * sxmq79 * QN79 + sxm15_80 * sxmq80 * QN80 + sxm15_84 * sxmq84 * QN84 + sxm15_85 * sxmq85 * QN85 + sxm15_86 * sxmq86 * QN86 + sxm15_87 * sxmq87 * QN87 + sxm15_90 * sxmq90 * QN90 + sxm15_91 * sxmq91 * QN91 + sxm15_92 * sxmq92 * QN92 + sxm15_93 * sxmq93 * QN93 + sxm15_94 * sxmq94 * QN94 + sxm15_95 * sxmq95 * QN95 + sxm15_96 * sxmq96 * QN96 + sxm15_97 * sxmq97 * QN97 + FM15</v>
      </c>
    </row>
    <row r="17" spans="1:78">
      <c r="A17" s="1" t="s">
        <v>11</v>
      </c>
      <c r="B17" s="5" t="str">
        <f t="shared" si="7"/>
        <v xml:space="preserve">@IDENTITY MG16 = </v>
      </c>
      <c r="C17" s="5" t="str">
        <f t="shared" si="2"/>
        <v xml:space="preserve">sxm16_01 * sxmq01 * QN01 + </v>
      </c>
      <c r="D17" s="5" t="str">
        <f t="shared" si="13"/>
        <v xml:space="preserve">sxm16_02 * sxmq02 * QN02 + </v>
      </c>
      <c r="E17" s="5" t="str">
        <f t="shared" si="13"/>
        <v xml:space="preserve">sxm16_03 * sxmq03 * QN03 + </v>
      </c>
      <c r="F17" s="5" t="str">
        <f t="shared" si="13"/>
        <v xml:space="preserve">sxm16_05 * sxmq05 * QN05 + </v>
      </c>
      <c r="G17" s="5" t="str">
        <f t="shared" si="13"/>
        <v xml:space="preserve">sxm16_08 * sxmq08 * QN08 + </v>
      </c>
      <c r="H17" s="5" t="str">
        <f t="shared" si="13"/>
        <v xml:space="preserve">sxm16_10 * sxmq10 * QN10 + </v>
      </c>
      <c r="I17" s="5" t="str">
        <f t="shared" si="13"/>
        <v xml:space="preserve">sxm16_11 * sxmq11 * QN11 + </v>
      </c>
      <c r="J17" s="5" t="str">
        <f t="shared" si="13"/>
        <v xml:space="preserve">sxm16_13 * sxmq13 * QN13 + </v>
      </c>
      <c r="K17" s="5" t="str">
        <f t="shared" si="13"/>
        <v xml:space="preserve">sxm16_14 * sxmq14 * QN14 + </v>
      </c>
      <c r="L17" s="5" t="str">
        <f t="shared" si="13"/>
        <v xml:space="preserve">sxm16_15 * sxmq15 * QN15 + </v>
      </c>
      <c r="M17" s="5" t="str">
        <f t="shared" si="13"/>
        <v xml:space="preserve">sxm16_16 * sxmq16 * QN16 + </v>
      </c>
      <c r="N17" s="5" t="str">
        <f t="shared" si="13"/>
        <v xml:space="preserve">sxm16_17 * sxmq17 * QN17 + </v>
      </c>
      <c r="O17" s="5" t="str">
        <f t="shared" si="13"/>
        <v xml:space="preserve">sxm16_18 * sxmq18 * QN18 + </v>
      </c>
      <c r="P17" s="5" t="str">
        <f t="shared" si="13"/>
        <v xml:space="preserve">sxm16_19 * sxmq19 * QN19 + </v>
      </c>
      <c r="Q17" s="5" t="str">
        <f t="shared" si="13"/>
        <v xml:space="preserve">sxm16_20 * sxmq20 * QN20 + </v>
      </c>
      <c r="R17" s="5" t="str">
        <f t="shared" si="13"/>
        <v xml:space="preserve">sxm16_21 * sxmq21 * QN21 + </v>
      </c>
      <c r="S17" s="5" t="str">
        <f t="shared" si="13"/>
        <v xml:space="preserve">sxm16_22 * sxmq22 * QN22 + </v>
      </c>
      <c r="T17" s="5" t="str">
        <f t="shared" si="13"/>
        <v xml:space="preserve">sxm16_23 * sxmq23 * QN23 + </v>
      </c>
      <c r="U17" s="5" t="str">
        <f t="shared" si="13"/>
        <v xml:space="preserve">sxm16_24 * sxmq24 * QN24 + </v>
      </c>
      <c r="V17" s="5" t="str">
        <f t="shared" si="13"/>
        <v xml:space="preserve">sxm16_25 * sxmq25 * QN25 + </v>
      </c>
      <c r="W17" s="5" t="str">
        <f t="shared" si="13"/>
        <v xml:space="preserve">sxm16_26 * sxmq26 * QN26 + </v>
      </c>
      <c r="X17" s="5" t="str">
        <f t="shared" si="13"/>
        <v xml:space="preserve">sxm16_27 * sxmq27 * QN27 + </v>
      </c>
      <c r="Y17" s="5" t="str">
        <f t="shared" si="13"/>
        <v xml:space="preserve">sxm16_28 * sxmq28 * QN28 + </v>
      </c>
      <c r="Z17" s="5" t="str">
        <f t="shared" si="13"/>
        <v xml:space="preserve">sxm16_29 * sxmq29 * QN29 + </v>
      </c>
      <c r="AA17" s="5" t="str">
        <f t="shared" si="13"/>
        <v xml:space="preserve">sxm16_30 * sxmq30 * QN30 + </v>
      </c>
      <c r="AB17" s="5" t="str">
        <f t="shared" si="13"/>
        <v xml:space="preserve">sxm16_31 * sxmq31 * QN31 + </v>
      </c>
      <c r="AC17" s="5" t="str">
        <f t="shared" si="13"/>
        <v xml:space="preserve">sxm16_32 * sxmq32 * QN32 + </v>
      </c>
      <c r="AD17" s="5" t="str">
        <f t="shared" si="13"/>
        <v xml:space="preserve">sxm16_33 * sxmq33 * QN33 + </v>
      </c>
      <c r="AE17" s="5" t="str">
        <f t="shared" si="13"/>
        <v xml:space="preserve">sxm16_35 * sxmq35 * QN35 + </v>
      </c>
      <c r="AF17" s="5" t="str">
        <f t="shared" si="13"/>
        <v xml:space="preserve">sxm16_36 * sxmq36 * QN36 + </v>
      </c>
      <c r="AG17" s="5" t="str">
        <f t="shared" si="13"/>
        <v xml:space="preserve">sxm16_37 * sxmq37 * QN37 + </v>
      </c>
      <c r="AH17" s="5" t="str">
        <f t="shared" si="13"/>
        <v xml:space="preserve">sxm16_41 * sxmq41 * QN41 + </v>
      </c>
      <c r="AI17" s="5" t="str">
        <f t="shared" si="13"/>
        <v xml:space="preserve">sxm16_42 * sxmq42 * QN42 + </v>
      </c>
      <c r="AJ17" s="5" t="str">
        <f t="shared" si="13"/>
        <v xml:space="preserve">sxm16_43 * sxmq43 * QN43 + </v>
      </c>
      <c r="AK17" s="5" t="str">
        <f t="shared" si="13"/>
        <v xml:space="preserve">sxm16_45 * sxmq45 * QN45 + </v>
      </c>
      <c r="AL17" s="5" t="str">
        <f t="shared" si="13"/>
        <v xml:space="preserve">sxm16_46 * sxmq46 * QN46 + </v>
      </c>
      <c r="AM17" s="5" t="str">
        <f t="shared" si="13"/>
        <v xml:space="preserve">sxm16_47 * sxmq47 * QN47 + </v>
      </c>
      <c r="AN17" s="5" t="str">
        <f t="shared" si="13"/>
        <v xml:space="preserve">sxm16_49 * sxmq49 * QN49 + </v>
      </c>
      <c r="AO17" s="5" t="str">
        <f t="shared" si="13"/>
        <v xml:space="preserve">sxm16_50 * sxmq50 * QN50 + </v>
      </c>
      <c r="AP17" s="5" t="str">
        <f t="shared" si="13"/>
        <v xml:space="preserve">sxm16_51 * sxmq51 * QN51 + </v>
      </c>
      <c r="AQ17" s="5" t="str">
        <f t="shared" si="13"/>
        <v xml:space="preserve">sxm16_52 * sxmq52 * QN52 + </v>
      </c>
      <c r="AR17" s="5" t="str">
        <f t="shared" si="13"/>
        <v xml:space="preserve">sxm16_53 * sxmq53 * QN53 + </v>
      </c>
      <c r="AS17" s="5" t="str">
        <f t="shared" si="13"/>
        <v xml:space="preserve">sxm16_55 * sxmq55 * QN55 + </v>
      </c>
      <c r="AT17" s="5" t="str">
        <f t="shared" si="13"/>
        <v xml:space="preserve">sxm16_58 * sxmq58 * QN58 + </v>
      </c>
      <c r="AU17" s="5" t="str">
        <f t="shared" si="13"/>
        <v xml:space="preserve">sxm16_59 * sxmq59 * QN59 + </v>
      </c>
      <c r="AV17" s="5" t="str">
        <f t="shared" si="13"/>
        <v xml:space="preserve">sxm16_60 * sxmq60 * QN60 + </v>
      </c>
      <c r="AW17" s="5" t="str">
        <f t="shared" si="13"/>
        <v xml:space="preserve">sxm16_61 * sxmq61 * QN61 + </v>
      </c>
      <c r="AX17" s="5" t="str">
        <f t="shared" si="13"/>
        <v xml:space="preserve">sxm16_62 * sxmq62 * QN62 + </v>
      </c>
      <c r="AY17" s="5" t="str">
        <f t="shared" si="13"/>
        <v xml:space="preserve">sxm16_64 * sxmq64 * QN64 + </v>
      </c>
      <c r="AZ17" s="5" t="str">
        <f t="shared" si="13"/>
        <v xml:space="preserve">sxm16_65 * sxmq65 * QN65 + </v>
      </c>
      <c r="BA17" s="5" t="str">
        <f t="shared" si="13"/>
        <v xml:space="preserve">sxm16_66 * sxmq66 * QN66 + </v>
      </c>
      <c r="BB17" s="5" t="str">
        <f t="shared" si="13"/>
        <v xml:space="preserve">sxm16_68 * sxmq68 * QN68 + </v>
      </c>
      <c r="BC17" s="5" t="str">
        <f t="shared" si="13"/>
        <v xml:space="preserve">sxm16_69 * sxmq69 * QN69 + </v>
      </c>
      <c r="BD17" s="5" t="str">
        <f t="shared" si="13"/>
        <v xml:space="preserve">sxm16_70 * sxmq70 * QN70 + </v>
      </c>
      <c r="BE17" s="5" t="str">
        <f t="shared" si="13"/>
        <v xml:space="preserve">sxm16_71 * sxmq71 * QN71 + </v>
      </c>
      <c r="BF17" s="5" t="str">
        <f t="shared" si="13"/>
        <v xml:space="preserve">sxm16_72 * sxmq72 * QN72 + </v>
      </c>
      <c r="BG17" s="5" t="str">
        <f t="shared" si="13"/>
        <v xml:space="preserve">sxm16_73 * sxmq73 * QN73 + </v>
      </c>
      <c r="BH17" s="5" t="str">
        <f t="shared" si="13"/>
        <v xml:space="preserve">sxm16_74 * sxmq74 * QN74 + </v>
      </c>
      <c r="BI17" s="5" t="str">
        <f t="shared" si="13"/>
        <v xml:space="preserve">sxm16_77 * sxmq77 * QN77 + </v>
      </c>
      <c r="BJ17" s="5" t="str">
        <f t="shared" si="13"/>
        <v xml:space="preserve">sxm16_78 * sxmq78 * QN78 + </v>
      </c>
      <c r="BK17" s="5" t="str">
        <f t="shared" si="13"/>
        <v xml:space="preserve">sxm16_79 * sxmq79 * QN79 + </v>
      </c>
      <c r="BL17" s="5" t="str">
        <f t="shared" si="13"/>
        <v xml:space="preserve">sxm16_80 * sxmq80 * QN80 + </v>
      </c>
      <c r="BM17" s="5" t="str">
        <f t="shared" si="13"/>
        <v xml:space="preserve">sxm16_84 * sxmq84 * QN84 + </v>
      </c>
      <c r="BN17" s="5" t="str">
        <f t="shared" si="13"/>
        <v xml:space="preserve">sxm16_85 * sxmq85 * QN85 + </v>
      </c>
      <c r="BO17" s="5" t="str">
        <f t="shared" si="13"/>
        <v xml:space="preserve">sxm16_86 * sxmq86 * QN86 + </v>
      </c>
      <c r="BP17" s="5" t="str">
        <f t="shared" si="12"/>
        <v xml:space="preserve">sxm16_87 * sxmq87 * QN87 + </v>
      </c>
      <c r="BQ17" s="5" t="str">
        <f t="shared" si="12"/>
        <v xml:space="preserve">sxm16_90 * sxmq90 * QN90 + </v>
      </c>
      <c r="BR17" s="5" t="str">
        <f t="shared" si="12"/>
        <v xml:space="preserve">sxm16_91 * sxmq91 * QN91 + </v>
      </c>
      <c r="BS17" s="5" t="str">
        <f t="shared" si="12"/>
        <v xml:space="preserve">sxm16_92 * sxmq92 * QN92 + </v>
      </c>
      <c r="BT17" s="5" t="str">
        <f t="shared" si="12"/>
        <v xml:space="preserve">sxm16_93 * sxmq93 * QN93 + </v>
      </c>
      <c r="BU17" s="5" t="str">
        <f t="shared" si="12"/>
        <v xml:space="preserve">sxm16_94 * sxmq94 * QN94 + </v>
      </c>
      <c r="BV17" s="5" t="str">
        <f t="shared" si="12"/>
        <v xml:space="preserve">sxm16_95 * sxmq95 * QN95 + </v>
      </c>
      <c r="BW17" s="5" t="str">
        <f t="shared" si="12"/>
        <v xml:space="preserve">sxm16_96 * sxmq96 * QN96 + </v>
      </c>
      <c r="BX17" s="5" t="str">
        <f t="shared" si="10"/>
        <v>sxm16_97 * sxmq97 * QN97</v>
      </c>
      <c r="BY17" s="5" t="str">
        <f t="shared" si="11"/>
        <v xml:space="preserve"> + FM16</v>
      </c>
      <c r="BZ17" s="6" t="str">
        <f t="shared" si="3"/>
        <v>@IDENTITY MG16 = sxm16_01 * sxmq01 * QN01 + sxm16_02 * sxmq02 * QN02 + sxm16_03 * sxmq03 * QN03 + sxm16_05 * sxmq05 * QN05 + sxm16_08 * sxmq08 * QN08 + sxm16_10 * sxmq10 * QN10 + sxm16_11 * sxmq11 * QN11 + sxm16_13 * sxmq13 * QN13 + sxm16_14 * sxmq14 * QN14 + sxm16_15 * sxmq15 * QN15 + sxm16_16 * sxmq16 * QN16 + sxm16_17 * sxmq17 * QN17 + sxm16_18 * sxmq18 * QN18 + sxm16_19 * sxmq19 * QN19 + sxm16_20 * sxmq20 * QN20 + sxm16_21 * sxmq21 * QN21 + sxm16_22 * sxmq22 * QN22 + sxm16_23 * sxmq23 * QN23 + sxm16_24 * sxmq24 * QN24 + sxm16_25 * sxmq25 * QN25 + sxm16_26 * sxmq26 * QN26 + sxm16_27 * sxmq27 * QN27 + sxm16_28 * sxmq28 * QN28 + sxm16_29 * sxmq29 * QN29 + sxm16_30 * sxmq30 * QN30 + sxm16_31 * sxmq31 * QN31 + sxm16_32 * sxmq32 * QN32 + sxm16_33 * sxmq33 * QN33 + sxm16_35 * sxmq35 * QN35 + sxm16_36 * sxmq36 * QN36 + sxm16_37 * sxmq37 * QN37 + sxm16_41 * sxmq41 * QN41 + sxm16_42 * sxmq42 * QN42 + sxm16_43 * sxmq43 * QN43 + sxm16_45 * sxmq45 * QN45 + sxm16_46 * sxmq46 * QN46 + sxm16_47 * sxmq47 * QN47 + sxm16_49 * sxmq49 * QN49 + sxm16_50 * sxmq50 * QN50 + sxm16_51 * sxmq51 * QN51 + sxm16_52 * sxmq52 * QN52 + sxm16_53 * sxmq53 * QN53 + sxm16_55 * sxmq55 * QN55 + sxm16_58 * sxmq58 * QN58 + sxm16_59 * sxmq59 * QN59 + sxm16_60 * sxmq60 * QN60 + sxm16_61 * sxmq61 * QN61 + sxm16_62 * sxmq62 * QN62 + sxm16_64 * sxmq64 * QN64 + sxm16_65 * sxmq65 * QN65 + sxm16_66 * sxmq66 * QN66 + sxm16_68 * sxmq68 * QN68 + sxm16_69 * sxmq69 * QN69 + sxm16_70 * sxmq70 * QN70 + sxm16_71 * sxmq71 * QN71 + sxm16_72 * sxmq72 * QN72 + sxm16_73 * sxmq73 * QN73 + sxm16_74 * sxmq74 * QN74 + sxm16_77 * sxmq77 * QN77 + sxm16_78 * sxmq78 * QN78 + sxm16_79 * sxmq79 * QN79 + sxm16_80 * sxmq80 * QN80 + sxm16_84 * sxmq84 * QN84 + sxm16_85 * sxmq85 * QN85 + sxm16_86 * sxmq86 * QN86 + sxm16_87 * sxmq87 * QN87 + sxm16_90 * sxmq90 * QN90 + sxm16_91 * sxmq91 * QN91 + sxm16_92 * sxmq92 * QN92 + sxm16_93 * sxmq93 * QN93 + sxm16_94 * sxmq94 * QN94 + sxm16_95 * sxmq95 * QN95 + sxm16_96 * sxmq96 * QN96 + sxm16_97 * sxmq97 * QN97 + FM16</v>
      </c>
    </row>
    <row r="18" spans="1:78">
      <c r="A18" s="1" t="s">
        <v>12</v>
      </c>
      <c r="B18" s="5" t="str">
        <f t="shared" si="7"/>
        <v xml:space="preserve">@IDENTITY MG17 = </v>
      </c>
      <c r="C18" s="5" t="str">
        <f t="shared" si="2"/>
        <v xml:space="preserve">sxm17_01 * sxmq01 * QN01 + </v>
      </c>
      <c r="D18" s="5" t="str">
        <f t="shared" si="13"/>
        <v xml:space="preserve">sxm17_02 * sxmq02 * QN02 + </v>
      </c>
      <c r="E18" s="5" t="str">
        <f t="shared" si="13"/>
        <v xml:space="preserve">sxm17_03 * sxmq03 * QN03 + </v>
      </c>
      <c r="F18" s="5" t="str">
        <f t="shared" si="13"/>
        <v xml:space="preserve">sxm17_05 * sxmq05 * QN05 + </v>
      </c>
      <c r="G18" s="5" t="str">
        <f t="shared" si="13"/>
        <v xml:space="preserve">sxm17_08 * sxmq08 * QN08 + </v>
      </c>
      <c r="H18" s="5" t="str">
        <f t="shared" si="13"/>
        <v xml:space="preserve">sxm17_10 * sxmq10 * QN10 + </v>
      </c>
      <c r="I18" s="5" t="str">
        <f t="shared" si="13"/>
        <v xml:space="preserve">sxm17_11 * sxmq11 * QN11 + </v>
      </c>
      <c r="J18" s="5" t="str">
        <f t="shared" si="13"/>
        <v xml:space="preserve">sxm17_13 * sxmq13 * QN13 + </v>
      </c>
      <c r="K18" s="5" t="str">
        <f t="shared" si="13"/>
        <v xml:space="preserve">sxm17_14 * sxmq14 * QN14 + </v>
      </c>
      <c r="L18" s="5" t="str">
        <f t="shared" si="13"/>
        <v xml:space="preserve">sxm17_15 * sxmq15 * QN15 + </v>
      </c>
      <c r="M18" s="5" t="str">
        <f t="shared" si="13"/>
        <v xml:space="preserve">sxm17_16 * sxmq16 * QN16 + </v>
      </c>
      <c r="N18" s="5" t="str">
        <f t="shared" si="13"/>
        <v xml:space="preserve">sxm17_17 * sxmq17 * QN17 + </v>
      </c>
      <c r="O18" s="5" t="str">
        <f t="shared" si="13"/>
        <v xml:space="preserve">sxm17_18 * sxmq18 * QN18 + </v>
      </c>
      <c r="P18" s="5" t="str">
        <f t="shared" si="13"/>
        <v xml:space="preserve">sxm17_19 * sxmq19 * QN19 + </v>
      </c>
      <c r="Q18" s="5" t="str">
        <f t="shared" si="13"/>
        <v xml:space="preserve">sxm17_20 * sxmq20 * QN20 + </v>
      </c>
      <c r="R18" s="5" t="str">
        <f t="shared" si="13"/>
        <v xml:space="preserve">sxm17_21 * sxmq21 * QN21 + </v>
      </c>
      <c r="S18" s="5" t="str">
        <f t="shared" si="13"/>
        <v xml:space="preserve">sxm17_22 * sxmq22 * QN22 + </v>
      </c>
      <c r="T18" s="5" t="str">
        <f t="shared" si="13"/>
        <v xml:space="preserve">sxm17_23 * sxmq23 * QN23 + </v>
      </c>
      <c r="U18" s="5" t="str">
        <f t="shared" si="13"/>
        <v xml:space="preserve">sxm17_24 * sxmq24 * QN24 + </v>
      </c>
      <c r="V18" s="5" t="str">
        <f t="shared" si="13"/>
        <v xml:space="preserve">sxm17_25 * sxmq25 * QN25 + </v>
      </c>
      <c r="W18" s="5" t="str">
        <f t="shared" si="13"/>
        <v xml:space="preserve">sxm17_26 * sxmq26 * QN26 + </v>
      </c>
      <c r="X18" s="5" t="str">
        <f t="shared" si="13"/>
        <v xml:space="preserve">sxm17_27 * sxmq27 * QN27 + </v>
      </c>
      <c r="Y18" s="5" t="str">
        <f t="shared" si="13"/>
        <v xml:space="preserve">sxm17_28 * sxmq28 * QN28 + </v>
      </c>
      <c r="Z18" s="5" t="str">
        <f t="shared" si="13"/>
        <v xml:space="preserve">sxm17_29 * sxmq29 * QN29 + </v>
      </c>
      <c r="AA18" s="5" t="str">
        <f t="shared" si="13"/>
        <v xml:space="preserve">sxm17_30 * sxmq30 * QN30 + </v>
      </c>
      <c r="AB18" s="5" t="str">
        <f t="shared" si="13"/>
        <v xml:space="preserve">sxm17_31 * sxmq31 * QN31 + </v>
      </c>
      <c r="AC18" s="5" t="str">
        <f t="shared" si="13"/>
        <v xml:space="preserve">sxm17_32 * sxmq32 * QN32 + </v>
      </c>
      <c r="AD18" s="5" t="str">
        <f t="shared" si="13"/>
        <v xml:space="preserve">sxm17_33 * sxmq33 * QN33 + </v>
      </c>
      <c r="AE18" s="5" t="str">
        <f t="shared" si="13"/>
        <v xml:space="preserve">sxm17_35 * sxmq35 * QN35 + </v>
      </c>
      <c r="AF18" s="5" t="str">
        <f t="shared" si="13"/>
        <v xml:space="preserve">sxm17_36 * sxmq36 * QN36 + </v>
      </c>
      <c r="AG18" s="5" t="str">
        <f t="shared" si="13"/>
        <v xml:space="preserve">sxm17_37 * sxmq37 * QN37 + </v>
      </c>
      <c r="AH18" s="5" t="str">
        <f t="shared" si="13"/>
        <v xml:space="preserve">sxm17_41 * sxmq41 * QN41 + </v>
      </c>
      <c r="AI18" s="5" t="str">
        <f t="shared" si="13"/>
        <v xml:space="preserve">sxm17_42 * sxmq42 * QN42 + </v>
      </c>
      <c r="AJ18" s="5" t="str">
        <f t="shared" si="13"/>
        <v xml:space="preserve">sxm17_43 * sxmq43 * QN43 + </v>
      </c>
      <c r="AK18" s="5" t="str">
        <f t="shared" si="13"/>
        <v xml:space="preserve">sxm17_45 * sxmq45 * QN45 + </v>
      </c>
      <c r="AL18" s="5" t="str">
        <f t="shared" si="13"/>
        <v xml:space="preserve">sxm17_46 * sxmq46 * QN46 + </v>
      </c>
      <c r="AM18" s="5" t="str">
        <f t="shared" si="13"/>
        <v xml:space="preserve">sxm17_47 * sxmq47 * QN47 + </v>
      </c>
      <c r="AN18" s="5" t="str">
        <f t="shared" si="13"/>
        <v xml:space="preserve">sxm17_49 * sxmq49 * QN49 + </v>
      </c>
      <c r="AO18" s="5" t="str">
        <f t="shared" si="13"/>
        <v xml:space="preserve">sxm17_50 * sxmq50 * QN50 + </v>
      </c>
      <c r="AP18" s="5" t="str">
        <f t="shared" si="13"/>
        <v xml:space="preserve">sxm17_51 * sxmq51 * QN51 + </v>
      </c>
      <c r="AQ18" s="5" t="str">
        <f t="shared" si="13"/>
        <v xml:space="preserve">sxm17_52 * sxmq52 * QN52 + </v>
      </c>
      <c r="AR18" s="5" t="str">
        <f t="shared" si="13"/>
        <v xml:space="preserve">sxm17_53 * sxmq53 * QN53 + </v>
      </c>
      <c r="AS18" s="5" t="str">
        <f t="shared" si="13"/>
        <v xml:space="preserve">sxm17_55 * sxmq55 * QN55 + </v>
      </c>
      <c r="AT18" s="5" t="str">
        <f t="shared" si="13"/>
        <v xml:space="preserve">sxm17_58 * sxmq58 * QN58 + </v>
      </c>
      <c r="AU18" s="5" t="str">
        <f t="shared" si="13"/>
        <v xml:space="preserve">sxm17_59 * sxmq59 * QN59 + </v>
      </c>
      <c r="AV18" s="5" t="str">
        <f t="shared" si="13"/>
        <v xml:space="preserve">sxm17_60 * sxmq60 * QN60 + </v>
      </c>
      <c r="AW18" s="5" t="str">
        <f t="shared" si="13"/>
        <v xml:space="preserve">sxm17_61 * sxmq61 * QN61 + </v>
      </c>
      <c r="AX18" s="5" t="str">
        <f t="shared" si="13"/>
        <v xml:space="preserve">sxm17_62 * sxmq62 * QN62 + </v>
      </c>
      <c r="AY18" s="5" t="str">
        <f t="shared" si="13"/>
        <v xml:space="preserve">sxm17_64 * sxmq64 * QN64 + </v>
      </c>
      <c r="AZ18" s="5" t="str">
        <f t="shared" si="13"/>
        <v xml:space="preserve">sxm17_65 * sxmq65 * QN65 + </v>
      </c>
      <c r="BA18" s="5" t="str">
        <f t="shared" si="13"/>
        <v xml:space="preserve">sxm17_66 * sxmq66 * QN66 + </v>
      </c>
      <c r="BB18" s="5" t="str">
        <f t="shared" si="13"/>
        <v xml:space="preserve">sxm17_68 * sxmq68 * QN68 + </v>
      </c>
      <c r="BC18" s="5" t="str">
        <f t="shared" si="13"/>
        <v xml:space="preserve">sxm17_69 * sxmq69 * QN69 + </v>
      </c>
      <c r="BD18" s="5" t="str">
        <f t="shared" si="13"/>
        <v xml:space="preserve">sxm17_70 * sxmq70 * QN70 + </v>
      </c>
      <c r="BE18" s="5" t="str">
        <f t="shared" si="13"/>
        <v xml:space="preserve">sxm17_71 * sxmq71 * QN71 + </v>
      </c>
      <c r="BF18" s="5" t="str">
        <f t="shared" si="13"/>
        <v xml:space="preserve">sxm17_72 * sxmq72 * QN72 + </v>
      </c>
      <c r="BG18" s="5" t="str">
        <f t="shared" si="13"/>
        <v xml:space="preserve">sxm17_73 * sxmq73 * QN73 + </v>
      </c>
      <c r="BH18" s="5" t="str">
        <f t="shared" si="13"/>
        <v xml:space="preserve">sxm17_74 * sxmq74 * QN74 + </v>
      </c>
      <c r="BI18" s="5" t="str">
        <f t="shared" si="13"/>
        <v xml:space="preserve">sxm17_77 * sxmq77 * QN77 + </v>
      </c>
      <c r="BJ18" s="5" t="str">
        <f t="shared" si="13"/>
        <v xml:space="preserve">sxm17_78 * sxmq78 * QN78 + </v>
      </c>
      <c r="BK18" s="5" t="str">
        <f t="shared" si="13"/>
        <v xml:space="preserve">sxm17_79 * sxmq79 * QN79 + </v>
      </c>
      <c r="BL18" s="5" t="str">
        <f t="shared" si="13"/>
        <v xml:space="preserve">sxm17_80 * sxmq80 * QN80 + </v>
      </c>
      <c r="BM18" s="5" t="str">
        <f t="shared" si="13"/>
        <v xml:space="preserve">sxm17_84 * sxmq84 * QN84 + </v>
      </c>
      <c r="BN18" s="5" t="str">
        <f t="shared" si="13"/>
        <v xml:space="preserve">sxm17_85 * sxmq85 * QN85 + </v>
      </c>
      <c r="BO18" s="5" t="str">
        <f t="shared" ref="BO18:BW19" si="14">"sxm"&amp;$A18&amp;"_"&amp;BO$6&amp;" * sxmq"&amp;BO$6&amp;" * QN"&amp;BO$6&amp;" + "</f>
        <v xml:space="preserve">sxm17_86 * sxmq86 * QN86 + </v>
      </c>
      <c r="BP18" s="5" t="str">
        <f t="shared" si="14"/>
        <v xml:space="preserve">sxm17_87 * sxmq87 * QN87 + </v>
      </c>
      <c r="BQ18" s="5" t="str">
        <f t="shared" si="14"/>
        <v xml:space="preserve">sxm17_90 * sxmq90 * QN90 + </v>
      </c>
      <c r="BR18" s="5" t="str">
        <f t="shared" si="14"/>
        <v xml:space="preserve">sxm17_91 * sxmq91 * QN91 + </v>
      </c>
      <c r="BS18" s="5" t="str">
        <f t="shared" si="14"/>
        <v xml:space="preserve">sxm17_92 * sxmq92 * QN92 + </v>
      </c>
      <c r="BT18" s="5" t="str">
        <f t="shared" si="14"/>
        <v xml:space="preserve">sxm17_93 * sxmq93 * QN93 + </v>
      </c>
      <c r="BU18" s="5" t="str">
        <f t="shared" si="14"/>
        <v xml:space="preserve">sxm17_94 * sxmq94 * QN94 + </v>
      </c>
      <c r="BV18" s="5" t="str">
        <f t="shared" si="14"/>
        <v xml:space="preserve">sxm17_95 * sxmq95 * QN95 + </v>
      </c>
      <c r="BW18" s="5" t="str">
        <f t="shared" si="14"/>
        <v xml:space="preserve">sxm17_96 * sxmq96 * QN96 + </v>
      </c>
      <c r="BX18" s="5" t="str">
        <f t="shared" si="10"/>
        <v>sxm17_97 * sxmq97 * QN97</v>
      </c>
      <c r="BY18" s="5" t="str">
        <f t="shared" si="11"/>
        <v xml:space="preserve"> + FM17</v>
      </c>
      <c r="BZ18" s="6" t="str">
        <f t="shared" si="3"/>
        <v>@IDENTITY MG17 = sxm17_01 * sxmq01 * QN01 + sxm17_02 * sxmq02 * QN02 + sxm17_03 * sxmq03 * QN03 + sxm17_05 * sxmq05 * QN05 + sxm17_08 * sxmq08 * QN08 + sxm17_10 * sxmq10 * QN10 + sxm17_11 * sxmq11 * QN11 + sxm17_13 * sxmq13 * QN13 + sxm17_14 * sxmq14 * QN14 + sxm17_15 * sxmq15 * QN15 + sxm17_16 * sxmq16 * QN16 + sxm17_17 * sxmq17 * QN17 + sxm17_18 * sxmq18 * QN18 + sxm17_19 * sxmq19 * QN19 + sxm17_20 * sxmq20 * QN20 + sxm17_21 * sxmq21 * QN21 + sxm17_22 * sxmq22 * QN22 + sxm17_23 * sxmq23 * QN23 + sxm17_24 * sxmq24 * QN24 + sxm17_25 * sxmq25 * QN25 + sxm17_26 * sxmq26 * QN26 + sxm17_27 * sxmq27 * QN27 + sxm17_28 * sxmq28 * QN28 + sxm17_29 * sxmq29 * QN29 + sxm17_30 * sxmq30 * QN30 + sxm17_31 * sxmq31 * QN31 + sxm17_32 * sxmq32 * QN32 + sxm17_33 * sxmq33 * QN33 + sxm17_35 * sxmq35 * QN35 + sxm17_36 * sxmq36 * QN36 + sxm17_37 * sxmq37 * QN37 + sxm17_41 * sxmq41 * QN41 + sxm17_42 * sxmq42 * QN42 + sxm17_43 * sxmq43 * QN43 + sxm17_45 * sxmq45 * QN45 + sxm17_46 * sxmq46 * QN46 + sxm17_47 * sxmq47 * QN47 + sxm17_49 * sxmq49 * QN49 + sxm17_50 * sxmq50 * QN50 + sxm17_51 * sxmq51 * QN51 + sxm17_52 * sxmq52 * QN52 + sxm17_53 * sxmq53 * QN53 + sxm17_55 * sxmq55 * QN55 + sxm17_58 * sxmq58 * QN58 + sxm17_59 * sxmq59 * QN59 + sxm17_60 * sxmq60 * QN60 + sxm17_61 * sxmq61 * QN61 + sxm17_62 * sxmq62 * QN62 + sxm17_64 * sxmq64 * QN64 + sxm17_65 * sxmq65 * QN65 + sxm17_66 * sxmq66 * QN66 + sxm17_68 * sxmq68 * QN68 + sxm17_69 * sxmq69 * QN69 + sxm17_70 * sxmq70 * QN70 + sxm17_71 * sxmq71 * QN71 + sxm17_72 * sxmq72 * QN72 + sxm17_73 * sxmq73 * QN73 + sxm17_74 * sxmq74 * QN74 + sxm17_77 * sxmq77 * QN77 + sxm17_78 * sxmq78 * QN78 + sxm17_79 * sxmq79 * QN79 + sxm17_80 * sxmq80 * QN80 + sxm17_84 * sxmq84 * QN84 + sxm17_85 * sxmq85 * QN85 + sxm17_86 * sxmq86 * QN86 + sxm17_87 * sxmq87 * QN87 + sxm17_90 * sxmq90 * QN90 + sxm17_91 * sxmq91 * QN91 + sxm17_92 * sxmq92 * QN92 + sxm17_93 * sxmq93 * QN93 + sxm17_94 * sxmq94 * QN94 + sxm17_95 * sxmq95 * QN95 + sxm17_96 * sxmq96 * QN96 + sxm17_97 * sxmq97 * QN97 + FM17</v>
      </c>
    </row>
    <row r="19" spans="1:78">
      <c r="A19" s="1" t="s">
        <v>13</v>
      </c>
      <c r="B19" s="5" t="str">
        <f t="shared" si="7"/>
        <v xml:space="preserve">@IDENTITY MG18 = </v>
      </c>
      <c r="C19" s="5" t="str">
        <f t="shared" si="2"/>
        <v xml:space="preserve">sxm18_01 * sxmq01 * QN01 + </v>
      </c>
      <c r="D19" s="5" t="str">
        <f t="shared" ref="D19:BO19" si="15">"sxm"&amp;$A19&amp;"_"&amp;D$6&amp;" * sxmq"&amp;D$6&amp;" * QN"&amp;D$6&amp;" + "</f>
        <v xml:space="preserve">sxm18_02 * sxmq02 * QN02 + </v>
      </c>
      <c r="E19" s="5" t="str">
        <f t="shared" si="15"/>
        <v xml:space="preserve">sxm18_03 * sxmq03 * QN03 + </v>
      </c>
      <c r="F19" s="5" t="str">
        <f t="shared" si="15"/>
        <v xml:space="preserve">sxm18_05 * sxmq05 * QN05 + </v>
      </c>
      <c r="G19" s="5" t="str">
        <f t="shared" si="15"/>
        <v xml:space="preserve">sxm18_08 * sxmq08 * QN08 + </v>
      </c>
      <c r="H19" s="5" t="str">
        <f t="shared" si="15"/>
        <v xml:space="preserve">sxm18_10 * sxmq10 * QN10 + </v>
      </c>
      <c r="I19" s="5" t="str">
        <f t="shared" si="15"/>
        <v xml:space="preserve">sxm18_11 * sxmq11 * QN11 + </v>
      </c>
      <c r="J19" s="5" t="str">
        <f t="shared" si="15"/>
        <v xml:space="preserve">sxm18_13 * sxmq13 * QN13 + </v>
      </c>
      <c r="K19" s="5" t="str">
        <f t="shared" si="15"/>
        <v xml:space="preserve">sxm18_14 * sxmq14 * QN14 + </v>
      </c>
      <c r="L19" s="5" t="str">
        <f t="shared" si="15"/>
        <v xml:space="preserve">sxm18_15 * sxmq15 * QN15 + </v>
      </c>
      <c r="M19" s="5" t="str">
        <f t="shared" si="15"/>
        <v xml:space="preserve">sxm18_16 * sxmq16 * QN16 + </v>
      </c>
      <c r="N19" s="5" t="str">
        <f t="shared" si="15"/>
        <v xml:space="preserve">sxm18_17 * sxmq17 * QN17 + </v>
      </c>
      <c r="O19" s="5" t="str">
        <f t="shared" si="15"/>
        <v xml:space="preserve">sxm18_18 * sxmq18 * QN18 + </v>
      </c>
      <c r="P19" s="5" t="str">
        <f t="shared" si="15"/>
        <v xml:space="preserve">sxm18_19 * sxmq19 * QN19 + </v>
      </c>
      <c r="Q19" s="5" t="str">
        <f t="shared" si="15"/>
        <v xml:space="preserve">sxm18_20 * sxmq20 * QN20 + </v>
      </c>
      <c r="R19" s="5" t="str">
        <f t="shared" si="15"/>
        <v xml:space="preserve">sxm18_21 * sxmq21 * QN21 + </v>
      </c>
      <c r="S19" s="5" t="str">
        <f t="shared" si="15"/>
        <v xml:space="preserve">sxm18_22 * sxmq22 * QN22 + </v>
      </c>
      <c r="T19" s="5" t="str">
        <f t="shared" si="15"/>
        <v xml:space="preserve">sxm18_23 * sxmq23 * QN23 + </v>
      </c>
      <c r="U19" s="5" t="str">
        <f t="shared" si="15"/>
        <v xml:space="preserve">sxm18_24 * sxmq24 * QN24 + </v>
      </c>
      <c r="V19" s="5" t="str">
        <f t="shared" si="15"/>
        <v xml:space="preserve">sxm18_25 * sxmq25 * QN25 + </v>
      </c>
      <c r="W19" s="5" t="str">
        <f t="shared" si="15"/>
        <v xml:space="preserve">sxm18_26 * sxmq26 * QN26 + </v>
      </c>
      <c r="X19" s="5" t="str">
        <f t="shared" si="15"/>
        <v xml:space="preserve">sxm18_27 * sxmq27 * QN27 + </v>
      </c>
      <c r="Y19" s="5" t="str">
        <f t="shared" si="15"/>
        <v xml:space="preserve">sxm18_28 * sxmq28 * QN28 + </v>
      </c>
      <c r="Z19" s="5" t="str">
        <f t="shared" si="15"/>
        <v xml:space="preserve">sxm18_29 * sxmq29 * QN29 + </v>
      </c>
      <c r="AA19" s="5" t="str">
        <f t="shared" si="15"/>
        <v xml:space="preserve">sxm18_30 * sxmq30 * QN30 + </v>
      </c>
      <c r="AB19" s="5" t="str">
        <f t="shared" si="15"/>
        <v xml:space="preserve">sxm18_31 * sxmq31 * QN31 + </v>
      </c>
      <c r="AC19" s="5" t="str">
        <f t="shared" si="15"/>
        <v xml:space="preserve">sxm18_32 * sxmq32 * QN32 + </v>
      </c>
      <c r="AD19" s="5" t="str">
        <f t="shared" si="15"/>
        <v xml:space="preserve">sxm18_33 * sxmq33 * QN33 + </v>
      </c>
      <c r="AE19" s="5" t="str">
        <f t="shared" si="15"/>
        <v xml:space="preserve">sxm18_35 * sxmq35 * QN35 + </v>
      </c>
      <c r="AF19" s="5" t="str">
        <f t="shared" si="15"/>
        <v xml:space="preserve">sxm18_36 * sxmq36 * QN36 + </v>
      </c>
      <c r="AG19" s="5" t="str">
        <f t="shared" si="15"/>
        <v xml:space="preserve">sxm18_37 * sxmq37 * QN37 + </v>
      </c>
      <c r="AH19" s="5" t="str">
        <f t="shared" si="15"/>
        <v xml:space="preserve">sxm18_41 * sxmq41 * QN41 + </v>
      </c>
      <c r="AI19" s="5" t="str">
        <f t="shared" si="15"/>
        <v xml:space="preserve">sxm18_42 * sxmq42 * QN42 + </v>
      </c>
      <c r="AJ19" s="5" t="str">
        <f t="shared" si="15"/>
        <v xml:space="preserve">sxm18_43 * sxmq43 * QN43 + </v>
      </c>
      <c r="AK19" s="5" t="str">
        <f t="shared" si="15"/>
        <v xml:space="preserve">sxm18_45 * sxmq45 * QN45 + </v>
      </c>
      <c r="AL19" s="5" t="str">
        <f t="shared" si="15"/>
        <v xml:space="preserve">sxm18_46 * sxmq46 * QN46 + </v>
      </c>
      <c r="AM19" s="5" t="str">
        <f t="shared" si="15"/>
        <v xml:space="preserve">sxm18_47 * sxmq47 * QN47 + </v>
      </c>
      <c r="AN19" s="5" t="str">
        <f t="shared" si="15"/>
        <v xml:space="preserve">sxm18_49 * sxmq49 * QN49 + </v>
      </c>
      <c r="AO19" s="5" t="str">
        <f t="shared" si="15"/>
        <v xml:space="preserve">sxm18_50 * sxmq50 * QN50 + </v>
      </c>
      <c r="AP19" s="5" t="str">
        <f t="shared" si="15"/>
        <v xml:space="preserve">sxm18_51 * sxmq51 * QN51 + </v>
      </c>
      <c r="AQ19" s="5" t="str">
        <f t="shared" si="15"/>
        <v xml:space="preserve">sxm18_52 * sxmq52 * QN52 + </v>
      </c>
      <c r="AR19" s="5" t="str">
        <f t="shared" si="15"/>
        <v xml:space="preserve">sxm18_53 * sxmq53 * QN53 + </v>
      </c>
      <c r="AS19" s="5" t="str">
        <f t="shared" si="15"/>
        <v xml:space="preserve">sxm18_55 * sxmq55 * QN55 + </v>
      </c>
      <c r="AT19" s="5" t="str">
        <f t="shared" si="15"/>
        <v xml:space="preserve">sxm18_58 * sxmq58 * QN58 + </v>
      </c>
      <c r="AU19" s="5" t="str">
        <f t="shared" si="15"/>
        <v xml:space="preserve">sxm18_59 * sxmq59 * QN59 + </v>
      </c>
      <c r="AV19" s="5" t="str">
        <f t="shared" si="15"/>
        <v xml:space="preserve">sxm18_60 * sxmq60 * QN60 + </v>
      </c>
      <c r="AW19" s="5" t="str">
        <f t="shared" si="15"/>
        <v xml:space="preserve">sxm18_61 * sxmq61 * QN61 + </v>
      </c>
      <c r="AX19" s="5" t="str">
        <f t="shared" si="15"/>
        <v xml:space="preserve">sxm18_62 * sxmq62 * QN62 + </v>
      </c>
      <c r="AY19" s="5" t="str">
        <f t="shared" si="15"/>
        <v xml:space="preserve">sxm18_64 * sxmq64 * QN64 + </v>
      </c>
      <c r="AZ19" s="5" t="str">
        <f t="shared" si="15"/>
        <v xml:space="preserve">sxm18_65 * sxmq65 * QN65 + </v>
      </c>
      <c r="BA19" s="5" t="str">
        <f t="shared" si="15"/>
        <v xml:space="preserve">sxm18_66 * sxmq66 * QN66 + </v>
      </c>
      <c r="BB19" s="5" t="str">
        <f t="shared" si="15"/>
        <v xml:space="preserve">sxm18_68 * sxmq68 * QN68 + </v>
      </c>
      <c r="BC19" s="5" t="str">
        <f t="shared" si="15"/>
        <v xml:space="preserve">sxm18_69 * sxmq69 * QN69 + </v>
      </c>
      <c r="BD19" s="5" t="str">
        <f t="shared" si="15"/>
        <v xml:space="preserve">sxm18_70 * sxmq70 * QN70 + </v>
      </c>
      <c r="BE19" s="5" t="str">
        <f t="shared" si="15"/>
        <v xml:space="preserve">sxm18_71 * sxmq71 * QN71 + </v>
      </c>
      <c r="BF19" s="5" t="str">
        <f t="shared" si="15"/>
        <v xml:space="preserve">sxm18_72 * sxmq72 * QN72 + </v>
      </c>
      <c r="BG19" s="5" t="str">
        <f t="shared" si="15"/>
        <v xml:space="preserve">sxm18_73 * sxmq73 * QN73 + </v>
      </c>
      <c r="BH19" s="5" t="str">
        <f t="shared" si="15"/>
        <v xml:space="preserve">sxm18_74 * sxmq74 * QN74 + </v>
      </c>
      <c r="BI19" s="5" t="str">
        <f t="shared" si="15"/>
        <v xml:space="preserve">sxm18_77 * sxmq77 * QN77 + </v>
      </c>
      <c r="BJ19" s="5" t="str">
        <f t="shared" si="15"/>
        <v xml:space="preserve">sxm18_78 * sxmq78 * QN78 + </v>
      </c>
      <c r="BK19" s="5" t="str">
        <f t="shared" si="15"/>
        <v xml:space="preserve">sxm18_79 * sxmq79 * QN79 + </v>
      </c>
      <c r="BL19" s="5" t="str">
        <f t="shared" si="15"/>
        <v xml:space="preserve">sxm18_80 * sxmq80 * QN80 + </v>
      </c>
      <c r="BM19" s="5" t="str">
        <f t="shared" si="15"/>
        <v xml:space="preserve">sxm18_84 * sxmq84 * QN84 + </v>
      </c>
      <c r="BN19" s="5" t="str">
        <f t="shared" si="15"/>
        <v xml:space="preserve">sxm18_85 * sxmq85 * QN85 + </v>
      </c>
      <c r="BO19" s="5" t="str">
        <f t="shared" si="15"/>
        <v xml:space="preserve">sxm18_86 * sxmq86 * QN86 + </v>
      </c>
      <c r="BP19" s="5" t="str">
        <f t="shared" si="14"/>
        <v xml:space="preserve">sxm18_87 * sxmq87 * QN87 + </v>
      </c>
      <c r="BQ19" s="5" t="str">
        <f t="shared" si="14"/>
        <v xml:space="preserve">sxm18_90 * sxmq90 * QN90 + </v>
      </c>
      <c r="BR19" s="5" t="str">
        <f t="shared" si="14"/>
        <v xml:space="preserve">sxm18_91 * sxmq91 * QN91 + </v>
      </c>
      <c r="BS19" s="5" t="str">
        <f t="shared" si="14"/>
        <v xml:space="preserve">sxm18_92 * sxmq92 * QN92 + </v>
      </c>
      <c r="BT19" s="5" t="str">
        <f t="shared" si="14"/>
        <v xml:space="preserve">sxm18_93 * sxmq93 * QN93 + </v>
      </c>
      <c r="BU19" s="5" t="str">
        <f t="shared" si="14"/>
        <v xml:space="preserve">sxm18_94 * sxmq94 * QN94 + </v>
      </c>
      <c r="BV19" s="5" t="str">
        <f t="shared" si="14"/>
        <v xml:space="preserve">sxm18_95 * sxmq95 * QN95 + </v>
      </c>
      <c r="BW19" s="5" t="str">
        <f t="shared" si="14"/>
        <v xml:space="preserve">sxm18_96 * sxmq96 * QN96 + </v>
      </c>
      <c r="BX19" s="5" t="str">
        <f t="shared" si="10"/>
        <v>sxm18_97 * sxmq97 * QN97</v>
      </c>
      <c r="BY19" s="5" t="str">
        <f t="shared" si="11"/>
        <v xml:space="preserve"> + FM18</v>
      </c>
      <c r="BZ19" s="6" t="str">
        <f t="shared" si="3"/>
        <v>@IDENTITY MG18 = sxm18_01 * sxmq01 * QN01 + sxm18_02 * sxmq02 * QN02 + sxm18_03 * sxmq03 * QN03 + sxm18_05 * sxmq05 * QN05 + sxm18_08 * sxmq08 * QN08 + sxm18_10 * sxmq10 * QN10 + sxm18_11 * sxmq11 * QN11 + sxm18_13 * sxmq13 * QN13 + sxm18_14 * sxmq14 * QN14 + sxm18_15 * sxmq15 * QN15 + sxm18_16 * sxmq16 * QN16 + sxm18_17 * sxmq17 * QN17 + sxm18_18 * sxmq18 * QN18 + sxm18_19 * sxmq19 * QN19 + sxm18_20 * sxmq20 * QN20 + sxm18_21 * sxmq21 * QN21 + sxm18_22 * sxmq22 * QN22 + sxm18_23 * sxmq23 * QN23 + sxm18_24 * sxmq24 * QN24 + sxm18_25 * sxmq25 * QN25 + sxm18_26 * sxmq26 * QN26 + sxm18_27 * sxmq27 * QN27 + sxm18_28 * sxmq28 * QN28 + sxm18_29 * sxmq29 * QN29 + sxm18_30 * sxmq30 * QN30 + sxm18_31 * sxmq31 * QN31 + sxm18_32 * sxmq32 * QN32 + sxm18_33 * sxmq33 * QN33 + sxm18_35 * sxmq35 * QN35 + sxm18_36 * sxmq36 * QN36 + sxm18_37 * sxmq37 * QN37 + sxm18_41 * sxmq41 * QN41 + sxm18_42 * sxmq42 * QN42 + sxm18_43 * sxmq43 * QN43 + sxm18_45 * sxmq45 * QN45 + sxm18_46 * sxmq46 * QN46 + sxm18_47 * sxmq47 * QN47 + sxm18_49 * sxmq49 * QN49 + sxm18_50 * sxmq50 * QN50 + sxm18_51 * sxmq51 * QN51 + sxm18_52 * sxmq52 * QN52 + sxm18_53 * sxmq53 * QN53 + sxm18_55 * sxmq55 * QN55 + sxm18_58 * sxmq58 * QN58 + sxm18_59 * sxmq59 * QN59 + sxm18_60 * sxmq60 * QN60 + sxm18_61 * sxmq61 * QN61 + sxm18_62 * sxmq62 * QN62 + sxm18_64 * sxmq64 * QN64 + sxm18_65 * sxmq65 * QN65 + sxm18_66 * sxmq66 * QN66 + sxm18_68 * sxmq68 * QN68 + sxm18_69 * sxmq69 * QN69 + sxm18_70 * sxmq70 * QN70 + sxm18_71 * sxmq71 * QN71 + sxm18_72 * sxmq72 * QN72 + sxm18_73 * sxmq73 * QN73 + sxm18_74 * sxmq74 * QN74 + sxm18_77 * sxmq77 * QN77 + sxm18_78 * sxmq78 * QN78 + sxm18_79 * sxmq79 * QN79 + sxm18_80 * sxmq80 * QN80 + sxm18_84 * sxmq84 * QN84 + sxm18_85 * sxmq85 * QN85 + sxm18_86 * sxmq86 * QN86 + sxm18_87 * sxmq87 * QN87 + sxm18_90 * sxmq90 * QN90 + sxm18_91 * sxmq91 * QN91 + sxm18_92 * sxmq92 * QN92 + sxm18_93 * sxmq93 * QN93 + sxm18_94 * sxmq94 * QN94 + sxm18_95 * sxmq95 * QN95 + sxm18_96 * sxmq96 * QN96 + sxm18_97 * sxmq97 * QN97 + FM18</v>
      </c>
    </row>
    <row r="20" spans="1:78">
      <c r="A20" s="2" t="s">
        <v>14</v>
      </c>
      <c r="B20" s="9" t="str">
        <f>$B$6&amp;$B$4&amp;$A20&amp;" = "</f>
        <v xml:space="preserve">@IDENTITY MG19 = </v>
      </c>
      <c r="C20" s="9" t="str">
        <f>"sem"&amp;$A20&amp;"_"&amp;C$6&amp;" * seq"&amp;C$6&amp;" * QN"&amp;C$6&amp;" + "</f>
        <v xml:space="preserve">sem19_01 * seq01 * QN01 + </v>
      </c>
      <c r="D20" s="9" t="str">
        <f t="shared" ref="D20:BO20" si="16">"sem"&amp;$A20&amp;"_"&amp;D$6&amp;" * seq"&amp;D$6&amp;" * QN"&amp;D$6&amp;" + "</f>
        <v xml:space="preserve">sem19_02 * seq02 * QN02 + </v>
      </c>
      <c r="E20" s="9" t="str">
        <f t="shared" si="16"/>
        <v xml:space="preserve">sem19_03 * seq03 * QN03 + </v>
      </c>
      <c r="F20" s="9" t="str">
        <f t="shared" si="16"/>
        <v xml:space="preserve">sem19_05 * seq05 * QN05 + </v>
      </c>
      <c r="G20" s="9" t="str">
        <f t="shared" si="16"/>
        <v xml:space="preserve">sem19_08 * seq08 * QN08 + </v>
      </c>
      <c r="H20" s="9" t="str">
        <f t="shared" si="16"/>
        <v xml:space="preserve">sem19_10 * seq10 * QN10 + </v>
      </c>
      <c r="I20" s="9" t="str">
        <f t="shared" si="16"/>
        <v xml:space="preserve">sem19_11 * seq11 * QN11 + </v>
      </c>
      <c r="J20" s="9" t="str">
        <f t="shared" si="16"/>
        <v xml:space="preserve">sem19_13 * seq13 * QN13 + </v>
      </c>
      <c r="K20" s="9" t="str">
        <f t="shared" si="16"/>
        <v xml:space="preserve">sem19_14 * seq14 * QN14 + </v>
      </c>
      <c r="L20" s="9" t="str">
        <f t="shared" si="16"/>
        <v xml:space="preserve">sem19_15 * seq15 * QN15 + </v>
      </c>
      <c r="M20" s="9" t="str">
        <f t="shared" si="16"/>
        <v xml:space="preserve">sem19_16 * seq16 * QN16 + </v>
      </c>
      <c r="N20" s="9" t="str">
        <f t="shared" si="16"/>
        <v xml:space="preserve">sem19_17 * seq17 * QN17 + </v>
      </c>
      <c r="O20" s="9" t="str">
        <f t="shared" si="16"/>
        <v xml:space="preserve">sem19_18 * seq18 * QN18 + </v>
      </c>
      <c r="P20" s="9" t="str">
        <f t="shared" si="16"/>
        <v xml:space="preserve">sem19_19 * seq19 * QN19 + </v>
      </c>
      <c r="Q20" s="9" t="str">
        <f t="shared" si="16"/>
        <v xml:space="preserve">sem19_20 * seq20 * QN20 + </v>
      </c>
      <c r="R20" s="9" t="str">
        <f t="shared" si="16"/>
        <v xml:space="preserve">sem19_21 * seq21 * QN21 + </v>
      </c>
      <c r="S20" s="9" t="str">
        <f t="shared" si="16"/>
        <v xml:space="preserve">sem19_22 * seq22 * QN22 + </v>
      </c>
      <c r="T20" s="9" t="str">
        <f t="shared" si="16"/>
        <v xml:space="preserve">sem19_23 * seq23 * QN23 + </v>
      </c>
      <c r="U20" s="9" t="str">
        <f t="shared" si="16"/>
        <v xml:space="preserve">sem19_24 * seq24 * QN24 + </v>
      </c>
      <c r="V20" s="9" t="str">
        <f t="shared" si="16"/>
        <v xml:space="preserve">sem19_25 * seq25 * QN25 + </v>
      </c>
      <c r="W20" s="9" t="str">
        <f t="shared" si="16"/>
        <v xml:space="preserve">sem19_26 * seq26 * QN26 + </v>
      </c>
      <c r="X20" s="9" t="str">
        <f t="shared" si="16"/>
        <v xml:space="preserve">sem19_27 * seq27 * QN27 + </v>
      </c>
      <c r="Y20" s="9" t="str">
        <f t="shared" si="16"/>
        <v xml:space="preserve">sem19_28 * seq28 * QN28 + </v>
      </c>
      <c r="Z20" s="9" t="str">
        <f t="shared" si="16"/>
        <v xml:space="preserve">sem19_29 * seq29 * QN29 + </v>
      </c>
      <c r="AA20" s="9" t="str">
        <f t="shared" si="16"/>
        <v xml:space="preserve">sem19_30 * seq30 * QN30 + </v>
      </c>
      <c r="AB20" s="9" t="str">
        <f t="shared" si="16"/>
        <v xml:space="preserve">sem19_31 * seq31 * QN31 + </v>
      </c>
      <c r="AC20" s="9" t="str">
        <f t="shared" si="16"/>
        <v xml:space="preserve">sem19_32 * seq32 * QN32 + </v>
      </c>
      <c r="AD20" s="9" t="str">
        <f t="shared" si="16"/>
        <v xml:space="preserve">sem19_33 * seq33 * QN33 + </v>
      </c>
      <c r="AE20" s="9" t="str">
        <f t="shared" si="16"/>
        <v xml:space="preserve">sem19_35 * seq35 * QN35 + </v>
      </c>
      <c r="AF20" s="9" t="str">
        <f t="shared" si="16"/>
        <v xml:space="preserve">sem19_36 * seq36 * QN36 + </v>
      </c>
      <c r="AG20" s="9" t="str">
        <f t="shared" si="16"/>
        <v xml:space="preserve">sem19_37 * seq37 * QN37 + </v>
      </c>
      <c r="AH20" s="9" t="str">
        <f t="shared" si="16"/>
        <v xml:space="preserve">sem19_41 * seq41 * QN41 + </v>
      </c>
      <c r="AI20" s="9" t="str">
        <f t="shared" si="16"/>
        <v xml:space="preserve">sem19_42 * seq42 * QN42 + </v>
      </c>
      <c r="AJ20" s="9" t="str">
        <f t="shared" si="16"/>
        <v xml:space="preserve">sem19_43 * seq43 * QN43 + </v>
      </c>
      <c r="AK20" s="9" t="str">
        <f t="shared" si="16"/>
        <v xml:space="preserve">sem19_45 * seq45 * QN45 + </v>
      </c>
      <c r="AL20" s="9" t="str">
        <f t="shared" si="16"/>
        <v xml:space="preserve">sem19_46 * seq46 * QN46 + </v>
      </c>
      <c r="AM20" s="9" t="str">
        <f t="shared" si="16"/>
        <v xml:space="preserve">sem19_47 * seq47 * QN47 + </v>
      </c>
      <c r="AN20" s="9" t="str">
        <f t="shared" si="16"/>
        <v xml:space="preserve">sem19_49 * seq49 * QN49 + </v>
      </c>
      <c r="AO20" s="9" t="str">
        <f t="shared" si="16"/>
        <v xml:space="preserve">sem19_50 * seq50 * QN50 + </v>
      </c>
      <c r="AP20" s="9" t="str">
        <f t="shared" si="16"/>
        <v xml:space="preserve">sem19_51 * seq51 * QN51 + </v>
      </c>
      <c r="AQ20" s="9" t="str">
        <f t="shared" si="16"/>
        <v xml:space="preserve">sem19_52 * seq52 * QN52 + </v>
      </c>
      <c r="AR20" s="9" t="str">
        <f t="shared" si="16"/>
        <v xml:space="preserve">sem19_53 * seq53 * QN53 + </v>
      </c>
      <c r="AS20" s="9" t="str">
        <f t="shared" si="16"/>
        <v xml:space="preserve">sem19_55 * seq55 * QN55 + </v>
      </c>
      <c r="AT20" s="9" t="str">
        <f t="shared" si="16"/>
        <v xml:space="preserve">sem19_58 * seq58 * QN58 + </v>
      </c>
      <c r="AU20" s="9" t="str">
        <f t="shared" si="16"/>
        <v xml:space="preserve">sem19_59 * seq59 * QN59 + </v>
      </c>
      <c r="AV20" s="9" t="str">
        <f t="shared" si="16"/>
        <v xml:space="preserve">sem19_60 * seq60 * QN60 + </v>
      </c>
      <c r="AW20" s="9" t="str">
        <f t="shared" si="16"/>
        <v xml:space="preserve">sem19_61 * seq61 * QN61 + </v>
      </c>
      <c r="AX20" s="9" t="str">
        <f t="shared" si="16"/>
        <v xml:space="preserve">sem19_62 * seq62 * QN62 + </v>
      </c>
      <c r="AY20" s="9" t="str">
        <f t="shared" si="16"/>
        <v xml:space="preserve">sem19_64 * seq64 * QN64 + </v>
      </c>
      <c r="AZ20" s="9" t="str">
        <f t="shared" si="16"/>
        <v xml:space="preserve">sem19_65 * seq65 * QN65 + </v>
      </c>
      <c r="BA20" s="9" t="str">
        <f t="shared" si="16"/>
        <v xml:space="preserve">sem19_66 * seq66 * QN66 + </v>
      </c>
      <c r="BB20" s="9" t="str">
        <f t="shared" si="16"/>
        <v xml:space="preserve">sem19_68 * seq68 * QN68 + </v>
      </c>
      <c r="BC20" s="9" t="str">
        <f t="shared" si="16"/>
        <v xml:space="preserve">sem19_69 * seq69 * QN69 + </v>
      </c>
      <c r="BD20" s="9" t="str">
        <f t="shared" si="16"/>
        <v xml:space="preserve">sem19_70 * seq70 * QN70 + </v>
      </c>
      <c r="BE20" s="9" t="str">
        <f t="shared" si="16"/>
        <v xml:space="preserve">sem19_71 * seq71 * QN71 + </v>
      </c>
      <c r="BF20" s="9" t="str">
        <f t="shared" si="16"/>
        <v xml:space="preserve">sem19_72 * seq72 * QN72 + </v>
      </c>
      <c r="BG20" s="9" t="str">
        <f t="shared" si="16"/>
        <v xml:space="preserve">sem19_73 * seq73 * QN73 + </v>
      </c>
      <c r="BH20" s="9" t="str">
        <f t="shared" si="16"/>
        <v xml:space="preserve">sem19_74 * seq74 * QN74 + </v>
      </c>
      <c r="BI20" s="9" t="str">
        <f t="shared" si="16"/>
        <v xml:space="preserve">sem19_77 * seq77 * QN77 + </v>
      </c>
      <c r="BJ20" s="9" t="str">
        <f t="shared" si="16"/>
        <v xml:space="preserve">sem19_78 * seq78 * QN78 + </v>
      </c>
      <c r="BK20" s="9" t="str">
        <f t="shared" si="16"/>
        <v xml:space="preserve">sem19_79 * seq79 * QN79 + </v>
      </c>
      <c r="BL20" s="9" t="str">
        <f t="shared" si="16"/>
        <v xml:space="preserve">sem19_80 * seq80 * QN80 + </v>
      </c>
      <c r="BM20" s="9" t="str">
        <f t="shared" si="16"/>
        <v xml:space="preserve">sem19_84 * seq84 * QN84 + </v>
      </c>
      <c r="BN20" s="9" t="str">
        <f t="shared" si="16"/>
        <v xml:space="preserve">sem19_85 * seq85 * QN85 + </v>
      </c>
      <c r="BO20" s="9" t="str">
        <f t="shared" si="16"/>
        <v xml:space="preserve">sem19_86 * seq86 * QN86 + </v>
      </c>
      <c r="BP20" s="9" t="str">
        <f t="shared" ref="BP20:BW20" si="17">"sem"&amp;$A20&amp;"_"&amp;BP$6&amp;" * seq"&amp;BP$6&amp;" * QN"&amp;BP$6&amp;" + "</f>
        <v xml:space="preserve">sem19_87 * seq87 * QN87 + </v>
      </c>
      <c r="BQ20" s="9" t="str">
        <f t="shared" si="17"/>
        <v xml:space="preserve">sem19_90 * seq90 * QN90 + </v>
      </c>
      <c r="BR20" s="9" t="str">
        <f t="shared" si="17"/>
        <v xml:space="preserve">sem19_91 * seq91 * QN91 + </v>
      </c>
      <c r="BS20" s="9" t="str">
        <f t="shared" si="17"/>
        <v xml:space="preserve">sem19_92 * seq92 * QN92 + </v>
      </c>
      <c r="BT20" s="9" t="str">
        <f t="shared" si="17"/>
        <v xml:space="preserve">sem19_93 * seq93 * QN93 + </v>
      </c>
      <c r="BU20" s="9" t="str">
        <f t="shared" si="17"/>
        <v xml:space="preserve">sem19_94 * seq94 * QN94 + </v>
      </c>
      <c r="BV20" s="9" t="str">
        <f t="shared" si="17"/>
        <v xml:space="preserve">sem19_95 * seq95 * QN95 + </v>
      </c>
      <c r="BW20" s="9" t="str">
        <f t="shared" si="17"/>
        <v xml:space="preserve">sem19_96 * seq96 * QN96 + </v>
      </c>
      <c r="BX20" s="9" t="str">
        <f>"sem"&amp;$A20&amp;"_"&amp;BX$6&amp;" * seq"&amp;BX$6&amp;" * QN"&amp;BX$6</f>
        <v>sem19_97 * seq97 * QN97</v>
      </c>
      <c r="BY20" s="5" t="str">
        <f t="shared" si="11"/>
        <v xml:space="preserve"> + FM19</v>
      </c>
      <c r="BZ20" s="6" t="str">
        <f t="shared" si="3"/>
        <v>@IDENTITY MG19 = sem19_01 * seq01 * QN01 + sem19_02 * seq02 * QN02 + sem19_03 * seq03 * QN03 + sem19_05 * seq05 * QN05 + sem19_08 * seq08 * QN08 + sem19_10 * seq10 * QN10 + sem19_11 * seq11 * QN11 + sem19_13 * seq13 * QN13 + sem19_14 * seq14 * QN14 + sem19_15 * seq15 * QN15 + sem19_16 * seq16 * QN16 + sem19_17 * seq17 * QN17 + sem19_18 * seq18 * QN18 + sem19_19 * seq19 * QN19 + sem19_20 * seq20 * QN20 + sem19_21 * seq21 * QN21 + sem19_22 * seq22 * QN22 + sem19_23 * seq23 * QN23 + sem19_24 * seq24 * QN24 + sem19_25 * seq25 * QN25 + sem19_26 * seq26 * QN26 + sem19_27 * seq27 * QN27 + sem19_28 * seq28 * QN28 + sem19_29 * seq29 * QN29 + sem19_30 * seq30 * QN30 + sem19_31 * seq31 * QN31 + sem19_32 * seq32 * QN32 + sem19_33 * seq33 * QN33 + sem19_35 * seq35 * QN35 + sem19_36 * seq36 * QN36 + sem19_37 * seq37 * QN37 + sem19_41 * seq41 * QN41 + sem19_42 * seq42 * QN42 + sem19_43 * seq43 * QN43 + sem19_45 * seq45 * QN45 + sem19_46 * seq46 * QN46 + sem19_47 * seq47 * QN47 + sem19_49 * seq49 * QN49 + sem19_50 * seq50 * QN50 + sem19_51 * seq51 * QN51 + sem19_52 * seq52 * QN52 + sem19_53 * seq53 * QN53 + sem19_55 * seq55 * QN55 + sem19_58 * seq58 * QN58 + sem19_59 * seq59 * QN59 + sem19_60 * seq60 * QN60 + sem19_61 * seq61 * QN61 + sem19_62 * seq62 * QN62 + sem19_64 * seq64 * QN64 + sem19_65 * seq65 * QN65 + sem19_66 * seq66 * QN66 + sem19_68 * seq68 * QN68 + sem19_69 * seq69 * QN69 + sem19_70 * seq70 * QN70 + sem19_71 * seq71 * QN71 + sem19_72 * seq72 * QN72 + sem19_73 * seq73 * QN73 + sem19_74 * seq74 * QN74 + sem19_77 * seq77 * QN77 + sem19_78 * seq78 * QN78 + sem19_79 * seq79 * QN79 + sem19_80 * seq80 * QN80 + sem19_84 * seq84 * QN84 + sem19_85 * seq85 * QN85 + sem19_86 * seq86 * QN86 + sem19_87 * seq87 * QN87 + sem19_90 * seq90 * QN90 + sem19_91 * seq91 * QN91 + sem19_92 * seq92 * QN92 + sem19_93 * seq93 * QN93 + sem19_94 * seq94 * QN94 + sem19_95 * seq95 * QN95 + sem19_96 * seq96 * QN96 + sem19_97 * seq97 * QN97 + FM19</v>
      </c>
    </row>
    <row r="21" spans="1:78">
      <c r="A21" s="1" t="s">
        <v>15</v>
      </c>
      <c r="B21" s="5" t="str">
        <f t="shared" si="7"/>
        <v xml:space="preserve">@IDENTITY MG20 = </v>
      </c>
      <c r="C21" s="5" t="str">
        <f t="shared" si="2"/>
        <v xml:space="preserve">sxm20_01 * sxmq01 * QN01 + </v>
      </c>
      <c r="D21" s="5" t="str">
        <f t="shared" ref="D21:BO24" si="18">"sxm"&amp;$A21&amp;"_"&amp;D$6&amp;" * sxmq"&amp;D$6&amp;" * QN"&amp;D$6&amp;" + "</f>
        <v xml:space="preserve">sxm20_02 * sxmq02 * QN02 + </v>
      </c>
      <c r="E21" s="5" t="str">
        <f t="shared" si="18"/>
        <v xml:space="preserve">sxm20_03 * sxmq03 * QN03 + </v>
      </c>
      <c r="F21" s="5" t="str">
        <f t="shared" si="18"/>
        <v xml:space="preserve">sxm20_05 * sxmq05 * QN05 + </v>
      </c>
      <c r="G21" s="5" t="str">
        <f t="shared" si="18"/>
        <v xml:space="preserve">sxm20_08 * sxmq08 * QN08 + </v>
      </c>
      <c r="H21" s="5" t="str">
        <f t="shared" si="18"/>
        <v xml:space="preserve">sxm20_10 * sxmq10 * QN10 + </v>
      </c>
      <c r="I21" s="5" t="str">
        <f t="shared" si="18"/>
        <v xml:space="preserve">sxm20_11 * sxmq11 * QN11 + </v>
      </c>
      <c r="J21" s="5" t="str">
        <f t="shared" si="18"/>
        <v xml:space="preserve">sxm20_13 * sxmq13 * QN13 + </v>
      </c>
      <c r="K21" s="5" t="str">
        <f t="shared" si="18"/>
        <v xml:space="preserve">sxm20_14 * sxmq14 * QN14 + </v>
      </c>
      <c r="L21" s="5" t="str">
        <f t="shared" si="18"/>
        <v xml:space="preserve">sxm20_15 * sxmq15 * QN15 + </v>
      </c>
      <c r="M21" s="5" t="str">
        <f t="shared" si="18"/>
        <v xml:space="preserve">sxm20_16 * sxmq16 * QN16 + </v>
      </c>
      <c r="N21" s="5" t="str">
        <f t="shared" si="18"/>
        <v xml:space="preserve">sxm20_17 * sxmq17 * QN17 + </v>
      </c>
      <c r="O21" s="5" t="str">
        <f t="shared" si="18"/>
        <v xml:space="preserve">sxm20_18 * sxmq18 * QN18 + </v>
      </c>
      <c r="P21" s="5" t="str">
        <f t="shared" si="18"/>
        <v xml:space="preserve">sxm20_19 * sxmq19 * QN19 + </v>
      </c>
      <c r="Q21" s="5" t="str">
        <f t="shared" si="18"/>
        <v xml:space="preserve">sxm20_20 * sxmq20 * QN20 + </v>
      </c>
      <c r="R21" s="5" t="str">
        <f t="shared" si="18"/>
        <v xml:space="preserve">sxm20_21 * sxmq21 * QN21 + </v>
      </c>
      <c r="S21" s="5" t="str">
        <f t="shared" si="18"/>
        <v xml:space="preserve">sxm20_22 * sxmq22 * QN22 + </v>
      </c>
      <c r="T21" s="5" t="str">
        <f t="shared" si="18"/>
        <v xml:space="preserve">sxm20_23 * sxmq23 * QN23 + </v>
      </c>
      <c r="U21" s="5" t="str">
        <f t="shared" si="18"/>
        <v xml:space="preserve">sxm20_24 * sxmq24 * QN24 + </v>
      </c>
      <c r="V21" s="5" t="str">
        <f t="shared" si="18"/>
        <v xml:space="preserve">sxm20_25 * sxmq25 * QN25 + </v>
      </c>
      <c r="W21" s="5" t="str">
        <f t="shared" si="18"/>
        <v xml:space="preserve">sxm20_26 * sxmq26 * QN26 + </v>
      </c>
      <c r="X21" s="5" t="str">
        <f t="shared" si="18"/>
        <v xml:space="preserve">sxm20_27 * sxmq27 * QN27 + </v>
      </c>
      <c r="Y21" s="5" t="str">
        <f t="shared" si="18"/>
        <v xml:space="preserve">sxm20_28 * sxmq28 * QN28 + </v>
      </c>
      <c r="Z21" s="5" t="str">
        <f t="shared" si="18"/>
        <v xml:space="preserve">sxm20_29 * sxmq29 * QN29 + </v>
      </c>
      <c r="AA21" s="5" t="str">
        <f t="shared" si="18"/>
        <v xml:space="preserve">sxm20_30 * sxmq30 * QN30 + </v>
      </c>
      <c r="AB21" s="5" t="str">
        <f t="shared" si="18"/>
        <v xml:space="preserve">sxm20_31 * sxmq31 * QN31 + </v>
      </c>
      <c r="AC21" s="5" t="str">
        <f t="shared" si="18"/>
        <v xml:space="preserve">sxm20_32 * sxmq32 * QN32 + </v>
      </c>
      <c r="AD21" s="5" t="str">
        <f t="shared" si="18"/>
        <v xml:space="preserve">sxm20_33 * sxmq33 * QN33 + </v>
      </c>
      <c r="AE21" s="5" t="str">
        <f t="shared" si="18"/>
        <v xml:space="preserve">sxm20_35 * sxmq35 * QN35 + </v>
      </c>
      <c r="AF21" s="5" t="str">
        <f t="shared" si="18"/>
        <v xml:space="preserve">sxm20_36 * sxmq36 * QN36 + </v>
      </c>
      <c r="AG21" s="5" t="str">
        <f t="shared" si="18"/>
        <v xml:space="preserve">sxm20_37 * sxmq37 * QN37 + </v>
      </c>
      <c r="AH21" s="5" t="str">
        <f t="shared" si="18"/>
        <v xml:space="preserve">sxm20_41 * sxmq41 * QN41 + </v>
      </c>
      <c r="AI21" s="5" t="str">
        <f t="shared" si="18"/>
        <v xml:space="preserve">sxm20_42 * sxmq42 * QN42 + </v>
      </c>
      <c r="AJ21" s="5" t="str">
        <f t="shared" si="18"/>
        <v xml:space="preserve">sxm20_43 * sxmq43 * QN43 + </v>
      </c>
      <c r="AK21" s="5" t="str">
        <f t="shared" si="18"/>
        <v xml:space="preserve">sxm20_45 * sxmq45 * QN45 + </v>
      </c>
      <c r="AL21" s="5" t="str">
        <f t="shared" si="18"/>
        <v xml:space="preserve">sxm20_46 * sxmq46 * QN46 + </v>
      </c>
      <c r="AM21" s="5" t="str">
        <f t="shared" si="18"/>
        <v xml:space="preserve">sxm20_47 * sxmq47 * QN47 + </v>
      </c>
      <c r="AN21" s="5" t="str">
        <f t="shared" si="18"/>
        <v xml:space="preserve">sxm20_49 * sxmq49 * QN49 + </v>
      </c>
      <c r="AO21" s="5" t="str">
        <f t="shared" si="18"/>
        <v xml:space="preserve">sxm20_50 * sxmq50 * QN50 + </v>
      </c>
      <c r="AP21" s="5" t="str">
        <f t="shared" si="18"/>
        <v xml:space="preserve">sxm20_51 * sxmq51 * QN51 + </v>
      </c>
      <c r="AQ21" s="5" t="str">
        <f t="shared" si="18"/>
        <v xml:space="preserve">sxm20_52 * sxmq52 * QN52 + </v>
      </c>
      <c r="AR21" s="5" t="str">
        <f t="shared" si="18"/>
        <v xml:space="preserve">sxm20_53 * sxmq53 * QN53 + </v>
      </c>
      <c r="AS21" s="5" t="str">
        <f t="shared" si="18"/>
        <v xml:space="preserve">sxm20_55 * sxmq55 * QN55 + </v>
      </c>
      <c r="AT21" s="5" t="str">
        <f t="shared" si="18"/>
        <v xml:space="preserve">sxm20_58 * sxmq58 * QN58 + </v>
      </c>
      <c r="AU21" s="5" t="str">
        <f t="shared" si="18"/>
        <v xml:space="preserve">sxm20_59 * sxmq59 * QN59 + </v>
      </c>
      <c r="AV21" s="5" t="str">
        <f t="shared" si="18"/>
        <v xml:space="preserve">sxm20_60 * sxmq60 * QN60 + </v>
      </c>
      <c r="AW21" s="5" t="str">
        <f t="shared" si="18"/>
        <v xml:space="preserve">sxm20_61 * sxmq61 * QN61 + </v>
      </c>
      <c r="AX21" s="5" t="str">
        <f t="shared" si="18"/>
        <v xml:space="preserve">sxm20_62 * sxmq62 * QN62 + </v>
      </c>
      <c r="AY21" s="5" t="str">
        <f t="shared" si="18"/>
        <v xml:space="preserve">sxm20_64 * sxmq64 * QN64 + </v>
      </c>
      <c r="AZ21" s="5" t="str">
        <f t="shared" si="18"/>
        <v xml:space="preserve">sxm20_65 * sxmq65 * QN65 + </v>
      </c>
      <c r="BA21" s="5" t="str">
        <f t="shared" si="18"/>
        <v xml:space="preserve">sxm20_66 * sxmq66 * QN66 + </v>
      </c>
      <c r="BB21" s="5" t="str">
        <f t="shared" si="18"/>
        <v xml:space="preserve">sxm20_68 * sxmq68 * QN68 + </v>
      </c>
      <c r="BC21" s="5" t="str">
        <f t="shared" si="18"/>
        <v xml:space="preserve">sxm20_69 * sxmq69 * QN69 + </v>
      </c>
      <c r="BD21" s="5" t="str">
        <f t="shared" si="18"/>
        <v xml:space="preserve">sxm20_70 * sxmq70 * QN70 + </v>
      </c>
      <c r="BE21" s="5" t="str">
        <f t="shared" si="18"/>
        <v xml:space="preserve">sxm20_71 * sxmq71 * QN71 + </v>
      </c>
      <c r="BF21" s="5" t="str">
        <f t="shared" si="18"/>
        <v xml:space="preserve">sxm20_72 * sxmq72 * QN72 + </v>
      </c>
      <c r="BG21" s="5" t="str">
        <f t="shared" si="18"/>
        <v xml:space="preserve">sxm20_73 * sxmq73 * QN73 + </v>
      </c>
      <c r="BH21" s="5" t="str">
        <f t="shared" si="18"/>
        <v xml:space="preserve">sxm20_74 * sxmq74 * QN74 + </v>
      </c>
      <c r="BI21" s="5" t="str">
        <f t="shared" si="18"/>
        <v xml:space="preserve">sxm20_77 * sxmq77 * QN77 + </v>
      </c>
      <c r="BJ21" s="5" t="str">
        <f t="shared" si="18"/>
        <v xml:space="preserve">sxm20_78 * sxmq78 * QN78 + </v>
      </c>
      <c r="BK21" s="5" t="str">
        <f t="shared" si="18"/>
        <v xml:space="preserve">sxm20_79 * sxmq79 * QN79 + </v>
      </c>
      <c r="BL21" s="5" t="str">
        <f t="shared" si="18"/>
        <v xml:space="preserve">sxm20_80 * sxmq80 * QN80 + </v>
      </c>
      <c r="BM21" s="5" t="str">
        <f t="shared" si="18"/>
        <v xml:space="preserve">sxm20_84 * sxmq84 * QN84 + </v>
      </c>
      <c r="BN21" s="5" t="str">
        <f t="shared" si="18"/>
        <v xml:space="preserve">sxm20_85 * sxmq85 * QN85 + </v>
      </c>
      <c r="BO21" s="5" t="str">
        <f t="shared" si="18"/>
        <v xml:space="preserve">sxm20_86 * sxmq86 * QN86 + </v>
      </c>
      <c r="BP21" s="5" t="str">
        <f t="shared" ref="BP21:BW23" si="19">"sxm"&amp;$A21&amp;"_"&amp;BP$6&amp;" * sxmq"&amp;BP$6&amp;" * QN"&amp;BP$6&amp;" + "</f>
        <v xml:space="preserve">sxm20_87 * sxmq87 * QN87 + </v>
      </c>
      <c r="BQ21" s="5" t="str">
        <f t="shared" si="19"/>
        <v xml:space="preserve">sxm20_90 * sxmq90 * QN90 + </v>
      </c>
      <c r="BR21" s="5" t="str">
        <f t="shared" si="19"/>
        <v xml:space="preserve">sxm20_91 * sxmq91 * QN91 + </v>
      </c>
      <c r="BS21" s="5" t="str">
        <f t="shared" si="19"/>
        <v xml:space="preserve">sxm20_92 * sxmq92 * QN92 + </v>
      </c>
      <c r="BT21" s="5" t="str">
        <f t="shared" si="19"/>
        <v xml:space="preserve">sxm20_93 * sxmq93 * QN93 + </v>
      </c>
      <c r="BU21" s="5" t="str">
        <f t="shared" si="19"/>
        <v xml:space="preserve">sxm20_94 * sxmq94 * QN94 + </v>
      </c>
      <c r="BV21" s="5" t="str">
        <f t="shared" si="19"/>
        <v xml:space="preserve">sxm20_95 * sxmq95 * QN95 + </v>
      </c>
      <c r="BW21" s="5" t="str">
        <f t="shared" si="19"/>
        <v xml:space="preserve">sxm20_96 * sxmq96 * QN96 + </v>
      </c>
      <c r="BX21" s="5" t="str">
        <f t="shared" ref="BX21:BX34" si="20">"sxm"&amp;$A21&amp;"_"&amp;BX$6&amp;" * sxmq"&amp;BX$6&amp;" * QN"&amp;BX$6</f>
        <v>sxm20_97 * sxmq97 * QN97</v>
      </c>
      <c r="BY21" s="5" t="str">
        <f t="shared" si="11"/>
        <v xml:space="preserve"> + FM20</v>
      </c>
      <c r="BZ21" s="6" t="str">
        <f t="shared" si="3"/>
        <v>@IDENTITY MG20 = sxm20_01 * sxmq01 * QN01 + sxm20_02 * sxmq02 * QN02 + sxm20_03 * sxmq03 * QN03 + sxm20_05 * sxmq05 * QN05 + sxm20_08 * sxmq08 * QN08 + sxm20_10 * sxmq10 * QN10 + sxm20_11 * sxmq11 * QN11 + sxm20_13 * sxmq13 * QN13 + sxm20_14 * sxmq14 * QN14 + sxm20_15 * sxmq15 * QN15 + sxm20_16 * sxmq16 * QN16 + sxm20_17 * sxmq17 * QN17 + sxm20_18 * sxmq18 * QN18 + sxm20_19 * sxmq19 * QN19 + sxm20_20 * sxmq20 * QN20 + sxm20_21 * sxmq21 * QN21 + sxm20_22 * sxmq22 * QN22 + sxm20_23 * sxmq23 * QN23 + sxm20_24 * sxmq24 * QN24 + sxm20_25 * sxmq25 * QN25 + sxm20_26 * sxmq26 * QN26 + sxm20_27 * sxmq27 * QN27 + sxm20_28 * sxmq28 * QN28 + sxm20_29 * sxmq29 * QN29 + sxm20_30 * sxmq30 * QN30 + sxm20_31 * sxmq31 * QN31 + sxm20_32 * sxmq32 * QN32 + sxm20_33 * sxmq33 * QN33 + sxm20_35 * sxmq35 * QN35 + sxm20_36 * sxmq36 * QN36 + sxm20_37 * sxmq37 * QN37 + sxm20_41 * sxmq41 * QN41 + sxm20_42 * sxmq42 * QN42 + sxm20_43 * sxmq43 * QN43 + sxm20_45 * sxmq45 * QN45 + sxm20_46 * sxmq46 * QN46 + sxm20_47 * sxmq47 * QN47 + sxm20_49 * sxmq49 * QN49 + sxm20_50 * sxmq50 * QN50 + sxm20_51 * sxmq51 * QN51 + sxm20_52 * sxmq52 * QN52 + sxm20_53 * sxmq53 * QN53 + sxm20_55 * sxmq55 * QN55 + sxm20_58 * sxmq58 * QN58 + sxm20_59 * sxmq59 * QN59 + sxm20_60 * sxmq60 * QN60 + sxm20_61 * sxmq61 * QN61 + sxm20_62 * sxmq62 * QN62 + sxm20_64 * sxmq64 * QN64 + sxm20_65 * sxmq65 * QN65 + sxm20_66 * sxmq66 * QN66 + sxm20_68 * sxmq68 * QN68 + sxm20_69 * sxmq69 * QN69 + sxm20_70 * sxmq70 * QN70 + sxm20_71 * sxmq71 * QN71 + sxm20_72 * sxmq72 * QN72 + sxm20_73 * sxmq73 * QN73 + sxm20_74 * sxmq74 * QN74 + sxm20_77 * sxmq77 * QN77 + sxm20_78 * sxmq78 * QN78 + sxm20_79 * sxmq79 * QN79 + sxm20_80 * sxmq80 * QN80 + sxm20_84 * sxmq84 * QN84 + sxm20_85 * sxmq85 * QN85 + sxm20_86 * sxmq86 * QN86 + sxm20_87 * sxmq87 * QN87 + sxm20_90 * sxmq90 * QN90 + sxm20_91 * sxmq91 * QN91 + sxm20_92 * sxmq92 * QN92 + sxm20_93 * sxmq93 * QN93 + sxm20_94 * sxmq94 * QN94 + sxm20_95 * sxmq95 * QN95 + sxm20_96 * sxmq96 * QN96 + sxm20_97 * sxmq97 * QN97 + FM20</v>
      </c>
    </row>
    <row r="22" spans="1:78">
      <c r="A22" s="1" t="s">
        <v>16</v>
      </c>
      <c r="B22" s="5" t="str">
        <f t="shared" si="7"/>
        <v xml:space="preserve">@IDENTITY MG21 = </v>
      </c>
      <c r="C22" s="5" t="str">
        <f t="shared" si="2"/>
        <v xml:space="preserve">sxm21_01 * sxmq01 * QN01 + </v>
      </c>
      <c r="D22" s="5" t="str">
        <f t="shared" si="18"/>
        <v xml:space="preserve">sxm21_02 * sxmq02 * QN02 + </v>
      </c>
      <c r="E22" s="5" t="str">
        <f t="shared" si="18"/>
        <v xml:space="preserve">sxm21_03 * sxmq03 * QN03 + </v>
      </c>
      <c r="F22" s="5" t="str">
        <f t="shared" si="18"/>
        <v xml:space="preserve">sxm21_05 * sxmq05 * QN05 + </v>
      </c>
      <c r="G22" s="5" t="str">
        <f t="shared" si="18"/>
        <v xml:space="preserve">sxm21_08 * sxmq08 * QN08 + </v>
      </c>
      <c r="H22" s="5" t="str">
        <f t="shared" si="18"/>
        <v xml:space="preserve">sxm21_10 * sxmq10 * QN10 + </v>
      </c>
      <c r="I22" s="5" t="str">
        <f t="shared" si="18"/>
        <v xml:space="preserve">sxm21_11 * sxmq11 * QN11 + </v>
      </c>
      <c r="J22" s="5" t="str">
        <f t="shared" si="18"/>
        <v xml:space="preserve">sxm21_13 * sxmq13 * QN13 + </v>
      </c>
      <c r="K22" s="5" t="str">
        <f t="shared" si="18"/>
        <v xml:space="preserve">sxm21_14 * sxmq14 * QN14 + </v>
      </c>
      <c r="L22" s="5" t="str">
        <f t="shared" si="18"/>
        <v xml:space="preserve">sxm21_15 * sxmq15 * QN15 + </v>
      </c>
      <c r="M22" s="5" t="str">
        <f t="shared" si="18"/>
        <v xml:space="preserve">sxm21_16 * sxmq16 * QN16 + </v>
      </c>
      <c r="N22" s="5" t="str">
        <f t="shared" si="18"/>
        <v xml:space="preserve">sxm21_17 * sxmq17 * QN17 + </v>
      </c>
      <c r="O22" s="5" t="str">
        <f t="shared" si="18"/>
        <v xml:space="preserve">sxm21_18 * sxmq18 * QN18 + </v>
      </c>
      <c r="P22" s="5" t="str">
        <f t="shared" si="18"/>
        <v xml:space="preserve">sxm21_19 * sxmq19 * QN19 + </v>
      </c>
      <c r="Q22" s="5" t="str">
        <f t="shared" si="18"/>
        <v xml:space="preserve">sxm21_20 * sxmq20 * QN20 + </v>
      </c>
      <c r="R22" s="5" t="str">
        <f t="shared" si="18"/>
        <v xml:space="preserve">sxm21_21 * sxmq21 * QN21 + </v>
      </c>
      <c r="S22" s="5" t="str">
        <f t="shared" si="18"/>
        <v xml:space="preserve">sxm21_22 * sxmq22 * QN22 + </v>
      </c>
      <c r="T22" s="5" t="str">
        <f t="shared" si="18"/>
        <v xml:space="preserve">sxm21_23 * sxmq23 * QN23 + </v>
      </c>
      <c r="U22" s="5" t="str">
        <f t="shared" si="18"/>
        <v xml:space="preserve">sxm21_24 * sxmq24 * QN24 + </v>
      </c>
      <c r="V22" s="5" t="str">
        <f t="shared" si="18"/>
        <v xml:space="preserve">sxm21_25 * sxmq25 * QN25 + </v>
      </c>
      <c r="W22" s="5" t="str">
        <f t="shared" si="18"/>
        <v xml:space="preserve">sxm21_26 * sxmq26 * QN26 + </v>
      </c>
      <c r="X22" s="5" t="str">
        <f t="shared" si="18"/>
        <v xml:space="preserve">sxm21_27 * sxmq27 * QN27 + </v>
      </c>
      <c r="Y22" s="5" t="str">
        <f t="shared" si="18"/>
        <v xml:space="preserve">sxm21_28 * sxmq28 * QN28 + </v>
      </c>
      <c r="Z22" s="5" t="str">
        <f t="shared" si="18"/>
        <v xml:space="preserve">sxm21_29 * sxmq29 * QN29 + </v>
      </c>
      <c r="AA22" s="5" t="str">
        <f t="shared" si="18"/>
        <v xml:space="preserve">sxm21_30 * sxmq30 * QN30 + </v>
      </c>
      <c r="AB22" s="5" t="str">
        <f t="shared" si="18"/>
        <v xml:space="preserve">sxm21_31 * sxmq31 * QN31 + </v>
      </c>
      <c r="AC22" s="5" t="str">
        <f t="shared" si="18"/>
        <v xml:space="preserve">sxm21_32 * sxmq32 * QN32 + </v>
      </c>
      <c r="AD22" s="5" t="str">
        <f t="shared" si="18"/>
        <v xml:space="preserve">sxm21_33 * sxmq33 * QN33 + </v>
      </c>
      <c r="AE22" s="5" t="str">
        <f t="shared" si="18"/>
        <v xml:space="preserve">sxm21_35 * sxmq35 * QN35 + </v>
      </c>
      <c r="AF22" s="5" t="str">
        <f t="shared" si="18"/>
        <v xml:space="preserve">sxm21_36 * sxmq36 * QN36 + </v>
      </c>
      <c r="AG22" s="5" t="str">
        <f t="shared" si="18"/>
        <v xml:space="preserve">sxm21_37 * sxmq37 * QN37 + </v>
      </c>
      <c r="AH22" s="5" t="str">
        <f t="shared" si="18"/>
        <v xml:space="preserve">sxm21_41 * sxmq41 * QN41 + </v>
      </c>
      <c r="AI22" s="5" t="str">
        <f t="shared" si="18"/>
        <v xml:space="preserve">sxm21_42 * sxmq42 * QN42 + </v>
      </c>
      <c r="AJ22" s="5" t="str">
        <f t="shared" si="18"/>
        <v xml:space="preserve">sxm21_43 * sxmq43 * QN43 + </v>
      </c>
      <c r="AK22" s="5" t="str">
        <f t="shared" si="18"/>
        <v xml:space="preserve">sxm21_45 * sxmq45 * QN45 + </v>
      </c>
      <c r="AL22" s="5" t="str">
        <f t="shared" si="18"/>
        <v xml:space="preserve">sxm21_46 * sxmq46 * QN46 + </v>
      </c>
      <c r="AM22" s="5" t="str">
        <f t="shared" si="18"/>
        <v xml:space="preserve">sxm21_47 * sxmq47 * QN47 + </v>
      </c>
      <c r="AN22" s="5" t="str">
        <f t="shared" si="18"/>
        <v xml:space="preserve">sxm21_49 * sxmq49 * QN49 + </v>
      </c>
      <c r="AO22" s="5" t="str">
        <f t="shared" si="18"/>
        <v xml:space="preserve">sxm21_50 * sxmq50 * QN50 + </v>
      </c>
      <c r="AP22" s="5" t="str">
        <f t="shared" si="18"/>
        <v xml:space="preserve">sxm21_51 * sxmq51 * QN51 + </v>
      </c>
      <c r="AQ22" s="5" t="str">
        <f t="shared" si="18"/>
        <v xml:space="preserve">sxm21_52 * sxmq52 * QN52 + </v>
      </c>
      <c r="AR22" s="5" t="str">
        <f t="shared" si="18"/>
        <v xml:space="preserve">sxm21_53 * sxmq53 * QN53 + </v>
      </c>
      <c r="AS22" s="5" t="str">
        <f t="shared" si="18"/>
        <v xml:space="preserve">sxm21_55 * sxmq55 * QN55 + </v>
      </c>
      <c r="AT22" s="5" t="str">
        <f t="shared" si="18"/>
        <v xml:space="preserve">sxm21_58 * sxmq58 * QN58 + </v>
      </c>
      <c r="AU22" s="5" t="str">
        <f t="shared" si="18"/>
        <v xml:space="preserve">sxm21_59 * sxmq59 * QN59 + </v>
      </c>
      <c r="AV22" s="5" t="str">
        <f t="shared" si="18"/>
        <v xml:space="preserve">sxm21_60 * sxmq60 * QN60 + </v>
      </c>
      <c r="AW22" s="5" t="str">
        <f t="shared" si="18"/>
        <v xml:space="preserve">sxm21_61 * sxmq61 * QN61 + </v>
      </c>
      <c r="AX22" s="5" t="str">
        <f t="shared" si="18"/>
        <v xml:space="preserve">sxm21_62 * sxmq62 * QN62 + </v>
      </c>
      <c r="AY22" s="5" t="str">
        <f t="shared" si="18"/>
        <v xml:space="preserve">sxm21_64 * sxmq64 * QN64 + </v>
      </c>
      <c r="AZ22" s="5" t="str">
        <f t="shared" si="18"/>
        <v xml:space="preserve">sxm21_65 * sxmq65 * QN65 + </v>
      </c>
      <c r="BA22" s="5" t="str">
        <f t="shared" si="18"/>
        <v xml:space="preserve">sxm21_66 * sxmq66 * QN66 + </v>
      </c>
      <c r="BB22" s="5" t="str">
        <f t="shared" si="18"/>
        <v xml:space="preserve">sxm21_68 * sxmq68 * QN68 + </v>
      </c>
      <c r="BC22" s="5" t="str">
        <f t="shared" si="18"/>
        <v xml:space="preserve">sxm21_69 * sxmq69 * QN69 + </v>
      </c>
      <c r="BD22" s="5" t="str">
        <f t="shared" si="18"/>
        <v xml:space="preserve">sxm21_70 * sxmq70 * QN70 + </v>
      </c>
      <c r="BE22" s="5" t="str">
        <f t="shared" si="18"/>
        <v xml:space="preserve">sxm21_71 * sxmq71 * QN71 + </v>
      </c>
      <c r="BF22" s="5" t="str">
        <f t="shared" si="18"/>
        <v xml:space="preserve">sxm21_72 * sxmq72 * QN72 + </v>
      </c>
      <c r="BG22" s="5" t="str">
        <f t="shared" si="18"/>
        <v xml:space="preserve">sxm21_73 * sxmq73 * QN73 + </v>
      </c>
      <c r="BH22" s="5" t="str">
        <f t="shared" si="18"/>
        <v xml:space="preserve">sxm21_74 * sxmq74 * QN74 + </v>
      </c>
      <c r="BI22" s="5" t="str">
        <f t="shared" si="18"/>
        <v xml:space="preserve">sxm21_77 * sxmq77 * QN77 + </v>
      </c>
      <c r="BJ22" s="5" t="str">
        <f t="shared" si="18"/>
        <v xml:space="preserve">sxm21_78 * sxmq78 * QN78 + </v>
      </c>
      <c r="BK22" s="5" t="str">
        <f t="shared" si="18"/>
        <v xml:space="preserve">sxm21_79 * sxmq79 * QN79 + </v>
      </c>
      <c r="BL22" s="5" t="str">
        <f t="shared" si="18"/>
        <v xml:space="preserve">sxm21_80 * sxmq80 * QN80 + </v>
      </c>
      <c r="BM22" s="5" t="str">
        <f t="shared" si="18"/>
        <v xml:space="preserve">sxm21_84 * sxmq84 * QN84 + </v>
      </c>
      <c r="BN22" s="5" t="str">
        <f t="shared" si="18"/>
        <v xml:space="preserve">sxm21_85 * sxmq85 * QN85 + </v>
      </c>
      <c r="BO22" s="5" t="str">
        <f t="shared" si="18"/>
        <v xml:space="preserve">sxm21_86 * sxmq86 * QN86 + </v>
      </c>
      <c r="BP22" s="5" t="str">
        <f t="shared" si="19"/>
        <v xml:space="preserve">sxm21_87 * sxmq87 * QN87 + </v>
      </c>
      <c r="BQ22" s="5" t="str">
        <f t="shared" si="19"/>
        <v xml:space="preserve">sxm21_90 * sxmq90 * QN90 + </v>
      </c>
      <c r="BR22" s="5" t="str">
        <f t="shared" si="19"/>
        <v xml:space="preserve">sxm21_91 * sxmq91 * QN91 + </v>
      </c>
      <c r="BS22" s="5" t="str">
        <f t="shared" si="19"/>
        <v xml:space="preserve">sxm21_92 * sxmq92 * QN92 + </v>
      </c>
      <c r="BT22" s="5" t="str">
        <f t="shared" si="19"/>
        <v xml:space="preserve">sxm21_93 * sxmq93 * QN93 + </v>
      </c>
      <c r="BU22" s="5" t="str">
        <f t="shared" si="19"/>
        <v xml:space="preserve">sxm21_94 * sxmq94 * QN94 + </v>
      </c>
      <c r="BV22" s="5" t="str">
        <f t="shared" si="19"/>
        <v xml:space="preserve">sxm21_95 * sxmq95 * QN95 + </v>
      </c>
      <c r="BW22" s="5" t="str">
        <f t="shared" si="19"/>
        <v xml:space="preserve">sxm21_96 * sxmq96 * QN96 + </v>
      </c>
      <c r="BX22" s="5" t="str">
        <f t="shared" si="20"/>
        <v>sxm21_97 * sxmq97 * QN97</v>
      </c>
      <c r="BY22" s="5" t="str">
        <f t="shared" si="11"/>
        <v xml:space="preserve"> + FM21</v>
      </c>
      <c r="BZ22" s="6" t="str">
        <f t="shared" si="3"/>
        <v>@IDENTITY MG21 = sxm21_01 * sxmq01 * QN01 + sxm21_02 * sxmq02 * QN02 + sxm21_03 * sxmq03 * QN03 + sxm21_05 * sxmq05 * QN05 + sxm21_08 * sxmq08 * QN08 + sxm21_10 * sxmq10 * QN10 + sxm21_11 * sxmq11 * QN11 + sxm21_13 * sxmq13 * QN13 + sxm21_14 * sxmq14 * QN14 + sxm21_15 * sxmq15 * QN15 + sxm21_16 * sxmq16 * QN16 + sxm21_17 * sxmq17 * QN17 + sxm21_18 * sxmq18 * QN18 + sxm21_19 * sxmq19 * QN19 + sxm21_20 * sxmq20 * QN20 + sxm21_21 * sxmq21 * QN21 + sxm21_22 * sxmq22 * QN22 + sxm21_23 * sxmq23 * QN23 + sxm21_24 * sxmq24 * QN24 + sxm21_25 * sxmq25 * QN25 + sxm21_26 * sxmq26 * QN26 + sxm21_27 * sxmq27 * QN27 + sxm21_28 * sxmq28 * QN28 + sxm21_29 * sxmq29 * QN29 + sxm21_30 * sxmq30 * QN30 + sxm21_31 * sxmq31 * QN31 + sxm21_32 * sxmq32 * QN32 + sxm21_33 * sxmq33 * QN33 + sxm21_35 * sxmq35 * QN35 + sxm21_36 * sxmq36 * QN36 + sxm21_37 * sxmq37 * QN37 + sxm21_41 * sxmq41 * QN41 + sxm21_42 * sxmq42 * QN42 + sxm21_43 * sxmq43 * QN43 + sxm21_45 * sxmq45 * QN45 + sxm21_46 * sxmq46 * QN46 + sxm21_47 * sxmq47 * QN47 + sxm21_49 * sxmq49 * QN49 + sxm21_50 * sxmq50 * QN50 + sxm21_51 * sxmq51 * QN51 + sxm21_52 * sxmq52 * QN52 + sxm21_53 * sxmq53 * QN53 + sxm21_55 * sxmq55 * QN55 + sxm21_58 * sxmq58 * QN58 + sxm21_59 * sxmq59 * QN59 + sxm21_60 * sxmq60 * QN60 + sxm21_61 * sxmq61 * QN61 + sxm21_62 * sxmq62 * QN62 + sxm21_64 * sxmq64 * QN64 + sxm21_65 * sxmq65 * QN65 + sxm21_66 * sxmq66 * QN66 + sxm21_68 * sxmq68 * QN68 + sxm21_69 * sxmq69 * QN69 + sxm21_70 * sxmq70 * QN70 + sxm21_71 * sxmq71 * QN71 + sxm21_72 * sxmq72 * QN72 + sxm21_73 * sxmq73 * QN73 + sxm21_74 * sxmq74 * QN74 + sxm21_77 * sxmq77 * QN77 + sxm21_78 * sxmq78 * QN78 + sxm21_79 * sxmq79 * QN79 + sxm21_80 * sxmq80 * QN80 + sxm21_84 * sxmq84 * QN84 + sxm21_85 * sxmq85 * QN85 + sxm21_86 * sxmq86 * QN86 + sxm21_87 * sxmq87 * QN87 + sxm21_90 * sxmq90 * QN90 + sxm21_91 * sxmq91 * QN91 + sxm21_92 * sxmq92 * QN92 + sxm21_93 * sxmq93 * QN93 + sxm21_94 * sxmq94 * QN94 + sxm21_95 * sxmq95 * QN95 + sxm21_96 * sxmq96 * QN96 + sxm21_97 * sxmq97 * QN97 + FM21</v>
      </c>
    </row>
    <row r="23" spans="1:78">
      <c r="A23" s="1" t="s">
        <v>17</v>
      </c>
      <c r="B23" s="5" t="str">
        <f t="shared" si="7"/>
        <v xml:space="preserve">@IDENTITY MG22 = </v>
      </c>
      <c r="C23" s="5" t="str">
        <f t="shared" si="2"/>
        <v xml:space="preserve">sxm22_01 * sxmq01 * QN01 + </v>
      </c>
      <c r="D23" s="5" t="str">
        <f t="shared" si="18"/>
        <v xml:space="preserve">sxm22_02 * sxmq02 * QN02 + </v>
      </c>
      <c r="E23" s="5" t="str">
        <f t="shared" si="18"/>
        <v xml:space="preserve">sxm22_03 * sxmq03 * QN03 + </v>
      </c>
      <c r="F23" s="5" t="str">
        <f t="shared" si="18"/>
        <v xml:space="preserve">sxm22_05 * sxmq05 * QN05 + </v>
      </c>
      <c r="G23" s="5" t="str">
        <f t="shared" si="18"/>
        <v xml:space="preserve">sxm22_08 * sxmq08 * QN08 + </v>
      </c>
      <c r="H23" s="5" t="str">
        <f t="shared" si="18"/>
        <v xml:space="preserve">sxm22_10 * sxmq10 * QN10 + </v>
      </c>
      <c r="I23" s="5" t="str">
        <f t="shared" si="18"/>
        <v xml:space="preserve">sxm22_11 * sxmq11 * QN11 + </v>
      </c>
      <c r="J23" s="5" t="str">
        <f t="shared" si="18"/>
        <v xml:space="preserve">sxm22_13 * sxmq13 * QN13 + </v>
      </c>
      <c r="K23" s="5" t="str">
        <f t="shared" si="18"/>
        <v xml:space="preserve">sxm22_14 * sxmq14 * QN14 + </v>
      </c>
      <c r="L23" s="5" t="str">
        <f t="shared" si="18"/>
        <v xml:space="preserve">sxm22_15 * sxmq15 * QN15 + </v>
      </c>
      <c r="M23" s="5" t="str">
        <f t="shared" si="18"/>
        <v xml:space="preserve">sxm22_16 * sxmq16 * QN16 + </v>
      </c>
      <c r="N23" s="5" t="str">
        <f t="shared" si="18"/>
        <v xml:space="preserve">sxm22_17 * sxmq17 * QN17 + </v>
      </c>
      <c r="O23" s="5" t="str">
        <f t="shared" si="18"/>
        <v xml:space="preserve">sxm22_18 * sxmq18 * QN18 + </v>
      </c>
      <c r="P23" s="5" t="str">
        <f t="shared" si="18"/>
        <v xml:space="preserve">sxm22_19 * sxmq19 * QN19 + </v>
      </c>
      <c r="Q23" s="5" t="str">
        <f t="shared" si="18"/>
        <v xml:space="preserve">sxm22_20 * sxmq20 * QN20 + </v>
      </c>
      <c r="R23" s="5" t="str">
        <f t="shared" si="18"/>
        <v xml:space="preserve">sxm22_21 * sxmq21 * QN21 + </v>
      </c>
      <c r="S23" s="5" t="str">
        <f t="shared" si="18"/>
        <v xml:space="preserve">sxm22_22 * sxmq22 * QN22 + </v>
      </c>
      <c r="T23" s="5" t="str">
        <f t="shared" si="18"/>
        <v xml:space="preserve">sxm22_23 * sxmq23 * QN23 + </v>
      </c>
      <c r="U23" s="5" t="str">
        <f t="shared" si="18"/>
        <v xml:space="preserve">sxm22_24 * sxmq24 * QN24 + </v>
      </c>
      <c r="V23" s="5" t="str">
        <f t="shared" si="18"/>
        <v xml:space="preserve">sxm22_25 * sxmq25 * QN25 + </v>
      </c>
      <c r="W23" s="5" t="str">
        <f t="shared" si="18"/>
        <v xml:space="preserve">sxm22_26 * sxmq26 * QN26 + </v>
      </c>
      <c r="X23" s="5" t="str">
        <f t="shared" si="18"/>
        <v xml:space="preserve">sxm22_27 * sxmq27 * QN27 + </v>
      </c>
      <c r="Y23" s="5" t="str">
        <f t="shared" si="18"/>
        <v xml:space="preserve">sxm22_28 * sxmq28 * QN28 + </v>
      </c>
      <c r="Z23" s="5" t="str">
        <f t="shared" si="18"/>
        <v xml:space="preserve">sxm22_29 * sxmq29 * QN29 + </v>
      </c>
      <c r="AA23" s="5" t="str">
        <f t="shared" si="18"/>
        <v xml:space="preserve">sxm22_30 * sxmq30 * QN30 + </v>
      </c>
      <c r="AB23" s="5" t="str">
        <f t="shared" si="18"/>
        <v xml:space="preserve">sxm22_31 * sxmq31 * QN31 + </v>
      </c>
      <c r="AC23" s="5" t="str">
        <f t="shared" si="18"/>
        <v xml:space="preserve">sxm22_32 * sxmq32 * QN32 + </v>
      </c>
      <c r="AD23" s="5" t="str">
        <f t="shared" si="18"/>
        <v xml:space="preserve">sxm22_33 * sxmq33 * QN33 + </v>
      </c>
      <c r="AE23" s="5" t="str">
        <f t="shared" si="18"/>
        <v xml:space="preserve">sxm22_35 * sxmq35 * QN35 + </v>
      </c>
      <c r="AF23" s="5" t="str">
        <f t="shared" si="18"/>
        <v xml:space="preserve">sxm22_36 * sxmq36 * QN36 + </v>
      </c>
      <c r="AG23" s="5" t="str">
        <f t="shared" si="18"/>
        <v xml:space="preserve">sxm22_37 * sxmq37 * QN37 + </v>
      </c>
      <c r="AH23" s="5" t="str">
        <f t="shared" si="18"/>
        <v xml:space="preserve">sxm22_41 * sxmq41 * QN41 + </v>
      </c>
      <c r="AI23" s="5" t="str">
        <f t="shared" si="18"/>
        <v xml:space="preserve">sxm22_42 * sxmq42 * QN42 + </v>
      </c>
      <c r="AJ23" s="5" t="str">
        <f t="shared" si="18"/>
        <v xml:space="preserve">sxm22_43 * sxmq43 * QN43 + </v>
      </c>
      <c r="AK23" s="5" t="str">
        <f t="shared" si="18"/>
        <v xml:space="preserve">sxm22_45 * sxmq45 * QN45 + </v>
      </c>
      <c r="AL23" s="5" t="str">
        <f t="shared" si="18"/>
        <v xml:space="preserve">sxm22_46 * sxmq46 * QN46 + </v>
      </c>
      <c r="AM23" s="5" t="str">
        <f t="shared" si="18"/>
        <v xml:space="preserve">sxm22_47 * sxmq47 * QN47 + </v>
      </c>
      <c r="AN23" s="5" t="str">
        <f t="shared" si="18"/>
        <v xml:space="preserve">sxm22_49 * sxmq49 * QN49 + </v>
      </c>
      <c r="AO23" s="5" t="str">
        <f t="shared" si="18"/>
        <v xml:space="preserve">sxm22_50 * sxmq50 * QN50 + </v>
      </c>
      <c r="AP23" s="5" t="str">
        <f t="shared" si="18"/>
        <v xml:space="preserve">sxm22_51 * sxmq51 * QN51 + </v>
      </c>
      <c r="AQ23" s="5" t="str">
        <f t="shared" si="18"/>
        <v xml:space="preserve">sxm22_52 * sxmq52 * QN52 + </v>
      </c>
      <c r="AR23" s="5" t="str">
        <f t="shared" si="18"/>
        <v xml:space="preserve">sxm22_53 * sxmq53 * QN53 + </v>
      </c>
      <c r="AS23" s="5" t="str">
        <f t="shared" si="18"/>
        <v xml:space="preserve">sxm22_55 * sxmq55 * QN55 + </v>
      </c>
      <c r="AT23" s="5" t="str">
        <f t="shared" si="18"/>
        <v xml:space="preserve">sxm22_58 * sxmq58 * QN58 + </v>
      </c>
      <c r="AU23" s="5" t="str">
        <f t="shared" si="18"/>
        <v xml:space="preserve">sxm22_59 * sxmq59 * QN59 + </v>
      </c>
      <c r="AV23" s="5" t="str">
        <f t="shared" si="18"/>
        <v xml:space="preserve">sxm22_60 * sxmq60 * QN60 + </v>
      </c>
      <c r="AW23" s="5" t="str">
        <f t="shared" si="18"/>
        <v xml:space="preserve">sxm22_61 * sxmq61 * QN61 + </v>
      </c>
      <c r="AX23" s="5" t="str">
        <f t="shared" si="18"/>
        <v xml:space="preserve">sxm22_62 * sxmq62 * QN62 + </v>
      </c>
      <c r="AY23" s="5" t="str">
        <f t="shared" si="18"/>
        <v xml:space="preserve">sxm22_64 * sxmq64 * QN64 + </v>
      </c>
      <c r="AZ23" s="5" t="str">
        <f t="shared" si="18"/>
        <v xml:space="preserve">sxm22_65 * sxmq65 * QN65 + </v>
      </c>
      <c r="BA23" s="5" t="str">
        <f t="shared" si="18"/>
        <v xml:space="preserve">sxm22_66 * sxmq66 * QN66 + </v>
      </c>
      <c r="BB23" s="5" t="str">
        <f t="shared" si="18"/>
        <v xml:space="preserve">sxm22_68 * sxmq68 * QN68 + </v>
      </c>
      <c r="BC23" s="5" t="str">
        <f t="shared" si="18"/>
        <v xml:space="preserve">sxm22_69 * sxmq69 * QN69 + </v>
      </c>
      <c r="BD23" s="5" t="str">
        <f t="shared" si="18"/>
        <v xml:space="preserve">sxm22_70 * sxmq70 * QN70 + </v>
      </c>
      <c r="BE23" s="5" t="str">
        <f t="shared" si="18"/>
        <v xml:space="preserve">sxm22_71 * sxmq71 * QN71 + </v>
      </c>
      <c r="BF23" s="5" t="str">
        <f t="shared" si="18"/>
        <v xml:space="preserve">sxm22_72 * sxmq72 * QN72 + </v>
      </c>
      <c r="BG23" s="5" t="str">
        <f t="shared" si="18"/>
        <v xml:space="preserve">sxm22_73 * sxmq73 * QN73 + </v>
      </c>
      <c r="BH23" s="5" t="str">
        <f t="shared" si="18"/>
        <v xml:space="preserve">sxm22_74 * sxmq74 * QN74 + </v>
      </c>
      <c r="BI23" s="5" t="str">
        <f t="shared" si="18"/>
        <v xml:space="preserve">sxm22_77 * sxmq77 * QN77 + </v>
      </c>
      <c r="BJ23" s="5" t="str">
        <f t="shared" si="18"/>
        <v xml:space="preserve">sxm22_78 * sxmq78 * QN78 + </v>
      </c>
      <c r="BK23" s="5" t="str">
        <f t="shared" si="18"/>
        <v xml:space="preserve">sxm22_79 * sxmq79 * QN79 + </v>
      </c>
      <c r="BL23" s="5" t="str">
        <f t="shared" si="18"/>
        <v xml:space="preserve">sxm22_80 * sxmq80 * QN80 + </v>
      </c>
      <c r="BM23" s="5" t="str">
        <f t="shared" si="18"/>
        <v xml:space="preserve">sxm22_84 * sxmq84 * QN84 + </v>
      </c>
      <c r="BN23" s="5" t="str">
        <f t="shared" si="18"/>
        <v xml:space="preserve">sxm22_85 * sxmq85 * QN85 + </v>
      </c>
      <c r="BO23" s="5" t="str">
        <f t="shared" si="18"/>
        <v xml:space="preserve">sxm22_86 * sxmq86 * QN86 + </v>
      </c>
      <c r="BP23" s="5" t="str">
        <f t="shared" si="19"/>
        <v xml:space="preserve">sxm22_87 * sxmq87 * QN87 + </v>
      </c>
      <c r="BQ23" s="5" t="str">
        <f t="shared" si="19"/>
        <v xml:space="preserve">sxm22_90 * sxmq90 * QN90 + </v>
      </c>
      <c r="BR23" s="5" t="str">
        <f t="shared" si="19"/>
        <v xml:space="preserve">sxm22_91 * sxmq91 * QN91 + </v>
      </c>
      <c r="BS23" s="5" t="str">
        <f t="shared" si="19"/>
        <v xml:space="preserve">sxm22_92 * sxmq92 * QN92 + </v>
      </c>
      <c r="BT23" s="5" t="str">
        <f t="shared" si="19"/>
        <v xml:space="preserve">sxm22_93 * sxmq93 * QN93 + </v>
      </c>
      <c r="BU23" s="5" t="str">
        <f t="shared" si="19"/>
        <v xml:space="preserve">sxm22_94 * sxmq94 * QN94 + </v>
      </c>
      <c r="BV23" s="5" t="str">
        <f t="shared" si="19"/>
        <v xml:space="preserve">sxm22_95 * sxmq95 * QN95 + </v>
      </c>
      <c r="BW23" s="5" t="str">
        <f t="shared" si="19"/>
        <v xml:space="preserve">sxm22_96 * sxmq96 * QN96 + </v>
      </c>
      <c r="BX23" s="5" t="str">
        <f t="shared" si="20"/>
        <v>sxm22_97 * sxmq97 * QN97</v>
      </c>
      <c r="BY23" s="5" t="str">
        <f t="shared" si="11"/>
        <v xml:space="preserve"> + FM22</v>
      </c>
      <c r="BZ23" s="6" t="str">
        <f t="shared" si="3"/>
        <v>@IDENTITY MG22 = sxm22_01 * sxmq01 * QN01 + sxm22_02 * sxmq02 * QN02 + sxm22_03 * sxmq03 * QN03 + sxm22_05 * sxmq05 * QN05 + sxm22_08 * sxmq08 * QN08 + sxm22_10 * sxmq10 * QN10 + sxm22_11 * sxmq11 * QN11 + sxm22_13 * sxmq13 * QN13 + sxm22_14 * sxmq14 * QN14 + sxm22_15 * sxmq15 * QN15 + sxm22_16 * sxmq16 * QN16 + sxm22_17 * sxmq17 * QN17 + sxm22_18 * sxmq18 * QN18 + sxm22_19 * sxmq19 * QN19 + sxm22_20 * sxmq20 * QN20 + sxm22_21 * sxmq21 * QN21 + sxm22_22 * sxmq22 * QN22 + sxm22_23 * sxmq23 * QN23 + sxm22_24 * sxmq24 * QN24 + sxm22_25 * sxmq25 * QN25 + sxm22_26 * sxmq26 * QN26 + sxm22_27 * sxmq27 * QN27 + sxm22_28 * sxmq28 * QN28 + sxm22_29 * sxmq29 * QN29 + sxm22_30 * sxmq30 * QN30 + sxm22_31 * sxmq31 * QN31 + sxm22_32 * sxmq32 * QN32 + sxm22_33 * sxmq33 * QN33 + sxm22_35 * sxmq35 * QN35 + sxm22_36 * sxmq36 * QN36 + sxm22_37 * sxmq37 * QN37 + sxm22_41 * sxmq41 * QN41 + sxm22_42 * sxmq42 * QN42 + sxm22_43 * sxmq43 * QN43 + sxm22_45 * sxmq45 * QN45 + sxm22_46 * sxmq46 * QN46 + sxm22_47 * sxmq47 * QN47 + sxm22_49 * sxmq49 * QN49 + sxm22_50 * sxmq50 * QN50 + sxm22_51 * sxmq51 * QN51 + sxm22_52 * sxmq52 * QN52 + sxm22_53 * sxmq53 * QN53 + sxm22_55 * sxmq55 * QN55 + sxm22_58 * sxmq58 * QN58 + sxm22_59 * sxmq59 * QN59 + sxm22_60 * sxmq60 * QN60 + sxm22_61 * sxmq61 * QN61 + sxm22_62 * sxmq62 * QN62 + sxm22_64 * sxmq64 * QN64 + sxm22_65 * sxmq65 * QN65 + sxm22_66 * sxmq66 * QN66 + sxm22_68 * sxmq68 * QN68 + sxm22_69 * sxmq69 * QN69 + sxm22_70 * sxmq70 * QN70 + sxm22_71 * sxmq71 * QN71 + sxm22_72 * sxmq72 * QN72 + sxm22_73 * sxmq73 * QN73 + sxm22_74 * sxmq74 * QN74 + sxm22_77 * sxmq77 * QN77 + sxm22_78 * sxmq78 * QN78 + sxm22_79 * sxmq79 * QN79 + sxm22_80 * sxmq80 * QN80 + sxm22_84 * sxmq84 * QN84 + sxm22_85 * sxmq85 * QN85 + sxm22_86 * sxmq86 * QN86 + sxm22_87 * sxmq87 * QN87 + sxm22_90 * sxmq90 * QN90 + sxm22_91 * sxmq91 * QN91 + sxm22_92 * sxmq92 * QN92 + sxm22_93 * sxmq93 * QN93 + sxm22_94 * sxmq94 * QN94 + sxm22_95 * sxmq95 * QN95 + sxm22_96 * sxmq96 * QN96 + sxm22_97 * sxmq97 * QN97 + FM22</v>
      </c>
    </row>
    <row r="24" spans="1:78">
      <c r="A24" s="1" t="s">
        <v>18</v>
      </c>
      <c r="B24" s="5" t="str">
        <f t="shared" si="7"/>
        <v xml:space="preserve">@IDENTITY MG23 = </v>
      </c>
      <c r="C24" s="5" t="str">
        <f t="shared" si="2"/>
        <v xml:space="preserve">sxm23_01 * sxmq01 * QN01 + </v>
      </c>
      <c r="D24" s="5" t="str">
        <f t="shared" si="18"/>
        <v xml:space="preserve">sxm23_02 * sxmq02 * QN02 + </v>
      </c>
      <c r="E24" s="5" t="str">
        <f t="shared" si="18"/>
        <v xml:space="preserve">sxm23_03 * sxmq03 * QN03 + </v>
      </c>
      <c r="F24" s="5" t="str">
        <f t="shared" si="18"/>
        <v xml:space="preserve">sxm23_05 * sxmq05 * QN05 + </v>
      </c>
      <c r="G24" s="5" t="str">
        <f t="shared" si="18"/>
        <v xml:space="preserve">sxm23_08 * sxmq08 * QN08 + </v>
      </c>
      <c r="H24" s="5" t="str">
        <f t="shared" si="18"/>
        <v xml:space="preserve">sxm23_10 * sxmq10 * QN10 + </v>
      </c>
      <c r="I24" s="5" t="str">
        <f t="shared" si="18"/>
        <v xml:space="preserve">sxm23_11 * sxmq11 * QN11 + </v>
      </c>
      <c r="J24" s="5" t="str">
        <f t="shared" si="18"/>
        <v xml:space="preserve">sxm23_13 * sxmq13 * QN13 + </v>
      </c>
      <c r="K24" s="5" t="str">
        <f t="shared" si="18"/>
        <v xml:space="preserve">sxm23_14 * sxmq14 * QN14 + </v>
      </c>
      <c r="L24" s="5" t="str">
        <f t="shared" si="18"/>
        <v xml:space="preserve">sxm23_15 * sxmq15 * QN15 + </v>
      </c>
      <c r="M24" s="5" t="str">
        <f t="shared" si="18"/>
        <v xml:space="preserve">sxm23_16 * sxmq16 * QN16 + </v>
      </c>
      <c r="N24" s="5" t="str">
        <f t="shared" si="18"/>
        <v xml:space="preserve">sxm23_17 * sxmq17 * QN17 + </v>
      </c>
      <c r="O24" s="5" t="str">
        <f t="shared" si="18"/>
        <v xml:space="preserve">sxm23_18 * sxmq18 * QN18 + </v>
      </c>
      <c r="P24" s="5" t="str">
        <f t="shared" si="18"/>
        <v xml:space="preserve">sxm23_19 * sxmq19 * QN19 + </v>
      </c>
      <c r="Q24" s="5" t="str">
        <f t="shared" si="18"/>
        <v xml:space="preserve">sxm23_20 * sxmq20 * QN20 + </v>
      </c>
      <c r="R24" s="5" t="str">
        <f t="shared" si="18"/>
        <v xml:space="preserve">sxm23_21 * sxmq21 * QN21 + </v>
      </c>
      <c r="S24" s="5" t="str">
        <f t="shared" si="18"/>
        <v xml:space="preserve">sxm23_22 * sxmq22 * QN22 + </v>
      </c>
      <c r="T24" s="5" t="str">
        <f t="shared" si="18"/>
        <v xml:space="preserve">sxm23_23 * sxmq23 * QN23 + </v>
      </c>
      <c r="U24" s="5" t="str">
        <f t="shared" si="18"/>
        <v xml:space="preserve">sxm23_24 * sxmq24 * QN24 + </v>
      </c>
      <c r="V24" s="5" t="str">
        <f t="shared" si="18"/>
        <v xml:space="preserve">sxm23_25 * sxmq25 * QN25 + </v>
      </c>
      <c r="W24" s="5" t="str">
        <f t="shared" si="18"/>
        <v xml:space="preserve">sxm23_26 * sxmq26 * QN26 + </v>
      </c>
      <c r="X24" s="5" t="str">
        <f t="shared" si="18"/>
        <v xml:space="preserve">sxm23_27 * sxmq27 * QN27 + </v>
      </c>
      <c r="Y24" s="5" t="str">
        <f t="shared" si="18"/>
        <v xml:space="preserve">sxm23_28 * sxmq28 * QN28 + </v>
      </c>
      <c r="Z24" s="5" t="str">
        <f t="shared" si="18"/>
        <v xml:space="preserve">sxm23_29 * sxmq29 * QN29 + </v>
      </c>
      <c r="AA24" s="5" t="str">
        <f t="shared" si="18"/>
        <v xml:space="preserve">sxm23_30 * sxmq30 * QN30 + </v>
      </c>
      <c r="AB24" s="5" t="str">
        <f t="shared" si="18"/>
        <v xml:space="preserve">sxm23_31 * sxmq31 * QN31 + </v>
      </c>
      <c r="AC24" s="5" t="str">
        <f t="shared" si="18"/>
        <v xml:space="preserve">sxm23_32 * sxmq32 * QN32 + </v>
      </c>
      <c r="AD24" s="5" t="str">
        <f t="shared" si="18"/>
        <v xml:space="preserve">sxm23_33 * sxmq33 * QN33 + </v>
      </c>
      <c r="AE24" s="5" t="str">
        <f t="shared" si="18"/>
        <v xml:space="preserve">sxm23_35 * sxmq35 * QN35 + </v>
      </c>
      <c r="AF24" s="5" t="str">
        <f t="shared" si="18"/>
        <v xml:space="preserve">sxm23_36 * sxmq36 * QN36 + </v>
      </c>
      <c r="AG24" s="5" t="str">
        <f t="shared" si="18"/>
        <v xml:space="preserve">sxm23_37 * sxmq37 * QN37 + </v>
      </c>
      <c r="AH24" s="5" t="str">
        <f t="shared" si="18"/>
        <v xml:space="preserve">sxm23_41 * sxmq41 * QN41 + </v>
      </c>
      <c r="AI24" s="5" t="str">
        <f t="shared" si="18"/>
        <v xml:space="preserve">sxm23_42 * sxmq42 * QN42 + </v>
      </c>
      <c r="AJ24" s="5" t="str">
        <f t="shared" si="18"/>
        <v xml:space="preserve">sxm23_43 * sxmq43 * QN43 + </v>
      </c>
      <c r="AK24" s="5" t="str">
        <f t="shared" si="18"/>
        <v xml:space="preserve">sxm23_45 * sxmq45 * QN45 + </v>
      </c>
      <c r="AL24" s="5" t="str">
        <f t="shared" si="18"/>
        <v xml:space="preserve">sxm23_46 * sxmq46 * QN46 + </v>
      </c>
      <c r="AM24" s="5" t="str">
        <f t="shared" si="18"/>
        <v xml:space="preserve">sxm23_47 * sxmq47 * QN47 + </v>
      </c>
      <c r="AN24" s="5" t="str">
        <f t="shared" si="18"/>
        <v xml:space="preserve">sxm23_49 * sxmq49 * QN49 + </v>
      </c>
      <c r="AO24" s="5" t="str">
        <f t="shared" si="18"/>
        <v xml:space="preserve">sxm23_50 * sxmq50 * QN50 + </v>
      </c>
      <c r="AP24" s="5" t="str">
        <f t="shared" si="18"/>
        <v xml:space="preserve">sxm23_51 * sxmq51 * QN51 + </v>
      </c>
      <c r="AQ24" s="5" t="str">
        <f t="shared" si="18"/>
        <v xml:space="preserve">sxm23_52 * sxmq52 * QN52 + </v>
      </c>
      <c r="AR24" s="5" t="str">
        <f t="shared" si="18"/>
        <v xml:space="preserve">sxm23_53 * sxmq53 * QN53 + </v>
      </c>
      <c r="AS24" s="5" t="str">
        <f t="shared" si="18"/>
        <v xml:space="preserve">sxm23_55 * sxmq55 * QN55 + </v>
      </c>
      <c r="AT24" s="5" t="str">
        <f t="shared" si="18"/>
        <v xml:space="preserve">sxm23_58 * sxmq58 * QN58 + </v>
      </c>
      <c r="AU24" s="5" t="str">
        <f t="shared" si="18"/>
        <v xml:space="preserve">sxm23_59 * sxmq59 * QN59 + </v>
      </c>
      <c r="AV24" s="5" t="str">
        <f t="shared" si="18"/>
        <v xml:space="preserve">sxm23_60 * sxmq60 * QN60 + </v>
      </c>
      <c r="AW24" s="5" t="str">
        <f t="shared" si="18"/>
        <v xml:space="preserve">sxm23_61 * sxmq61 * QN61 + </v>
      </c>
      <c r="AX24" s="5" t="str">
        <f t="shared" si="18"/>
        <v xml:space="preserve">sxm23_62 * sxmq62 * QN62 + </v>
      </c>
      <c r="AY24" s="5" t="str">
        <f t="shared" si="18"/>
        <v xml:space="preserve">sxm23_64 * sxmq64 * QN64 + </v>
      </c>
      <c r="AZ24" s="5" t="str">
        <f t="shared" si="18"/>
        <v xml:space="preserve">sxm23_65 * sxmq65 * QN65 + </v>
      </c>
      <c r="BA24" s="5" t="str">
        <f t="shared" si="18"/>
        <v xml:space="preserve">sxm23_66 * sxmq66 * QN66 + </v>
      </c>
      <c r="BB24" s="5" t="str">
        <f t="shared" si="18"/>
        <v xml:space="preserve">sxm23_68 * sxmq68 * QN68 + </v>
      </c>
      <c r="BC24" s="5" t="str">
        <f t="shared" si="18"/>
        <v xml:space="preserve">sxm23_69 * sxmq69 * QN69 + </v>
      </c>
      <c r="BD24" s="5" t="str">
        <f t="shared" si="18"/>
        <v xml:space="preserve">sxm23_70 * sxmq70 * QN70 + </v>
      </c>
      <c r="BE24" s="5" t="str">
        <f t="shared" si="18"/>
        <v xml:space="preserve">sxm23_71 * sxmq71 * QN71 + </v>
      </c>
      <c r="BF24" s="5" t="str">
        <f t="shared" si="18"/>
        <v xml:space="preserve">sxm23_72 * sxmq72 * QN72 + </v>
      </c>
      <c r="BG24" s="5" t="str">
        <f t="shared" si="18"/>
        <v xml:space="preserve">sxm23_73 * sxmq73 * QN73 + </v>
      </c>
      <c r="BH24" s="5" t="str">
        <f t="shared" si="18"/>
        <v xml:space="preserve">sxm23_74 * sxmq74 * QN74 + </v>
      </c>
      <c r="BI24" s="5" t="str">
        <f t="shared" si="18"/>
        <v xml:space="preserve">sxm23_77 * sxmq77 * QN77 + </v>
      </c>
      <c r="BJ24" s="5" t="str">
        <f t="shared" si="18"/>
        <v xml:space="preserve">sxm23_78 * sxmq78 * QN78 + </v>
      </c>
      <c r="BK24" s="5" t="str">
        <f t="shared" si="18"/>
        <v xml:space="preserve">sxm23_79 * sxmq79 * QN79 + </v>
      </c>
      <c r="BL24" s="5" t="str">
        <f t="shared" si="18"/>
        <v xml:space="preserve">sxm23_80 * sxmq80 * QN80 + </v>
      </c>
      <c r="BM24" s="5" t="str">
        <f t="shared" si="18"/>
        <v xml:space="preserve">sxm23_84 * sxmq84 * QN84 + </v>
      </c>
      <c r="BN24" s="5" t="str">
        <f t="shared" si="18"/>
        <v xml:space="preserve">sxm23_85 * sxmq85 * QN85 + </v>
      </c>
      <c r="BO24" s="5" t="str">
        <f t="shared" ref="BO24:BW27" si="21">"sxm"&amp;$A24&amp;"_"&amp;BO$6&amp;" * sxmq"&amp;BO$6&amp;" * QN"&amp;BO$6&amp;" + "</f>
        <v xml:space="preserve">sxm23_86 * sxmq86 * QN86 + </v>
      </c>
      <c r="BP24" s="5" t="str">
        <f t="shared" si="21"/>
        <v xml:space="preserve">sxm23_87 * sxmq87 * QN87 + </v>
      </c>
      <c r="BQ24" s="5" t="str">
        <f t="shared" si="21"/>
        <v xml:space="preserve">sxm23_90 * sxmq90 * QN90 + </v>
      </c>
      <c r="BR24" s="5" t="str">
        <f t="shared" si="21"/>
        <v xml:space="preserve">sxm23_91 * sxmq91 * QN91 + </v>
      </c>
      <c r="BS24" s="5" t="str">
        <f t="shared" si="21"/>
        <v xml:space="preserve">sxm23_92 * sxmq92 * QN92 + </v>
      </c>
      <c r="BT24" s="5" t="str">
        <f t="shared" si="21"/>
        <v xml:space="preserve">sxm23_93 * sxmq93 * QN93 + </v>
      </c>
      <c r="BU24" s="5" t="str">
        <f t="shared" si="21"/>
        <v xml:space="preserve">sxm23_94 * sxmq94 * QN94 + </v>
      </c>
      <c r="BV24" s="5" t="str">
        <f t="shared" si="21"/>
        <v xml:space="preserve">sxm23_95 * sxmq95 * QN95 + </v>
      </c>
      <c r="BW24" s="5" t="str">
        <f t="shared" si="21"/>
        <v xml:space="preserve">sxm23_96 * sxmq96 * QN96 + </v>
      </c>
      <c r="BX24" s="5" t="str">
        <f t="shared" si="20"/>
        <v>sxm23_97 * sxmq97 * QN97</v>
      </c>
      <c r="BY24" s="5" t="str">
        <f t="shared" si="11"/>
        <v xml:space="preserve"> + FM23</v>
      </c>
      <c r="BZ24" s="6" t="str">
        <f t="shared" si="3"/>
        <v>@IDENTITY MG23 = sxm23_01 * sxmq01 * QN01 + sxm23_02 * sxmq02 * QN02 + sxm23_03 * sxmq03 * QN03 + sxm23_05 * sxmq05 * QN05 + sxm23_08 * sxmq08 * QN08 + sxm23_10 * sxmq10 * QN10 + sxm23_11 * sxmq11 * QN11 + sxm23_13 * sxmq13 * QN13 + sxm23_14 * sxmq14 * QN14 + sxm23_15 * sxmq15 * QN15 + sxm23_16 * sxmq16 * QN16 + sxm23_17 * sxmq17 * QN17 + sxm23_18 * sxmq18 * QN18 + sxm23_19 * sxmq19 * QN19 + sxm23_20 * sxmq20 * QN20 + sxm23_21 * sxmq21 * QN21 + sxm23_22 * sxmq22 * QN22 + sxm23_23 * sxmq23 * QN23 + sxm23_24 * sxmq24 * QN24 + sxm23_25 * sxmq25 * QN25 + sxm23_26 * sxmq26 * QN26 + sxm23_27 * sxmq27 * QN27 + sxm23_28 * sxmq28 * QN28 + sxm23_29 * sxmq29 * QN29 + sxm23_30 * sxmq30 * QN30 + sxm23_31 * sxmq31 * QN31 + sxm23_32 * sxmq32 * QN32 + sxm23_33 * sxmq33 * QN33 + sxm23_35 * sxmq35 * QN35 + sxm23_36 * sxmq36 * QN36 + sxm23_37 * sxmq37 * QN37 + sxm23_41 * sxmq41 * QN41 + sxm23_42 * sxmq42 * QN42 + sxm23_43 * sxmq43 * QN43 + sxm23_45 * sxmq45 * QN45 + sxm23_46 * sxmq46 * QN46 + sxm23_47 * sxmq47 * QN47 + sxm23_49 * sxmq49 * QN49 + sxm23_50 * sxmq50 * QN50 + sxm23_51 * sxmq51 * QN51 + sxm23_52 * sxmq52 * QN52 + sxm23_53 * sxmq53 * QN53 + sxm23_55 * sxmq55 * QN55 + sxm23_58 * sxmq58 * QN58 + sxm23_59 * sxmq59 * QN59 + sxm23_60 * sxmq60 * QN60 + sxm23_61 * sxmq61 * QN61 + sxm23_62 * sxmq62 * QN62 + sxm23_64 * sxmq64 * QN64 + sxm23_65 * sxmq65 * QN65 + sxm23_66 * sxmq66 * QN66 + sxm23_68 * sxmq68 * QN68 + sxm23_69 * sxmq69 * QN69 + sxm23_70 * sxmq70 * QN70 + sxm23_71 * sxmq71 * QN71 + sxm23_72 * sxmq72 * QN72 + sxm23_73 * sxmq73 * QN73 + sxm23_74 * sxmq74 * QN74 + sxm23_77 * sxmq77 * QN77 + sxm23_78 * sxmq78 * QN78 + sxm23_79 * sxmq79 * QN79 + sxm23_80 * sxmq80 * QN80 + sxm23_84 * sxmq84 * QN84 + sxm23_85 * sxmq85 * QN85 + sxm23_86 * sxmq86 * QN86 + sxm23_87 * sxmq87 * QN87 + sxm23_90 * sxmq90 * QN90 + sxm23_91 * sxmq91 * QN91 + sxm23_92 * sxmq92 * QN92 + sxm23_93 * sxmq93 * QN93 + sxm23_94 * sxmq94 * QN94 + sxm23_95 * sxmq95 * QN95 + sxm23_96 * sxmq96 * QN96 + sxm23_97 * sxmq97 * QN97 + FM23</v>
      </c>
    </row>
    <row r="25" spans="1:78">
      <c r="A25" s="1" t="s">
        <v>19</v>
      </c>
      <c r="B25" s="5" t="str">
        <f t="shared" si="7"/>
        <v xml:space="preserve">@IDENTITY MG24 = </v>
      </c>
      <c r="C25" s="5" t="str">
        <f t="shared" si="2"/>
        <v xml:space="preserve">sxm24_01 * sxmq01 * QN01 + </v>
      </c>
      <c r="D25" s="5" t="str">
        <f t="shared" ref="D25:BO28" si="22">"sxm"&amp;$A25&amp;"_"&amp;D$6&amp;" * sxmq"&amp;D$6&amp;" * QN"&amp;D$6&amp;" + "</f>
        <v xml:space="preserve">sxm24_02 * sxmq02 * QN02 + </v>
      </c>
      <c r="E25" s="5" t="str">
        <f t="shared" si="22"/>
        <v xml:space="preserve">sxm24_03 * sxmq03 * QN03 + </v>
      </c>
      <c r="F25" s="5" t="str">
        <f t="shared" si="22"/>
        <v xml:space="preserve">sxm24_05 * sxmq05 * QN05 + </v>
      </c>
      <c r="G25" s="5" t="str">
        <f t="shared" si="22"/>
        <v xml:space="preserve">sxm24_08 * sxmq08 * QN08 + </v>
      </c>
      <c r="H25" s="5" t="str">
        <f t="shared" si="22"/>
        <v xml:space="preserve">sxm24_10 * sxmq10 * QN10 + </v>
      </c>
      <c r="I25" s="5" t="str">
        <f t="shared" si="22"/>
        <v xml:space="preserve">sxm24_11 * sxmq11 * QN11 + </v>
      </c>
      <c r="J25" s="5" t="str">
        <f t="shared" si="22"/>
        <v xml:space="preserve">sxm24_13 * sxmq13 * QN13 + </v>
      </c>
      <c r="K25" s="5" t="str">
        <f t="shared" si="22"/>
        <v xml:space="preserve">sxm24_14 * sxmq14 * QN14 + </v>
      </c>
      <c r="L25" s="5" t="str">
        <f t="shared" si="22"/>
        <v xml:space="preserve">sxm24_15 * sxmq15 * QN15 + </v>
      </c>
      <c r="M25" s="5" t="str">
        <f t="shared" si="22"/>
        <v xml:space="preserve">sxm24_16 * sxmq16 * QN16 + </v>
      </c>
      <c r="N25" s="5" t="str">
        <f t="shared" si="22"/>
        <v xml:space="preserve">sxm24_17 * sxmq17 * QN17 + </v>
      </c>
      <c r="O25" s="5" t="str">
        <f t="shared" si="22"/>
        <v xml:space="preserve">sxm24_18 * sxmq18 * QN18 + </v>
      </c>
      <c r="P25" s="5" t="str">
        <f t="shared" si="22"/>
        <v xml:space="preserve">sxm24_19 * sxmq19 * QN19 + </v>
      </c>
      <c r="Q25" s="5" t="str">
        <f t="shared" si="22"/>
        <v xml:space="preserve">sxm24_20 * sxmq20 * QN20 + </v>
      </c>
      <c r="R25" s="5" t="str">
        <f t="shared" si="22"/>
        <v xml:space="preserve">sxm24_21 * sxmq21 * QN21 + </v>
      </c>
      <c r="S25" s="5" t="str">
        <f t="shared" si="22"/>
        <v xml:space="preserve">sxm24_22 * sxmq22 * QN22 + </v>
      </c>
      <c r="T25" s="5" t="str">
        <f t="shared" si="22"/>
        <v xml:space="preserve">sxm24_23 * sxmq23 * QN23 + </v>
      </c>
      <c r="U25" s="5" t="str">
        <f t="shared" si="22"/>
        <v xml:space="preserve">sxm24_24 * sxmq24 * QN24 + </v>
      </c>
      <c r="V25" s="5" t="str">
        <f t="shared" si="22"/>
        <v xml:space="preserve">sxm24_25 * sxmq25 * QN25 + </v>
      </c>
      <c r="W25" s="5" t="str">
        <f t="shared" si="22"/>
        <v xml:space="preserve">sxm24_26 * sxmq26 * QN26 + </v>
      </c>
      <c r="X25" s="5" t="str">
        <f t="shared" si="22"/>
        <v xml:space="preserve">sxm24_27 * sxmq27 * QN27 + </v>
      </c>
      <c r="Y25" s="5" t="str">
        <f t="shared" si="22"/>
        <v xml:space="preserve">sxm24_28 * sxmq28 * QN28 + </v>
      </c>
      <c r="Z25" s="5" t="str">
        <f t="shared" si="22"/>
        <v xml:space="preserve">sxm24_29 * sxmq29 * QN29 + </v>
      </c>
      <c r="AA25" s="5" t="str">
        <f t="shared" si="22"/>
        <v xml:space="preserve">sxm24_30 * sxmq30 * QN30 + </v>
      </c>
      <c r="AB25" s="5" t="str">
        <f t="shared" si="22"/>
        <v xml:space="preserve">sxm24_31 * sxmq31 * QN31 + </v>
      </c>
      <c r="AC25" s="5" t="str">
        <f t="shared" si="22"/>
        <v xml:space="preserve">sxm24_32 * sxmq32 * QN32 + </v>
      </c>
      <c r="AD25" s="5" t="str">
        <f t="shared" si="22"/>
        <v xml:space="preserve">sxm24_33 * sxmq33 * QN33 + </v>
      </c>
      <c r="AE25" s="5" t="str">
        <f t="shared" si="22"/>
        <v xml:space="preserve">sxm24_35 * sxmq35 * QN35 + </v>
      </c>
      <c r="AF25" s="5" t="str">
        <f t="shared" si="22"/>
        <v xml:space="preserve">sxm24_36 * sxmq36 * QN36 + </v>
      </c>
      <c r="AG25" s="5" t="str">
        <f t="shared" si="22"/>
        <v xml:space="preserve">sxm24_37 * sxmq37 * QN37 + </v>
      </c>
      <c r="AH25" s="5" t="str">
        <f t="shared" si="22"/>
        <v xml:space="preserve">sxm24_41 * sxmq41 * QN41 + </v>
      </c>
      <c r="AI25" s="5" t="str">
        <f t="shared" si="22"/>
        <v xml:space="preserve">sxm24_42 * sxmq42 * QN42 + </v>
      </c>
      <c r="AJ25" s="5" t="str">
        <f t="shared" si="22"/>
        <v xml:space="preserve">sxm24_43 * sxmq43 * QN43 + </v>
      </c>
      <c r="AK25" s="5" t="str">
        <f t="shared" si="22"/>
        <v xml:space="preserve">sxm24_45 * sxmq45 * QN45 + </v>
      </c>
      <c r="AL25" s="5" t="str">
        <f t="shared" si="22"/>
        <v xml:space="preserve">sxm24_46 * sxmq46 * QN46 + </v>
      </c>
      <c r="AM25" s="5" t="str">
        <f t="shared" si="22"/>
        <v xml:space="preserve">sxm24_47 * sxmq47 * QN47 + </v>
      </c>
      <c r="AN25" s="5" t="str">
        <f t="shared" si="22"/>
        <v xml:space="preserve">sxm24_49 * sxmq49 * QN49 + </v>
      </c>
      <c r="AO25" s="5" t="str">
        <f t="shared" si="22"/>
        <v xml:space="preserve">sxm24_50 * sxmq50 * QN50 + </v>
      </c>
      <c r="AP25" s="5" t="str">
        <f t="shared" si="22"/>
        <v xml:space="preserve">sxm24_51 * sxmq51 * QN51 + </v>
      </c>
      <c r="AQ25" s="5" t="str">
        <f t="shared" si="22"/>
        <v xml:space="preserve">sxm24_52 * sxmq52 * QN52 + </v>
      </c>
      <c r="AR25" s="5" t="str">
        <f t="shared" si="22"/>
        <v xml:space="preserve">sxm24_53 * sxmq53 * QN53 + </v>
      </c>
      <c r="AS25" s="5" t="str">
        <f t="shared" si="22"/>
        <v xml:space="preserve">sxm24_55 * sxmq55 * QN55 + </v>
      </c>
      <c r="AT25" s="5" t="str">
        <f t="shared" si="22"/>
        <v xml:space="preserve">sxm24_58 * sxmq58 * QN58 + </v>
      </c>
      <c r="AU25" s="5" t="str">
        <f t="shared" si="22"/>
        <v xml:space="preserve">sxm24_59 * sxmq59 * QN59 + </v>
      </c>
      <c r="AV25" s="5" t="str">
        <f t="shared" si="22"/>
        <v xml:space="preserve">sxm24_60 * sxmq60 * QN60 + </v>
      </c>
      <c r="AW25" s="5" t="str">
        <f t="shared" si="22"/>
        <v xml:space="preserve">sxm24_61 * sxmq61 * QN61 + </v>
      </c>
      <c r="AX25" s="5" t="str">
        <f t="shared" si="22"/>
        <v xml:space="preserve">sxm24_62 * sxmq62 * QN62 + </v>
      </c>
      <c r="AY25" s="5" t="str">
        <f t="shared" si="22"/>
        <v xml:space="preserve">sxm24_64 * sxmq64 * QN64 + </v>
      </c>
      <c r="AZ25" s="5" t="str">
        <f t="shared" si="22"/>
        <v xml:space="preserve">sxm24_65 * sxmq65 * QN65 + </v>
      </c>
      <c r="BA25" s="5" t="str">
        <f t="shared" si="22"/>
        <v xml:space="preserve">sxm24_66 * sxmq66 * QN66 + </v>
      </c>
      <c r="BB25" s="5" t="str">
        <f t="shared" si="22"/>
        <v xml:space="preserve">sxm24_68 * sxmq68 * QN68 + </v>
      </c>
      <c r="BC25" s="5" t="str">
        <f t="shared" si="22"/>
        <v xml:space="preserve">sxm24_69 * sxmq69 * QN69 + </v>
      </c>
      <c r="BD25" s="5" t="str">
        <f t="shared" si="22"/>
        <v xml:space="preserve">sxm24_70 * sxmq70 * QN70 + </v>
      </c>
      <c r="BE25" s="5" t="str">
        <f t="shared" si="22"/>
        <v xml:space="preserve">sxm24_71 * sxmq71 * QN71 + </v>
      </c>
      <c r="BF25" s="5" t="str">
        <f t="shared" si="22"/>
        <v xml:space="preserve">sxm24_72 * sxmq72 * QN72 + </v>
      </c>
      <c r="BG25" s="5" t="str">
        <f t="shared" si="22"/>
        <v xml:space="preserve">sxm24_73 * sxmq73 * QN73 + </v>
      </c>
      <c r="BH25" s="5" t="str">
        <f t="shared" si="22"/>
        <v xml:space="preserve">sxm24_74 * sxmq74 * QN74 + </v>
      </c>
      <c r="BI25" s="5" t="str">
        <f t="shared" si="22"/>
        <v xml:space="preserve">sxm24_77 * sxmq77 * QN77 + </v>
      </c>
      <c r="BJ25" s="5" t="str">
        <f t="shared" si="22"/>
        <v xml:space="preserve">sxm24_78 * sxmq78 * QN78 + </v>
      </c>
      <c r="BK25" s="5" t="str">
        <f t="shared" si="22"/>
        <v xml:space="preserve">sxm24_79 * sxmq79 * QN79 + </v>
      </c>
      <c r="BL25" s="5" t="str">
        <f t="shared" si="22"/>
        <v xml:space="preserve">sxm24_80 * sxmq80 * QN80 + </v>
      </c>
      <c r="BM25" s="5" t="str">
        <f t="shared" si="22"/>
        <v xml:space="preserve">sxm24_84 * sxmq84 * QN84 + </v>
      </c>
      <c r="BN25" s="5" t="str">
        <f t="shared" si="22"/>
        <v xml:space="preserve">sxm24_85 * sxmq85 * QN85 + </v>
      </c>
      <c r="BO25" s="5" t="str">
        <f t="shared" si="22"/>
        <v xml:space="preserve">sxm24_86 * sxmq86 * QN86 + </v>
      </c>
      <c r="BP25" s="5" t="str">
        <f t="shared" si="21"/>
        <v xml:space="preserve">sxm24_87 * sxmq87 * QN87 + </v>
      </c>
      <c r="BQ25" s="5" t="str">
        <f t="shared" si="21"/>
        <v xml:space="preserve">sxm24_90 * sxmq90 * QN90 + </v>
      </c>
      <c r="BR25" s="5" t="str">
        <f t="shared" si="21"/>
        <v xml:space="preserve">sxm24_91 * sxmq91 * QN91 + </v>
      </c>
      <c r="BS25" s="5" t="str">
        <f t="shared" si="21"/>
        <v xml:space="preserve">sxm24_92 * sxmq92 * QN92 + </v>
      </c>
      <c r="BT25" s="5" t="str">
        <f t="shared" si="21"/>
        <v xml:space="preserve">sxm24_93 * sxmq93 * QN93 + </v>
      </c>
      <c r="BU25" s="5" t="str">
        <f t="shared" si="21"/>
        <v xml:space="preserve">sxm24_94 * sxmq94 * QN94 + </v>
      </c>
      <c r="BV25" s="5" t="str">
        <f t="shared" si="21"/>
        <v xml:space="preserve">sxm24_95 * sxmq95 * QN95 + </v>
      </c>
      <c r="BW25" s="5" t="str">
        <f t="shared" si="21"/>
        <v xml:space="preserve">sxm24_96 * sxmq96 * QN96 + </v>
      </c>
      <c r="BX25" s="5" t="str">
        <f t="shared" si="20"/>
        <v>sxm24_97 * sxmq97 * QN97</v>
      </c>
      <c r="BY25" s="5" t="str">
        <f t="shared" si="11"/>
        <v xml:space="preserve"> + FM24</v>
      </c>
      <c r="BZ25" s="6" t="str">
        <f t="shared" si="3"/>
        <v>@IDENTITY MG24 = sxm24_01 * sxmq01 * QN01 + sxm24_02 * sxmq02 * QN02 + sxm24_03 * sxmq03 * QN03 + sxm24_05 * sxmq05 * QN05 + sxm24_08 * sxmq08 * QN08 + sxm24_10 * sxmq10 * QN10 + sxm24_11 * sxmq11 * QN11 + sxm24_13 * sxmq13 * QN13 + sxm24_14 * sxmq14 * QN14 + sxm24_15 * sxmq15 * QN15 + sxm24_16 * sxmq16 * QN16 + sxm24_17 * sxmq17 * QN17 + sxm24_18 * sxmq18 * QN18 + sxm24_19 * sxmq19 * QN19 + sxm24_20 * sxmq20 * QN20 + sxm24_21 * sxmq21 * QN21 + sxm24_22 * sxmq22 * QN22 + sxm24_23 * sxmq23 * QN23 + sxm24_24 * sxmq24 * QN24 + sxm24_25 * sxmq25 * QN25 + sxm24_26 * sxmq26 * QN26 + sxm24_27 * sxmq27 * QN27 + sxm24_28 * sxmq28 * QN28 + sxm24_29 * sxmq29 * QN29 + sxm24_30 * sxmq30 * QN30 + sxm24_31 * sxmq31 * QN31 + sxm24_32 * sxmq32 * QN32 + sxm24_33 * sxmq33 * QN33 + sxm24_35 * sxmq35 * QN35 + sxm24_36 * sxmq36 * QN36 + sxm24_37 * sxmq37 * QN37 + sxm24_41 * sxmq41 * QN41 + sxm24_42 * sxmq42 * QN42 + sxm24_43 * sxmq43 * QN43 + sxm24_45 * sxmq45 * QN45 + sxm24_46 * sxmq46 * QN46 + sxm24_47 * sxmq47 * QN47 + sxm24_49 * sxmq49 * QN49 + sxm24_50 * sxmq50 * QN50 + sxm24_51 * sxmq51 * QN51 + sxm24_52 * sxmq52 * QN52 + sxm24_53 * sxmq53 * QN53 + sxm24_55 * sxmq55 * QN55 + sxm24_58 * sxmq58 * QN58 + sxm24_59 * sxmq59 * QN59 + sxm24_60 * sxmq60 * QN60 + sxm24_61 * sxmq61 * QN61 + sxm24_62 * sxmq62 * QN62 + sxm24_64 * sxmq64 * QN64 + sxm24_65 * sxmq65 * QN65 + sxm24_66 * sxmq66 * QN66 + sxm24_68 * sxmq68 * QN68 + sxm24_69 * sxmq69 * QN69 + sxm24_70 * sxmq70 * QN70 + sxm24_71 * sxmq71 * QN71 + sxm24_72 * sxmq72 * QN72 + sxm24_73 * sxmq73 * QN73 + sxm24_74 * sxmq74 * QN74 + sxm24_77 * sxmq77 * QN77 + sxm24_78 * sxmq78 * QN78 + sxm24_79 * sxmq79 * QN79 + sxm24_80 * sxmq80 * QN80 + sxm24_84 * sxmq84 * QN84 + sxm24_85 * sxmq85 * QN85 + sxm24_86 * sxmq86 * QN86 + sxm24_87 * sxmq87 * QN87 + sxm24_90 * sxmq90 * QN90 + sxm24_91 * sxmq91 * QN91 + sxm24_92 * sxmq92 * QN92 + sxm24_93 * sxmq93 * QN93 + sxm24_94 * sxmq94 * QN94 + sxm24_95 * sxmq95 * QN95 + sxm24_96 * sxmq96 * QN96 + sxm24_97 * sxmq97 * QN97 + FM24</v>
      </c>
    </row>
    <row r="26" spans="1:78">
      <c r="A26" s="1" t="s">
        <v>20</v>
      </c>
      <c r="B26" s="5" t="str">
        <f t="shared" si="7"/>
        <v xml:space="preserve">@IDENTITY MG25 = </v>
      </c>
      <c r="C26" s="5" t="str">
        <f t="shared" si="2"/>
        <v xml:space="preserve">sxm25_01 * sxmq01 * QN01 + </v>
      </c>
      <c r="D26" s="5" t="str">
        <f t="shared" si="22"/>
        <v xml:space="preserve">sxm25_02 * sxmq02 * QN02 + </v>
      </c>
      <c r="E26" s="5" t="str">
        <f t="shared" si="22"/>
        <v xml:space="preserve">sxm25_03 * sxmq03 * QN03 + </v>
      </c>
      <c r="F26" s="5" t="str">
        <f t="shared" si="22"/>
        <v xml:space="preserve">sxm25_05 * sxmq05 * QN05 + </v>
      </c>
      <c r="G26" s="5" t="str">
        <f t="shared" si="22"/>
        <v xml:space="preserve">sxm25_08 * sxmq08 * QN08 + </v>
      </c>
      <c r="H26" s="5" t="str">
        <f t="shared" si="22"/>
        <v xml:space="preserve">sxm25_10 * sxmq10 * QN10 + </v>
      </c>
      <c r="I26" s="5" t="str">
        <f t="shared" si="22"/>
        <v xml:space="preserve">sxm25_11 * sxmq11 * QN11 + </v>
      </c>
      <c r="J26" s="5" t="str">
        <f t="shared" si="22"/>
        <v xml:space="preserve">sxm25_13 * sxmq13 * QN13 + </v>
      </c>
      <c r="K26" s="5" t="str">
        <f t="shared" si="22"/>
        <v xml:space="preserve">sxm25_14 * sxmq14 * QN14 + </v>
      </c>
      <c r="L26" s="5" t="str">
        <f t="shared" si="22"/>
        <v xml:space="preserve">sxm25_15 * sxmq15 * QN15 + </v>
      </c>
      <c r="M26" s="5" t="str">
        <f t="shared" si="22"/>
        <v xml:space="preserve">sxm25_16 * sxmq16 * QN16 + </v>
      </c>
      <c r="N26" s="5" t="str">
        <f t="shared" si="22"/>
        <v xml:space="preserve">sxm25_17 * sxmq17 * QN17 + </v>
      </c>
      <c r="O26" s="5" t="str">
        <f t="shared" si="22"/>
        <v xml:space="preserve">sxm25_18 * sxmq18 * QN18 + </v>
      </c>
      <c r="P26" s="5" t="str">
        <f t="shared" si="22"/>
        <v xml:space="preserve">sxm25_19 * sxmq19 * QN19 + </v>
      </c>
      <c r="Q26" s="5" t="str">
        <f t="shared" si="22"/>
        <v xml:space="preserve">sxm25_20 * sxmq20 * QN20 + </v>
      </c>
      <c r="R26" s="5" t="str">
        <f t="shared" si="22"/>
        <v xml:space="preserve">sxm25_21 * sxmq21 * QN21 + </v>
      </c>
      <c r="S26" s="5" t="str">
        <f t="shared" si="22"/>
        <v xml:space="preserve">sxm25_22 * sxmq22 * QN22 + </v>
      </c>
      <c r="T26" s="5" t="str">
        <f t="shared" si="22"/>
        <v xml:space="preserve">sxm25_23 * sxmq23 * QN23 + </v>
      </c>
      <c r="U26" s="5" t="str">
        <f t="shared" si="22"/>
        <v xml:space="preserve">sxm25_24 * sxmq24 * QN24 + </v>
      </c>
      <c r="V26" s="5" t="str">
        <f t="shared" si="22"/>
        <v xml:space="preserve">sxm25_25 * sxmq25 * QN25 + </v>
      </c>
      <c r="W26" s="5" t="str">
        <f t="shared" si="22"/>
        <v xml:space="preserve">sxm25_26 * sxmq26 * QN26 + </v>
      </c>
      <c r="X26" s="5" t="str">
        <f t="shared" si="22"/>
        <v xml:space="preserve">sxm25_27 * sxmq27 * QN27 + </v>
      </c>
      <c r="Y26" s="5" t="str">
        <f t="shared" si="22"/>
        <v xml:space="preserve">sxm25_28 * sxmq28 * QN28 + </v>
      </c>
      <c r="Z26" s="5" t="str">
        <f t="shared" si="22"/>
        <v xml:space="preserve">sxm25_29 * sxmq29 * QN29 + </v>
      </c>
      <c r="AA26" s="5" t="str">
        <f t="shared" si="22"/>
        <v xml:space="preserve">sxm25_30 * sxmq30 * QN30 + </v>
      </c>
      <c r="AB26" s="5" t="str">
        <f t="shared" si="22"/>
        <v xml:space="preserve">sxm25_31 * sxmq31 * QN31 + </v>
      </c>
      <c r="AC26" s="5" t="str">
        <f t="shared" si="22"/>
        <v xml:space="preserve">sxm25_32 * sxmq32 * QN32 + </v>
      </c>
      <c r="AD26" s="5" t="str">
        <f t="shared" si="22"/>
        <v xml:space="preserve">sxm25_33 * sxmq33 * QN33 + </v>
      </c>
      <c r="AE26" s="5" t="str">
        <f t="shared" si="22"/>
        <v xml:space="preserve">sxm25_35 * sxmq35 * QN35 + </v>
      </c>
      <c r="AF26" s="5" t="str">
        <f t="shared" si="22"/>
        <v xml:space="preserve">sxm25_36 * sxmq36 * QN36 + </v>
      </c>
      <c r="AG26" s="5" t="str">
        <f t="shared" si="22"/>
        <v xml:space="preserve">sxm25_37 * sxmq37 * QN37 + </v>
      </c>
      <c r="AH26" s="5" t="str">
        <f t="shared" si="22"/>
        <v xml:space="preserve">sxm25_41 * sxmq41 * QN41 + </v>
      </c>
      <c r="AI26" s="5" t="str">
        <f t="shared" si="22"/>
        <v xml:space="preserve">sxm25_42 * sxmq42 * QN42 + </v>
      </c>
      <c r="AJ26" s="5" t="str">
        <f t="shared" si="22"/>
        <v xml:space="preserve">sxm25_43 * sxmq43 * QN43 + </v>
      </c>
      <c r="AK26" s="5" t="str">
        <f t="shared" si="22"/>
        <v xml:space="preserve">sxm25_45 * sxmq45 * QN45 + </v>
      </c>
      <c r="AL26" s="5" t="str">
        <f t="shared" si="22"/>
        <v xml:space="preserve">sxm25_46 * sxmq46 * QN46 + </v>
      </c>
      <c r="AM26" s="5" t="str">
        <f t="shared" si="22"/>
        <v xml:space="preserve">sxm25_47 * sxmq47 * QN47 + </v>
      </c>
      <c r="AN26" s="5" t="str">
        <f t="shared" si="22"/>
        <v xml:space="preserve">sxm25_49 * sxmq49 * QN49 + </v>
      </c>
      <c r="AO26" s="5" t="str">
        <f t="shared" si="22"/>
        <v xml:space="preserve">sxm25_50 * sxmq50 * QN50 + </v>
      </c>
      <c r="AP26" s="5" t="str">
        <f t="shared" si="22"/>
        <v xml:space="preserve">sxm25_51 * sxmq51 * QN51 + </v>
      </c>
      <c r="AQ26" s="5" t="str">
        <f t="shared" si="22"/>
        <v xml:space="preserve">sxm25_52 * sxmq52 * QN52 + </v>
      </c>
      <c r="AR26" s="5" t="str">
        <f t="shared" si="22"/>
        <v xml:space="preserve">sxm25_53 * sxmq53 * QN53 + </v>
      </c>
      <c r="AS26" s="5" t="str">
        <f t="shared" si="22"/>
        <v xml:space="preserve">sxm25_55 * sxmq55 * QN55 + </v>
      </c>
      <c r="AT26" s="5" t="str">
        <f t="shared" si="22"/>
        <v xml:space="preserve">sxm25_58 * sxmq58 * QN58 + </v>
      </c>
      <c r="AU26" s="5" t="str">
        <f t="shared" si="22"/>
        <v xml:space="preserve">sxm25_59 * sxmq59 * QN59 + </v>
      </c>
      <c r="AV26" s="5" t="str">
        <f t="shared" si="22"/>
        <v xml:space="preserve">sxm25_60 * sxmq60 * QN60 + </v>
      </c>
      <c r="AW26" s="5" t="str">
        <f t="shared" si="22"/>
        <v xml:space="preserve">sxm25_61 * sxmq61 * QN61 + </v>
      </c>
      <c r="AX26" s="5" t="str">
        <f t="shared" si="22"/>
        <v xml:space="preserve">sxm25_62 * sxmq62 * QN62 + </v>
      </c>
      <c r="AY26" s="5" t="str">
        <f t="shared" si="22"/>
        <v xml:space="preserve">sxm25_64 * sxmq64 * QN64 + </v>
      </c>
      <c r="AZ26" s="5" t="str">
        <f t="shared" si="22"/>
        <v xml:space="preserve">sxm25_65 * sxmq65 * QN65 + </v>
      </c>
      <c r="BA26" s="5" t="str">
        <f t="shared" si="22"/>
        <v xml:space="preserve">sxm25_66 * sxmq66 * QN66 + </v>
      </c>
      <c r="BB26" s="5" t="str">
        <f t="shared" si="22"/>
        <v xml:space="preserve">sxm25_68 * sxmq68 * QN68 + </v>
      </c>
      <c r="BC26" s="5" t="str">
        <f t="shared" si="22"/>
        <v xml:space="preserve">sxm25_69 * sxmq69 * QN69 + </v>
      </c>
      <c r="BD26" s="5" t="str">
        <f t="shared" si="22"/>
        <v xml:space="preserve">sxm25_70 * sxmq70 * QN70 + </v>
      </c>
      <c r="BE26" s="5" t="str">
        <f t="shared" si="22"/>
        <v xml:space="preserve">sxm25_71 * sxmq71 * QN71 + </v>
      </c>
      <c r="BF26" s="5" t="str">
        <f t="shared" si="22"/>
        <v xml:space="preserve">sxm25_72 * sxmq72 * QN72 + </v>
      </c>
      <c r="BG26" s="5" t="str">
        <f t="shared" si="22"/>
        <v xml:space="preserve">sxm25_73 * sxmq73 * QN73 + </v>
      </c>
      <c r="BH26" s="5" t="str">
        <f t="shared" si="22"/>
        <v xml:space="preserve">sxm25_74 * sxmq74 * QN74 + </v>
      </c>
      <c r="BI26" s="5" t="str">
        <f t="shared" si="22"/>
        <v xml:space="preserve">sxm25_77 * sxmq77 * QN77 + </v>
      </c>
      <c r="BJ26" s="5" t="str">
        <f t="shared" si="22"/>
        <v xml:space="preserve">sxm25_78 * sxmq78 * QN78 + </v>
      </c>
      <c r="BK26" s="5" t="str">
        <f t="shared" si="22"/>
        <v xml:space="preserve">sxm25_79 * sxmq79 * QN79 + </v>
      </c>
      <c r="BL26" s="5" t="str">
        <f t="shared" si="22"/>
        <v xml:space="preserve">sxm25_80 * sxmq80 * QN80 + </v>
      </c>
      <c r="BM26" s="5" t="str">
        <f t="shared" si="22"/>
        <v xml:space="preserve">sxm25_84 * sxmq84 * QN84 + </v>
      </c>
      <c r="BN26" s="5" t="str">
        <f t="shared" si="22"/>
        <v xml:space="preserve">sxm25_85 * sxmq85 * QN85 + </v>
      </c>
      <c r="BO26" s="5" t="str">
        <f t="shared" si="22"/>
        <v xml:space="preserve">sxm25_86 * sxmq86 * QN86 + </v>
      </c>
      <c r="BP26" s="5" t="str">
        <f t="shared" si="21"/>
        <v xml:space="preserve">sxm25_87 * sxmq87 * QN87 + </v>
      </c>
      <c r="BQ26" s="5" t="str">
        <f t="shared" si="21"/>
        <v xml:space="preserve">sxm25_90 * sxmq90 * QN90 + </v>
      </c>
      <c r="BR26" s="5" t="str">
        <f t="shared" si="21"/>
        <v xml:space="preserve">sxm25_91 * sxmq91 * QN91 + </v>
      </c>
      <c r="BS26" s="5" t="str">
        <f t="shared" si="21"/>
        <v xml:space="preserve">sxm25_92 * sxmq92 * QN92 + </v>
      </c>
      <c r="BT26" s="5" t="str">
        <f t="shared" si="21"/>
        <v xml:space="preserve">sxm25_93 * sxmq93 * QN93 + </v>
      </c>
      <c r="BU26" s="5" t="str">
        <f t="shared" si="21"/>
        <v xml:space="preserve">sxm25_94 * sxmq94 * QN94 + </v>
      </c>
      <c r="BV26" s="5" t="str">
        <f t="shared" si="21"/>
        <v xml:space="preserve">sxm25_95 * sxmq95 * QN95 + </v>
      </c>
      <c r="BW26" s="5" t="str">
        <f t="shared" si="21"/>
        <v xml:space="preserve">sxm25_96 * sxmq96 * QN96 + </v>
      </c>
      <c r="BX26" s="5" t="str">
        <f t="shared" si="20"/>
        <v>sxm25_97 * sxmq97 * QN97</v>
      </c>
      <c r="BY26" s="5" t="str">
        <f t="shared" si="11"/>
        <v xml:space="preserve"> + FM25</v>
      </c>
      <c r="BZ26" s="6" t="str">
        <f t="shared" si="3"/>
        <v>@IDENTITY MG25 = sxm25_01 * sxmq01 * QN01 + sxm25_02 * sxmq02 * QN02 + sxm25_03 * sxmq03 * QN03 + sxm25_05 * sxmq05 * QN05 + sxm25_08 * sxmq08 * QN08 + sxm25_10 * sxmq10 * QN10 + sxm25_11 * sxmq11 * QN11 + sxm25_13 * sxmq13 * QN13 + sxm25_14 * sxmq14 * QN14 + sxm25_15 * sxmq15 * QN15 + sxm25_16 * sxmq16 * QN16 + sxm25_17 * sxmq17 * QN17 + sxm25_18 * sxmq18 * QN18 + sxm25_19 * sxmq19 * QN19 + sxm25_20 * sxmq20 * QN20 + sxm25_21 * sxmq21 * QN21 + sxm25_22 * sxmq22 * QN22 + sxm25_23 * sxmq23 * QN23 + sxm25_24 * sxmq24 * QN24 + sxm25_25 * sxmq25 * QN25 + sxm25_26 * sxmq26 * QN26 + sxm25_27 * sxmq27 * QN27 + sxm25_28 * sxmq28 * QN28 + sxm25_29 * sxmq29 * QN29 + sxm25_30 * sxmq30 * QN30 + sxm25_31 * sxmq31 * QN31 + sxm25_32 * sxmq32 * QN32 + sxm25_33 * sxmq33 * QN33 + sxm25_35 * sxmq35 * QN35 + sxm25_36 * sxmq36 * QN36 + sxm25_37 * sxmq37 * QN37 + sxm25_41 * sxmq41 * QN41 + sxm25_42 * sxmq42 * QN42 + sxm25_43 * sxmq43 * QN43 + sxm25_45 * sxmq45 * QN45 + sxm25_46 * sxmq46 * QN46 + sxm25_47 * sxmq47 * QN47 + sxm25_49 * sxmq49 * QN49 + sxm25_50 * sxmq50 * QN50 + sxm25_51 * sxmq51 * QN51 + sxm25_52 * sxmq52 * QN52 + sxm25_53 * sxmq53 * QN53 + sxm25_55 * sxmq55 * QN55 + sxm25_58 * sxmq58 * QN58 + sxm25_59 * sxmq59 * QN59 + sxm25_60 * sxmq60 * QN60 + sxm25_61 * sxmq61 * QN61 + sxm25_62 * sxmq62 * QN62 + sxm25_64 * sxmq64 * QN64 + sxm25_65 * sxmq65 * QN65 + sxm25_66 * sxmq66 * QN66 + sxm25_68 * sxmq68 * QN68 + sxm25_69 * sxmq69 * QN69 + sxm25_70 * sxmq70 * QN70 + sxm25_71 * sxmq71 * QN71 + sxm25_72 * sxmq72 * QN72 + sxm25_73 * sxmq73 * QN73 + sxm25_74 * sxmq74 * QN74 + sxm25_77 * sxmq77 * QN77 + sxm25_78 * sxmq78 * QN78 + sxm25_79 * sxmq79 * QN79 + sxm25_80 * sxmq80 * QN80 + sxm25_84 * sxmq84 * QN84 + sxm25_85 * sxmq85 * QN85 + sxm25_86 * sxmq86 * QN86 + sxm25_87 * sxmq87 * QN87 + sxm25_90 * sxmq90 * QN90 + sxm25_91 * sxmq91 * QN91 + sxm25_92 * sxmq92 * QN92 + sxm25_93 * sxmq93 * QN93 + sxm25_94 * sxmq94 * QN94 + sxm25_95 * sxmq95 * QN95 + sxm25_96 * sxmq96 * QN96 + sxm25_97 * sxmq97 * QN97 + FM25</v>
      </c>
    </row>
    <row r="27" spans="1:78">
      <c r="A27" s="1" t="s">
        <v>21</v>
      </c>
      <c r="B27" s="5" t="str">
        <f t="shared" si="7"/>
        <v xml:space="preserve">@IDENTITY MG26 = </v>
      </c>
      <c r="C27" s="5" t="str">
        <f t="shared" si="2"/>
        <v xml:space="preserve">sxm26_01 * sxmq01 * QN01 + </v>
      </c>
      <c r="D27" s="5" t="str">
        <f t="shared" si="22"/>
        <v xml:space="preserve">sxm26_02 * sxmq02 * QN02 + </v>
      </c>
      <c r="E27" s="5" t="str">
        <f t="shared" si="22"/>
        <v xml:space="preserve">sxm26_03 * sxmq03 * QN03 + </v>
      </c>
      <c r="F27" s="5" t="str">
        <f t="shared" si="22"/>
        <v xml:space="preserve">sxm26_05 * sxmq05 * QN05 + </v>
      </c>
      <c r="G27" s="5" t="str">
        <f t="shared" si="22"/>
        <v xml:space="preserve">sxm26_08 * sxmq08 * QN08 + </v>
      </c>
      <c r="H27" s="5" t="str">
        <f t="shared" si="22"/>
        <v xml:space="preserve">sxm26_10 * sxmq10 * QN10 + </v>
      </c>
      <c r="I27" s="5" t="str">
        <f t="shared" si="22"/>
        <v xml:space="preserve">sxm26_11 * sxmq11 * QN11 + </v>
      </c>
      <c r="J27" s="5" t="str">
        <f t="shared" si="22"/>
        <v xml:space="preserve">sxm26_13 * sxmq13 * QN13 + </v>
      </c>
      <c r="K27" s="5" t="str">
        <f t="shared" si="22"/>
        <v xml:space="preserve">sxm26_14 * sxmq14 * QN14 + </v>
      </c>
      <c r="L27" s="5" t="str">
        <f t="shared" si="22"/>
        <v xml:space="preserve">sxm26_15 * sxmq15 * QN15 + </v>
      </c>
      <c r="M27" s="5" t="str">
        <f t="shared" si="22"/>
        <v xml:space="preserve">sxm26_16 * sxmq16 * QN16 + </v>
      </c>
      <c r="N27" s="5" t="str">
        <f t="shared" si="22"/>
        <v xml:space="preserve">sxm26_17 * sxmq17 * QN17 + </v>
      </c>
      <c r="O27" s="5" t="str">
        <f t="shared" si="22"/>
        <v xml:space="preserve">sxm26_18 * sxmq18 * QN18 + </v>
      </c>
      <c r="P27" s="5" t="str">
        <f t="shared" si="22"/>
        <v xml:space="preserve">sxm26_19 * sxmq19 * QN19 + </v>
      </c>
      <c r="Q27" s="5" t="str">
        <f t="shared" si="22"/>
        <v xml:space="preserve">sxm26_20 * sxmq20 * QN20 + </v>
      </c>
      <c r="R27" s="5" t="str">
        <f t="shared" si="22"/>
        <v xml:space="preserve">sxm26_21 * sxmq21 * QN21 + </v>
      </c>
      <c r="S27" s="5" t="str">
        <f t="shared" si="22"/>
        <v xml:space="preserve">sxm26_22 * sxmq22 * QN22 + </v>
      </c>
      <c r="T27" s="5" t="str">
        <f t="shared" si="22"/>
        <v xml:space="preserve">sxm26_23 * sxmq23 * QN23 + </v>
      </c>
      <c r="U27" s="5" t="str">
        <f t="shared" si="22"/>
        <v xml:space="preserve">sxm26_24 * sxmq24 * QN24 + </v>
      </c>
      <c r="V27" s="5" t="str">
        <f t="shared" si="22"/>
        <v xml:space="preserve">sxm26_25 * sxmq25 * QN25 + </v>
      </c>
      <c r="W27" s="5" t="str">
        <f t="shared" si="22"/>
        <v xml:space="preserve">sxm26_26 * sxmq26 * QN26 + </v>
      </c>
      <c r="X27" s="5" t="str">
        <f t="shared" si="22"/>
        <v xml:space="preserve">sxm26_27 * sxmq27 * QN27 + </v>
      </c>
      <c r="Y27" s="5" t="str">
        <f t="shared" si="22"/>
        <v xml:space="preserve">sxm26_28 * sxmq28 * QN28 + </v>
      </c>
      <c r="Z27" s="5" t="str">
        <f t="shared" si="22"/>
        <v xml:space="preserve">sxm26_29 * sxmq29 * QN29 + </v>
      </c>
      <c r="AA27" s="5" t="str">
        <f t="shared" si="22"/>
        <v xml:space="preserve">sxm26_30 * sxmq30 * QN30 + </v>
      </c>
      <c r="AB27" s="5" t="str">
        <f t="shared" si="22"/>
        <v xml:space="preserve">sxm26_31 * sxmq31 * QN31 + </v>
      </c>
      <c r="AC27" s="5" t="str">
        <f t="shared" si="22"/>
        <v xml:space="preserve">sxm26_32 * sxmq32 * QN32 + </v>
      </c>
      <c r="AD27" s="5" t="str">
        <f t="shared" si="22"/>
        <v xml:space="preserve">sxm26_33 * sxmq33 * QN33 + </v>
      </c>
      <c r="AE27" s="5" t="str">
        <f t="shared" si="22"/>
        <v xml:space="preserve">sxm26_35 * sxmq35 * QN35 + </v>
      </c>
      <c r="AF27" s="5" t="str">
        <f t="shared" si="22"/>
        <v xml:space="preserve">sxm26_36 * sxmq36 * QN36 + </v>
      </c>
      <c r="AG27" s="5" t="str">
        <f t="shared" si="22"/>
        <v xml:space="preserve">sxm26_37 * sxmq37 * QN37 + </v>
      </c>
      <c r="AH27" s="5" t="str">
        <f t="shared" si="22"/>
        <v xml:space="preserve">sxm26_41 * sxmq41 * QN41 + </v>
      </c>
      <c r="AI27" s="5" t="str">
        <f t="shared" si="22"/>
        <v xml:space="preserve">sxm26_42 * sxmq42 * QN42 + </v>
      </c>
      <c r="AJ27" s="5" t="str">
        <f t="shared" si="22"/>
        <v xml:space="preserve">sxm26_43 * sxmq43 * QN43 + </v>
      </c>
      <c r="AK27" s="5" t="str">
        <f t="shared" si="22"/>
        <v xml:space="preserve">sxm26_45 * sxmq45 * QN45 + </v>
      </c>
      <c r="AL27" s="5" t="str">
        <f t="shared" si="22"/>
        <v xml:space="preserve">sxm26_46 * sxmq46 * QN46 + </v>
      </c>
      <c r="AM27" s="5" t="str">
        <f t="shared" si="22"/>
        <v xml:space="preserve">sxm26_47 * sxmq47 * QN47 + </v>
      </c>
      <c r="AN27" s="5" t="str">
        <f t="shared" si="22"/>
        <v xml:space="preserve">sxm26_49 * sxmq49 * QN49 + </v>
      </c>
      <c r="AO27" s="5" t="str">
        <f t="shared" si="22"/>
        <v xml:space="preserve">sxm26_50 * sxmq50 * QN50 + </v>
      </c>
      <c r="AP27" s="5" t="str">
        <f t="shared" si="22"/>
        <v xml:space="preserve">sxm26_51 * sxmq51 * QN51 + </v>
      </c>
      <c r="AQ27" s="5" t="str">
        <f t="shared" si="22"/>
        <v xml:space="preserve">sxm26_52 * sxmq52 * QN52 + </v>
      </c>
      <c r="AR27" s="5" t="str">
        <f t="shared" si="22"/>
        <v xml:space="preserve">sxm26_53 * sxmq53 * QN53 + </v>
      </c>
      <c r="AS27" s="5" t="str">
        <f t="shared" si="22"/>
        <v xml:space="preserve">sxm26_55 * sxmq55 * QN55 + </v>
      </c>
      <c r="AT27" s="5" t="str">
        <f t="shared" si="22"/>
        <v xml:space="preserve">sxm26_58 * sxmq58 * QN58 + </v>
      </c>
      <c r="AU27" s="5" t="str">
        <f t="shared" si="22"/>
        <v xml:space="preserve">sxm26_59 * sxmq59 * QN59 + </v>
      </c>
      <c r="AV27" s="5" t="str">
        <f t="shared" si="22"/>
        <v xml:space="preserve">sxm26_60 * sxmq60 * QN60 + </v>
      </c>
      <c r="AW27" s="5" t="str">
        <f t="shared" si="22"/>
        <v xml:space="preserve">sxm26_61 * sxmq61 * QN61 + </v>
      </c>
      <c r="AX27" s="5" t="str">
        <f t="shared" si="22"/>
        <v xml:space="preserve">sxm26_62 * sxmq62 * QN62 + </v>
      </c>
      <c r="AY27" s="5" t="str">
        <f t="shared" si="22"/>
        <v xml:space="preserve">sxm26_64 * sxmq64 * QN64 + </v>
      </c>
      <c r="AZ27" s="5" t="str">
        <f t="shared" si="22"/>
        <v xml:space="preserve">sxm26_65 * sxmq65 * QN65 + </v>
      </c>
      <c r="BA27" s="5" t="str">
        <f t="shared" si="22"/>
        <v xml:space="preserve">sxm26_66 * sxmq66 * QN66 + </v>
      </c>
      <c r="BB27" s="5" t="str">
        <f t="shared" si="22"/>
        <v xml:space="preserve">sxm26_68 * sxmq68 * QN68 + </v>
      </c>
      <c r="BC27" s="5" t="str">
        <f t="shared" si="22"/>
        <v xml:space="preserve">sxm26_69 * sxmq69 * QN69 + </v>
      </c>
      <c r="BD27" s="5" t="str">
        <f t="shared" si="22"/>
        <v xml:space="preserve">sxm26_70 * sxmq70 * QN70 + </v>
      </c>
      <c r="BE27" s="5" t="str">
        <f t="shared" si="22"/>
        <v xml:space="preserve">sxm26_71 * sxmq71 * QN71 + </v>
      </c>
      <c r="BF27" s="5" t="str">
        <f t="shared" si="22"/>
        <v xml:space="preserve">sxm26_72 * sxmq72 * QN72 + </v>
      </c>
      <c r="BG27" s="5" t="str">
        <f t="shared" si="22"/>
        <v xml:space="preserve">sxm26_73 * sxmq73 * QN73 + </v>
      </c>
      <c r="BH27" s="5" t="str">
        <f t="shared" si="22"/>
        <v xml:space="preserve">sxm26_74 * sxmq74 * QN74 + </v>
      </c>
      <c r="BI27" s="5" t="str">
        <f t="shared" si="22"/>
        <v xml:space="preserve">sxm26_77 * sxmq77 * QN77 + </v>
      </c>
      <c r="BJ27" s="5" t="str">
        <f t="shared" si="22"/>
        <v xml:space="preserve">sxm26_78 * sxmq78 * QN78 + </v>
      </c>
      <c r="BK27" s="5" t="str">
        <f t="shared" si="22"/>
        <v xml:space="preserve">sxm26_79 * sxmq79 * QN79 + </v>
      </c>
      <c r="BL27" s="5" t="str">
        <f t="shared" si="22"/>
        <v xml:space="preserve">sxm26_80 * sxmq80 * QN80 + </v>
      </c>
      <c r="BM27" s="5" t="str">
        <f t="shared" si="22"/>
        <v xml:space="preserve">sxm26_84 * sxmq84 * QN84 + </v>
      </c>
      <c r="BN27" s="5" t="str">
        <f t="shared" si="22"/>
        <v xml:space="preserve">sxm26_85 * sxmq85 * QN85 + </v>
      </c>
      <c r="BO27" s="5" t="str">
        <f t="shared" si="22"/>
        <v xml:space="preserve">sxm26_86 * sxmq86 * QN86 + </v>
      </c>
      <c r="BP27" s="5" t="str">
        <f t="shared" si="21"/>
        <v xml:space="preserve">sxm26_87 * sxmq87 * QN87 + </v>
      </c>
      <c r="BQ27" s="5" t="str">
        <f t="shared" si="21"/>
        <v xml:space="preserve">sxm26_90 * sxmq90 * QN90 + </v>
      </c>
      <c r="BR27" s="5" t="str">
        <f t="shared" si="21"/>
        <v xml:space="preserve">sxm26_91 * sxmq91 * QN91 + </v>
      </c>
      <c r="BS27" s="5" t="str">
        <f t="shared" si="21"/>
        <v xml:space="preserve">sxm26_92 * sxmq92 * QN92 + </v>
      </c>
      <c r="BT27" s="5" t="str">
        <f t="shared" si="21"/>
        <v xml:space="preserve">sxm26_93 * sxmq93 * QN93 + </v>
      </c>
      <c r="BU27" s="5" t="str">
        <f t="shared" si="21"/>
        <v xml:space="preserve">sxm26_94 * sxmq94 * QN94 + </v>
      </c>
      <c r="BV27" s="5" t="str">
        <f t="shared" si="21"/>
        <v xml:space="preserve">sxm26_95 * sxmq95 * QN95 + </v>
      </c>
      <c r="BW27" s="5" t="str">
        <f t="shared" si="21"/>
        <v xml:space="preserve">sxm26_96 * sxmq96 * QN96 + </v>
      </c>
      <c r="BX27" s="5" t="str">
        <f t="shared" si="20"/>
        <v>sxm26_97 * sxmq97 * QN97</v>
      </c>
      <c r="BY27" s="5" t="str">
        <f t="shared" si="11"/>
        <v xml:space="preserve"> + FM26</v>
      </c>
      <c r="BZ27" s="6" t="str">
        <f t="shared" si="3"/>
        <v>@IDENTITY MG26 = sxm26_01 * sxmq01 * QN01 + sxm26_02 * sxmq02 * QN02 + sxm26_03 * sxmq03 * QN03 + sxm26_05 * sxmq05 * QN05 + sxm26_08 * sxmq08 * QN08 + sxm26_10 * sxmq10 * QN10 + sxm26_11 * sxmq11 * QN11 + sxm26_13 * sxmq13 * QN13 + sxm26_14 * sxmq14 * QN14 + sxm26_15 * sxmq15 * QN15 + sxm26_16 * sxmq16 * QN16 + sxm26_17 * sxmq17 * QN17 + sxm26_18 * sxmq18 * QN18 + sxm26_19 * sxmq19 * QN19 + sxm26_20 * sxmq20 * QN20 + sxm26_21 * sxmq21 * QN21 + sxm26_22 * sxmq22 * QN22 + sxm26_23 * sxmq23 * QN23 + sxm26_24 * sxmq24 * QN24 + sxm26_25 * sxmq25 * QN25 + sxm26_26 * sxmq26 * QN26 + sxm26_27 * sxmq27 * QN27 + sxm26_28 * sxmq28 * QN28 + sxm26_29 * sxmq29 * QN29 + sxm26_30 * sxmq30 * QN30 + sxm26_31 * sxmq31 * QN31 + sxm26_32 * sxmq32 * QN32 + sxm26_33 * sxmq33 * QN33 + sxm26_35 * sxmq35 * QN35 + sxm26_36 * sxmq36 * QN36 + sxm26_37 * sxmq37 * QN37 + sxm26_41 * sxmq41 * QN41 + sxm26_42 * sxmq42 * QN42 + sxm26_43 * sxmq43 * QN43 + sxm26_45 * sxmq45 * QN45 + sxm26_46 * sxmq46 * QN46 + sxm26_47 * sxmq47 * QN47 + sxm26_49 * sxmq49 * QN49 + sxm26_50 * sxmq50 * QN50 + sxm26_51 * sxmq51 * QN51 + sxm26_52 * sxmq52 * QN52 + sxm26_53 * sxmq53 * QN53 + sxm26_55 * sxmq55 * QN55 + sxm26_58 * sxmq58 * QN58 + sxm26_59 * sxmq59 * QN59 + sxm26_60 * sxmq60 * QN60 + sxm26_61 * sxmq61 * QN61 + sxm26_62 * sxmq62 * QN62 + sxm26_64 * sxmq64 * QN64 + sxm26_65 * sxmq65 * QN65 + sxm26_66 * sxmq66 * QN66 + sxm26_68 * sxmq68 * QN68 + sxm26_69 * sxmq69 * QN69 + sxm26_70 * sxmq70 * QN70 + sxm26_71 * sxmq71 * QN71 + sxm26_72 * sxmq72 * QN72 + sxm26_73 * sxmq73 * QN73 + sxm26_74 * sxmq74 * QN74 + sxm26_77 * sxmq77 * QN77 + sxm26_78 * sxmq78 * QN78 + sxm26_79 * sxmq79 * QN79 + sxm26_80 * sxmq80 * QN80 + sxm26_84 * sxmq84 * QN84 + sxm26_85 * sxmq85 * QN85 + sxm26_86 * sxmq86 * QN86 + sxm26_87 * sxmq87 * QN87 + sxm26_90 * sxmq90 * QN90 + sxm26_91 * sxmq91 * QN91 + sxm26_92 * sxmq92 * QN92 + sxm26_93 * sxmq93 * QN93 + sxm26_94 * sxmq94 * QN94 + sxm26_95 * sxmq95 * QN95 + sxm26_96 * sxmq96 * QN96 + sxm26_97 * sxmq97 * QN97 + FM26</v>
      </c>
    </row>
    <row r="28" spans="1:78">
      <c r="A28" s="1" t="s">
        <v>22</v>
      </c>
      <c r="B28" s="5" t="str">
        <f t="shared" si="7"/>
        <v xml:space="preserve">@IDENTITY MG27 = </v>
      </c>
      <c r="C28" s="5" t="str">
        <f t="shared" si="2"/>
        <v xml:space="preserve">sxm27_01 * sxmq01 * QN01 + </v>
      </c>
      <c r="D28" s="5" t="str">
        <f t="shared" si="22"/>
        <v xml:space="preserve">sxm27_02 * sxmq02 * QN02 + </v>
      </c>
      <c r="E28" s="5" t="str">
        <f t="shared" si="22"/>
        <v xml:space="preserve">sxm27_03 * sxmq03 * QN03 + </v>
      </c>
      <c r="F28" s="5" t="str">
        <f t="shared" si="22"/>
        <v xml:space="preserve">sxm27_05 * sxmq05 * QN05 + </v>
      </c>
      <c r="G28" s="5" t="str">
        <f t="shared" si="22"/>
        <v xml:space="preserve">sxm27_08 * sxmq08 * QN08 + </v>
      </c>
      <c r="H28" s="5" t="str">
        <f t="shared" si="22"/>
        <v xml:space="preserve">sxm27_10 * sxmq10 * QN10 + </v>
      </c>
      <c r="I28" s="5" t="str">
        <f t="shared" si="22"/>
        <v xml:space="preserve">sxm27_11 * sxmq11 * QN11 + </v>
      </c>
      <c r="J28" s="5" t="str">
        <f t="shared" si="22"/>
        <v xml:space="preserve">sxm27_13 * sxmq13 * QN13 + </v>
      </c>
      <c r="K28" s="5" t="str">
        <f t="shared" si="22"/>
        <v xml:space="preserve">sxm27_14 * sxmq14 * QN14 + </v>
      </c>
      <c r="L28" s="5" t="str">
        <f t="shared" si="22"/>
        <v xml:space="preserve">sxm27_15 * sxmq15 * QN15 + </v>
      </c>
      <c r="M28" s="5" t="str">
        <f t="shared" si="22"/>
        <v xml:space="preserve">sxm27_16 * sxmq16 * QN16 + </v>
      </c>
      <c r="N28" s="5" t="str">
        <f t="shared" si="22"/>
        <v xml:space="preserve">sxm27_17 * sxmq17 * QN17 + </v>
      </c>
      <c r="O28" s="5" t="str">
        <f t="shared" si="22"/>
        <v xml:space="preserve">sxm27_18 * sxmq18 * QN18 + </v>
      </c>
      <c r="P28" s="5" t="str">
        <f t="shared" si="22"/>
        <v xml:space="preserve">sxm27_19 * sxmq19 * QN19 + </v>
      </c>
      <c r="Q28" s="5" t="str">
        <f t="shared" si="22"/>
        <v xml:space="preserve">sxm27_20 * sxmq20 * QN20 + </v>
      </c>
      <c r="R28" s="5" t="str">
        <f t="shared" si="22"/>
        <v xml:space="preserve">sxm27_21 * sxmq21 * QN21 + </v>
      </c>
      <c r="S28" s="5" t="str">
        <f t="shared" si="22"/>
        <v xml:space="preserve">sxm27_22 * sxmq22 * QN22 + </v>
      </c>
      <c r="T28" s="5" t="str">
        <f t="shared" si="22"/>
        <v xml:space="preserve">sxm27_23 * sxmq23 * QN23 + </v>
      </c>
      <c r="U28" s="5" t="str">
        <f t="shared" si="22"/>
        <v xml:space="preserve">sxm27_24 * sxmq24 * QN24 + </v>
      </c>
      <c r="V28" s="5" t="str">
        <f t="shared" si="22"/>
        <v xml:space="preserve">sxm27_25 * sxmq25 * QN25 + </v>
      </c>
      <c r="W28" s="5" t="str">
        <f t="shared" si="22"/>
        <v xml:space="preserve">sxm27_26 * sxmq26 * QN26 + </v>
      </c>
      <c r="X28" s="5" t="str">
        <f t="shared" si="22"/>
        <v xml:space="preserve">sxm27_27 * sxmq27 * QN27 + </v>
      </c>
      <c r="Y28" s="5" t="str">
        <f t="shared" si="22"/>
        <v xml:space="preserve">sxm27_28 * sxmq28 * QN28 + </v>
      </c>
      <c r="Z28" s="5" t="str">
        <f t="shared" si="22"/>
        <v xml:space="preserve">sxm27_29 * sxmq29 * QN29 + </v>
      </c>
      <c r="AA28" s="5" t="str">
        <f t="shared" si="22"/>
        <v xml:space="preserve">sxm27_30 * sxmq30 * QN30 + </v>
      </c>
      <c r="AB28" s="5" t="str">
        <f t="shared" si="22"/>
        <v xml:space="preserve">sxm27_31 * sxmq31 * QN31 + </v>
      </c>
      <c r="AC28" s="5" t="str">
        <f t="shared" si="22"/>
        <v xml:space="preserve">sxm27_32 * sxmq32 * QN32 + </v>
      </c>
      <c r="AD28" s="5" t="str">
        <f t="shared" si="22"/>
        <v xml:space="preserve">sxm27_33 * sxmq33 * QN33 + </v>
      </c>
      <c r="AE28" s="5" t="str">
        <f t="shared" si="22"/>
        <v xml:space="preserve">sxm27_35 * sxmq35 * QN35 + </v>
      </c>
      <c r="AF28" s="5" t="str">
        <f t="shared" si="22"/>
        <v xml:space="preserve">sxm27_36 * sxmq36 * QN36 + </v>
      </c>
      <c r="AG28" s="5" t="str">
        <f t="shared" si="22"/>
        <v xml:space="preserve">sxm27_37 * sxmq37 * QN37 + </v>
      </c>
      <c r="AH28" s="5" t="str">
        <f t="shared" si="22"/>
        <v xml:space="preserve">sxm27_41 * sxmq41 * QN41 + </v>
      </c>
      <c r="AI28" s="5" t="str">
        <f t="shared" si="22"/>
        <v xml:space="preserve">sxm27_42 * sxmq42 * QN42 + </v>
      </c>
      <c r="AJ28" s="5" t="str">
        <f t="shared" si="22"/>
        <v xml:space="preserve">sxm27_43 * sxmq43 * QN43 + </v>
      </c>
      <c r="AK28" s="5" t="str">
        <f t="shared" si="22"/>
        <v xml:space="preserve">sxm27_45 * sxmq45 * QN45 + </v>
      </c>
      <c r="AL28" s="5" t="str">
        <f t="shared" si="22"/>
        <v xml:space="preserve">sxm27_46 * sxmq46 * QN46 + </v>
      </c>
      <c r="AM28" s="5" t="str">
        <f t="shared" si="22"/>
        <v xml:space="preserve">sxm27_47 * sxmq47 * QN47 + </v>
      </c>
      <c r="AN28" s="5" t="str">
        <f t="shared" si="22"/>
        <v xml:space="preserve">sxm27_49 * sxmq49 * QN49 + </v>
      </c>
      <c r="AO28" s="5" t="str">
        <f t="shared" si="22"/>
        <v xml:space="preserve">sxm27_50 * sxmq50 * QN50 + </v>
      </c>
      <c r="AP28" s="5" t="str">
        <f t="shared" si="22"/>
        <v xml:space="preserve">sxm27_51 * sxmq51 * QN51 + </v>
      </c>
      <c r="AQ28" s="5" t="str">
        <f t="shared" si="22"/>
        <v xml:space="preserve">sxm27_52 * sxmq52 * QN52 + </v>
      </c>
      <c r="AR28" s="5" t="str">
        <f t="shared" si="22"/>
        <v xml:space="preserve">sxm27_53 * sxmq53 * QN53 + </v>
      </c>
      <c r="AS28" s="5" t="str">
        <f t="shared" si="22"/>
        <v xml:space="preserve">sxm27_55 * sxmq55 * QN55 + </v>
      </c>
      <c r="AT28" s="5" t="str">
        <f t="shared" si="22"/>
        <v xml:space="preserve">sxm27_58 * sxmq58 * QN58 + </v>
      </c>
      <c r="AU28" s="5" t="str">
        <f t="shared" si="22"/>
        <v xml:space="preserve">sxm27_59 * sxmq59 * QN59 + </v>
      </c>
      <c r="AV28" s="5" t="str">
        <f t="shared" si="22"/>
        <v xml:space="preserve">sxm27_60 * sxmq60 * QN60 + </v>
      </c>
      <c r="AW28" s="5" t="str">
        <f t="shared" si="22"/>
        <v xml:space="preserve">sxm27_61 * sxmq61 * QN61 + </v>
      </c>
      <c r="AX28" s="5" t="str">
        <f t="shared" si="22"/>
        <v xml:space="preserve">sxm27_62 * sxmq62 * QN62 + </v>
      </c>
      <c r="AY28" s="5" t="str">
        <f t="shared" si="22"/>
        <v xml:space="preserve">sxm27_64 * sxmq64 * QN64 + </v>
      </c>
      <c r="AZ28" s="5" t="str">
        <f t="shared" si="22"/>
        <v xml:space="preserve">sxm27_65 * sxmq65 * QN65 + </v>
      </c>
      <c r="BA28" s="5" t="str">
        <f t="shared" si="22"/>
        <v xml:space="preserve">sxm27_66 * sxmq66 * QN66 + </v>
      </c>
      <c r="BB28" s="5" t="str">
        <f t="shared" si="22"/>
        <v xml:space="preserve">sxm27_68 * sxmq68 * QN68 + </v>
      </c>
      <c r="BC28" s="5" t="str">
        <f t="shared" si="22"/>
        <v xml:space="preserve">sxm27_69 * sxmq69 * QN69 + </v>
      </c>
      <c r="BD28" s="5" t="str">
        <f t="shared" si="22"/>
        <v xml:space="preserve">sxm27_70 * sxmq70 * QN70 + </v>
      </c>
      <c r="BE28" s="5" t="str">
        <f t="shared" si="22"/>
        <v xml:space="preserve">sxm27_71 * sxmq71 * QN71 + </v>
      </c>
      <c r="BF28" s="5" t="str">
        <f t="shared" si="22"/>
        <v xml:space="preserve">sxm27_72 * sxmq72 * QN72 + </v>
      </c>
      <c r="BG28" s="5" t="str">
        <f t="shared" si="22"/>
        <v xml:space="preserve">sxm27_73 * sxmq73 * QN73 + </v>
      </c>
      <c r="BH28" s="5" t="str">
        <f t="shared" si="22"/>
        <v xml:space="preserve">sxm27_74 * sxmq74 * QN74 + </v>
      </c>
      <c r="BI28" s="5" t="str">
        <f t="shared" si="22"/>
        <v xml:space="preserve">sxm27_77 * sxmq77 * QN77 + </v>
      </c>
      <c r="BJ28" s="5" t="str">
        <f t="shared" si="22"/>
        <v xml:space="preserve">sxm27_78 * sxmq78 * QN78 + </v>
      </c>
      <c r="BK28" s="5" t="str">
        <f t="shared" si="22"/>
        <v xml:space="preserve">sxm27_79 * sxmq79 * QN79 + </v>
      </c>
      <c r="BL28" s="5" t="str">
        <f t="shared" si="22"/>
        <v xml:space="preserve">sxm27_80 * sxmq80 * QN80 + </v>
      </c>
      <c r="BM28" s="5" t="str">
        <f t="shared" si="22"/>
        <v xml:space="preserve">sxm27_84 * sxmq84 * QN84 + </v>
      </c>
      <c r="BN28" s="5" t="str">
        <f t="shared" si="22"/>
        <v xml:space="preserve">sxm27_85 * sxmq85 * QN85 + </v>
      </c>
      <c r="BO28" s="5" t="str">
        <f t="shared" ref="BO28:BW31" si="23">"sxm"&amp;$A28&amp;"_"&amp;BO$6&amp;" * sxmq"&amp;BO$6&amp;" * QN"&amp;BO$6&amp;" + "</f>
        <v xml:space="preserve">sxm27_86 * sxmq86 * QN86 + </v>
      </c>
      <c r="BP28" s="5" t="str">
        <f t="shared" si="23"/>
        <v xml:space="preserve">sxm27_87 * sxmq87 * QN87 + </v>
      </c>
      <c r="BQ28" s="5" t="str">
        <f t="shared" si="23"/>
        <v xml:space="preserve">sxm27_90 * sxmq90 * QN90 + </v>
      </c>
      <c r="BR28" s="5" t="str">
        <f t="shared" si="23"/>
        <v xml:space="preserve">sxm27_91 * sxmq91 * QN91 + </v>
      </c>
      <c r="BS28" s="5" t="str">
        <f t="shared" si="23"/>
        <v xml:space="preserve">sxm27_92 * sxmq92 * QN92 + </v>
      </c>
      <c r="BT28" s="5" t="str">
        <f t="shared" si="23"/>
        <v xml:space="preserve">sxm27_93 * sxmq93 * QN93 + </v>
      </c>
      <c r="BU28" s="5" t="str">
        <f t="shared" si="23"/>
        <v xml:space="preserve">sxm27_94 * sxmq94 * QN94 + </v>
      </c>
      <c r="BV28" s="5" t="str">
        <f t="shared" si="23"/>
        <v xml:space="preserve">sxm27_95 * sxmq95 * QN95 + </v>
      </c>
      <c r="BW28" s="5" t="str">
        <f t="shared" si="23"/>
        <v xml:space="preserve">sxm27_96 * sxmq96 * QN96 + </v>
      </c>
      <c r="BX28" s="5" t="str">
        <f t="shared" si="20"/>
        <v>sxm27_97 * sxmq97 * QN97</v>
      </c>
      <c r="BY28" s="5" t="str">
        <f t="shared" si="11"/>
        <v xml:space="preserve"> + FM27</v>
      </c>
      <c r="BZ28" s="6" t="str">
        <f t="shared" si="3"/>
        <v>@IDENTITY MG27 = sxm27_01 * sxmq01 * QN01 + sxm27_02 * sxmq02 * QN02 + sxm27_03 * sxmq03 * QN03 + sxm27_05 * sxmq05 * QN05 + sxm27_08 * sxmq08 * QN08 + sxm27_10 * sxmq10 * QN10 + sxm27_11 * sxmq11 * QN11 + sxm27_13 * sxmq13 * QN13 + sxm27_14 * sxmq14 * QN14 + sxm27_15 * sxmq15 * QN15 + sxm27_16 * sxmq16 * QN16 + sxm27_17 * sxmq17 * QN17 + sxm27_18 * sxmq18 * QN18 + sxm27_19 * sxmq19 * QN19 + sxm27_20 * sxmq20 * QN20 + sxm27_21 * sxmq21 * QN21 + sxm27_22 * sxmq22 * QN22 + sxm27_23 * sxmq23 * QN23 + sxm27_24 * sxmq24 * QN24 + sxm27_25 * sxmq25 * QN25 + sxm27_26 * sxmq26 * QN26 + sxm27_27 * sxmq27 * QN27 + sxm27_28 * sxmq28 * QN28 + sxm27_29 * sxmq29 * QN29 + sxm27_30 * sxmq30 * QN30 + sxm27_31 * sxmq31 * QN31 + sxm27_32 * sxmq32 * QN32 + sxm27_33 * sxmq33 * QN33 + sxm27_35 * sxmq35 * QN35 + sxm27_36 * sxmq36 * QN36 + sxm27_37 * sxmq37 * QN37 + sxm27_41 * sxmq41 * QN41 + sxm27_42 * sxmq42 * QN42 + sxm27_43 * sxmq43 * QN43 + sxm27_45 * sxmq45 * QN45 + sxm27_46 * sxmq46 * QN46 + sxm27_47 * sxmq47 * QN47 + sxm27_49 * sxmq49 * QN49 + sxm27_50 * sxmq50 * QN50 + sxm27_51 * sxmq51 * QN51 + sxm27_52 * sxmq52 * QN52 + sxm27_53 * sxmq53 * QN53 + sxm27_55 * sxmq55 * QN55 + sxm27_58 * sxmq58 * QN58 + sxm27_59 * sxmq59 * QN59 + sxm27_60 * sxmq60 * QN60 + sxm27_61 * sxmq61 * QN61 + sxm27_62 * sxmq62 * QN62 + sxm27_64 * sxmq64 * QN64 + sxm27_65 * sxmq65 * QN65 + sxm27_66 * sxmq66 * QN66 + sxm27_68 * sxmq68 * QN68 + sxm27_69 * sxmq69 * QN69 + sxm27_70 * sxmq70 * QN70 + sxm27_71 * sxmq71 * QN71 + sxm27_72 * sxmq72 * QN72 + sxm27_73 * sxmq73 * QN73 + sxm27_74 * sxmq74 * QN74 + sxm27_77 * sxmq77 * QN77 + sxm27_78 * sxmq78 * QN78 + sxm27_79 * sxmq79 * QN79 + sxm27_80 * sxmq80 * QN80 + sxm27_84 * sxmq84 * QN84 + sxm27_85 * sxmq85 * QN85 + sxm27_86 * sxmq86 * QN86 + sxm27_87 * sxmq87 * QN87 + sxm27_90 * sxmq90 * QN90 + sxm27_91 * sxmq91 * QN91 + sxm27_92 * sxmq92 * QN92 + sxm27_93 * sxmq93 * QN93 + sxm27_94 * sxmq94 * QN94 + sxm27_95 * sxmq95 * QN95 + sxm27_96 * sxmq96 * QN96 + sxm27_97 * sxmq97 * QN97 + FM27</v>
      </c>
    </row>
    <row r="29" spans="1:78">
      <c r="A29" s="1" t="s">
        <v>23</v>
      </c>
      <c r="B29" s="5" t="str">
        <f t="shared" si="7"/>
        <v xml:space="preserve">@IDENTITY MG28 = </v>
      </c>
      <c r="C29" s="5" t="str">
        <f t="shared" si="2"/>
        <v xml:space="preserve">sxm28_01 * sxmq01 * QN01 + </v>
      </c>
      <c r="D29" s="5" t="str">
        <f t="shared" ref="D29:BO32" si="24">"sxm"&amp;$A29&amp;"_"&amp;D$6&amp;" * sxmq"&amp;D$6&amp;" * QN"&amp;D$6&amp;" + "</f>
        <v xml:space="preserve">sxm28_02 * sxmq02 * QN02 + </v>
      </c>
      <c r="E29" s="5" t="str">
        <f t="shared" si="24"/>
        <v xml:space="preserve">sxm28_03 * sxmq03 * QN03 + </v>
      </c>
      <c r="F29" s="5" t="str">
        <f t="shared" si="24"/>
        <v xml:space="preserve">sxm28_05 * sxmq05 * QN05 + </v>
      </c>
      <c r="G29" s="5" t="str">
        <f t="shared" si="24"/>
        <v xml:space="preserve">sxm28_08 * sxmq08 * QN08 + </v>
      </c>
      <c r="H29" s="5" t="str">
        <f t="shared" si="24"/>
        <v xml:space="preserve">sxm28_10 * sxmq10 * QN10 + </v>
      </c>
      <c r="I29" s="5" t="str">
        <f t="shared" si="24"/>
        <v xml:space="preserve">sxm28_11 * sxmq11 * QN11 + </v>
      </c>
      <c r="J29" s="5" t="str">
        <f t="shared" si="24"/>
        <v xml:space="preserve">sxm28_13 * sxmq13 * QN13 + </v>
      </c>
      <c r="K29" s="5" t="str">
        <f t="shared" si="24"/>
        <v xml:space="preserve">sxm28_14 * sxmq14 * QN14 + </v>
      </c>
      <c r="L29" s="5" t="str">
        <f t="shared" si="24"/>
        <v xml:space="preserve">sxm28_15 * sxmq15 * QN15 + </v>
      </c>
      <c r="M29" s="5" t="str">
        <f t="shared" si="24"/>
        <v xml:space="preserve">sxm28_16 * sxmq16 * QN16 + </v>
      </c>
      <c r="N29" s="5" t="str">
        <f t="shared" si="24"/>
        <v xml:space="preserve">sxm28_17 * sxmq17 * QN17 + </v>
      </c>
      <c r="O29" s="5" t="str">
        <f t="shared" si="24"/>
        <v xml:space="preserve">sxm28_18 * sxmq18 * QN18 + </v>
      </c>
      <c r="P29" s="5" t="str">
        <f t="shared" si="24"/>
        <v xml:space="preserve">sxm28_19 * sxmq19 * QN19 + </v>
      </c>
      <c r="Q29" s="5" t="str">
        <f t="shared" si="24"/>
        <v xml:space="preserve">sxm28_20 * sxmq20 * QN20 + </v>
      </c>
      <c r="R29" s="5" t="str">
        <f t="shared" si="24"/>
        <v xml:space="preserve">sxm28_21 * sxmq21 * QN21 + </v>
      </c>
      <c r="S29" s="5" t="str">
        <f t="shared" si="24"/>
        <v xml:space="preserve">sxm28_22 * sxmq22 * QN22 + </v>
      </c>
      <c r="T29" s="5" t="str">
        <f t="shared" si="24"/>
        <v xml:space="preserve">sxm28_23 * sxmq23 * QN23 + </v>
      </c>
      <c r="U29" s="5" t="str">
        <f t="shared" si="24"/>
        <v xml:space="preserve">sxm28_24 * sxmq24 * QN24 + </v>
      </c>
      <c r="V29" s="5" t="str">
        <f t="shared" si="24"/>
        <v xml:space="preserve">sxm28_25 * sxmq25 * QN25 + </v>
      </c>
      <c r="W29" s="5" t="str">
        <f t="shared" si="24"/>
        <v xml:space="preserve">sxm28_26 * sxmq26 * QN26 + </v>
      </c>
      <c r="X29" s="5" t="str">
        <f t="shared" si="24"/>
        <v xml:space="preserve">sxm28_27 * sxmq27 * QN27 + </v>
      </c>
      <c r="Y29" s="5" t="str">
        <f t="shared" si="24"/>
        <v xml:space="preserve">sxm28_28 * sxmq28 * QN28 + </v>
      </c>
      <c r="Z29" s="5" t="str">
        <f t="shared" si="24"/>
        <v xml:space="preserve">sxm28_29 * sxmq29 * QN29 + </v>
      </c>
      <c r="AA29" s="5" t="str">
        <f t="shared" si="24"/>
        <v xml:space="preserve">sxm28_30 * sxmq30 * QN30 + </v>
      </c>
      <c r="AB29" s="5" t="str">
        <f t="shared" si="24"/>
        <v xml:space="preserve">sxm28_31 * sxmq31 * QN31 + </v>
      </c>
      <c r="AC29" s="5" t="str">
        <f t="shared" si="24"/>
        <v xml:space="preserve">sxm28_32 * sxmq32 * QN32 + </v>
      </c>
      <c r="AD29" s="5" t="str">
        <f t="shared" si="24"/>
        <v xml:space="preserve">sxm28_33 * sxmq33 * QN33 + </v>
      </c>
      <c r="AE29" s="5" t="str">
        <f t="shared" si="24"/>
        <v xml:space="preserve">sxm28_35 * sxmq35 * QN35 + </v>
      </c>
      <c r="AF29" s="5" t="str">
        <f t="shared" si="24"/>
        <v xml:space="preserve">sxm28_36 * sxmq36 * QN36 + </v>
      </c>
      <c r="AG29" s="5" t="str">
        <f t="shared" si="24"/>
        <v xml:space="preserve">sxm28_37 * sxmq37 * QN37 + </v>
      </c>
      <c r="AH29" s="5" t="str">
        <f t="shared" si="24"/>
        <v xml:space="preserve">sxm28_41 * sxmq41 * QN41 + </v>
      </c>
      <c r="AI29" s="5" t="str">
        <f t="shared" si="24"/>
        <v xml:space="preserve">sxm28_42 * sxmq42 * QN42 + </v>
      </c>
      <c r="AJ29" s="5" t="str">
        <f t="shared" si="24"/>
        <v xml:space="preserve">sxm28_43 * sxmq43 * QN43 + </v>
      </c>
      <c r="AK29" s="5" t="str">
        <f t="shared" si="24"/>
        <v xml:space="preserve">sxm28_45 * sxmq45 * QN45 + </v>
      </c>
      <c r="AL29" s="5" t="str">
        <f t="shared" si="24"/>
        <v xml:space="preserve">sxm28_46 * sxmq46 * QN46 + </v>
      </c>
      <c r="AM29" s="5" t="str">
        <f t="shared" si="24"/>
        <v xml:space="preserve">sxm28_47 * sxmq47 * QN47 + </v>
      </c>
      <c r="AN29" s="5" t="str">
        <f t="shared" si="24"/>
        <v xml:space="preserve">sxm28_49 * sxmq49 * QN49 + </v>
      </c>
      <c r="AO29" s="5" t="str">
        <f t="shared" si="24"/>
        <v xml:space="preserve">sxm28_50 * sxmq50 * QN50 + </v>
      </c>
      <c r="AP29" s="5" t="str">
        <f t="shared" si="24"/>
        <v xml:space="preserve">sxm28_51 * sxmq51 * QN51 + </v>
      </c>
      <c r="AQ29" s="5" t="str">
        <f t="shared" si="24"/>
        <v xml:space="preserve">sxm28_52 * sxmq52 * QN52 + </v>
      </c>
      <c r="AR29" s="5" t="str">
        <f t="shared" si="24"/>
        <v xml:space="preserve">sxm28_53 * sxmq53 * QN53 + </v>
      </c>
      <c r="AS29" s="5" t="str">
        <f t="shared" si="24"/>
        <v xml:space="preserve">sxm28_55 * sxmq55 * QN55 + </v>
      </c>
      <c r="AT29" s="5" t="str">
        <f t="shared" si="24"/>
        <v xml:space="preserve">sxm28_58 * sxmq58 * QN58 + </v>
      </c>
      <c r="AU29" s="5" t="str">
        <f t="shared" si="24"/>
        <v xml:space="preserve">sxm28_59 * sxmq59 * QN59 + </v>
      </c>
      <c r="AV29" s="5" t="str">
        <f t="shared" si="24"/>
        <v xml:space="preserve">sxm28_60 * sxmq60 * QN60 + </v>
      </c>
      <c r="AW29" s="5" t="str">
        <f t="shared" si="24"/>
        <v xml:space="preserve">sxm28_61 * sxmq61 * QN61 + </v>
      </c>
      <c r="AX29" s="5" t="str">
        <f t="shared" si="24"/>
        <v xml:space="preserve">sxm28_62 * sxmq62 * QN62 + </v>
      </c>
      <c r="AY29" s="5" t="str">
        <f t="shared" si="24"/>
        <v xml:space="preserve">sxm28_64 * sxmq64 * QN64 + </v>
      </c>
      <c r="AZ29" s="5" t="str">
        <f t="shared" si="24"/>
        <v xml:space="preserve">sxm28_65 * sxmq65 * QN65 + </v>
      </c>
      <c r="BA29" s="5" t="str">
        <f t="shared" si="24"/>
        <v xml:space="preserve">sxm28_66 * sxmq66 * QN66 + </v>
      </c>
      <c r="BB29" s="5" t="str">
        <f t="shared" si="24"/>
        <v xml:space="preserve">sxm28_68 * sxmq68 * QN68 + </v>
      </c>
      <c r="BC29" s="5" t="str">
        <f t="shared" si="24"/>
        <v xml:space="preserve">sxm28_69 * sxmq69 * QN69 + </v>
      </c>
      <c r="BD29" s="5" t="str">
        <f t="shared" si="24"/>
        <v xml:space="preserve">sxm28_70 * sxmq70 * QN70 + </v>
      </c>
      <c r="BE29" s="5" t="str">
        <f t="shared" si="24"/>
        <v xml:space="preserve">sxm28_71 * sxmq71 * QN71 + </v>
      </c>
      <c r="BF29" s="5" t="str">
        <f t="shared" si="24"/>
        <v xml:space="preserve">sxm28_72 * sxmq72 * QN72 + </v>
      </c>
      <c r="BG29" s="5" t="str">
        <f t="shared" si="24"/>
        <v xml:space="preserve">sxm28_73 * sxmq73 * QN73 + </v>
      </c>
      <c r="BH29" s="5" t="str">
        <f t="shared" si="24"/>
        <v xml:space="preserve">sxm28_74 * sxmq74 * QN74 + </v>
      </c>
      <c r="BI29" s="5" t="str">
        <f t="shared" si="24"/>
        <v xml:space="preserve">sxm28_77 * sxmq77 * QN77 + </v>
      </c>
      <c r="BJ29" s="5" t="str">
        <f t="shared" si="24"/>
        <v xml:space="preserve">sxm28_78 * sxmq78 * QN78 + </v>
      </c>
      <c r="BK29" s="5" t="str">
        <f t="shared" si="24"/>
        <v xml:space="preserve">sxm28_79 * sxmq79 * QN79 + </v>
      </c>
      <c r="BL29" s="5" t="str">
        <f t="shared" si="24"/>
        <v xml:space="preserve">sxm28_80 * sxmq80 * QN80 + </v>
      </c>
      <c r="BM29" s="5" t="str">
        <f t="shared" si="24"/>
        <v xml:space="preserve">sxm28_84 * sxmq84 * QN84 + </v>
      </c>
      <c r="BN29" s="5" t="str">
        <f t="shared" si="24"/>
        <v xml:space="preserve">sxm28_85 * sxmq85 * QN85 + </v>
      </c>
      <c r="BO29" s="5" t="str">
        <f t="shared" si="24"/>
        <v xml:space="preserve">sxm28_86 * sxmq86 * QN86 + </v>
      </c>
      <c r="BP29" s="5" t="str">
        <f t="shared" si="23"/>
        <v xml:space="preserve">sxm28_87 * sxmq87 * QN87 + </v>
      </c>
      <c r="BQ29" s="5" t="str">
        <f t="shared" si="23"/>
        <v xml:space="preserve">sxm28_90 * sxmq90 * QN90 + </v>
      </c>
      <c r="BR29" s="5" t="str">
        <f t="shared" si="23"/>
        <v xml:space="preserve">sxm28_91 * sxmq91 * QN91 + </v>
      </c>
      <c r="BS29" s="5" t="str">
        <f t="shared" si="23"/>
        <v xml:space="preserve">sxm28_92 * sxmq92 * QN92 + </v>
      </c>
      <c r="BT29" s="5" t="str">
        <f t="shared" si="23"/>
        <v xml:space="preserve">sxm28_93 * sxmq93 * QN93 + </v>
      </c>
      <c r="BU29" s="5" t="str">
        <f t="shared" si="23"/>
        <v xml:space="preserve">sxm28_94 * sxmq94 * QN94 + </v>
      </c>
      <c r="BV29" s="5" t="str">
        <f t="shared" si="23"/>
        <v xml:space="preserve">sxm28_95 * sxmq95 * QN95 + </v>
      </c>
      <c r="BW29" s="5" t="str">
        <f t="shared" si="23"/>
        <v xml:space="preserve">sxm28_96 * sxmq96 * QN96 + </v>
      </c>
      <c r="BX29" s="5" t="str">
        <f t="shared" si="20"/>
        <v>sxm28_97 * sxmq97 * QN97</v>
      </c>
      <c r="BY29" s="5" t="str">
        <f t="shared" si="11"/>
        <v xml:space="preserve"> + FM28</v>
      </c>
      <c r="BZ29" s="6" t="str">
        <f t="shared" si="3"/>
        <v>@IDENTITY MG28 = sxm28_01 * sxmq01 * QN01 + sxm28_02 * sxmq02 * QN02 + sxm28_03 * sxmq03 * QN03 + sxm28_05 * sxmq05 * QN05 + sxm28_08 * sxmq08 * QN08 + sxm28_10 * sxmq10 * QN10 + sxm28_11 * sxmq11 * QN11 + sxm28_13 * sxmq13 * QN13 + sxm28_14 * sxmq14 * QN14 + sxm28_15 * sxmq15 * QN15 + sxm28_16 * sxmq16 * QN16 + sxm28_17 * sxmq17 * QN17 + sxm28_18 * sxmq18 * QN18 + sxm28_19 * sxmq19 * QN19 + sxm28_20 * sxmq20 * QN20 + sxm28_21 * sxmq21 * QN21 + sxm28_22 * sxmq22 * QN22 + sxm28_23 * sxmq23 * QN23 + sxm28_24 * sxmq24 * QN24 + sxm28_25 * sxmq25 * QN25 + sxm28_26 * sxmq26 * QN26 + sxm28_27 * sxmq27 * QN27 + sxm28_28 * sxmq28 * QN28 + sxm28_29 * sxmq29 * QN29 + sxm28_30 * sxmq30 * QN30 + sxm28_31 * sxmq31 * QN31 + sxm28_32 * sxmq32 * QN32 + sxm28_33 * sxmq33 * QN33 + sxm28_35 * sxmq35 * QN35 + sxm28_36 * sxmq36 * QN36 + sxm28_37 * sxmq37 * QN37 + sxm28_41 * sxmq41 * QN41 + sxm28_42 * sxmq42 * QN42 + sxm28_43 * sxmq43 * QN43 + sxm28_45 * sxmq45 * QN45 + sxm28_46 * sxmq46 * QN46 + sxm28_47 * sxmq47 * QN47 + sxm28_49 * sxmq49 * QN49 + sxm28_50 * sxmq50 * QN50 + sxm28_51 * sxmq51 * QN51 + sxm28_52 * sxmq52 * QN52 + sxm28_53 * sxmq53 * QN53 + sxm28_55 * sxmq55 * QN55 + sxm28_58 * sxmq58 * QN58 + sxm28_59 * sxmq59 * QN59 + sxm28_60 * sxmq60 * QN60 + sxm28_61 * sxmq61 * QN61 + sxm28_62 * sxmq62 * QN62 + sxm28_64 * sxmq64 * QN64 + sxm28_65 * sxmq65 * QN65 + sxm28_66 * sxmq66 * QN66 + sxm28_68 * sxmq68 * QN68 + sxm28_69 * sxmq69 * QN69 + sxm28_70 * sxmq70 * QN70 + sxm28_71 * sxmq71 * QN71 + sxm28_72 * sxmq72 * QN72 + sxm28_73 * sxmq73 * QN73 + sxm28_74 * sxmq74 * QN74 + sxm28_77 * sxmq77 * QN77 + sxm28_78 * sxmq78 * QN78 + sxm28_79 * sxmq79 * QN79 + sxm28_80 * sxmq80 * QN80 + sxm28_84 * sxmq84 * QN84 + sxm28_85 * sxmq85 * QN85 + sxm28_86 * sxmq86 * QN86 + sxm28_87 * sxmq87 * QN87 + sxm28_90 * sxmq90 * QN90 + sxm28_91 * sxmq91 * QN91 + sxm28_92 * sxmq92 * QN92 + sxm28_93 * sxmq93 * QN93 + sxm28_94 * sxmq94 * QN94 + sxm28_95 * sxmq95 * QN95 + sxm28_96 * sxmq96 * QN96 + sxm28_97 * sxmq97 * QN97 + FM28</v>
      </c>
    </row>
    <row r="30" spans="1:78">
      <c r="A30" s="1" t="s">
        <v>24</v>
      </c>
      <c r="B30" s="5" t="str">
        <f t="shared" si="7"/>
        <v xml:space="preserve">@IDENTITY MG29 = </v>
      </c>
      <c r="C30" s="5" t="str">
        <f t="shared" si="2"/>
        <v xml:space="preserve">sxm29_01 * sxmq01 * QN01 + </v>
      </c>
      <c r="D30" s="5" t="str">
        <f t="shared" si="24"/>
        <v xml:space="preserve">sxm29_02 * sxmq02 * QN02 + </v>
      </c>
      <c r="E30" s="5" t="str">
        <f t="shared" si="24"/>
        <v xml:space="preserve">sxm29_03 * sxmq03 * QN03 + </v>
      </c>
      <c r="F30" s="5" t="str">
        <f t="shared" si="24"/>
        <v xml:space="preserve">sxm29_05 * sxmq05 * QN05 + </v>
      </c>
      <c r="G30" s="5" t="str">
        <f t="shared" si="24"/>
        <v xml:space="preserve">sxm29_08 * sxmq08 * QN08 + </v>
      </c>
      <c r="H30" s="5" t="str">
        <f t="shared" si="24"/>
        <v xml:space="preserve">sxm29_10 * sxmq10 * QN10 + </v>
      </c>
      <c r="I30" s="5" t="str">
        <f t="shared" si="24"/>
        <v xml:space="preserve">sxm29_11 * sxmq11 * QN11 + </v>
      </c>
      <c r="J30" s="5" t="str">
        <f t="shared" si="24"/>
        <v xml:space="preserve">sxm29_13 * sxmq13 * QN13 + </v>
      </c>
      <c r="K30" s="5" t="str">
        <f t="shared" si="24"/>
        <v xml:space="preserve">sxm29_14 * sxmq14 * QN14 + </v>
      </c>
      <c r="L30" s="5" t="str">
        <f t="shared" si="24"/>
        <v xml:space="preserve">sxm29_15 * sxmq15 * QN15 + </v>
      </c>
      <c r="M30" s="5" t="str">
        <f t="shared" si="24"/>
        <v xml:space="preserve">sxm29_16 * sxmq16 * QN16 + </v>
      </c>
      <c r="N30" s="5" t="str">
        <f t="shared" si="24"/>
        <v xml:space="preserve">sxm29_17 * sxmq17 * QN17 + </v>
      </c>
      <c r="O30" s="5" t="str">
        <f t="shared" si="24"/>
        <v xml:space="preserve">sxm29_18 * sxmq18 * QN18 + </v>
      </c>
      <c r="P30" s="5" t="str">
        <f t="shared" si="24"/>
        <v xml:space="preserve">sxm29_19 * sxmq19 * QN19 + </v>
      </c>
      <c r="Q30" s="5" t="str">
        <f t="shared" si="24"/>
        <v xml:space="preserve">sxm29_20 * sxmq20 * QN20 + </v>
      </c>
      <c r="R30" s="5" t="str">
        <f t="shared" si="24"/>
        <v xml:space="preserve">sxm29_21 * sxmq21 * QN21 + </v>
      </c>
      <c r="S30" s="5" t="str">
        <f t="shared" si="24"/>
        <v xml:space="preserve">sxm29_22 * sxmq22 * QN22 + </v>
      </c>
      <c r="T30" s="5" t="str">
        <f t="shared" si="24"/>
        <v xml:space="preserve">sxm29_23 * sxmq23 * QN23 + </v>
      </c>
      <c r="U30" s="5" t="str">
        <f t="shared" si="24"/>
        <v xml:space="preserve">sxm29_24 * sxmq24 * QN24 + </v>
      </c>
      <c r="V30" s="5" t="str">
        <f t="shared" si="24"/>
        <v xml:space="preserve">sxm29_25 * sxmq25 * QN25 + </v>
      </c>
      <c r="W30" s="5" t="str">
        <f t="shared" si="24"/>
        <v xml:space="preserve">sxm29_26 * sxmq26 * QN26 + </v>
      </c>
      <c r="X30" s="5" t="str">
        <f t="shared" si="24"/>
        <v xml:space="preserve">sxm29_27 * sxmq27 * QN27 + </v>
      </c>
      <c r="Y30" s="5" t="str">
        <f t="shared" si="24"/>
        <v xml:space="preserve">sxm29_28 * sxmq28 * QN28 + </v>
      </c>
      <c r="Z30" s="5" t="str">
        <f t="shared" si="24"/>
        <v xml:space="preserve">sxm29_29 * sxmq29 * QN29 + </v>
      </c>
      <c r="AA30" s="5" t="str">
        <f t="shared" si="24"/>
        <v xml:space="preserve">sxm29_30 * sxmq30 * QN30 + </v>
      </c>
      <c r="AB30" s="5" t="str">
        <f t="shared" si="24"/>
        <v xml:space="preserve">sxm29_31 * sxmq31 * QN31 + </v>
      </c>
      <c r="AC30" s="5" t="str">
        <f t="shared" si="24"/>
        <v xml:space="preserve">sxm29_32 * sxmq32 * QN32 + </v>
      </c>
      <c r="AD30" s="5" t="str">
        <f t="shared" si="24"/>
        <v xml:space="preserve">sxm29_33 * sxmq33 * QN33 + </v>
      </c>
      <c r="AE30" s="5" t="str">
        <f t="shared" si="24"/>
        <v xml:space="preserve">sxm29_35 * sxmq35 * QN35 + </v>
      </c>
      <c r="AF30" s="5" t="str">
        <f t="shared" si="24"/>
        <v xml:space="preserve">sxm29_36 * sxmq36 * QN36 + </v>
      </c>
      <c r="AG30" s="5" t="str">
        <f t="shared" si="24"/>
        <v xml:space="preserve">sxm29_37 * sxmq37 * QN37 + </v>
      </c>
      <c r="AH30" s="5" t="str">
        <f t="shared" si="24"/>
        <v xml:space="preserve">sxm29_41 * sxmq41 * QN41 + </v>
      </c>
      <c r="AI30" s="5" t="str">
        <f t="shared" si="24"/>
        <v xml:space="preserve">sxm29_42 * sxmq42 * QN42 + </v>
      </c>
      <c r="AJ30" s="5" t="str">
        <f t="shared" si="24"/>
        <v xml:space="preserve">sxm29_43 * sxmq43 * QN43 + </v>
      </c>
      <c r="AK30" s="5" t="str">
        <f t="shared" si="24"/>
        <v xml:space="preserve">sxm29_45 * sxmq45 * QN45 + </v>
      </c>
      <c r="AL30" s="5" t="str">
        <f t="shared" si="24"/>
        <v xml:space="preserve">sxm29_46 * sxmq46 * QN46 + </v>
      </c>
      <c r="AM30" s="5" t="str">
        <f t="shared" si="24"/>
        <v xml:space="preserve">sxm29_47 * sxmq47 * QN47 + </v>
      </c>
      <c r="AN30" s="5" t="str">
        <f t="shared" si="24"/>
        <v xml:space="preserve">sxm29_49 * sxmq49 * QN49 + </v>
      </c>
      <c r="AO30" s="5" t="str">
        <f t="shared" si="24"/>
        <v xml:space="preserve">sxm29_50 * sxmq50 * QN50 + </v>
      </c>
      <c r="AP30" s="5" t="str">
        <f t="shared" si="24"/>
        <v xml:space="preserve">sxm29_51 * sxmq51 * QN51 + </v>
      </c>
      <c r="AQ30" s="5" t="str">
        <f t="shared" si="24"/>
        <v xml:space="preserve">sxm29_52 * sxmq52 * QN52 + </v>
      </c>
      <c r="AR30" s="5" t="str">
        <f t="shared" si="24"/>
        <v xml:space="preserve">sxm29_53 * sxmq53 * QN53 + </v>
      </c>
      <c r="AS30" s="5" t="str">
        <f t="shared" si="24"/>
        <v xml:space="preserve">sxm29_55 * sxmq55 * QN55 + </v>
      </c>
      <c r="AT30" s="5" t="str">
        <f t="shared" si="24"/>
        <v xml:space="preserve">sxm29_58 * sxmq58 * QN58 + </v>
      </c>
      <c r="AU30" s="5" t="str">
        <f t="shared" si="24"/>
        <v xml:space="preserve">sxm29_59 * sxmq59 * QN59 + </v>
      </c>
      <c r="AV30" s="5" t="str">
        <f t="shared" si="24"/>
        <v xml:space="preserve">sxm29_60 * sxmq60 * QN60 + </v>
      </c>
      <c r="AW30" s="5" t="str">
        <f t="shared" si="24"/>
        <v xml:space="preserve">sxm29_61 * sxmq61 * QN61 + </v>
      </c>
      <c r="AX30" s="5" t="str">
        <f t="shared" si="24"/>
        <v xml:space="preserve">sxm29_62 * sxmq62 * QN62 + </v>
      </c>
      <c r="AY30" s="5" t="str">
        <f t="shared" si="24"/>
        <v xml:space="preserve">sxm29_64 * sxmq64 * QN64 + </v>
      </c>
      <c r="AZ30" s="5" t="str">
        <f t="shared" si="24"/>
        <v xml:space="preserve">sxm29_65 * sxmq65 * QN65 + </v>
      </c>
      <c r="BA30" s="5" t="str">
        <f t="shared" si="24"/>
        <v xml:space="preserve">sxm29_66 * sxmq66 * QN66 + </v>
      </c>
      <c r="BB30" s="5" t="str">
        <f t="shared" si="24"/>
        <v xml:space="preserve">sxm29_68 * sxmq68 * QN68 + </v>
      </c>
      <c r="BC30" s="5" t="str">
        <f t="shared" si="24"/>
        <v xml:space="preserve">sxm29_69 * sxmq69 * QN69 + </v>
      </c>
      <c r="BD30" s="5" t="str">
        <f t="shared" si="24"/>
        <v xml:space="preserve">sxm29_70 * sxmq70 * QN70 + </v>
      </c>
      <c r="BE30" s="5" t="str">
        <f t="shared" si="24"/>
        <v xml:space="preserve">sxm29_71 * sxmq71 * QN71 + </v>
      </c>
      <c r="BF30" s="5" t="str">
        <f t="shared" si="24"/>
        <v xml:space="preserve">sxm29_72 * sxmq72 * QN72 + </v>
      </c>
      <c r="BG30" s="5" t="str">
        <f t="shared" si="24"/>
        <v xml:space="preserve">sxm29_73 * sxmq73 * QN73 + </v>
      </c>
      <c r="BH30" s="5" t="str">
        <f t="shared" si="24"/>
        <v xml:space="preserve">sxm29_74 * sxmq74 * QN74 + </v>
      </c>
      <c r="BI30" s="5" t="str">
        <f t="shared" si="24"/>
        <v xml:space="preserve">sxm29_77 * sxmq77 * QN77 + </v>
      </c>
      <c r="BJ30" s="5" t="str">
        <f t="shared" si="24"/>
        <v xml:space="preserve">sxm29_78 * sxmq78 * QN78 + </v>
      </c>
      <c r="BK30" s="5" t="str">
        <f t="shared" si="24"/>
        <v xml:space="preserve">sxm29_79 * sxmq79 * QN79 + </v>
      </c>
      <c r="BL30" s="5" t="str">
        <f t="shared" si="24"/>
        <v xml:space="preserve">sxm29_80 * sxmq80 * QN80 + </v>
      </c>
      <c r="BM30" s="5" t="str">
        <f t="shared" si="24"/>
        <v xml:space="preserve">sxm29_84 * sxmq84 * QN84 + </v>
      </c>
      <c r="BN30" s="5" t="str">
        <f t="shared" si="24"/>
        <v xml:space="preserve">sxm29_85 * sxmq85 * QN85 + </v>
      </c>
      <c r="BO30" s="5" t="str">
        <f t="shared" si="24"/>
        <v xml:space="preserve">sxm29_86 * sxmq86 * QN86 + </v>
      </c>
      <c r="BP30" s="5" t="str">
        <f t="shared" si="23"/>
        <v xml:space="preserve">sxm29_87 * sxmq87 * QN87 + </v>
      </c>
      <c r="BQ30" s="5" t="str">
        <f t="shared" si="23"/>
        <v xml:space="preserve">sxm29_90 * sxmq90 * QN90 + </v>
      </c>
      <c r="BR30" s="5" t="str">
        <f t="shared" si="23"/>
        <v xml:space="preserve">sxm29_91 * sxmq91 * QN91 + </v>
      </c>
      <c r="BS30" s="5" t="str">
        <f t="shared" si="23"/>
        <v xml:space="preserve">sxm29_92 * sxmq92 * QN92 + </v>
      </c>
      <c r="BT30" s="5" t="str">
        <f t="shared" si="23"/>
        <v xml:space="preserve">sxm29_93 * sxmq93 * QN93 + </v>
      </c>
      <c r="BU30" s="5" t="str">
        <f t="shared" si="23"/>
        <v xml:space="preserve">sxm29_94 * sxmq94 * QN94 + </v>
      </c>
      <c r="BV30" s="5" t="str">
        <f t="shared" si="23"/>
        <v xml:space="preserve">sxm29_95 * sxmq95 * QN95 + </v>
      </c>
      <c r="BW30" s="5" t="str">
        <f t="shared" si="23"/>
        <v xml:space="preserve">sxm29_96 * sxmq96 * QN96 + </v>
      </c>
      <c r="BX30" s="5" t="str">
        <f t="shared" si="20"/>
        <v>sxm29_97 * sxmq97 * QN97</v>
      </c>
      <c r="BY30" s="5" t="str">
        <f t="shared" si="11"/>
        <v xml:space="preserve"> + FM29</v>
      </c>
      <c r="BZ30" s="6" t="str">
        <f t="shared" si="3"/>
        <v>@IDENTITY MG29 = sxm29_01 * sxmq01 * QN01 + sxm29_02 * sxmq02 * QN02 + sxm29_03 * sxmq03 * QN03 + sxm29_05 * sxmq05 * QN05 + sxm29_08 * sxmq08 * QN08 + sxm29_10 * sxmq10 * QN10 + sxm29_11 * sxmq11 * QN11 + sxm29_13 * sxmq13 * QN13 + sxm29_14 * sxmq14 * QN14 + sxm29_15 * sxmq15 * QN15 + sxm29_16 * sxmq16 * QN16 + sxm29_17 * sxmq17 * QN17 + sxm29_18 * sxmq18 * QN18 + sxm29_19 * sxmq19 * QN19 + sxm29_20 * sxmq20 * QN20 + sxm29_21 * sxmq21 * QN21 + sxm29_22 * sxmq22 * QN22 + sxm29_23 * sxmq23 * QN23 + sxm29_24 * sxmq24 * QN24 + sxm29_25 * sxmq25 * QN25 + sxm29_26 * sxmq26 * QN26 + sxm29_27 * sxmq27 * QN27 + sxm29_28 * sxmq28 * QN28 + sxm29_29 * sxmq29 * QN29 + sxm29_30 * sxmq30 * QN30 + sxm29_31 * sxmq31 * QN31 + sxm29_32 * sxmq32 * QN32 + sxm29_33 * sxmq33 * QN33 + sxm29_35 * sxmq35 * QN35 + sxm29_36 * sxmq36 * QN36 + sxm29_37 * sxmq37 * QN37 + sxm29_41 * sxmq41 * QN41 + sxm29_42 * sxmq42 * QN42 + sxm29_43 * sxmq43 * QN43 + sxm29_45 * sxmq45 * QN45 + sxm29_46 * sxmq46 * QN46 + sxm29_47 * sxmq47 * QN47 + sxm29_49 * sxmq49 * QN49 + sxm29_50 * sxmq50 * QN50 + sxm29_51 * sxmq51 * QN51 + sxm29_52 * sxmq52 * QN52 + sxm29_53 * sxmq53 * QN53 + sxm29_55 * sxmq55 * QN55 + sxm29_58 * sxmq58 * QN58 + sxm29_59 * sxmq59 * QN59 + sxm29_60 * sxmq60 * QN60 + sxm29_61 * sxmq61 * QN61 + sxm29_62 * sxmq62 * QN62 + sxm29_64 * sxmq64 * QN64 + sxm29_65 * sxmq65 * QN65 + sxm29_66 * sxmq66 * QN66 + sxm29_68 * sxmq68 * QN68 + sxm29_69 * sxmq69 * QN69 + sxm29_70 * sxmq70 * QN70 + sxm29_71 * sxmq71 * QN71 + sxm29_72 * sxmq72 * QN72 + sxm29_73 * sxmq73 * QN73 + sxm29_74 * sxmq74 * QN74 + sxm29_77 * sxmq77 * QN77 + sxm29_78 * sxmq78 * QN78 + sxm29_79 * sxmq79 * QN79 + sxm29_80 * sxmq80 * QN80 + sxm29_84 * sxmq84 * QN84 + sxm29_85 * sxmq85 * QN85 + sxm29_86 * sxmq86 * QN86 + sxm29_87 * sxmq87 * QN87 + sxm29_90 * sxmq90 * QN90 + sxm29_91 * sxmq91 * QN91 + sxm29_92 * sxmq92 * QN92 + sxm29_93 * sxmq93 * QN93 + sxm29_94 * sxmq94 * QN94 + sxm29_95 * sxmq95 * QN95 + sxm29_96 * sxmq96 * QN96 + sxm29_97 * sxmq97 * QN97 + FM29</v>
      </c>
    </row>
    <row r="31" spans="1:78">
      <c r="A31" s="1" t="s">
        <v>25</v>
      </c>
      <c r="B31" s="5" t="str">
        <f t="shared" si="7"/>
        <v xml:space="preserve">@IDENTITY MG30 = </v>
      </c>
      <c r="C31" s="5" t="str">
        <f t="shared" si="2"/>
        <v xml:space="preserve">sxm30_01 * sxmq01 * QN01 + </v>
      </c>
      <c r="D31" s="5" t="str">
        <f t="shared" si="24"/>
        <v xml:space="preserve">sxm30_02 * sxmq02 * QN02 + </v>
      </c>
      <c r="E31" s="5" t="str">
        <f t="shared" si="24"/>
        <v xml:space="preserve">sxm30_03 * sxmq03 * QN03 + </v>
      </c>
      <c r="F31" s="5" t="str">
        <f t="shared" si="24"/>
        <v xml:space="preserve">sxm30_05 * sxmq05 * QN05 + </v>
      </c>
      <c r="G31" s="5" t="str">
        <f t="shared" si="24"/>
        <v xml:space="preserve">sxm30_08 * sxmq08 * QN08 + </v>
      </c>
      <c r="H31" s="5" t="str">
        <f t="shared" si="24"/>
        <v xml:space="preserve">sxm30_10 * sxmq10 * QN10 + </v>
      </c>
      <c r="I31" s="5" t="str">
        <f t="shared" si="24"/>
        <v xml:space="preserve">sxm30_11 * sxmq11 * QN11 + </v>
      </c>
      <c r="J31" s="5" t="str">
        <f t="shared" si="24"/>
        <v xml:space="preserve">sxm30_13 * sxmq13 * QN13 + </v>
      </c>
      <c r="K31" s="5" t="str">
        <f t="shared" si="24"/>
        <v xml:space="preserve">sxm30_14 * sxmq14 * QN14 + </v>
      </c>
      <c r="L31" s="5" t="str">
        <f t="shared" si="24"/>
        <v xml:space="preserve">sxm30_15 * sxmq15 * QN15 + </v>
      </c>
      <c r="M31" s="5" t="str">
        <f t="shared" si="24"/>
        <v xml:space="preserve">sxm30_16 * sxmq16 * QN16 + </v>
      </c>
      <c r="N31" s="5" t="str">
        <f t="shared" si="24"/>
        <v xml:space="preserve">sxm30_17 * sxmq17 * QN17 + </v>
      </c>
      <c r="O31" s="5" t="str">
        <f t="shared" si="24"/>
        <v xml:space="preserve">sxm30_18 * sxmq18 * QN18 + </v>
      </c>
      <c r="P31" s="5" t="str">
        <f t="shared" si="24"/>
        <v xml:space="preserve">sxm30_19 * sxmq19 * QN19 + </v>
      </c>
      <c r="Q31" s="5" t="str">
        <f t="shared" si="24"/>
        <v xml:space="preserve">sxm30_20 * sxmq20 * QN20 + </v>
      </c>
      <c r="R31" s="5" t="str">
        <f t="shared" si="24"/>
        <v xml:space="preserve">sxm30_21 * sxmq21 * QN21 + </v>
      </c>
      <c r="S31" s="5" t="str">
        <f t="shared" si="24"/>
        <v xml:space="preserve">sxm30_22 * sxmq22 * QN22 + </v>
      </c>
      <c r="T31" s="5" t="str">
        <f t="shared" si="24"/>
        <v xml:space="preserve">sxm30_23 * sxmq23 * QN23 + </v>
      </c>
      <c r="U31" s="5" t="str">
        <f t="shared" si="24"/>
        <v xml:space="preserve">sxm30_24 * sxmq24 * QN24 + </v>
      </c>
      <c r="V31" s="5" t="str">
        <f t="shared" si="24"/>
        <v xml:space="preserve">sxm30_25 * sxmq25 * QN25 + </v>
      </c>
      <c r="W31" s="5" t="str">
        <f t="shared" si="24"/>
        <v xml:space="preserve">sxm30_26 * sxmq26 * QN26 + </v>
      </c>
      <c r="X31" s="5" t="str">
        <f t="shared" si="24"/>
        <v xml:space="preserve">sxm30_27 * sxmq27 * QN27 + </v>
      </c>
      <c r="Y31" s="5" t="str">
        <f t="shared" si="24"/>
        <v xml:space="preserve">sxm30_28 * sxmq28 * QN28 + </v>
      </c>
      <c r="Z31" s="5" t="str">
        <f t="shared" si="24"/>
        <v xml:space="preserve">sxm30_29 * sxmq29 * QN29 + </v>
      </c>
      <c r="AA31" s="5" t="str">
        <f t="shared" si="24"/>
        <v xml:space="preserve">sxm30_30 * sxmq30 * QN30 + </v>
      </c>
      <c r="AB31" s="5" t="str">
        <f t="shared" si="24"/>
        <v xml:space="preserve">sxm30_31 * sxmq31 * QN31 + </v>
      </c>
      <c r="AC31" s="5" t="str">
        <f t="shared" si="24"/>
        <v xml:space="preserve">sxm30_32 * sxmq32 * QN32 + </v>
      </c>
      <c r="AD31" s="5" t="str">
        <f t="shared" si="24"/>
        <v xml:space="preserve">sxm30_33 * sxmq33 * QN33 + </v>
      </c>
      <c r="AE31" s="5" t="str">
        <f t="shared" si="24"/>
        <v xml:space="preserve">sxm30_35 * sxmq35 * QN35 + </v>
      </c>
      <c r="AF31" s="5" t="str">
        <f t="shared" si="24"/>
        <v xml:space="preserve">sxm30_36 * sxmq36 * QN36 + </v>
      </c>
      <c r="AG31" s="5" t="str">
        <f t="shared" si="24"/>
        <v xml:space="preserve">sxm30_37 * sxmq37 * QN37 + </v>
      </c>
      <c r="AH31" s="5" t="str">
        <f t="shared" si="24"/>
        <v xml:space="preserve">sxm30_41 * sxmq41 * QN41 + </v>
      </c>
      <c r="AI31" s="5" t="str">
        <f t="shared" si="24"/>
        <v xml:space="preserve">sxm30_42 * sxmq42 * QN42 + </v>
      </c>
      <c r="AJ31" s="5" t="str">
        <f t="shared" si="24"/>
        <v xml:space="preserve">sxm30_43 * sxmq43 * QN43 + </v>
      </c>
      <c r="AK31" s="5" t="str">
        <f t="shared" si="24"/>
        <v xml:space="preserve">sxm30_45 * sxmq45 * QN45 + </v>
      </c>
      <c r="AL31" s="5" t="str">
        <f t="shared" si="24"/>
        <v xml:space="preserve">sxm30_46 * sxmq46 * QN46 + </v>
      </c>
      <c r="AM31" s="5" t="str">
        <f t="shared" si="24"/>
        <v xml:space="preserve">sxm30_47 * sxmq47 * QN47 + </v>
      </c>
      <c r="AN31" s="5" t="str">
        <f t="shared" si="24"/>
        <v xml:space="preserve">sxm30_49 * sxmq49 * QN49 + </v>
      </c>
      <c r="AO31" s="5" t="str">
        <f t="shared" si="24"/>
        <v xml:space="preserve">sxm30_50 * sxmq50 * QN50 + </v>
      </c>
      <c r="AP31" s="5" t="str">
        <f t="shared" si="24"/>
        <v xml:space="preserve">sxm30_51 * sxmq51 * QN51 + </v>
      </c>
      <c r="AQ31" s="5" t="str">
        <f t="shared" si="24"/>
        <v xml:space="preserve">sxm30_52 * sxmq52 * QN52 + </v>
      </c>
      <c r="AR31" s="5" t="str">
        <f t="shared" si="24"/>
        <v xml:space="preserve">sxm30_53 * sxmq53 * QN53 + </v>
      </c>
      <c r="AS31" s="5" t="str">
        <f t="shared" si="24"/>
        <v xml:space="preserve">sxm30_55 * sxmq55 * QN55 + </v>
      </c>
      <c r="AT31" s="5" t="str">
        <f t="shared" si="24"/>
        <v xml:space="preserve">sxm30_58 * sxmq58 * QN58 + </v>
      </c>
      <c r="AU31" s="5" t="str">
        <f t="shared" si="24"/>
        <v xml:space="preserve">sxm30_59 * sxmq59 * QN59 + </v>
      </c>
      <c r="AV31" s="5" t="str">
        <f t="shared" si="24"/>
        <v xml:space="preserve">sxm30_60 * sxmq60 * QN60 + </v>
      </c>
      <c r="AW31" s="5" t="str">
        <f t="shared" si="24"/>
        <v xml:space="preserve">sxm30_61 * sxmq61 * QN61 + </v>
      </c>
      <c r="AX31" s="5" t="str">
        <f t="shared" si="24"/>
        <v xml:space="preserve">sxm30_62 * sxmq62 * QN62 + </v>
      </c>
      <c r="AY31" s="5" t="str">
        <f t="shared" si="24"/>
        <v xml:space="preserve">sxm30_64 * sxmq64 * QN64 + </v>
      </c>
      <c r="AZ31" s="5" t="str">
        <f t="shared" si="24"/>
        <v xml:space="preserve">sxm30_65 * sxmq65 * QN65 + </v>
      </c>
      <c r="BA31" s="5" t="str">
        <f t="shared" si="24"/>
        <v xml:space="preserve">sxm30_66 * sxmq66 * QN66 + </v>
      </c>
      <c r="BB31" s="5" t="str">
        <f t="shared" si="24"/>
        <v xml:space="preserve">sxm30_68 * sxmq68 * QN68 + </v>
      </c>
      <c r="BC31" s="5" t="str">
        <f t="shared" si="24"/>
        <v xml:space="preserve">sxm30_69 * sxmq69 * QN69 + </v>
      </c>
      <c r="BD31" s="5" t="str">
        <f t="shared" si="24"/>
        <v xml:space="preserve">sxm30_70 * sxmq70 * QN70 + </v>
      </c>
      <c r="BE31" s="5" t="str">
        <f t="shared" si="24"/>
        <v xml:space="preserve">sxm30_71 * sxmq71 * QN71 + </v>
      </c>
      <c r="BF31" s="5" t="str">
        <f t="shared" si="24"/>
        <v xml:space="preserve">sxm30_72 * sxmq72 * QN72 + </v>
      </c>
      <c r="BG31" s="5" t="str">
        <f t="shared" si="24"/>
        <v xml:space="preserve">sxm30_73 * sxmq73 * QN73 + </v>
      </c>
      <c r="BH31" s="5" t="str">
        <f t="shared" si="24"/>
        <v xml:space="preserve">sxm30_74 * sxmq74 * QN74 + </v>
      </c>
      <c r="BI31" s="5" t="str">
        <f t="shared" si="24"/>
        <v xml:space="preserve">sxm30_77 * sxmq77 * QN77 + </v>
      </c>
      <c r="BJ31" s="5" t="str">
        <f t="shared" si="24"/>
        <v xml:space="preserve">sxm30_78 * sxmq78 * QN78 + </v>
      </c>
      <c r="BK31" s="5" t="str">
        <f t="shared" si="24"/>
        <v xml:space="preserve">sxm30_79 * sxmq79 * QN79 + </v>
      </c>
      <c r="BL31" s="5" t="str">
        <f t="shared" si="24"/>
        <v xml:space="preserve">sxm30_80 * sxmq80 * QN80 + </v>
      </c>
      <c r="BM31" s="5" t="str">
        <f t="shared" si="24"/>
        <v xml:space="preserve">sxm30_84 * sxmq84 * QN84 + </v>
      </c>
      <c r="BN31" s="5" t="str">
        <f t="shared" si="24"/>
        <v xml:space="preserve">sxm30_85 * sxmq85 * QN85 + </v>
      </c>
      <c r="BO31" s="5" t="str">
        <f t="shared" si="24"/>
        <v xml:space="preserve">sxm30_86 * sxmq86 * QN86 + </v>
      </c>
      <c r="BP31" s="5" t="str">
        <f t="shared" si="23"/>
        <v xml:space="preserve">sxm30_87 * sxmq87 * QN87 + </v>
      </c>
      <c r="BQ31" s="5" t="str">
        <f t="shared" si="23"/>
        <v xml:space="preserve">sxm30_90 * sxmq90 * QN90 + </v>
      </c>
      <c r="BR31" s="5" t="str">
        <f t="shared" si="23"/>
        <v xml:space="preserve">sxm30_91 * sxmq91 * QN91 + </v>
      </c>
      <c r="BS31" s="5" t="str">
        <f t="shared" si="23"/>
        <v xml:space="preserve">sxm30_92 * sxmq92 * QN92 + </v>
      </c>
      <c r="BT31" s="5" t="str">
        <f t="shared" si="23"/>
        <v xml:space="preserve">sxm30_93 * sxmq93 * QN93 + </v>
      </c>
      <c r="BU31" s="5" t="str">
        <f t="shared" si="23"/>
        <v xml:space="preserve">sxm30_94 * sxmq94 * QN94 + </v>
      </c>
      <c r="BV31" s="5" t="str">
        <f t="shared" si="23"/>
        <v xml:space="preserve">sxm30_95 * sxmq95 * QN95 + </v>
      </c>
      <c r="BW31" s="5" t="str">
        <f t="shared" si="23"/>
        <v xml:space="preserve">sxm30_96 * sxmq96 * QN96 + </v>
      </c>
      <c r="BX31" s="5" t="str">
        <f t="shared" si="20"/>
        <v>sxm30_97 * sxmq97 * QN97</v>
      </c>
      <c r="BY31" s="5" t="str">
        <f t="shared" si="11"/>
        <v xml:space="preserve"> + FM30</v>
      </c>
      <c r="BZ31" s="6" t="str">
        <f t="shared" si="3"/>
        <v>@IDENTITY MG30 = sxm30_01 * sxmq01 * QN01 + sxm30_02 * sxmq02 * QN02 + sxm30_03 * sxmq03 * QN03 + sxm30_05 * sxmq05 * QN05 + sxm30_08 * sxmq08 * QN08 + sxm30_10 * sxmq10 * QN10 + sxm30_11 * sxmq11 * QN11 + sxm30_13 * sxmq13 * QN13 + sxm30_14 * sxmq14 * QN14 + sxm30_15 * sxmq15 * QN15 + sxm30_16 * sxmq16 * QN16 + sxm30_17 * sxmq17 * QN17 + sxm30_18 * sxmq18 * QN18 + sxm30_19 * sxmq19 * QN19 + sxm30_20 * sxmq20 * QN20 + sxm30_21 * sxmq21 * QN21 + sxm30_22 * sxmq22 * QN22 + sxm30_23 * sxmq23 * QN23 + sxm30_24 * sxmq24 * QN24 + sxm30_25 * sxmq25 * QN25 + sxm30_26 * sxmq26 * QN26 + sxm30_27 * sxmq27 * QN27 + sxm30_28 * sxmq28 * QN28 + sxm30_29 * sxmq29 * QN29 + sxm30_30 * sxmq30 * QN30 + sxm30_31 * sxmq31 * QN31 + sxm30_32 * sxmq32 * QN32 + sxm30_33 * sxmq33 * QN33 + sxm30_35 * sxmq35 * QN35 + sxm30_36 * sxmq36 * QN36 + sxm30_37 * sxmq37 * QN37 + sxm30_41 * sxmq41 * QN41 + sxm30_42 * sxmq42 * QN42 + sxm30_43 * sxmq43 * QN43 + sxm30_45 * sxmq45 * QN45 + sxm30_46 * sxmq46 * QN46 + sxm30_47 * sxmq47 * QN47 + sxm30_49 * sxmq49 * QN49 + sxm30_50 * sxmq50 * QN50 + sxm30_51 * sxmq51 * QN51 + sxm30_52 * sxmq52 * QN52 + sxm30_53 * sxmq53 * QN53 + sxm30_55 * sxmq55 * QN55 + sxm30_58 * sxmq58 * QN58 + sxm30_59 * sxmq59 * QN59 + sxm30_60 * sxmq60 * QN60 + sxm30_61 * sxmq61 * QN61 + sxm30_62 * sxmq62 * QN62 + sxm30_64 * sxmq64 * QN64 + sxm30_65 * sxmq65 * QN65 + sxm30_66 * sxmq66 * QN66 + sxm30_68 * sxmq68 * QN68 + sxm30_69 * sxmq69 * QN69 + sxm30_70 * sxmq70 * QN70 + sxm30_71 * sxmq71 * QN71 + sxm30_72 * sxmq72 * QN72 + sxm30_73 * sxmq73 * QN73 + sxm30_74 * sxmq74 * QN74 + sxm30_77 * sxmq77 * QN77 + sxm30_78 * sxmq78 * QN78 + sxm30_79 * sxmq79 * QN79 + sxm30_80 * sxmq80 * QN80 + sxm30_84 * sxmq84 * QN84 + sxm30_85 * sxmq85 * QN85 + sxm30_86 * sxmq86 * QN86 + sxm30_87 * sxmq87 * QN87 + sxm30_90 * sxmq90 * QN90 + sxm30_91 * sxmq91 * QN91 + sxm30_92 * sxmq92 * QN92 + sxm30_93 * sxmq93 * QN93 + sxm30_94 * sxmq94 * QN94 + sxm30_95 * sxmq95 * QN95 + sxm30_96 * sxmq96 * QN96 + sxm30_97 * sxmq97 * QN97 + FM30</v>
      </c>
    </row>
    <row r="32" spans="1:78">
      <c r="A32" s="1" t="s">
        <v>26</v>
      </c>
      <c r="B32" s="5" t="str">
        <f t="shared" si="7"/>
        <v xml:space="preserve">@IDENTITY MG31 = </v>
      </c>
      <c r="C32" s="5" t="str">
        <f t="shared" si="2"/>
        <v xml:space="preserve">sxm31_01 * sxmq01 * QN01 + </v>
      </c>
      <c r="D32" s="5" t="str">
        <f t="shared" si="24"/>
        <v xml:space="preserve">sxm31_02 * sxmq02 * QN02 + </v>
      </c>
      <c r="E32" s="5" t="str">
        <f t="shared" si="24"/>
        <v xml:space="preserve">sxm31_03 * sxmq03 * QN03 + </v>
      </c>
      <c r="F32" s="5" t="str">
        <f t="shared" si="24"/>
        <v xml:space="preserve">sxm31_05 * sxmq05 * QN05 + </v>
      </c>
      <c r="G32" s="5" t="str">
        <f t="shared" si="24"/>
        <v xml:space="preserve">sxm31_08 * sxmq08 * QN08 + </v>
      </c>
      <c r="H32" s="5" t="str">
        <f t="shared" si="24"/>
        <v xml:space="preserve">sxm31_10 * sxmq10 * QN10 + </v>
      </c>
      <c r="I32" s="5" t="str">
        <f t="shared" si="24"/>
        <v xml:space="preserve">sxm31_11 * sxmq11 * QN11 + </v>
      </c>
      <c r="J32" s="5" t="str">
        <f t="shared" si="24"/>
        <v xml:space="preserve">sxm31_13 * sxmq13 * QN13 + </v>
      </c>
      <c r="K32" s="5" t="str">
        <f t="shared" si="24"/>
        <v xml:space="preserve">sxm31_14 * sxmq14 * QN14 + </v>
      </c>
      <c r="L32" s="5" t="str">
        <f t="shared" si="24"/>
        <v xml:space="preserve">sxm31_15 * sxmq15 * QN15 + </v>
      </c>
      <c r="M32" s="5" t="str">
        <f t="shared" si="24"/>
        <v xml:space="preserve">sxm31_16 * sxmq16 * QN16 + </v>
      </c>
      <c r="N32" s="5" t="str">
        <f t="shared" si="24"/>
        <v xml:space="preserve">sxm31_17 * sxmq17 * QN17 + </v>
      </c>
      <c r="O32" s="5" t="str">
        <f t="shared" si="24"/>
        <v xml:space="preserve">sxm31_18 * sxmq18 * QN18 + </v>
      </c>
      <c r="P32" s="5" t="str">
        <f t="shared" si="24"/>
        <v xml:space="preserve">sxm31_19 * sxmq19 * QN19 + </v>
      </c>
      <c r="Q32" s="5" t="str">
        <f t="shared" si="24"/>
        <v xml:space="preserve">sxm31_20 * sxmq20 * QN20 + </v>
      </c>
      <c r="R32" s="5" t="str">
        <f t="shared" si="24"/>
        <v xml:space="preserve">sxm31_21 * sxmq21 * QN21 + </v>
      </c>
      <c r="S32" s="5" t="str">
        <f t="shared" si="24"/>
        <v xml:space="preserve">sxm31_22 * sxmq22 * QN22 + </v>
      </c>
      <c r="T32" s="5" t="str">
        <f t="shared" si="24"/>
        <v xml:space="preserve">sxm31_23 * sxmq23 * QN23 + </v>
      </c>
      <c r="U32" s="5" t="str">
        <f t="shared" si="24"/>
        <v xml:space="preserve">sxm31_24 * sxmq24 * QN24 + </v>
      </c>
      <c r="V32" s="5" t="str">
        <f t="shared" si="24"/>
        <v xml:space="preserve">sxm31_25 * sxmq25 * QN25 + </v>
      </c>
      <c r="W32" s="5" t="str">
        <f t="shared" si="24"/>
        <v xml:space="preserve">sxm31_26 * sxmq26 * QN26 + </v>
      </c>
      <c r="X32" s="5" t="str">
        <f t="shared" si="24"/>
        <v xml:space="preserve">sxm31_27 * sxmq27 * QN27 + </v>
      </c>
      <c r="Y32" s="5" t="str">
        <f t="shared" si="24"/>
        <v xml:space="preserve">sxm31_28 * sxmq28 * QN28 + </v>
      </c>
      <c r="Z32" s="5" t="str">
        <f t="shared" si="24"/>
        <v xml:space="preserve">sxm31_29 * sxmq29 * QN29 + </v>
      </c>
      <c r="AA32" s="5" t="str">
        <f t="shared" si="24"/>
        <v xml:space="preserve">sxm31_30 * sxmq30 * QN30 + </v>
      </c>
      <c r="AB32" s="5" t="str">
        <f t="shared" si="24"/>
        <v xml:space="preserve">sxm31_31 * sxmq31 * QN31 + </v>
      </c>
      <c r="AC32" s="5" t="str">
        <f t="shared" si="24"/>
        <v xml:space="preserve">sxm31_32 * sxmq32 * QN32 + </v>
      </c>
      <c r="AD32" s="5" t="str">
        <f t="shared" si="24"/>
        <v xml:space="preserve">sxm31_33 * sxmq33 * QN33 + </v>
      </c>
      <c r="AE32" s="5" t="str">
        <f t="shared" si="24"/>
        <v xml:space="preserve">sxm31_35 * sxmq35 * QN35 + </v>
      </c>
      <c r="AF32" s="5" t="str">
        <f t="shared" si="24"/>
        <v xml:space="preserve">sxm31_36 * sxmq36 * QN36 + </v>
      </c>
      <c r="AG32" s="5" t="str">
        <f t="shared" si="24"/>
        <v xml:space="preserve">sxm31_37 * sxmq37 * QN37 + </v>
      </c>
      <c r="AH32" s="5" t="str">
        <f t="shared" si="24"/>
        <v xml:space="preserve">sxm31_41 * sxmq41 * QN41 + </v>
      </c>
      <c r="AI32" s="5" t="str">
        <f t="shared" si="24"/>
        <v xml:space="preserve">sxm31_42 * sxmq42 * QN42 + </v>
      </c>
      <c r="AJ32" s="5" t="str">
        <f t="shared" si="24"/>
        <v xml:space="preserve">sxm31_43 * sxmq43 * QN43 + </v>
      </c>
      <c r="AK32" s="5" t="str">
        <f t="shared" si="24"/>
        <v xml:space="preserve">sxm31_45 * sxmq45 * QN45 + </v>
      </c>
      <c r="AL32" s="5" t="str">
        <f t="shared" si="24"/>
        <v xml:space="preserve">sxm31_46 * sxmq46 * QN46 + </v>
      </c>
      <c r="AM32" s="5" t="str">
        <f t="shared" si="24"/>
        <v xml:space="preserve">sxm31_47 * sxmq47 * QN47 + </v>
      </c>
      <c r="AN32" s="5" t="str">
        <f t="shared" si="24"/>
        <v xml:space="preserve">sxm31_49 * sxmq49 * QN49 + </v>
      </c>
      <c r="AO32" s="5" t="str">
        <f t="shared" si="24"/>
        <v xml:space="preserve">sxm31_50 * sxmq50 * QN50 + </v>
      </c>
      <c r="AP32" s="5" t="str">
        <f t="shared" si="24"/>
        <v xml:space="preserve">sxm31_51 * sxmq51 * QN51 + </v>
      </c>
      <c r="AQ32" s="5" t="str">
        <f t="shared" si="24"/>
        <v xml:space="preserve">sxm31_52 * sxmq52 * QN52 + </v>
      </c>
      <c r="AR32" s="5" t="str">
        <f t="shared" si="24"/>
        <v xml:space="preserve">sxm31_53 * sxmq53 * QN53 + </v>
      </c>
      <c r="AS32" s="5" t="str">
        <f t="shared" si="24"/>
        <v xml:space="preserve">sxm31_55 * sxmq55 * QN55 + </v>
      </c>
      <c r="AT32" s="5" t="str">
        <f t="shared" si="24"/>
        <v xml:space="preserve">sxm31_58 * sxmq58 * QN58 + </v>
      </c>
      <c r="AU32" s="5" t="str">
        <f t="shared" si="24"/>
        <v xml:space="preserve">sxm31_59 * sxmq59 * QN59 + </v>
      </c>
      <c r="AV32" s="5" t="str">
        <f t="shared" si="24"/>
        <v xml:space="preserve">sxm31_60 * sxmq60 * QN60 + </v>
      </c>
      <c r="AW32" s="5" t="str">
        <f t="shared" si="24"/>
        <v xml:space="preserve">sxm31_61 * sxmq61 * QN61 + </v>
      </c>
      <c r="AX32" s="5" t="str">
        <f t="shared" si="24"/>
        <v xml:space="preserve">sxm31_62 * sxmq62 * QN62 + </v>
      </c>
      <c r="AY32" s="5" t="str">
        <f t="shared" si="24"/>
        <v xml:space="preserve">sxm31_64 * sxmq64 * QN64 + </v>
      </c>
      <c r="AZ32" s="5" t="str">
        <f t="shared" si="24"/>
        <v xml:space="preserve">sxm31_65 * sxmq65 * QN65 + </v>
      </c>
      <c r="BA32" s="5" t="str">
        <f t="shared" si="24"/>
        <v xml:space="preserve">sxm31_66 * sxmq66 * QN66 + </v>
      </c>
      <c r="BB32" s="5" t="str">
        <f t="shared" si="24"/>
        <v xml:space="preserve">sxm31_68 * sxmq68 * QN68 + </v>
      </c>
      <c r="BC32" s="5" t="str">
        <f t="shared" si="24"/>
        <v xml:space="preserve">sxm31_69 * sxmq69 * QN69 + </v>
      </c>
      <c r="BD32" s="5" t="str">
        <f t="shared" si="24"/>
        <v xml:space="preserve">sxm31_70 * sxmq70 * QN70 + </v>
      </c>
      <c r="BE32" s="5" t="str">
        <f t="shared" si="24"/>
        <v xml:space="preserve">sxm31_71 * sxmq71 * QN71 + </v>
      </c>
      <c r="BF32" s="5" t="str">
        <f t="shared" si="24"/>
        <v xml:space="preserve">sxm31_72 * sxmq72 * QN72 + </v>
      </c>
      <c r="BG32" s="5" t="str">
        <f t="shared" si="24"/>
        <v xml:space="preserve">sxm31_73 * sxmq73 * QN73 + </v>
      </c>
      <c r="BH32" s="5" t="str">
        <f t="shared" si="24"/>
        <v xml:space="preserve">sxm31_74 * sxmq74 * QN74 + </v>
      </c>
      <c r="BI32" s="5" t="str">
        <f t="shared" si="24"/>
        <v xml:space="preserve">sxm31_77 * sxmq77 * QN77 + </v>
      </c>
      <c r="BJ32" s="5" t="str">
        <f t="shared" si="24"/>
        <v xml:space="preserve">sxm31_78 * sxmq78 * QN78 + </v>
      </c>
      <c r="BK32" s="5" t="str">
        <f t="shared" si="24"/>
        <v xml:space="preserve">sxm31_79 * sxmq79 * QN79 + </v>
      </c>
      <c r="BL32" s="5" t="str">
        <f t="shared" si="24"/>
        <v xml:space="preserve">sxm31_80 * sxmq80 * QN80 + </v>
      </c>
      <c r="BM32" s="5" t="str">
        <f t="shared" si="24"/>
        <v xml:space="preserve">sxm31_84 * sxmq84 * QN84 + </v>
      </c>
      <c r="BN32" s="5" t="str">
        <f t="shared" si="24"/>
        <v xml:space="preserve">sxm31_85 * sxmq85 * QN85 + </v>
      </c>
      <c r="BO32" s="5" t="str">
        <f t="shared" ref="BO32:BW34" si="25">"sxm"&amp;$A32&amp;"_"&amp;BO$6&amp;" * sxmq"&amp;BO$6&amp;" * QN"&amp;BO$6&amp;" + "</f>
        <v xml:space="preserve">sxm31_86 * sxmq86 * QN86 + </v>
      </c>
      <c r="BP32" s="5" t="str">
        <f t="shared" si="25"/>
        <v xml:space="preserve">sxm31_87 * sxmq87 * QN87 + </v>
      </c>
      <c r="BQ32" s="5" t="str">
        <f t="shared" si="25"/>
        <v xml:space="preserve">sxm31_90 * sxmq90 * QN90 + </v>
      </c>
      <c r="BR32" s="5" t="str">
        <f t="shared" si="25"/>
        <v xml:space="preserve">sxm31_91 * sxmq91 * QN91 + </v>
      </c>
      <c r="BS32" s="5" t="str">
        <f t="shared" si="25"/>
        <v xml:space="preserve">sxm31_92 * sxmq92 * QN92 + </v>
      </c>
      <c r="BT32" s="5" t="str">
        <f t="shared" si="25"/>
        <v xml:space="preserve">sxm31_93 * sxmq93 * QN93 + </v>
      </c>
      <c r="BU32" s="5" t="str">
        <f t="shared" si="25"/>
        <v xml:space="preserve">sxm31_94 * sxmq94 * QN94 + </v>
      </c>
      <c r="BV32" s="5" t="str">
        <f t="shared" si="25"/>
        <v xml:space="preserve">sxm31_95 * sxmq95 * QN95 + </v>
      </c>
      <c r="BW32" s="5" t="str">
        <f t="shared" si="25"/>
        <v xml:space="preserve">sxm31_96 * sxmq96 * QN96 + </v>
      </c>
      <c r="BX32" s="5" t="str">
        <f t="shared" si="20"/>
        <v>sxm31_97 * sxmq97 * QN97</v>
      </c>
      <c r="BY32" s="5" t="str">
        <f t="shared" si="11"/>
        <v xml:space="preserve"> + FM31</v>
      </c>
      <c r="BZ32" s="6" t="str">
        <f t="shared" si="3"/>
        <v>@IDENTITY MG31 = sxm31_01 * sxmq01 * QN01 + sxm31_02 * sxmq02 * QN02 + sxm31_03 * sxmq03 * QN03 + sxm31_05 * sxmq05 * QN05 + sxm31_08 * sxmq08 * QN08 + sxm31_10 * sxmq10 * QN10 + sxm31_11 * sxmq11 * QN11 + sxm31_13 * sxmq13 * QN13 + sxm31_14 * sxmq14 * QN14 + sxm31_15 * sxmq15 * QN15 + sxm31_16 * sxmq16 * QN16 + sxm31_17 * sxmq17 * QN17 + sxm31_18 * sxmq18 * QN18 + sxm31_19 * sxmq19 * QN19 + sxm31_20 * sxmq20 * QN20 + sxm31_21 * sxmq21 * QN21 + sxm31_22 * sxmq22 * QN22 + sxm31_23 * sxmq23 * QN23 + sxm31_24 * sxmq24 * QN24 + sxm31_25 * sxmq25 * QN25 + sxm31_26 * sxmq26 * QN26 + sxm31_27 * sxmq27 * QN27 + sxm31_28 * sxmq28 * QN28 + sxm31_29 * sxmq29 * QN29 + sxm31_30 * sxmq30 * QN30 + sxm31_31 * sxmq31 * QN31 + sxm31_32 * sxmq32 * QN32 + sxm31_33 * sxmq33 * QN33 + sxm31_35 * sxmq35 * QN35 + sxm31_36 * sxmq36 * QN36 + sxm31_37 * sxmq37 * QN37 + sxm31_41 * sxmq41 * QN41 + sxm31_42 * sxmq42 * QN42 + sxm31_43 * sxmq43 * QN43 + sxm31_45 * sxmq45 * QN45 + sxm31_46 * sxmq46 * QN46 + sxm31_47 * sxmq47 * QN47 + sxm31_49 * sxmq49 * QN49 + sxm31_50 * sxmq50 * QN50 + sxm31_51 * sxmq51 * QN51 + sxm31_52 * sxmq52 * QN52 + sxm31_53 * sxmq53 * QN53 + sxm31_55 * sxmq55 * QN55 + sxm31_58 * sxmq58 * QN58 + sxm31_59 * sxmq59 * QN59 + sxm31_60 * sxmq60 * QN60 + sxm31_61 * sxmq61 * QN61 + sxm31_62 * sxmq62 * QN62 + sxm31_64 * sxmq64 * QN64 + sxm31_65 * sxmq65 * QN65 + sxm31_66 * sxmq66 * QN66 + sxm31_68 * sxmq68 * QN68 + sxm31_69 * sxmq69 * QN69 + sxm31_70 * sxmq70 * QN70 + sxm31_71 * sxmq71 * QN71 + sxm31_72 * sxmq72 * QN72 + sxm31_73 * sxmq73 * QN73 + sxm31_74 * sxmq74 * QN74 + sxm31_77 * sxmq77 * QN77 + sxm31_78 * sxmq78 * QN78 + sxm31_79 * sxmq79 * QN79 + sxm31_80 * sxmq80 * QN80 + sxm31_84 * sxmq84 * QN84 + sxm31_85 * sxmq85 * QN85 + sxm31_86 * sxmq86 * QN86 + sxm31_87 * sxmq87 * QN87 + sxm31_90 * sxmq90 * QN90 + sxm31_91 * sxmq91 * QN91 + sxm31_92 * sxmq92 * QN92 + sxm31_93 * sxmq93 * QN93 + sxm31_94 * sxmq94 * QN94 + sxm31_95 * sxmq95 * QN95 + sxm31_96 * sxmq96 * QN96 + sxm31_97 * sxmq97 * QN97 + FM31</v>
      </c>
    </row>
    <row r="33" spans="1:78">
      <c r="A33" s="1" t="s">
        <v>27</v>
      </c>
      <c r="B33" s="5" t="str">
        <f t="shared" si="7"/>
        <v xml:space="preserve">@IDENTITY MG32 = </v>
      </c>
      <c r="C33" s="5" t="str">
        <f t="shared" si="2"/>
        <v xml:space="preserve">sxm32_01 * sxmq01 * QN01 + </v>
      </c>
      <c r="D33" s="5" t="str">
        <f t="shared" ref="D33:BO34" si="26">"sxm"&amp;$A33&amp;"_"&amp;D$6&amp;" * sxmq"&amp;D$6&amp;" * QN"&amp;D$6&amp;" + "</f>
        <v xml:space="preserve">sxm32_02 * sxmq02 * QN02 + </v>
      </c>
      <c r="E33" s="5" t="str">
        <f t="shared" si="26"/>
        <v xml:space="preserve">sxm32_03 * sxmq03 * QN03 + </v>
      </c>
      <c r="F33" s="5" t="str">
        <f t="shared" si="26"/>
        <v xml:space="preserve">sxm32_05 * sxmq05 * QN05 + </v>
      </c>
      <c r="G33" s="5" t="str">
        <f t="shared" si="26"/>
        <v xml:space="preserve">sxm32_08 * sxmq08 * QN08 + </v>
      </c>
      <c r="H33" s="5" t="str">
        <f t="shared" si="26"/>
        <v xml:space="preserve">sxm32_10 * sxmq10 * QN10 + </v>
      </c>
      <c r="I33" s="5" t="str">
        <f t="shared" si="26"/>
        <v xml:space="preserve">sxm32_11 * sxmq11 * QN11 + </v>
      </c>
      <c r="J33" s="5" t="str">
        <f t="shared" si="26"/>
        <v xml:space="preserve">sxm32_13 * sxmq13 * QN13 + </v>
      </c>
      <c r="K33" s="5" t="str">
        <f t="shared" si="26"/>
        <v xml:space="preserve">sxm32_14 * sxmq14 * QN14 + </v>
      </c>
      <c r="L33" s="5" t="str">
        <f t="shared" si="26"/>
        <v xml:space="preserve">sxm32_15 * sxmq15 * QN15 + </v>
      </c>
      <c r="M33" s="5" t="str">
        <f t="shared" si="26"/>
        <v xml:space="preserve">sxm32_16 * sxmq16 * QN16 + </v>
      </c>
      <c r="N33" s="5" t="str">
        <f t="shared" si="26"/>
        <v xml:space="preserve">sxm32_17 * sxmq17 * QN17 + </v>
      </c>
      <c r="O33" s="5" t="str">
        <f t="shared" si="26"/>
        <v xml:space="preserve">sxm32_18 * sxmq18 * QN18 + </v>
      </c>
      <c r="P33" s="5" t="str">
        <f t="shared" si="26"/>
        <v xml:space="preserve">sxm32_19 * sxmq19 * QN19 + </v>
      </c>
      <c r="Q33" s="5" t="str">
        <f t="shared" si="26"/>
        <v xml:space="preserve">sxm32_20 * sxmq20 * QN20 + </v>
      </c>
      <c r="R33" s="5" t="str">
        <f t="shared" si="26"/>
        <v xml:space="preserve">sxm32_21 * sxmq21 * QN21 + </v>
      </c>
      <c r="S33" s="5" t="str">
        <f t="shared" si="26"/>
        <v xml:space="preserve">sxm32_22 * sxmq22 * QN22 + </v>
      </c>
      <c r="T33" s="5" t="str">
        <f t="shared" si="26"/>
        <v xml:space="preserve">sxm32_23 * sxmq23 * QN23 + </v>
      </c>
      <c r="U33" s="5" t="str">
        <f t="shared" si="26"/>
        <v xml:space="preserve">sxm32_24 * sxmq24 * QN24 + </v>
      </c>
      <c r="V33" s="5" t="str">
        <f t="shared" si="26"/>
        <v xml:space="preserve">sxm32_25 * sxmq25 * QN25 + </v>
      </c>
      <c r="W33" s="5" t="str">
        <f t="shared" si="26"/>
        <v xml:space="preserve">sxm32_26 * sxmq26 * QN26 + </v>
      </c>
      <c r="X33" s="5" t="str">
        <f t="shared" si="26"/>
        <v xml:space="preserve">sxm32_27 * sxmq27 * QN27 + </v>
      </c>
      <c r="Y33" s="5" t="str">
        <f t="shared" si="26"/>
        <v xml:space="preserve">sxm32_28 * sxmq28 * QN28 + </v>
      </c>
      <c r="Z33" s="5" t="str">
        <f t="shared" si="26"/>
        <v xml:space="preserve">sxm32_29 * sxmq29 * QN29 + </v>
      </c>
      <c r="AA33" s="5" t="str">
        <f t="shared" si="26"/>
        <v xml:space="preserve">sxm32_30 * sxmq30 * QN30 + </v>
      </c>
      <c r="AB33" s="5" t="str">
        <f t="shared" si="26"/>
        <v xml:space="preserve">sxm32_31 * sxmq31 * QN31 + </v>
      </c>
      <c r="AC33" s="5" t="str">
        <f t="shared" si="26"/>
        <v xml:space="preserve">sxm32_32 * sxmq32 * QN32 + </v>
      </c>
      <c r="AD33" s="5" t="str">
        <f t="shared" si="26"/>
        <v xml:space="preserve">sxm32_33 * sxmq33 * QN33 + </v>
      </c>
      <c r="AE33" s="5" t="str">
        <f t="shared" si="26"/>
        <v xml:space="preserve">sxm32_35 * sxmq35 * QN35 + </v>
      </c>
      <c r="AF33" s="5" t="str">
        <f t="shared" si="26"/>
        <v xml:space="preserve">sxm32_36 * sxmq36 * QN36 + </v>
      </c>
      <c r="AG33" s="5" t="str">
        <f t="shared" si="26"/>
        <v xml:space="preserve">sxm32_37 * sxmq37 * QN37 + </v>
      </c>
      <c r="AH33" s="5" t="str">
        <f t="shared" si="26"/>
        <v xml:space="preserve">sxm32_41 * sxmq41 * QN41 + </v>
      </c>
      <c r="AI33" s="5" t="str">
        <f t="shared" si="26"/>
        <v xml:space="preserve">sxm32_42 * sxmq42 * QN42 + </v>
      </c>
      <c r="AJ33" s="5" t="str">
        <f t="shared" si="26"/>
        <v xml:space="preserve">sxm32_43 * sxmq43 * QN43 + </v>
      </c>
      <c r="AK33" s="5" t="str">
        <f t="shared" si="26"/>
        <v xml:space="preserve">sxm32_45 * sxmq45 * QN45 + </v>
      </c>
      <c r="AL33" s="5" t="str">
        <f t="shared" si="26"/>
        <v xml:space="preserve">sxm32_46 * sxmq46 * QN46 + </v>
      </c>
      <c r="AM33" s="5" t="str">
        <f t="shared" si="26"/>
        <v xml:space="preserve">sxm32_47 * sxmq47 * QN47 + </v>
      </c>
      <c r="AN33" s="5" t="str">
        <f t="shared" si="26"/>
        <v xml:space="preserve">sxm32_49 * sxmq49 * QN49 + </v>
      </c>
      <c r="AO33" s="5" t="str">
        <f t="shared" si="26"/>
        <v xml:space="preserve">sxm32_50 * sxmq50 * QN50 + </v>
      </c>
      <c r="AP33" s="5" t="str">
        <f t="shared" si="26"/>
        <v xml:space="preserve">sxm32_51 * sxmq51 * QN51 + </v>
      </c>
      <c r="AQ33" s="5" t="str">
        <f t="shared" si="26"/>
        <v xml:space="preserve">sxm32_52 * sxmq52 * QN52 + </v>
      </c>
      <c r="AR33" s="5" t="str">
        <f t="shared" si="26"/>
        <v xml:space="preserve">sxm32_53 * sxmq53 * QN53 + </v>
      </c>
      <c r="AS33" s="5" t="str">
        <f t="shared" si="26"/>
        <v xml:space="preserve">sxm32_55 * sxmq55 * QN55 + </v>
      </c>
      <c r="AT33" s="5" t="str">
        <f t="shared" si="26"/>
        <v xml:space="preserve">sxm32_58 * sxmq58 * QN58 + </v>
      </c>
      <c r="AU33" s="5" t="str">
        <f t="shared" si="26"/>
        <v xml:space="preserve">sxm32_59 * sxmq59 * QN59 + </v>
      </c>
      <c r="AV33" s="5" t="str">
        <f t="shared" si="26"/>
        <v xml:space="preserve">sxm32_60 * sxmq60 * QN60 + </v>
      </c>
      <c r="AW33" s="5" t="str">
        <f t="shared" si="26"/>
        <v xml:space="preserve">sxm32_61 * sxmq61 * QN61 + </v>
      </c>
      <c r="AX33" s="5" t="str">
        <f t="shared" si="26"/>
        <v xml:space="preserve">sxm32_62 * sxmq62 * QN62 + </v>
      </c>
      <c r="AY33" s="5" t="str">
        <f t="shared" si="26"/>
        <v xml:space="preserve">sxm32_64 * sxmq64 * QN64 + </v>
      </c>
      <c r="AZ33" s="5" t="str">
        <f t="shared" si="26"/>
        <v xml:space="preserve">sxm32_65 * sxmq65 * QN65 + </v>
      </c>
      <c r="BA33" s="5" t="str">
        <f t="shared" si="26"/>
        <v xml:space="preserve">sxm32_66 * sxmq66 * QN66 + </v>
      </c>
      <c r="BB33" s="5" t="str">
        <f t="shared" si="26"/>
        <v xml:space="preserve">sxm32_68 * sxmq68 * QN68 + </v>
      </c>
      <c r="BC33" s="5" t="str">
        <f t="shared" si="26"/>
        <v xml:space="preserve">sxm32_69 * sxmq69 * QN69 + </v>
      </c>
      <c r="BD33" s="5" t="str">
        <f t="shared" si="26"/>
        <v xml:space="preserve">sxm32_70 * sxmq70 * QN70 + </v>
      </c>
      <c r="BE33" s="5" t="str">
        <f t="shared" si="26"/>
        <v xml:space="preserve">sxm32_71 * sxmq71 * QN71 + </v>
      </c>
      <c r="BF33" s="5" t="str">
        <f t="shared" si="26"/>
        <v xml:space="preserve">sxm32_72 * sxmq72 * QN72 + </v>
      </c>
      <c r="BG33" s="5" t="str">
        <f t="shared" si="26"/>
        <v xml:space="preserve">sxm32_73 * sxmq73 * QN73 + </v>
      </c>
      <c r="BH33" s="5" t="str">
        <f t="shared" si="26"/>
        <v xml:space="preserve">sxm32_74 * sxmq74 * QN74 + </v>
      </c>
      <c r="BI33" s="5" t="str">
        <f t="shared" si="26"/>
        <v xml:space="preserve">sxm32_77 * sxmq77 * QN77 + </v>
      </c>
      <c r="BJ33" s="5" t="str">
        <f t="shared" si="26"/>
        <v xml:space="preserve">sxm32_78 * sxmq78 * QN78 + </v>
      </c>
      <c r="BK33" s="5" t="str">
        <f t="shared" si="26"/>
        <v xml:space="preserve">sxm32_79 * sxmq79 * QN79 + </v>
      </c>
      <c r="BL33" s="5" t="str">
        <f t="shared" si="26"/>
        <v xml:space="preserve">sxm32_80 * sxmq80 * QN80 + </v>
      </c>
      <c r="BM33" s="5" t="str">
        <f t="shared" si="26"/>
        <v xml:space="preserve">sxm32_84 * sxmq84 * QN84 + </v>
      </c>
      <c r="BN33" s="5" t="str">
        <f t="shared" si="26"/>
        <v xml:space="preserve">sxm32_85 * sxmq85 * QN85 + </v>
      </c>
      <c r="BO33" s="5" t="str">
        <f t="shared" si="26"/>
        <v xml:space="preserve">sxm32_86 * sxmq86 * QN86 + </v>
      </c>
      <c r="BP33" s="5" t="str">
        <f t="shared" si="25"/>
        <v xml:space="preserve">sxm32_87 * sxmq87 * QN87 + </v>
      </c>
      <c r="BQ33" s="5" t="str">
        <f t="shared" si="25"/>
        <v xml:space="preserve">sxm32_90 * sxmq90 * QN90 + </v>
      </c>
      <c r="BR33" s="5" t="str">
        <f t="shared" si="25"/>
        <v xml:space="preserve">sxm32_91 * sxmq91 * QN91 + </v>
      </c>
      <c r="BS33" s="5" t="str">
        <f t="shared" si="25"/>
        <v xml:space="preserve">sxm32_92 * sxmq92 * QN92 + </v>
      </c>
      <c r="BT33" s="5" t="str">
        <f t="shared" si="25"/>
        <v xml:space="preserve">sxm32_93 * sxmq93 * QN93 + </v>
      </c>
      <c r="BU33" s="5" t="str">
        <f t="shared" si="25"/>
        <v xml:space="preserve">sxm32_94 * sxmq94 * QN94 + </v>
      </c>
      <c r="BV33" s="5" t="str">
        <f t="shared" si="25"/>
        <v xml:space="preserve">sxm32_95 * sxmq95 * QN95 + </v>
      </c>
      <c r="BW33" s="5" t="str">
        <f t="shared" si="25"/>
        <v xml:space="preserve">sxm32_96 * sxmq96 * QN96 + </v>
      </c>
      <c r="BX33" s="5" t="str">
        <f t="shared" si="20"/>
        <v>sxm32_97 * sxmq97 * QN97</v>
      </c>
      <c r="BY33" s="5" t="str">
        <f t="shared" si="11"/>
        <v xml:space="preserve"> + FM32</v>
      </c>
      <c r="BZ33" s="6" t="str">
        <f t="shared" si="3"/>
        <v>@IDENTITY MG32 = sxm32_01 * sxmq01 * QN01 + sxm32_02 * sxmq02 * QN02 + sxm32_03 * sxmq03 * QN03 + sxm32_05 * sxmq05 * QN05 + sxm32_08 * sxmq08 * QN08 + sxm32_10 * sxmq10 * QN10 + sxm32_11 * sxmq11 * QN11 + sxm32_13 * sxmq13 * QN13 + sxm32_14 * sxmq14 * QN14 + sxm32_15 * sxmq15 * QN15 + sxm32_16 * sxmq16 * QN16 + sxm32_17 * sxmq17 * QN17 + sxm32_18 * sxmq18 * QN18 + sxm32_19 * sxmq19 * QN19 + sxm32_20 * sxmq20 * QN20 + sxm32_21 * sxmq21 * QN21 + sxm32_22 * sxmq22 * QN22 + sxm32_23 * sxmq23 * QN23 + sxm32_24 * sxmq24 * QN24 + sxm32_25 * sxmq25 * QN25 + sxm32_26 * sxmq26 * QN26 + sxm32_27 * sxmq27 * QN27 + sxm32_28 * sxmq28 * QN28 + sxm32_29 * sxmq29 * QN29 + sxm32_30 * sxmq30 * QN30 + sxm32_31 * sxmq31 * QN31 + sxm32_32 * sxmq32 * QN32 + sxm32_33 * sxmq33 * QN33 + sxm32_35 * sxmq35 * QN35 + sxm32_36 * sxmq36 * QN36 + sxm32_37 * sxmq37 * QN37 + sxm32_41 * sxmq41 * QN41 + sxm32_42 * sxmq42 * QN42 + sxm32_43 * sxmq43 * QN43 + sxm32_45 * sxmq45 * QN45 + sxm32_46 * sxmq46 * QN46 + sxm32_47 * sxmq47 * QN47 + sxm32_49 * sxmq49 * QN49 + sxm32_50 * sxmq50 * QN50 + sxm32_51 * sxmq51 * QN51 + sxm32_52 * sxmq52 * QN52 + sxm32_53 * sxmq53 * QN53 + sxm32_55 * sxmq55 * QN55 + sxm32_58 * sxmq58 * QN58 + sxm32_59 * sxmq59 * QN59 + sxm32_60 * sxmq60 * QN60 + sxm32_61 * sxmq61 * QN61 + sxm32_62 * sxmq62 * QN62 + sxm32_64 * sxmq64 * QN64 + sxm32_65 * sxmq65 * QN65 + sxm32_66 * sxmq66 * QN66 + sxm32_68 * sxmq68 * QN68 + sxm32_69 * sxmq69 * QN69 + sxm32_70 * sxmq70 * QN70 + sxm32_71 * sxmq71 * QN71 + sxm32_72 * sxmq72 * QN72 + sxm32_73 * sxmq73 * QN73 + sxm32_74 * sxmq74 * QN74 + sxm32_77 * sxmq77 * QN77 + sxm32_78 * sxmq78 * QN78 + sxm32_79 * sxmq79 * QN79 + sxm32_80 * sxmq80 * QN80 + sxm32_84 * sxmq84 * QN84 + sxm32_85 * sxmq85 * QN85 + sxm32_86 * sxmq86 * QN86 + sxm32_87 * sxmq87 * QN87 + sxm32_90 * sxmq90 * QN90 + sxm32_91 * sxmq91 * QN91 + sxm32_92 * sxmq92 * QN92 + sxm32_93 * sxmq93 * QN93 + sxm32_94 * sxmq94 * QN94 + sxm32_95 * sxmq95 * QN95 + sxm32_96 * sxmq96 * QN96 + sxm32_97 * sxmq97 * QN97 + FM32</v>
      </c>
    </row>
    <row r="34" spans="1:78">
      <c r="A34" s="1" t="s">
        <v>28</v>
      </c>
      <c r="B34" s="5" t="str">
        <f t="shared" si="7"/>
        <v xml:space="preserve">@IDENTITY MG33 = </v>
      </c>
      <c r="C34" s="5" t="str">
        <f t="shared" si="2"/>
        <v xml:space="preserve">sxm33_01 * sxmq01 * QN01 + </v>
      </c>
      <c r="D34" s="5" t="str">
        <f t="shared" si="26"/>
        <v xml:space="preserve">sxm33_02 * sxmq02 * QN02 + </v>
      </c>
      <c r="E34" s="5" t="str">
        <f t="shared" si="26"/>
        <v xml:space="preserve">sxm33_03 * sxmq03 * QN03 + </v>
      </c>
      <c r="F34" s="5" t="str">
        <f t="shared" si="26"/>
        <v xml:space="preserve">sxm33_05 * sxmq05 * QN05 + </v>
      </c>
      <c r="G34" s="5" t="str">
        <f t="shared" si="26"/>
        <v xml:space="preserve">sxm33_08 * sxmq08 * QN08 + </v>
      </c>
      <c r="H34" s="5" t="str">
        <f t="shared" si="26"/>
        <v xml:space="preserve">sxm33_10 * sxmq10 * QN10 + </v>
      </c>
      <c r="I34" s="5" t="str">
        <f t="shared" si="26"/>
        <v xml:space="preserve">sxm33_11 * sxmq11 * QN11 + </v>
      </c>
      <c r="J34" s="5" t="str">
        <f t="shared" si="26"/>
        <v xml:space="preserve">sxm33_13 * sxmq13 * QN13 + </v>
      </c>
      <c r="K34" s="5" t="str">
        <f t="shared" si="26"/>
        <v xml:space="preserve">sxm33_14 * sxmq14 * QN14 + </v>
      </c>
      <c r="L34" s="5" t="str">
        <f t="shared" si="26"/>
        <v xml:space="preserve">sxm33_15 * sxmq15 * QN15 + </v>
      </c>
      <c r="M34" s="5" t="str">
        <f t="shared" si="26"/>
        <v xml:space="preserve">sxm33_16 * sxmq16 * QN16 + </v>
      </c>
      <c r="N34" s="5" t="str">
        <f t="shared" si="26"/>
        <v xml:space="preserve">sxm33_17 * sxmq17 * QN17 + </v>
      </c>
      <c r="O34" s="5" t="str">
        <f t="shared" si="26"/>
        <v xml:space="preserve">sxm33_18 * sxmq18 * QN18 + </v>
      </c>
      <c r="P34" s="5" t="str">
        <f t="shared" si="26"/>
        <v xml:space="preserve">sxm33_19 * sxmq19 * QN19 + </v>
      </c>
      <c r="Q34" s="5" t="str">
        <f t="shared" si="26"/>
        <v xml:space="preserve">sxm33_20 * sxmq20 * QN20 + </v>
      </c>
      <c r="R34" s="5" t="str">
        <f t="shared" si="26"/>
        <v xml:space="preserve">sxm33_21 * sxmq21 * QN21 + </v>
      </c>
      <c r="S34" s="5" t="str">
        <f t="shared" si="26"/>
        <v xml:space="preserve">sxm33_22 * sxmq22 * QN22 + </v>
      </c>
      <c r="T34" s="5" t="str">
        <f t="shared" si="26"/>
        <v xml:space="preserve">sxm33_23 * sxmq23 * QN23 + </v>
      </c>
      <c r="U34" s="5" t="str">
        <f t="shared" si="26"/>
        <v xml:space="preserve">sxm33_24 * sxmq24 * QN24 + </v>
      </c>
      <c r="V34" s="5" t="str">
        <f t="shared" si="26"/>
        <v xml:space="preserve">sxm33_25 * sxmq25 * QN25 + </v>
      </c>
      <c r="W34" s="5" t="str">
        <f t="shared" si="26"/>
        <v xml:space="preserve">sxm33_26 * sxmq26 * QN26 + </v>
      </c>
      <c r="X34" s="5" t="str">
        <f t="shared" si="26"/>
        <v xml:space="preserve">sxm33_27 * sxmq27 * QN27 + </v>
      </c>
      <c r="Y34" s="5" t="str">
        <f t="shared" si="26"/>
        <v xml:space="preserve">sxm33_28 * sxmq28 * QN28 + </v>
      </c>
      <c r="Z34" s="5" t="str">
        <f t="shared" si="26"/>
        <v xml:space="preserve">sxm33_29 * sxmq29 * QN29 + </v>
      </c>
      <c r="AA34" s="5" t="str">
        <f t="shared" si="26"/>
        <v xml:space="preserve">sxm33_30 * sxmq30 * QN30 + </v>
      </c>
      <c r="AB34" s="5" t="str">
        <f t="shared" si="26"/>
        <v xml:space="preserve">sxm33_31 * sxmq31 * QN31 + </v>
      </c>
      <c r="AC34" s="5" t="str">
        <f t="shared" si="26"/>
        <v xml:space="preserve">sxm33_32 * sxmq32 * QN32 + </v>
      </c>
      <c r="AD34" s="5" t="str">
        <f t="shared" si="26"/>
        <v xml:space="preserve">sxm33_33 * sxmq33 * QN33 + </v>
      </c>
      <c r="AE34" s="5" t="str">
        <f t="shared" si="26"/>
        <v xml:space="preserve">sxm33_35 * sxmq35 * QN35 + </v>
      </c>
      <c r="AF34" s="5" t="str">
        <f t="shared" si="26"/>
        <v xml:space="preserve">sxm33_36 * sxmq36 * QN36 + </v>
      </c>
      <c r="AG34" s="5" t="str">
        <f t="shared" si="26"/>
        <v xml:space="preserve">sxm33_37 * sxmq37 * QN37 + </v>
      </c>
      <c r="AH34" s="5" t="str">
        <f t="shared" si="26"/>
        <v xml:space="preserve">sxm33_41 * sxmq41 * QN41 + </v>
      </c>
      <c r="AI34" s="5" t="str">
        <f t="shared" si="26"/>
        <v xml:space="preserve">sxm33_42 * sxmq42 * QN42 + </v>
      </c>
      <c r="AJ34" s="5" t="str">
        <f t="shared" si="26"/>
        <v xml:space="preserve">sxm33_43 * sxmq43 * QN43 + </v>
      </c>
      <c r="AK34" s="5" t="str">
        <f t="shared" si="26"/>
        <v xml:space="preserve">sxm33_45 * sxmq45 * QN45 + </v>
      </c>
      <c r="AL34" s="5" t="str">
        <f t="shared" si="26"/>
        <v xml:space="preserve">sxm33_46 * sxmq46 * QN46 + </v>
      </c>
      <c r="AM34" s="5" t="str">
        <f t="shared" si="26"/>
        <v xml:space="preserve">sxm33_47 * sxmq47 * QN47 + </v>
      </c>
      <c r="AN34" s="5" t="str">
        <f t="shared" si="26"/>
        <v xml:space="preserve">sxm33_49 * sxmq49 * QN49 + </v>
      </c>
      <c r="AO34" s="5" t="str">
        <f t="shared" si="26"/>
        <v xml:space="preserve">sxm33_50 * sxmq50 * QN50 + </v>
      </c>
      <c r="AP34" s="5" t="str">
        <f t="shared" si="26"/>
        <v xml:space="preserve">sxm33_51 * sxmq51 * QN51 + </v>
      </c>
      <c r="AQ34" s="5" t="str">
        <f t="shared" si="26"/>
        <v xml:space="preserve">sxm33_52 * sxmq52 * QN52 + </v>
      </c>
      <c r="AR34" s="5" t="str">
        <f t="shared" si="26"/>
        <v xml:space="preserve">sxm33_53 * sxmq53 * QN53 + </v>
      </c>
      <c r="AS34" s="5" t="str">
        <f t="shared" si="26"/>
        <v xml:space="preserve">sxm33_55 * sxmq55 * QN55 + </v>
      </c>
      <c r="AT34" s="5" t="str">
        <f t="shared" si="26"/>
        <v xml:space="preserve">sxm33_58 * sxmq58 * QN58 + </v>
      </c>
      <c r="AU34" s="5" t="str">
        <f t="shared" si="26"/>
        <v xml:space="preserve">sxm33_59 * sxmq59 * QN59 + </v>
      </c>
      <c r="AV34" s="5" t="str">
        <f t="shared" si="26"/>
        <v xml:space="preserve">sxm33_60 * sxmq60 * QN60 + </v>
      </c>
      <c r="AW34" s="5" t="str">
        <f t="shared" si="26"/>
        <v xml:space="preserve">sxm33_61 * sxmq61 * QN61 + </v>
      </c>
      <c r="AX34" s="5" t="str">
        <f t="shared" si="26"/>
        <v xml:space="preserve">sxm33_62 * sxmq62 * QN62 + </v>
      </c>
      <c r="AY34" s="5" t="str">
        <f t="shared" si="26"/>
        <v xml:space="preserve">sxm33_64 * sxmq64 * QN64 + </v>
      </c>
      <c r="AZ34" s="5" t="str">
        <f t="shared" si="26"/>
        <v xml:space="preserve">sxm33_65 * sxmq65 * QN65 + </v>
      </c>
      <c r="BA34" s="5" t="str">
        <f t="shared" si="26"/>
        <v xml:space="preserve">sxm33_66 * sxmq66 * QN66 + </v>
      </c>
      <c r="BB34" s="5" t="str">
        <f t="shared" si="26"/>
        <v xml:space="preserve">sxm33_68 * sxmq68 * QN68 + </v>
      </c>
      <c r="BC34" s="5" t="str">
        <f t="shared" si="26"/>
        <v xml:space="preserve">sxm33_69 * sxmq69 * QN69 + </v>
      </c>
      <c r="BD34" s="5" t="str">
        <f t="shared" si="26"/>
        <v xml:space="preserve">sxm33_70 * sxmq70 * QN70 + </v>
      </c>
      <c r="BE34" s="5" t="str">
        <f t="shared" si="26"/>
        <v xml:space="preserve">sxm33_71 * sxmq71 * QN71 + </v>
      </c>
      <c r="BF34" s="5" t="str">
        <f t="shared" si="26"/>
        <v xml:space="preserve">sxm33_72 * sxmq72 * QN72 + </v>
      </c>
      <c r="BG34" s="5" t="str">
        <f t="shared" si="26"/>
        <v xml:space="preserve">sxm33_73 * sxmq73 * QN73 + </v>
      </c>
      <c r="BH34" s="5" t="str">
        <f t="shared" si="26"/>
        <v xml:space="preserve">sxm33_74 * sxmq74 * QN74 + </v>
      </c>
      <c r="BI34" s="5" t="str">
        <f t="shared" si="26"/>
        <v xml:space="preserve">sxm33_77 * sxmq77 * QN77 + </v>
      </c>
      <c r="BJ34" s="5" t="str">
        <f t="shared" si="26"/>
        <v xml:space="preserve">sxm33_78 * sxmq78 * QN78 + </v>
      </c>
      <c r="BK34" s="5" t="str">
        <f t="shared" si="26"/>
        <v xml:space="preserve">sxm33_79 * sxmq79 * QN79 + </v>
      </c>
      <c r="BL34" s="5" t="str">
        <f t="shared" si="26"/>
        <v xml:space="preserve">sxm33_80 * sxmq80 * QN80 + </v>
      </c>
      <c r="BM34" s="5" t="str">
        <f t="shared" si="26"/>
        <v xml:space="preserve">sxm33_84 * sxmq84 * QN84 + </v>
      </c>
      <c r="BN34" s="5" t="str">
        <f t="shared" si="26"/>
        <v xml:space="preserve">sxm33_85 * sxmq85 * QN85 + </v>
      </c>
      <c r="BO34" s="5" t="str">
        <f t="shared" si="26"/>
        <v xml:space="preserve">sxm33_86 * sxmq86 * QN86 + </v>
      </c>
      <c r="BP34" s="5" t="str">
        <f t="shared" si="25"/>
        <v xml:space="preserve">sxm33_87 * sxmq87 * QN87 + </v>
      </c>
      <c r="BQ34" s="5" t="str">
        <f t="shared" si="25"/>
        <v xml:space="preserve">sxm33_90 * sxmq90 * QN90 + </v>
      </c>
      <c r="BR34" s="5" t="str">
        <f t="shared" si="25"/>
        <v xml:space="preserve">sxm33_91 * sxmq91 * QN91 + </v>
      </c>
      <c r="BS34" s="5" t="str">
        <f t="shared" si="25"/>
        <v xml:space="preserve">sxm33_92 * sxmq92 * QN92 + </v>
      </c>
      <c r="BT34" s="5" t="str">
        <f t="shared" si="25"/>
        <v xml:space="preserve">sxm33_93 * sxmq93 * QN93 + </v>
      </c>
      <c r="BU34" s="5" t="str">
        <f t="shared" si="25"/>
        <v xml:space="preserve">sxm33_94 * sxmq94 * QN94 + </v>
      </c>
      <c r="BV34" s="5" t="str">
        <f t="shared" si="25"/>
        <v xml:space="preserve">sxm33_95 * sxmq95 * QN95 + </v>
      </c>
      <c r="BW34" s="5" t="str">
        <f t="shared" si="25"/>
        <v xml:space="preserve">sxm33_96 * sxmq96 * QN96 + </v>
      </c>
      <c r="BX34" s="5" t="str">
        <f t="shared" si="20"/>
        <v>sxm33_97 * sxmq97 * QN97</v>
      </c>
      <c r="BY34" s="5" t="str">
        <f t="shared" si="11"/>
        <v xml:space="preserve"> + FM33</v>
      </c>
      <c r="BZ34" s="6" t="str">
        <f t="shared" si="3"/>
        <v>@IDENTITY MG33 = sxm33_01 * sxmq01 * QN01 + sxm33_02 * sxmq02 * QN02 + sxm33_03 * sxmq03 * QN03 + sxm33_05 * sxmq05 * QN05 + sxm33_08 * sxmq08 * QN08 + sxm33_10 * sxmq10 * QN10 + sxm33_11 * sxmq11 * QN11 + sxm33_13 * sxmq13 * QN13 + sxm33_14 * sxmq14 * QN14 + sxm33_15 * sxmq15 * QN15 + sxm33_16 * sxmq16 * QN16 + sxm33_17 * sxmq17 * QN17 + sxm33_18 * sxmq18 * QN18 + sxm33_19 * sxmq19 * QN19 + sxm33_20 * sxmq20 * QN20 + sxm33_21 * sxmq21 * QN21 + sxm33_22 * sxmq22 * QN22 + sxm33_23 * sxmq23 * QN23 + sxm33_24 * sxmq24 * QN24 + sxm33_25 * sxmq25 * QN25 + sxm33_26 * sxmq26 * QN26 + sxm33_27 * sxmq27 * QN27 + sxm33_28 * sxmq28 * QN28 + sxm33_29 * sxmq29 * QN29 + sxm33_30 * sxmq30 * QN30 + sxm33_31 * sxmq31 * QN31 + sxm33_32 * sxmq32 * QN32 + sxm33_33 * sxmq33 * QN33 + sxm33_35 * sxmq35 * QN35 + sxm33_36 * sxmq36 * QN36 + sxm33_37 * sxmq37 * QN37 + sxm33_41 * sxmq41 * QN41 + sxm33_42 * sxmq42 * QN42 + sxm33_43 * sxmq43 * QN43 + sxm33_45 * sxmq45 * QN45 + sxm33_46 * sxmq46 * QN46 + sxm33_47 * sxmq47 * QN47 + sxm33_49 * sxmq49 * QN49 + sxm33_50 * sxmq50 * QN50 + sxm33_51 * sxmq51 * QN51 + sxm33_52 * sxmq52 * QN52 + sxm33_53 * sxmq53 * QN53 + sxm33_55 * sxmq55 * QN55 + sxm33_58 * sxmq58 * QN58 + sxm33_59 * sxmq59 * QN59 + sxm33_60 * sxmq60 * QN60 + sxm33_61 * sxmq61 * QN61 + sxm33_62 * sxmq62 * QN62 + sxm33_64 * sxmq64 * QN64 + sxm33_65 * sxmq65 * QN65 + sxm33_66 * sxmq66 * QN66 + sxm33_68 * sxmq68 * QN68 + sxm33_69 * sxmq69 * QN69 + sxm33_70 * sxmq70 * QN70 + sxm33_71 * sxmq71 * QN71 + sxm33_72 * sxmq72 * QN72 + sxm33_73 * sxmq73 * QN73 + sxm33_74 * sxmq74 * QN74 + sxm33_77 * sxmq77 * QN77 + sxm33_78 * sxmq78 * QN78 + sxm33_79 * sxmq79 * QN79 + sxm33_80 * sxmq80 * QN80 + sxm33_84 * sxmq84 * QN84 + sxm33_85 * sxmq85 * QN85 + sxm33_86 * sxmq86 * QN86 + sxm33_87 * sxmq87 * QN87 + sxm33_90 * sxmq90 * QN90 + sxm33_91 * sxmq91 * QN91 + sxm33_92 * sxmq92 * QN92 + sxm33_93 * sxmq93 * QN93 + sxm33_94 * sxmq94 * QN94 + sxm33_95 * sxmq95 * QN95 + sxm33_96 * sxmq96 * QN96 + sxm33_97 * sxmq97 * QN97 + FM33</v>
      </c>
    </row>
    <row r="35" spans="1:78">
      <c r="A35" s="2" t="s">
        <v>29</v>
      </c>
      <c r="B35" s="9" t="str">
        <f>$B$6&amp;$B$4&amp;$A35&amp;" = "</f>
        <v xml:space="preserve">@IDENTITY MG35 = </v>
      </c>
      <c r="C35" s="9" t="str">
        <f>"sem"&amp;$A35&amp;"_"&amp;C$6&amp;" * seq"&amp;C$6&amp;" * QN"&amp;C$6&amp;" + "</f>
        <v xml:space="preserve">sem35_01 * seq01 * QN01 + </v>
      </c>
      <c r="D35" s="9" t="str">
        <f t="shared" ref="D35:BO35" si="27">"sem"&amp;$A35&amp;"_"&amp;D$6&amp;" * seq"&amp;D$6&amp;" * QN"&amp;D$6&amp;" + "</f>
        <v xml:space="preserve">sem35_02 * seq02 * QN02 + </v>
      </c>
      <c r="E35" s="9" t="str">
        <f t="shared" si="27"/>
        <v xml:space="preserve">sem35_03 * seq03 * QN03 + </v>
      </c>
      <c r="F35" s="9" t="str">
        <f t="shared" si="27"/>
        <v xml:space="preserve">sem35_05 * seq05 * QN05 + </v>
      </c>
      <c r="G35" s="9" t="str">
        <f t="shared" si="27"/>
        <v xml:space="preserve">sem35_08 * seq08 * QN08 + </v>
      </c>
      <c r="H35" s="9" t="str">
        <f t="shared" si="27"/>
        <v xml:space="preserve">sem35_10 * seq10 * QN10 + </v>
      </c>
      <c r="I35" s="9" t="str">
        <f t="shared" si="27"/>
        <v xml:space="preserve">sem35_11 * seq11 * QN11 + </v>
      </c>
      <c r="J35" s="9" t="str">
        <f t="shared" si="27"/>
        <v xml:space="preserve">sem35_13 * seq13 * QN13 + </v>
      </c>
      <c r="K35" s="9" t="str">
        <f t="shared" si="27"/>
        <v xml:space="preserve">sem35_14 * seq14 * QN14 + </v>
      </c>
      <c r="L35" s="9" t="str">
        <f t="shared" si="27"/>
        <v xml:space="preserve">sem35_15 * seq15 * QN15 + </v>
      </c>
      <c r="M35" s="9" t="str">
        <f t="shared" si="27"/>
        <v xml:space="preserve">sem35_16 * seq16 * QN16 + </v>
      </c>
      <c r="N35" s="9" t="str">
        <f t="shared" si="27"/>
        <v xml:space="preserve">sem35_17 * seq17 * QN17 + </v>
      </c>
      <c r="O35" s="9" t="str">
        <f t="shared" si="27"/>
        <v xml:space="preserve">sem35_18 * seq18 * QN18 + </v>
      </c>
      <c r="P35" s="9" t="str">
        <f t="shared" si="27"/>
        <v xml:space="preserve">sem35_19 * seq19 * QN19 + </v>
      </c>
      <c r="Q35" s="9" t="str">
        <f t="shared" si="27"/>
        <v xml:space="preserve">sem35_20 * seq20 * QN20 + </v>
      </c>
      <c r="R35" s="9" t="str">
        <f t="shared" si="27"/>
        <v xml:space="preserve">sem35_21 * seq21 * QN21 + </v>
      </c>
      <c r="S35" s="9" t="str">
        <f t="shared" si="27"/>
        <v xml:space="preserve">sem35_22 * seq22 * QN22 + </v>
      </c>
      <c r="T35" s="9" t="str">
        <f t="shared" si="27"/>
        <v xml:space="preserve">sem35_23 * seq23 * QN23 + </v>
      </c>
      <c r="U35" s="9" t="str">
        <f t="shared" si="27"/>
        <v xml:space="preserve">sem35_24 * seq24 * QN24 + </v>
      </c>
      <c r="V35" s="9" t="str">
        <f t="shared" si="27"/>
        <v xml:space="preserve">sem35_25 * seq25 * QN25 + </v>
      </c>
      <c r="W35" s="9" t="str">
        <f t="shared" si="27"/>
        <v xml:space="preserve">sem35_26 * seq26 * QN26 + </v>
      </c>
      <c r="X35" s="9" t="str">
        <f t="shared" si="27"/>
        <v xml:space="preserve">sem35_27 * seq27 * QN27 + </v>
      </c>
      <c r="Y35" s="9" t="str">
        <f t="shared" si="27"/>
        <v xml:space="preserve">sem35_28 * seq28 * QN28 + </v>
      </c>
      <c r="Z35" s="9" t="str">
        <f t="shared" si="27"/>
        <v xml:space="preserve">sem35_29 * seq29 * QN29 + </v>
      </c>
      <c r="AA35" s="9" t="str">
        <f t="shared" si="27"/>
        <v xml:space="preserve">sem35_30 * seq30 * QN30 + </v>
      </c>
      <c r="AB35" s="9" t="str">
        <f t="shared" si="27"/>
        <v xml:space="preserve">sem35_31 * seq31 * QN31 + </v>
      </c>
      <c r="AC35" s="9" t="str">
        <f t="shared" si="27"/>
        <v xml:space="preserve">sem35_32 * seq32 * QN32 + </v>
      </c>
      <c r="AD35" s="9" t="str">
        <f t="shared" si="27"/>
        <v xml:space="preserve">sem35_33 * seq33 * QN33 + </v>
      </c>
      <c r="AE35" s="9" t="str">
        <f t="shared" si="27"/>
        <v xml:space="preserve">sem35_35 * seq35 * QN35 + </v>
      </c>
      <c r="AF35" s="9" t="str">
        <f t="shared" si="27"/>
        <v xml:space="preserve">sem35_36 * seq36 * QN36 + </v>
      </c>
      <c r="AG35" s="9" t="str">
        <f t="shared" si="27"/>
        <v xml:space="preserve">sem35_37 * seq37 * QN37 + </v>
      </c>
      <c r="AH35" s="9" t="str">
        <f t="shared" si="27"/>
        <v xml:space="preserve">sem35_41 * seq41 * QN41 + </v>
      </c>
      <c r="AI35" s="9" t="str">
        <f t="shared" si="27"/>
        <v xml:space="preserve">sem35_42 * seq42 * QN42 + </v>
      </c>
      <c r="AJ35" s="9" t="str">
        <f t="shared" si="27"/>
        <v xml:space="preserve">sem35_43 * seq43 * QN43 + </v>
      </c>
      <c r="AK35" s="9" t="str">
        <f t="shared" si="27"/>
        <v xml:space="preserve">sem35_45 * seq45 * QN45 + </v>
      </c>
      <c r="AL35" s="9" t="str">
        <f t="shared" si="27"/>
        <v xml:space="preserve">sem35_46 * seq46 * QN46 + </v>
      </c>
      <c r="AM35" s="9" t="str">
        <f t="shared" si="27"/>
        <v xml:space="preserve">sem35_47 * seq47 * QN47 + </v>
      </c>
      <c r="AN35" s="9" t="str">
        <f t="shared" si="27"/>
        <v xml:space="preserve">sem35_49 * seq49 * QN49 + </v>
      </c>
      <c r="AO35" s="9" t="str">
        <f t="shared" si="27"/>
        <v xml:space="preserve">sem35_50 * seq50 * QN50 + </v>
      </c>
      <c r="AP35" s="9" t="str">
        <f t="shared" si="27"/>
        <v xml:space="preserve">sem35_51 * seq51 * QN51 + </v>
      </c>
      <c r="AQ35" s="9" t="str">
        <f t="shared" si="27"/>
        <v xml:space="preserve">sem35_52 * seq52 * QN52 + </v>
      </c>
      <c r="AR35" s="9" t="str">
        <f t="shared" si="27"/>
        <v xml:space="preserve">sem35_53 * seq53 * QN53 + </v>
      </c>
      <c r="AS35" s="9" t="str">
        <f t="shared" si="27"/>
        <v xml:space="preserve">sem35_55 * seq55 * QN55 + </v>
      </c>
      <c r="AT35" s="9" t="str">
        <f t="shared" si="27"/>
        <v xml:space="preserve">sem35_58 * seq58 * QN58 + </v>
      </c>
      <c r="AU35" s="9" t="str">
        <f t="shared" si="27"/>
        <v xml:space="preserve">sem35_59 * seq59 * QN59 + </v>
      </c>
      <c r="AV35" s="9" t="str">
        <f t="shared" si="27"/>
        <v xml:space="preserve">sem35_60 * seq60 * QN60 + </v>
      </c>
      <c r="AW35" s="9" t="str">
        <f t="shared" si="27"/>
        <v xml:space="preserve">sem35_61 * seq61 * QN61 + </v>
      </c>
      <c r="AX35" s="9" t="str">
        <f t="shared" si="27"/>
        <v xml:space="preserve">sem35_62 * seq62 * QN62 + </v>
      </c>
      <c r="AY35" s="9" t="str">
        <f t="shared" si="27"/>
        <v xml:space="preserve">sem35_64 * seq64 * QN64 + </v>
      </c>
      <c r="AZ35" s="9" t="str">
        <f t="shared" si="27"/>
        <v xml:space="preserve">sem35_65 * seq65 * QN65 + </v>
      </c>
      <c r="BA35" s="9" t="str">
        <f t="shared" si="27"/>
        <v xml:space="preserve">sem35_66 * seq66 * QN66 + </v>
      </c>
      <c r="BB35" s="9" t="str">
        <f t="shared" si="27"/>
        <v xml:space="preserve">sem35_68 * seq68 * QN68 + </v>
      </c>
      <c r="BC35" s="9" t="str">
        <f t="shared" si="27"/>
        <v xml:space="preserve">sem35_69 * seq69 * QN69 + </v>
      </c>
      <c r="BD35" s="9" t="str">
        <f t="shared" si="27"/>
        <v xml:space="preserve">sem35_70 * seq70 * QN70 + </v>
      </c>
      <c r="BE35" s="9" t="str">
        <f t="shared" si="27"/>
        <v xml:space="preserve">sem35_71 * seq71 * QN71 + </v>
      </c>
      <c r="BF35" s="9" t="str">
        <f t="shared" si="27"/>
        <v xml:space="preserve">sem35_72 * seq72 * QN72 + </v>
      </c>
      <c r="BG35" s="9" t="str">
        <f t="shared" si="27"/>
        <v xml:space="preserve">sem35_73 * seq73 * QN73 + </v>
      </c>
      <c r="BH35" s="9" t="str">
        <f t="shared" si="27"/>
        <v xml:space="preserve">sem35_74 * seq74 * QN74 + </v>
      </c>
      <c r="BI35" s="9" t="str">
        <f t="shared" si="27"/>
        <v xml:space="preserve">sem35_77 * seq77 * QN77 + </v>
      </c>
      <c r="BJ35" s="9" t="str">
        <f t="shared" si="27"/>
        <v xml:space="preserve">sem35_78 * seq78 * QN78 + </v>
      </c>
      <c r="BK35" s="9" t="str">
        <f t="shared" si="27"/>
        <v xml:space="preserve">sem35_79 * seq79 * QN79 + </v>
      </c>
      <c r="BL35" s="9" t="str">
        <f t="shared" si="27"/>
        <v xml:space="preserve">sem35_80 * seq80 * QN80 + </v>
      </c>
      <c r="BM35" s="9" t="str">
        <f t="shared" si="27"/>
        <v xml:space="preserve">sem35_84 * seq84 * QN84 + </v>
      </c>
      <c r="BN35" s="9" t="str">
        <f t="shared" si="27"/>
        <v xml:space="preserve">sem35_85 * seq85 * QN85 + </v>
      </c>
      <c r="BO35" s="9" t="str">
        <f t="shared" si="27"/>
        <v xml:space="preserve">sem35_86 * seq86 * QN86 + </v>
      </c>
      <c r="BP35" s="9" t="str">
        <f t="shared" ref="BP35:BW35" si="28">"sem"&amp;$A35&amp;"_"&amp;BP$6&amp;" * seq"&amp;BP$6&amp;" * QN"&amp;BP$6&amp;" + "</f>
        <v xml:space="preserve">sem35_87 * seq87 * QN87 + </v>
      </c>
      <c r="BQ35" s="9" t="str">
        <f t="shared" si="28"/>
        <v xml:space="preserve">sem35_90 * seq90 * QN90 + </v>
      </c>
      <c r="BR35" s="9" t="str">
        <f t="shared" si="28"/>
        <v xml:space="preserve">sem35_91 * seq91 * QN91 + </v>
      </c>
      <c r="BS35" s="9" t="str">
        <f t="shared" si="28"/>
        <v xml:space="preserve">sem35_92 * seq92 * QN92 + </v>
      </c>
      <c r="BT35" s="9" t="str">
        <f t="shared" si="28"/>
        <v xml:space="preserve">sem35_93 * seq93 * QN93 + </v>
      </c>
      <c r="BU35" s="9" t="str">
        <f t="shared" si="28"/>
        <v xml:space="preserve">sem35_94 * seq94 * QN94 + </v>
      </c>
      <c r="BV35" s="9" t="str">
        <f t="shared" si="28"/>
        <v xml:space="preserve">sem35_95 * seq95 * QN95 + </v>
      </c>
      <c r="BW35" s="9" t="str">
        <f t="shared" si="28"/>
        <v xml:space="preserve">sem35_96 * seq96 * QN96 + </v>
      </c>
      <c r="BX35" s="9" t="str">
        <f>"sem"&amp;$A35&amp;"_"&amp;BX$6&amp;" * seq"&amp;BX$6&amp;" * QN"&amp;BX$6</f>
        <v>sem35_97 * seq97 * QN97</v>
      </c>
      <c r="BY35" s="5" t="str">
        <f t="shared" si="11"/>
        <v xml:space="preserve"> + FM35</v>
      </c>
      <c r="BZ35" s="6" t="str">
        <f t="shared" si="3"/>
        <v>@IDENTITY MG35 = sem35_01 * seq01 * QN01 + sem35_02 * seq02 * QN02 + sem35_03 * seq03 * QN03 + sem35_05 * seq05 * QN05 + sem35_08 * seq08 * QN08 + sem35_10 * seq10 * QN10 + sem35_11 * seq11 * QN11 + sem35_13 * seq13 * QN13 + sem35_14 * seq14 * QN14 + sem35_15 * seq15 * QN15 + sem35_16 * seq16 * QN16 + sem35_17 * seq17 * QN17 + sem35_18 * seq18 * QN18 + sem35_19 * seq19 * QN19 + sem35_20 * seq20 * QN20 + sem35_21 * seq21 * QN21 + sem35_22 * seq22 * QN22 + sem35_23 * seq23 * QN23 + sem35_24 * seq24 * QN24 + sem35_25 * seq25 * QN25 + sem35_26 * seq26 * QN26 + sem35_27 * seq27 * QN27 + sem35_28 * seq28 * QN28 + sem35_29 * seq29 * QN29 + sem35_30 * seq30 * QN30 + sem35_31 * seq31 * QN31 + sem35_32 * seq32 * QN32 + sem35_33 * seq33 * QN33 + sem35_35 * seq35 * QN35 + sem35_36 * seq36 * QN36 + sem35_37 * seq37 * QN37 + sem35_41 * seq41 * QN41 + sem35_42 * seq42 * QN42 + sem35_43 * seq43 * QN43 + sem35_45 * seq45 * QN45 + sem35_46 * seq46 * QN46 + sem35_47 * seq47 * QN47 + sem35_49 * seq49 * QN49 + sem35_50 * seq50 * QN50 + sem35_51 * seq51 * QN51 + sem35_52 * seq52 * QN52 + sem35_53 * seq53 * QN53 + sem35_55 * seq55 * QN55 + sem35_58 * seq58 * QN58 + sem35_59 * seq59 * QN59 + sem35_60 * seq60 * QN60 + sem35_61 * seq61 * QN61 + sem35_62 * seq62 * QN62 + sem35_64 * seq64 * QN64 + sem35_65 * seq65 * QN65 + sem35_66 * seq66 * QN66 + sem35_68 * seq68 * QN68 + sem35_69 * seq69 * QN69 + sem35_70 * seq70 * QN70 + sem35_71 * seq71 * QN71 + sem35_72 * seq72 * QN72 + sem35_73 * seq73 * QN73 + sem35_74 * seq74 * QN74 + sem35_77 * seq77 * QN77 + sem35_78 * seq78 * QN78 + sem35_79 * seq79 * QN79 + sem35_80 * seq80 * QN80 + sem35_84 * seq84 * QN84 + sem35_85 * seq85 * QN85 + sem35_86 * seq86 * QN86 + sem35_87 * seq87 * QN87 + sem35_90 * seq90 * QN90 + sem35_91 * seq91 * QN91 + sem35_92 * seq92 * QN92 + sem35_93 * seq93 * QN93 + sem35_94 * seq94 * QN94 + sem35_95 * seq95 * QN95 + sem35_96 * seq96 * QN96 + sem35_97 * seq97 * QN97 + FM35</v>
      </c>
    </row>
    <row r="36" spans="1:78">
      <c r="A36" s="1" t="s">
        <v>30</v>
      </c>
      <c r="B36" s="5" t="str">
        <f t="shared" si="7"/>
        <v xml:space="preserve">@IDENTITY MG36 = </v>
      </c>
      <c r="C36" s="5" t="str">
        <f t="shared" si="2"/>
        <v xml:space="preserve">sxm36_01 * sxmq01 * QN01 + </v>
      </c>
      <c r="D36" s="5" t="str">
        <f t="shared" ref="D36:BO39" si="29">"sxm"&amp;$A36&amp;"_"&amp;D$6&amp;" * sxmq"&amp;D$6&amp;" * QN"&amp;D$6&amp;" + "</f>
        <v xml:space="preserve">sxm36_02 * sxmq02 * QN02 + </v>
      </c>
      <c r="E36" s="5" t="str">
        <f t="shared" si="29"/>
        <v xml:space="preserve">sxm36_03 * sxmq03 * QN03 + </v>
      </c>
      <c r="F36" s="5" t="str">
        <f t="shared" si="29"/>
        <v xml:space="preserve">sxm36_05 * sxmq05 * QN05 + </v>
      </c>
      <c r="G36" s="5" t="str">
        <f t="shared" si="29"/>
        <v xml:space="preserve">sxm36_08 * sxmq08 * QN08 + </v>
      </c>
      <c r="H36" s="5" t="str">
        <f t="shared" si="29"/>
        <v xml:space="preserve">sxm36_10 * sxmq10 * QN10 + </v>
      </c>
      <c r="I36" s="5" t="str">
        <f t="shared" si="29"/>
        <v xml:space="preserve">sxm36_11 * sxmq11 * QN11 + </v>
      </c>
      <c r="J36" s="5" t="str">
        <f t="shared" si="29"/>
        <v xml:space="preserve">sxm36_13 * sxmq13 * QN13 + </v>
      </c>
      <c r="K36" s="5" t="str">
        <f t="shared" si="29"/>
        <v xml:space="preserve">sxm36_14 * sxmq14 * QN14 + </v>
      </c>
      <c r="L36" s="5" t="str">
        <f t="shared" si="29"/>
        <v xml:space="preserve">sxm36_15 * sxmq15 * QN15 + </v>
      </c>
      <c r="M36" s="5" t="str">
        <f t="shared" si="29"/>
        <v xml:space="preserve">sxm36_16 * sxmq16 * QN16 + </v>
      </c>
      <c r="N36" s="5" t="str">
        <f t="shared" si="29"/>
        <v xml:space="preserve">sxm36_17 * sxmq17 * QN17 + </v>
      </c>
      <c r="O36" s="5" t="str">
        <f t="shared" si="29"/>
        <v xml:space="preserve">sxm36_18 * sxmq18 * QN18 + </v>
      </c>
      <c r="P36" s="5" t="str">
        <f t="shared" si="29"/>
        <v xml:space="preserve">sxm36_19 * sxmq19 * QN19 + </v>
      </c>
      <c r="Q36" s="5" t="str">
        <f t="shared" si="29"/>
        <v xml:space="preserve">sxm36_20 * sxmq20 * QN20 + </v>
      </c>
      <c r="R36" s="5" t="str">
        <f t="shared" si="29"/>
        <v xml:space="preserve">sxm36_21 * sxmq21 * QN21 + </v>
      </c>
      <c r="S36" s="5" t="str">
        <f t="shared" si="29"/>
        <v xml:space="preserve">sxm36_22 * sxmq22 * QN22 + </v>
      </c>
      <c r="T36" s="5" t="str">
        <f t="shared" si="29"/>
        <v xml:space="preserve">sxm36_23 * sxmq23 * QN23 + </v>
      </c>
      <c r="U36" s="5" t="str">
        <f t="shared" si="29"/>
        <v xml:space="preserve">sxm36_24 * sxmq24 * QN24 + </v>
      </c>
      <c r="V36" s="5" t="str">
        <f t="shared" si="29"/>
        <v xml:space="preserve">sxm36_25 * sxmq25 * QN25 + </v>
      </c>
      <c r="W36" s="5" t="str">
        <f t="shared" si="29"/>
        <v xml:space="preserve">sxm36_26 * sxmq26 * QN26 + </v>
      </c>
      <c r="X36" s="5" t="str">
        <f t="shared" si="29"/>
        <v xml:space="preserve">sxm36_27 * sxmq27 * QN27 + </v>
      </c>
      <c r="Y36" s="5" t="str">
        <f t="shared" si="29"/>
        <v xml:space="preserve">sxm36_28 * sxmq28 * QN28 + </v>
      </c>
      <c r="Z36" s="5" t="str">
        <f t="shared" si="29"/>
        <v xml:space="preserve">sxm36_29 * sxmq29 * QN29 + </v>
      </c>
      <c r="AA36" s="5" t="str">
        <f t="shared" si="29"/>
        <v xml:space="preserve">sxm36_30 * sxmq30 * QN30 + </v>
      </c>
      <c r="AB36" s="5" t="str">
        <f t="shared" si="29"/>
        <v xml:space="preserve">sxm36_31 * sxmq31 * QN31 + </v>
      </c>
      <c r="AC36" s="5" t="str">
        <f t="shared" si="29"/>
        <v xml:space="preserve">sxm36_32 * sxmq32 * QN32 + </v>
      </c>
      <c r="AD36" s="5" t="str">
        <f t="shared" si="29"/>
        <v xml:space="preserve">sxm36_33 * sxmq33 * QN33 + </v>
      </c>
      <c r="AE36" s="5" t="str">
        <f t="shared" si="29"/>
        <v xml:space="preserve">sxm36_35 * sxmq35 * QN35 + </v>
      </c>
      <c r="AF36" s="5" t="str">
        <f t="shared" si="29"/>
        <v xml:space="preserve">sxm36_36 * sxmq36 * QN36 + </v>
      </c>
      <c r="AG36" s="5" t="str">
        <f t="shared" si="29"/>
        <v xml:space="preserve">sxm36_37 * sxmq37 * QN37 + </v>
      </c>
      <c r="AH36" s="5" t="str">
        <f t="shared" si="29"/>
        <v xml:space="preserve">sxm36_41 * sxmq41 * QN41 + </v>
      </c>
      <c r="AI36" s="5" t="str">
        <f t="shared" si="29"/>
        <v xml:space="preserve">sxm36_42 * sxmq42 * QN42 + </v>
      </c>
      <c r="AJ36" s="5" t="str">
        <f t="shared" si="29"/>
        <v xml:space="preserve">sxm36_43 * sxmq43 * QN43 + </v>
      </c>
      <c r="AK36" s="5" t="str">
        <f t="shared" si="29"/>
        <v xml:space="preserve">sxm36_45 * sxmq45 * QN45 + </v>
      </c>
      <c r="AL36" s="5" t="str">
        <f t="shared" si="29"/>
        <v xml:space="preserve">sxm36_46 * sxmq46 * QN46 + </v>
      </c>
      <c r="AM36" s="5" t="str">
        <f t="shared" si="29"/>
        <v xml:space="preserve">sxm36_47 * sxmq47 * QN47 + </v>
      </c>
      <c r="AN36" s="5" t="str">
        <f t="shared" si="29"/>
        <v xml:space="preserve">sxm36_49 * sxmq49 * QN49 + </v>
      </c>
      <c r="AO36" s="5" t="str">
        <f t="shared" si="29"/>
        <v xml:space="preserve">sxm36_50 * sxmq50 * QN50 + </v>
      </c>
      <c r="AP36" s="5" t="str">
        <f t="shared" si="29"/>
        <v xml:space="preserve">sxm36_51 * sxmq51 * QN51 + </v>
      </c>
      <c r="AQ36" s="5" t="str">
        <f t="shared" si="29"/>
        <v xml:space="preserve">sxm36_52 * sxmq52 * QN52 + </v>
      </c>
      <c r="AR36" s="5" t="str">
        <f t="shared" si="29"/>
        <v xml:space="preserve">sxm36_53 * sxmq53 * QN53 + </v>
      </c>
      <c r="AS36" s="5" t="str">
        <f t="shared" si="29"/>
        <v xml:space="preserve">sxm36_55 * sxmq55 * QN55 + </v>
      </c>
      <c r="AT36" s="5" t="str">
        <f t="shared" si="29"/>
        <v xml:space="preserve">sxm36_58 * sxmq58 * QN58 + </v>
      </c>
      <c r="AU36" s="5" t="str">
        <f t="shared" si="29"/>
        <v xml:space="preserve">sxm36_59 * sxmq59 * QN59 + </v>
      </c>
      <c r="AV36" s="5" t="str">
        <f t="shared" si="29"/>
        <v xml:space="preserve">sxm36_60 * sxmq60 * QN60 + </v>
      </c>
      <c r="AW36" s="5" t="str">
        <f t="shared" si="29"/>
        <v xml:space="preserve">sxm36_61 * sxmq61 * QN61 + </v>
      </c>
      <c r="AX36" s="5" t="str">
        <f t="shared" si="29"/>
        <v xml:space="preserve">sxm36_62 * sxmq62 * QN62 + </v>
      </c>
      <c r="AY36" s="5" t="str">
        <f t="shared" si="29"/>
        <v xml:space="preserve">sxm36_64 * sxmq64 * QN64 + </v>
      </c>
      <c r="AZ36" s="5" t="str">
        <f t="shared" si="29"/>
        <v xml:space="preserve">sxm36_65 * sxmq65 * QN65 + </v>
      </c>
      <c r="BA36" s="5" t="str">
        <f t="shared" si="29"/>
        <v xml:space="preserve">sxm36_66 * sxmq66 * QN66 + </v>
      </c>
      <c r="BB36" s="5" t="str">
        <f t="shared" si="29"/>
        <v xml:space="preserve">sxm36_68 * sxmq68 * QN68 + </v>
      </c>
      <c r="BC36" s="5" t="str">
        <f t="shared" si="29"/>
        <v xml:space="preserve">sxm36_69 * sxmq69 * QN69 + </v>
      </c>
      <c r="BD36" s="5" t="str">
        <f t="shared" si="29"/>
        <v xml:space="preserve">sxm36_70 * sxmq70 * QN70 + </v>
      </c>
      <c r="BE36" s="5" t="str">
        <f t="shared" si="29"/>
        <v xml:space="preserve">sxm36_71 * sxmq71 * QN71 + </v>
      </c>
      <c r="BF36" s="5" t="str">
        <f t="shared" si="29"/>
        <v xml:space="preserve">sxm36_72 * sxmq72 * QN72 + </v>
      </c>
      <c r="BG36" s="5" t="str">
        <f t="shared" si="29"/>
        <v xml:space="preserve">sxm36_73 * sxmq73 * QN73 + </v>
      </c>
      <c r="BH36" s="5" t="str">
        <f t="shared" si="29"/>
        <v xml:space="preserve">sxm36_74 * sxmq74 * QN74 + </v>
      </c>
      <c r="BI36" s="5" t="str">
        <f t="shared" si="29"/>
        <v xml:space="preserve">sxm36_77 * sxmq77 * QN77 + </v>
      </c>
      <c r="BJ36" s="5" t="str">
        <f t="shared" si="29"/>
        <v xml:space="preserve">sxm36_78 * sxmq78 * QN78 + </v>
      </c>
      <c r="BK36" s="5" t="str">
        <f t="shared" si="29"/>
        <v xml:space="preserve">sxm36_79 * sxmq79 * QN79 + </v>
      </c>
      <c r="BL36" s="5" t="str">
        <f t="shared" si="29"/>
        <v xml:space="preserve">sxm36_80 * sxmq80 * QN80 + </v>
      </c>
      <c r="BM36" s="5" t="str">
        <f t="shared" si="29"/>
        <v xml:space="preserve">sxm36_84 * sxmq84 * QN84 + </v>
      </c>
      <c r="BN36" s="5" t="str">
        <f t="shared" si="29"/>
        <v xml:space="preserve">sxm36_85 * sxmq85 * QN85 + </v>
      </c>
      <c r="BO36" s="5" t="str">
        <f t="shared" si="29"/>
        <v xml:space="preserve">sxm36_86 * sxmq86 * QN86 + </v>
      </c>
      <c r="BP36" s="5" t="str">
        <f t="shared" ref="BP36:BW38" si="30">"sxm"&amp;$A36&amp;"_"&amp;BP$6&amp;" * sxmq"&amp;BP$6&amp;" * QN"&amp;BP$6&amp;" + "</f>
        <v xml:space="preserve">sxm36_87 * sxmq87 * QN87 + </v>
      </c>
      <c r="BQ36" s="5" t="str">
        <f t="shared" si="30"/>
        <v xml:space="preserve">sxm36_90 * sxmq90 * QN90 + </v>
      </c>
      <c r="BR36" s="5" t="str">
        <f t="shared" si="30"/>
        <v xml:space="preserve">sxm36_91 * sxmq91 * QN91 + </v>
      </c>
      <c r="BS36" s="5" t="str">
        <f t="shared" si="30"/>
        <v xml:space="preserve">sxm36_92 * sxmq92 * QN92 + </v>
      </c>
      <c r="BT36" s="5" t="str">
        <f t="shared" si="30"/>
        <v xml:space="preserve">sxm36_93 * sxmq93 * QN93 + </v>
      </c>
      <c r="BU36" s="5" t="str">
        <f t="shared" si="30"/>
        <v xml:space="preserve">sxm36_94 * sxmq94 * QN94 + </v>
      </c>
      <c r="BV36" s="5" t="str">
        <f t="shared" si="30"/>
        <v xml:space="preserve">sxm36_95 * sxmq95 * QN95 + </v>
      </c>
      <c r="BW36" s="5" t="str">
        <f t="shared" si="30"/>
        <v xml:space="preserve">sxm36_96 * sxmq96 * QN96 + </v>
      </c>
      <c r="BX36" s="5" t="str">
        <f t="shared" ref="BX36:BX80" si="31">"sxm"&amp;$A36&amp;"_"&amp;BX$6&amp;" * sxmq"&amp;BX$6&amp;" * QN"&amp;BX$6</f>
        <v>sxm36_97 * sxmq97 * QN97</v>
      </c>
      <c r="BY36" s="5" t="str">
        <f t="shared" si="11"/>
        <v xml:space="preserve"> + FM36</v>
      </c>
      <c r="BZ36" s="6" t="str">
        <f t="shared" si="3"/>
        <v>@IDENTITY MG36 = sxm36_01 * sxmq01 * QN01 + sxm36_02 * sxmq02 * QN02 + sxm36_03 * sxmq03 * QN03 + sxm36_05 * sxmq05 * QN05 + sxm36_08 * sxmq08 * QN08 + sxm36_10 * sxmq10 * QN10 + sxm36_11 * sxmq11 * QN11 + sxm36_13 * sxmq13 * QN13 + sxm36_14 * sxmq14 * QN14 + sxm36_15 * sxmq15 * QN15 + sxm36_16 * sxmq16 * QN16 + sxm36_17 * sxmq17 * QN17 + sxm36_18 * sxmq18 * QN18 + sxm36_19 * sxmq19 * QN19 + sxm36_20 * sxmq20 * QN20 + sxm36_21 * sxmq21 * QN21 + sxm36_22 * sxmq22 * QN22 + sxm36_23 * sxmq23 * QN23 + sxm36_24 * sxmq24 * QN24 + sxm36_25 * sxmq25 * QN25 + sxm36_26 * sxmq26 * QN26 + sxm36_27 * sxmq27 * QN27 + sxm36_28 * sxmq28 * QN28 + sxm36_29 * sxmq29 * QN29 + sxm36_30 * sxmq30 * QN30 + sxm36_31 * sxmq31 * QN31 + sxm36_32 * sxmq32 * QN32 + sxm36_33 * sxmq33 * QN33 + sxm36_35 * sxmq35 * QN35 + sxm36_36 * sxmq36 * QN36 + sxm36_37 * sxmq37 * QN37 + sxm36_41 * sxmq41 * QN41 + sxm36_42 * sxmq42 * QN42 + sxm36_43 * sxmq43 * QN43 + sxm36_45 * sxmq45 * QN45 + sxm36_46 * sxmq46 * QN46 + sxm36_47 * sxmq47 * QN47 + sxm36_49 * sxmq49 * QN49 + sxm36_50 * sxmq50 * QN50 + sxm36_51 * sxmq51 * QN51 + sxm36_52 * sxmq52 * QN52 + sxm36_53 * sxmq53 * QN53 + sxm36_55 * sxmq55 * QN55 + sxm36_58 * sxmq58 * QN58 + sxm36_59 * sxmq59 * QN59 + sxm36_60 * sxmq60 * QN60 + sxm36_61 * sxmq61 * QN61 + sxm36_62 * sxmq62 * QN62 + sxm36_64 * sxmq64 * QN64 + sxm36_65 * sxmq65 * QN65 + sxm36_66 * sxmq66 * QN66 + sxm36_68 * sxmq68 * QN68 + sxm36_69 * sxmq69 * QN69 + sxm36_70 * sxmq70 * QN70 + sxm36_71 * sxmq71 * QN71 + sxm36_72 * sxmq72 * QN72 + sxm36_73 * sxmq73 * QN73 + sxm36_74 * sxmq74 * QN74 + sxm36_77 * sxmq77 * QN77 + sxm36_78 * sxmq78 * QN78 + sxm36_79 * sxmq79 * QN79 + sxm36_80 * sxmq80 * QN80 + sxm36_84 * sxmq84 * QN84 + sxm36_85 * sxmq85 * QN85 + sxm36_86 * sxmq86 * QN86 + sxm36_87 * sxmq87 * QN87 + sxm36_90 * sxmq90 * QN90 + sxm36_91 * sxmq91 * QN91 + sxm36_92 * sxmq92 * QN92 + sxm36_93 * sxmq93 * QN93 + sxm36_94 * sxmq94 * QN94 + sxm36_95 * sxmq95 * QN95 + sxm36_96 * sxmq96 * QN96 + sxm36_97 * sxmq97 * QN97 + FM36</v>
      </c>
    </row>
    <row r="37" spans="1:78">
      <c r="A37" s="1" t="s">
        <v>31</v>
      </c>
      <c r="B37" s="5" t="str">
        <f t="shared" si="7"/>
        <v xml:space="preserve">@IDENTITY MG37 = </v>
      </c>
      <c r="C37" s="5" t="str">
        <f t="shared" si="2"/>
        <v xml:space="preserve">sxm37_01 * sxmq01 * QN01 + </v>
      </c>
      <c r="D37" s="5" t="str">
        <f t="shared" si="29"/>
        <v xml:space="preserve">sxm37_02 * sxmq02 * QN02 + </v>
      </c>
      <c r="E37" s="5" t="str">
        <f t="shared" si="29"/>
        <v xml:space="preserve">sxm37_03 * sxmq03 * QN03 + </v>
      </c>
      <c r="F37" s="5" t="str">
        <f t="shared" si="29"/>
        <v xml:space="preserve">sxm37_05 * sxmq05 * QN05 + </v>
      </c>
      <c r="G37" s="5" t="str">
        <f t="shared" si="29"/>
        <v xml:space="preserve">sxm37_08 * sxmq08 * QN08 + </v>
      </c>
      <c r="H37" s="5" t="str">
        <f t="shared" si="29"/>
        <v xml:space="preserve">sxm37_10 * sxmq10 * QN10 + </v>
      </c>
      <c r="I37" s="5" t="str">
        <f t="shared" si="29"/>
        <v xml:space="preserve">sxm37_11 * sxmq11 * QN11 + </v>
      </c>
      <c r="J37" s="5" t="str">
        <f t="shared" si="29"/>
        <v xml:space="preserve">sxm37_13 * sxmq13 * QN13 + </v>
      </c>
      <c r="K37" s="5" t="str">
        <f t="shared" si="29"/>
        <v xml:space="preserve">sxm37_14 * sxmq14 * QN14 + </v>
      </c>
      <c r="L37" s="5" t="str">
        <f t="shared" si="29"/>
        <v xml:space="preserve">sxm37_15 * sxmq15 * QN15 + </v>
      </c>
      <c r="M37" s="5" t="str">
        <f t="shared" si="29"/>
        <v xml:space="preserve">sxm37_16 * sxmq16 * QN16 + </v>
      </c>
      <c r="N37" s="5" t="str">
        <f t="shared" si="29"/>
        <v xml:space="preserve">sxm37_17 * sxmq17 * QN17 + </v>
      </c>
      <c r="O37" s="5" t="str">
        <f t="shared" si="29"/>
        <v xml:space="preserve">sxm37_18 * sxmq18 * QN18 + </v>
      </c>
      <c r="P37" s="5" t="str">
        <f t="shared" si="29"/>
        <v xml:space="preserve">sxm37_19 * sxmq19 * QN19 + </v>
      </c>
      <c r="Q37" s="5" t="str">
        <f t="shared" si="29"/>
        <v xml:space="preserve">sxm37_20 * sxmq20 * QN20 + </v>
      </c>
      <c r="R37" s="5" t="str">
        <f t="shared" si="29"/>
        <v xml:space="preserve">sxm37_21 * sxmq21 * QN21 + </v>
      </c>
      <c r="S37" s="5" t="str">
        <f t="shared" si="29"/>
        <v xml:space="preserve">sxm37_22 * sxmq22 * QN22 + </v>
      </c>
      <c r="T37" s="5" t="str">
        <f t="shared" si="29"/>
        <v xml:space="preserve">sxm37_23 * sxmq23 * QN23 + </v>
      </c>
      <c r="U37" s="5" t="str">
        <f t="shared" si="29"/>
        <v xml:space="preserve">sxm37_24 * sxmq24 * QN24 + </v>
      </c>
      <c r="V37" s="5" t="str">
        <f t="shared" si="29"/>
        <v xml:space="preserve">sxm37_25 * sxmq25 * QN25 + </v>
      </c>
      <c r="W37" s="5" t="str">
        <f t="shared" si="29"/>
        <v xml:space="preserve">sxm37_26 * sxmq26 * QN26 + </v>
      </c>
      <c r="X37" s="5" t="str">
        <f t="shared" si="29"/>
        <v xml:space="preserve">sxm37_27 * sxmq27 * QN27 + </v>
      </c>
      <c r="Y37" s="5" t="str">
        <f t="shared" si="29"/>
        <v xml:space="preserve">sxm37_28 * sxmq28 * QN28 + </v>
      </c>
      <c r="Z37" s="5" t="str">
        <f t="shared" si="29"/>
        <v xml:space="preserve">sxm37_29 * sxmq29 * QN29 + </v>
      </c>
      <c r="AA37" s="5" t="str">
        <f t="shared" si="29"/>
        <v xml:space="preserve">sxm37_30 * sxmq30 * QN30 + </v>
      </c>
      <c r="AB37" s="5" t="str">
        <f t="shared" si="29"/>
        <v xml:space="preserve">sxm37_31 * sxmq31 * QN31 + </v>
      </c>
      <c r="AC37" s="5" t="str">
        <f t="shared" si="29"/>
        <v xml:space="preserve">sxm37_32 * sxmq32 * QN32 + </v>
      </c>
      <c r="AD37" s="5" t="str">
        <f t="shared" si="29"/>
        <v xml:space="preserve">sxm37_33 * sxmq33 * QN33 + </v>
      </c>
      <c r="AE37" s="5" t="str">
        <f t="shared" si="29"/>
        <v xml:space="preserve">sxm37_35 * sxmq35 * QN35 + </v>
      </c>
      <c r="AF37" s="5" t="str">
        <f t="shared" si="29"/>
        <v xml:space="preserve">sxm37_36 * sxmq36 * QN36 + </v>
      </c>
      <c r="AG37" s="5" t="str">
        <f t="shared" si="29"/>
        <v xml:space="preserve">sxm37_37 * sxmq37 * QN37 + </v>
      </c>
      <c r="AH37" s="5" t="str">
        <f t="shared" si="29"/>
        <v xml:space="preserve">sxm37_41 * sxmq41 * QN41 + </v>
      </c>
      <c r="AI37" s="5" t="str">
        <f t="shared" si="29"/>
        <v xml:space="preserve">sxm37_42 * sxmq42 * QN42 + </v>
      </c>
      <c r="AJ37" s="5" t="str">
        <f t="shared" si="29"/>
        <v xml:space="preserve">sxm37_43 * sxmq43 * QN43 + </v>
      </c>
      <c r="AK37" s="5" t="str">
        <f t="shared" si="29"/>
        <v xml:space="preserve">sxm37_45 * sxmq45 * QN45 + </v>
      </c>
      <c r="AL37" s="5" t="str">
        <f t="shared" si="29"/>
        <v xml:space="preserve">sxm37_46 * sxmq46 * QN46 + </v>
      </c>
      <c r="AM37" s="5" t="str">
        <f t="shared" si="29"/>
        <v xml:space="preserve">sxm37_47 * sxmq47 * QN47 + </v>
      </c>
      <c r="AN37" s="5" t="str">
        <f t="shared" si="29"/>
        <v xml:space="preserve">sxm37_49 * sxmq49 * QN49 + </v>
      </c>
      <c r="AO37" s="5" t="str">
        <f t="shared" si="29"/>
        <v xml:space="preserve">sxm37_50 * sxmq50 * QN50 + </v>
      </c>
      <c r="AP37" s="5" t="str">
        <f t="shared" si="29"/>
        <v xml:space="preserve">sxm37_51 * sxmq51 * QN51 + </v>
      </c>
      <c r="AQ37" s="5" t="str">
        <f t="shared" si="29"/>
        <v xml:space="preserve">sxm37_52 * sxmq52 * QN52 + </v>
      </c>
      <c r="AR37" s="5" t="str">
        <f t="shared" si="29"/>
        <v xml:space="preserve">sxm37_53 * sxmq53 * QN53 + </v>
      </c>
      <c r="AS37" s="5" t="str">
        <f t="shared" si="29"/>
        <v xml:space="preserve">sxm37_55 * sxmq55 * QN55 + </v>
      </c>
      <c r="AT37" s="5" t="str">
        <f t="shared" si="29"/>
        <v xml:space="preserve">sxm37_58 * sxmq58 * QN58 + </v>
      </c>
      <c r="AU37" s="5" t="str">
        <f t="shared" si="29"/>
        <v xml:space="preserve">sxm37_59 * sxmq59 * QN59 + </v>
      </c>
      <c r="AV37" s="5" t="str">
        <f t="shared" si="29"/>
        <v xml:space="preserve">sxm37_60 * sxmq60 * QN60 + </v>
      </c>
      <c r="AW37" s="5" t="str">
        <f t="shared" si="29"/>
        <v xml:space="preserve">sxm37_61 * sxmq61 * QN61 + </v>
      </c>
      <c r="AX37" s="5" t="str">
        <f t="shared" si="29"/>
        <v xml:space="preserve">sxm37_62 * sxmq62 * QN62 + </v>
      </c>
      <c r="AY37" s="5" t="str">
        <f t="shared" si="29"/>
        <v xml:space="preserve">sxm37_64 * sxmq64 * QN64 + </v>
      </c>
      <c r="AZ37" s="5" t="str">
        <f t="shared" si="29"/>
        <v xml:space="preserve">sxm37_65 * sxmq65 * QN65 + </v>
      </c>
      <c r="BA37" s="5" t="str">
        <f t="shared" si="29"/>
        <v xml:space="preserve">sxm37_66 * sxmq66 * QN66 + </v>
      </c>
      <c r="BB37" s="5" t="str">
        <f t="shared" si="29"/>
        <v xml:space="preserve">sxm37_68 * sxmq68 * QN68 + </v>
      </c>
      <c r="BC37" s="5" t="str">
        <f t="shared" si="29"/>
        <v xml:space="preserve">sxm37_69 * sxmq69 * QN69 + </v>
      </c>
      <c r="BD37" s="5" t="str">
        <f t="shared" si="29"/>
        <v xml:space="preserve">sxm37_70 * sxmq70 * QN70 + </v>
      </c>
      <c r="BE37" s="5" t="str">
        <f t="shared" si="29"/>
        <v xml:space="preserve">sxm37_71 * sxmq71 * QN71 + </v>
      </c>
      <c r="BF37" s="5" t="str">
        <f t="shared" si="29"/>
        <v xml:space="preserve">sxm37_72 * sxmq72 * QN72 + </v>
      </c>
      <c r="BG37" s="5" t="str">
        <f t="shared" si="29"/>
        <v xml:space="preserve">sxm37_73 * sxmq73 * QN73 + </v>
      </c>
      <c r="BH37" s="5" t="str">
        <f t="shared" si="29"/>
        <v xml:space="preserve">sxm37_74 * sxmq74 * QN74 + </v>
      </c>
      <c r="BI37" s="5" t="str">
        <f t="shared" si="29"/>
        <v xml:space="preserve">sxm37_77 * sxmq77 * QN77 + </v>
      </c>
      <c r="BJ37" s="5" t="str">
        <f t="shared" si="29"/>
        <v xml:space="preserve">sxm37_78 * sxmq78 * QN78 + </v>
      </c>
      <c r="BK37" s="5" t="str">
        <f t="shared" si="29"/>
        <v xml:space="preserve">sxm37_79 * sxmq79 * QN79 + </v>
      </c>
      <c r="BL37" s="5" t="str">
        <f t="shared" si="29"/>
        <v xml:space="preserve">sxm37_80 * sxmq80 * QN80 + </v>
      </c>
      <c r="BM37" s="5" t="str">
        <f t="shared" si="29"/>
        <v xml:space="preserve">sxm37_84 * sxmq84 * QN84 + </v>
      </c>
      <c r="BN37" s="5" t="str">
        <f t="shared" si="29"/>
        <v xml:space="preserve">sxm37_85 * sxmq85 * QN85 + </v>
      </c>
      <c r="BO37" s="5" t="str">
        <f t="shared" si="29"/>
        <v xml:space="preserve">sxm37_86 * sxmq86 * QN86 + </v>
      </c>
      <c r="BP37" s="5" t="str">
        <f t="shared" si="30"/>
        <v xml:space="preserve">sxm37_87 * sxmq87 * QN87 + </v>
      </c>
      <c r="BQ37" s="5" t="str">
        <f t="shared" si="30"/>
        <v xml:space="preserve">sxm37_90 * sxmq90 * QN90 + </v>
      </c>
      <c r="BR37" s="5" t="str">
        <f t="shared" si="30"/>
        <v xml:space="preserve">sxm37_91 * sxmq91 * QN91 + </v>
      </c>
      <c r="BS37" s="5" t="str">
        <f t="shared" si="30"/>
        <v xml:space="preserve">sxm37_92 * sxmq92 * QN92 + </v>
      </c>
      <c r="BT37" s="5" t="str">
        <f t="shared" si="30"/>
        <v xml:space="preserve">sxm37_93 * sxmq93 * QN93 + </v>
      </c>
      <c r="BU37" s="5" t="str">
        <f t="shared" si="30"/>
        <v xml:space="preserve">sxm37_94 * sxmq94 * QN94 + </v>
      </c>
      <c r="BV37" s="5" t="str">
        <f t="shared" si="30"/>
        <v xml:space="preserve">sxm37_95 * sxmq95 * QN95 + </v>
      </c>
      <c r="BW37" s="5" t="str">
        <f t="shared" si="30"/>
        <v xml:space="preserve">sxm37_96 * sxmq96 * QN96 + </v>
      </c>
      <c r="BX37" s="5" t="str">
        <f t="shared" si="31"/>
        <v>sxm37_97 * sxmq97 * QN97</v>
      </c>
      <c r="BY37" s="5" t="str">
        <f t="shared" si="11"/>
        <v xml:space="preserve"> + FM37</v>
      </c>
      <c r="BZ37" s="6" t="str">
        <f t="shared" si="3"/>
        <v>@IDENTITY MG37 = sxm37_01 * sxmq01 * QN01 + sxm37_02 * sxmq02 * QN02 + sxm37_03 * sxmq03 * QN03 + sxm37_05 * sxmq05 * QN05 + sxm37_08 * sxmq08 * QN08 + sxm37_10 * sxmq10 * QN10 + sxm37_11 * sxmq11 * QN11 + sxm37_13 * sxmq13 * QN13 + sxm37_14 * sxmq14 * QN14 + sxm37_15 * sxmq15 * QN15 + sxm37_16 * sxmq16 * QN16 + sxm37_17 * sxmq17 * QN17 + sxm37_18 * sxmq18 * QN18 + sxm37_19 * sxmq19 * QN19 + sxm37_20 * sxmq20 * QN20 + sxm37_21 * sxmq21 * QN21 + sxm37_22 * sxmq22 * QN22 + sxm37_23 * sxmq23 * QN23 + sxm37_24 * sxmq24 * QN24 + sxm37_25 * sxmq25 * QN25 + sxm37_26 * sxmq26 * QN26 + sxm37_27 * sxmq27 * QN27 + sxm37_28 * sxmq28 * QN28 + sxm37_29 * sxmq29 * QN29 + sxm37_30 * sxmq30 * QN30 + sxm37_31 * sxmq31 * QN31 + sxm37_32 * sxmq32 * QN32 + sxm37_33 * sxmq33 * QN33 + sxm37_35 * sxmq35 * QN35 + sxm37_36 * sxmq36 * QN36 + sxm37_37 * sxmq37 * QN37 + sxm37_41 * sxmq41 * QN41 + sxm37_42 * sxmq42 * QN42 + sxm37_43 * sxmq43 * QN43 + sxm37_45 * sxmq45 * QN45 + sxm37_46 * sxmq46 * QN46 + sxm37_47 * sxmq47 * QN47 + sxm37_49 * sxmq49 * QN49 + sxm37_50 * sxmq50 * QN50 + sxm37_51 * sxmq51 * QN51 + sxm37_52 * sxmq52 * QN52 + sxm37_53 * sxmq53 * QN53 + sxm37_55 * sxmq55 * QN55 + sxm37_58 * sxmq58 * QN58 + sxm37_59 * sxmq59 * QN59 + sxm37_60 * sxmq60 * QN60 + sxm37_61 * sxmq61 * QN61 + sxm37_62 * sxmq62 * QN62 + sxm37_64 * sxmq64 * QN64 + sxm37_65 * sxmq65 * QN65 + sxm37_66 * sxmq66 * QN66 + sxm37_68 * sxmq68 * QN68 + sxm37_69 * sxmq69 * QN69 + sxm37_70 * sxmq70 * QN70 + sxm37_71 * sxmq71 * QN71 + sxm37_72 * sxmq72 * QN72 + sxm37_73 * sxmq73 * QN73 + sxm37_74 * sxmq74 * QN74 + sxm37_77 * sxmq77 * QN77 + sxm37_78 * sxmq78 * QN78 + sxm37_79 * sxmq79 * QN79 + sxm37_80 * sxmq80 * QN80 + sxm37_84 * sxmq84 * QN84 + sxm37_85 * sxmq85 * QN85 + sxm37_86 * sxmq86 * QN86 + sxm37_87 * sxmq87 * QN87 + sxm37_90 * sxmq90 * QN90 + sxm37_91 * sxmq91 * QN91 + sxm37_92 * sxmq92 * QN92 + sxm37_93 * sxmq93 * QN93 + sxm37_94 * sxmq94 * QN94 + sxm37_95 * sxmq95 * QN95 + sxm37_96 * sxmq96 * QN96 + sxm37_97 * sxmq97 * QN97 + FM37</v>
      </c>
    </row>
    <row r="38" spans="1:78">
      <c r="A38" s="1" t="s">
        <v>32</v>
      </c>
      <c r="B38" s="5" t="str">
        <f t="shared" si="7"/>
        <v xml:space="preserve">@IDENTITY MG41 = </v>
      </c>
      <c r="C38" s="5" t="str">
        <f t="shared" si="2"/>
        <v xml:space="preserve">sxm41_01 * sxmq01 * QN01 + </v>
      </c>
      <c r="D38" s="5" t="str">
        <f t="shared" si="29"/>
        <v xml:space="preserve">sxm41_02 * sxmq02 * QN02 + </v>
      </c>
      <c r="E38" s="5" t="str">
        <f t="shared" si="29"/>
        <v xml:space="preserve">sxm41_03 * sxmq03 * QN03 + </v>
      </c>
      <c r="F38" s="5" t="str">
        <f t="shared" si="29"/>
        <v xml:space="preserve">sxm41_05 * sxmq05 * QN05 + </v>
      </c>
      <c r="G38" s="5" t="str">
        <f t="shared" si="29"/>
        <v xml:space="preserve">sxm41_08 * sxmq08 * QN08 + </v>
      </c>
      <c r="H38" s="5" t="str">
        <f t="shared" si="29"/>
        <v xml:space="preserve">sxm41_10 * sxmq10 * QN10 + </v>
      </c>
      <c r="I38" s="5" t="str">
        <f t="shared" si="29"/>
        <v xml:space="preserve">sxm41_11 * sxmq11 * QN11 + </v>
      </c>
      <c r="J38" s="5" t="str">
        <f t="shared" si="29"/>
        <v xml:space="preserve">sxm41_13 * sxmq13 * QN13 + </v>
      </c>
      <c r="K38" s="5" t="str">
        <f t="shared" si="29"/>
        <v xml:space="preserve">sxm41_14 * sxmq14 * QN14 + </v>
      </c>
      <c r="L38" s="5" t="str">
        <f t="shared" si="29"/>
        <v xml:space="preserve">sxm41_15 * sxmq15 * QN15 + </v>
      </c>
      <c r="M38" s="5" t="str">
        <f t="shared" si="29"/>
        <v xml:space="preserve">sxm41_16 * sxmq16 * QN16 + </v>
      </c>
      <c r="N38" s="5" t="str">
        <f t="shared" si="29"/>
        <v xml:space="preserve">sxm41_17 * sxmq17 * QN17 + </v>
      </c>
      <c r="O38" s="5" t="str">
        <f t="shared" si="29"/>
        <v xml:space="preserve">sxm41_18 * sxmq18 * QN18 + </v>
      </c>
      <c r="P38" s="5" t="str">
        <f t="shared" si="29"/>
        <v xml:space="preserve">sxm41_19 * sxmq19 * QN19 + </v>
      </c>
      <c r="Q38" s="5" t="str">
        <f t="shared" si="29"/>
        <v xml:space="preserve">sxm41_20 * sxmq20 * QN20 + </v>
      </c>
      <c r="R38" s="5" t="str">
        <f t="shared" si="29"/>
        <v xml:space="preserve">sxm41_21 * sxmq21 * QN21 + </v>
      </c>
      <c r="S38" s="5" t="str">
        <f t="shared" si="29"/>
        <v xml:space="preserve">sxm41_22 * sxmq22 * QN22 + </v>
      </c>
      <c r="T38" s="5" t="str">
        <f t="shared" si="29"/>
        <v xml:space="preserve">sxm41_23 * sxmq23 * QN23 + </v>
      </c>
      <c r="U38" s="5" t="str">
        <f t="shared" si="29"/>
        <v xml:space="preserve">sxm41_24 * sxmq24 * QN24 + </v>
      </c>
      <c r="V38" s="5" t="str">
        <f t="shared" si="29"/>
        <v xml:space="preserve">sxm41_25 * sxmq25 * QN25 + </v>
      </c>
      <c r="W38" s="5" t="str">
        <f t="shared" si="29"/>
        <v xml:space="preserve">sxm41_26 * sxmq26 * QN26 + </v>
      </c>
      <c r="X38" s="5" t="str">
        <f t="shared" si="29"/>
        <v xml:space="preserve">sxm41_27 * sxmq27 * QN27 + </v>
      </c>
      <c r="Y38" s="5" t="str">
        <f t="shared" si="29"/>
        <v xml:space="preserve">sxm41_28 * sxmq28 * QN28 + </v>
      </c>
      <c r="Z38" s="5" t="str">
        <f t="shared" si="29"/>
        <v xml:space="preserve">sxm41_29 * sxmq29 * QN29 + </v>
      </c>
      <c r="AA38" s="5" t="str">
        <f t="shared" si="29"/>
        <v xml:space="preserve">sxm41_30 * sxmq30 * QN30 + </v>
      </c>
      <c r="AB38" s="5" t="str">
        <f t="shared" si="29"/>
        <v xml:space="preserve">sxm41_31 * sxmq31 * QN31 + </v>
      </c>
      <c r="AC38" s="5" t="str">
        <f t="shared" si="29"/>
        <v xml:space="preserve">sxm41_32 * sxmq32 * QN32 + </v>
      </c>
      <c r="AD38" s="5" t="str">
        <f t="shared" si="29"/>
        <v xml:space="preserve">sxm41_33 * sxmq33 * QN33 + </v>
      </c>
      <c r="AE38" s="5" t="str">
        <f t="shared" si="29"/>
        <v xml:space="preserve">sxm41_35 * sxmq35 * QN35 + </v>
      </c>
      <c r="AF38" s="5" t="str">
        <f t="shared" si="29"/>
        <v xml:space="preserve">sxm41_36 * sxmq36 * QN36 + </v>
      </c>
      <c r="AG38" s="5" t="str">
        <f t="shared" si="29"/>
        <v xml:space="preserve">sxm41_37 * sxmq37 * QN37 + </v>
      </c>
      <c r="AH38" s="5" t="str">
        <f t="shared" si="29"/>
        <v xml:space="preserve">sxm41_41 * sxmq41 * QN41 + </v>
      </c>
      <c r="AI38" s="5" t="str">
        <f t="shared" si="29"/>
        <v xml:space="preserve">sxm41_42 * sxmq42 * QN42 + </v>
      </c>
      <c r="AJ38" s="5" t="str">
        <f t="shared" si="29"/>
        <v xml:space="preserve">sxm41_43 * sxmq43 * QN43 + </v>
      </c>
      <c r="AK38" s="5" t="str">
        <f t="shared" si="29"/>
        <v xml:space="preserve">sxm41_45 * sxmq45 * QN45 + </v>
      </c>
      <c r="AL38" s="5" t="str">
        <f t="shared" si="29"/>
        <v xml:space="preserve">sxm41_46 * sxmq46 * QN46 + </v>
      </c>
      <c r="AM38" s="5" t="str">
        <f t="shared" si="29"/>
        <v xml:space="preserve">sxm41_47 * sxmq47 * QN47 + </v>
      </c>
      <c r="AN38" s="5" t="str">
        <f t="shared" si="29"/>
        <v xml:space="preserve">sxm41_49 * sxmq49 * QN49 + </v>
      </c>
      <c r="AO38" s="5" t="str">
        <f t="shared" si="29"/>
        <v xml:space="preserve">sxm41_50 * sxmq50 * QN50 + </v>
      </c>
      <c r="AP38" s="5" t="str">
        <f t="shared" si="29"/>
        <v xml:space="preserve">sxm41_51 * sxmq51 * QN51 + </v>
      </c>
      <c r="AQ38" s="5" t="str">
        <f t="shared" si="29"/>
        <v xml:space="preserve">sxm41_52 * sxmq52 * QN52 + </v>
      </c>
      <c r="AR38" s="5" t="str">
        <f t="shared" si="29"/>
        <v xml:space="preserve">sxm41_53 * sxmq53 * QN53 + </v>
      </c>
      <c r="AS38" s="5" t="str">
        <f t="shared" si="29"/>
        <v xml:space="preserve">sxm41_55 * sxmq55 * QN55 + </v>
      </c>
      <c r="AT38" s="5" t="str">
        <f t="shared" si="29"/>
        <v xml:space="preserve">sxm41_58 * sxmq58 * QN58 + </v>
      </c>
      <c r="AU38" s="5" t="str">
        <f t="shared" si="29"/>
        <v xml:space="preserve">sxm41_59 * sxmq59 * QN59 + </v>
      </c>
      <c r="AV38" s="5" t="str">
        <f t="shared" si="29"/>
        <v xml:space="preserve">sxm41_60 * sxmq60 * QN60 + </v>
      </c>
      <c r="AW38" s="5" t="str">
        <f t="shared" si="29"/>
        <v xml:space="preserve">sxm41_61 * sxmq61 * QN61 + </v>
      </c>
      <c r="AX38" s="5" t="str">
        <f t="shared" si="29"/>
        <v xml:space="preserve">sxm41_62 * sxmq62 * QN62 + </v>
      </c>
      <c r="AY38" s="5" t="str">
        <f t="shared" si="29"/>
        <v xml:space="preserve">sxm41_64 * sxmq64 * QN64 + </v>
      </c>
      <c r="AZ38" s="5" t="str">
        <f t="shared" si="29"/>
        <v xml:space="preserve">sxm41_65 * sxmq65 * QN65 + </v>
      </c>
      <c r="BA38" s="5" t="str">
        <f t="shared" si="29"/>
        <v xml:space="preserve">sxm41_66 * sxmq66 * QN66 + </v>
      </c>
      <c r="BB38" s="5" t="str">
        <f t="shared" si="29"/>
        <v xml:space="preserve">sxm41_68 * sxmq68 * QN68 + </v>
      </c>
      <c r="BC38" s="5" t="str">
        <f t="shared" si="29"/>
        <v xml:space="preserve">sxm41_69 * sxmq69 * QN69 + </v>
      </c>
      <c r="BD38" s="5" t="str">
        <f t="shared" si="29"/>
        <v xml:space="preserve">sxm41_70 * sxmq70 * QN70 + </v>
      </c>
      <c r="BE38" s="5" t="str">
        <f t="shared" si="29"/>
        <v xml:space="preserve">sxm41_71 * sxmq71 * QN71 + </v>
      </c>
      <c r="BF38" s="5" t="str">
        <f t="shared" si="29"/>
        <v xml:space="preserve">sxm41_72 * sxmq72 * QN72 + </v>
      </c>
      <c r="BG38" s="5" t="str">
        <f t="shared" si="29"/>
        <v xml:space="preserve">sxm41_73 * sxmq73 * QN73 + </v>
      </c>
      <c r="BH38" s="5" t="str">
        <f t="shared" si="29"/>
        <v xml:space="preserve">sxm41_74 * sxmq74 * QN74 + </v>
      </c>
      <c r="BI38" s="5" t="str">
        <f t="shared" si="29"/>
        <v xml:space="preserve">sxm41_77 * sxmq77 * QN77 + </v>
      </c>
      <c r="BJ38" s="5" t="str">
        <f t="shared" si="29"/>
        <v xml:space="preserve">sxm41_78 * sxmq78 * QN78 + </v>
      </c>
      <c r="BK38" s="5" t="str">
        <f t="shared" si="29"/>
        <v xml:space="preserve">sxm41_79 * sxmq79 * QN79 + </v>
      </c>
      <c r="BL38" s="5" t="str">
        <f t="shared" si="29"/>
        <v xml:space="preserve">sxm41_80 * sxmq80 * QN80 + </v>
      </c>
      <c r="BM38" s="5" t="str">
        <f t="shared" si="29"/>
        <v xml:space="preserve">sxm41_84 * sxmq84 * QN84 + </v>
      </c>
      <c r="BN38" s="5" t="str">
        <f t="shared" si="29"/>
        <v xml:space="preserve">sxm41_85 * sxmq85 * QN85 + </v>
      </c>
      <c r="BO38" s="5" t="str">
        <f t="shared" si="29"/>
        <v xml:space="preserve">sxm41_86 * sxmq86 * QN86 + </v>
      </c>
      <c r="BP38" s="5" t="str">
        <f t="shared" si="30"/>
        <v xml:space="preserve">sxm41_87 * sxmq87 * QN87 + </v>
      </c>
      <c r="BQ38" s="5" t="str">
        <f t="shared" si="30"/>
        <v xml:space="preserve">sxm41_90 * sxmq90 * QN90 + </v>
      </c>
      <c r="BR38" s="5" t="str">
        <f t="shared" si="30"/>
        <v xml:space="preserve">sxm41_91 * sxmq91 * QN91 + </v>
      </c>
      <c r="BS38" s="5" t="str">
        <f t="shared" si="30"/>
        <v xml:space="preserve">sxm41_92 * sxmq92 * QN92 + </v>
      </c>
      <c r="BT38" s="5" t="str">
        <f t="shared" si="30"/>
        <v xml:space="preserve">sxm41_93 * sxmq93 * QN93 + </v>
      </c>
      <c r="BU38" s="5" t="str">
        <f t="shared" si="30"/>
        <v xml:space="preserve">sxm41_94 * sxmq94 * QN94 + </v>
      </c>
      <c r="BV38" s="5" t="str">
        <f t="shared" si="30"/>
        <v xml:space="preserve">sxm41_95 * sxmq95 * QN95 + </v>
      </c>
      <c r="BW38" s="5" t="str">
        <f t="shared" si="30"/>
        <v xml:space="preserve">sxm41_96 * sxmq96 * QN96 + </v>
      </c>
      <c r="BX38" s="5" t="str">
        <f t="shared" si="31"/>
        <v>sxm41_97 * sxmq97 * QN97</v>
      </c>
      <c r="BY38" s="5" t="str">
        <f t="shared" si="11"/>
        <v xml:space="preserve"> + FM41</v>
      </c>
      <c r="BZ38" s="6" t="str">
        <f t="shared" si="3"/>
        <v>@IDENTITY MG41 = sxm41_01 * sxmq01 * QN01 + sxm41_02 * sxmq02 * QN02 + sxm41_03 * sxmq03 * QN03 + sxm41_05 * sxmq05 * QN05 + sxm41_08 * sxmq08 * QN08 + sxm41_10 * sxmq10 * QN10 + sxm41_11 * sxmq11 * QN11 + sxm41_13 * sxmq13 * QN13 + sxm41_14 * sxmq14 * QN14 + sxm41_15 * sxmq15 * QN15 + sxm41_16 * sxmq16 * QN16 + sxm41_17 * sxmq17 * QN17 + sxm41_18 * sxmq18 * QN18 + sxm41_19 * sxmq19 * QN19 + sxm41_20 * sxmq20 * QN20 + sxm41_21 * sxmq21 * QN21 + sxm41_22 * sxmq22 * QN22 + sxm41_23 * sxmq23 * QN23 + sxm41_24 * sxmq24 * QN24 + sxm41_25 * sxmq25 * QN25 + sxm41_26 * sxmq26 * QN26 + sxm41_27 * sxmq27 * QN27 + sxm41_28 * sxmq28 * QN28 + sxm41_29 * sxmq29 * QN29 + sxm41_30 * sxmq30 * QN30 + sxm41_31 * sxmq31 * QN31 + sxm41_32 * sxmq32 * QN32 + sxm41_33 * sxmq33 * QN33 + sxm41_35 * sxmq35 * QN35 + sxm41_36 * sxmq36 * QN36 + sxm41_37 * sxmq37 * QN37 + sxm41_41 * sxmq41 * QN41 + sxm41_42 * sxmq42 * QN42 + sxm41_43 * sxmq43 * QN43 + sxm41_45 * sxmq45 * QN45 + sxm41_46 * sxmq46 * QN46 + sxm41_47 * sxmq47 * QN47 + sxm41_49 * sxmq49 * QN49 + sxm41_50 * sxmq50 * QN50 + sxm41_51 * sxmq51 * QN51 + sxm41_52 * sxmq52 * QN52 + sxm41_53 * sxmq53 * QN53 + sxm41_55 * sxmq55 * QN55 + sxm41_58 * sxmq58 * QN58 + sxm41_59 * sxmq59 * QN59 + sxm41_60 * sxmq60 * QN60 + sxm41_61 * sxmq61 * QN61 + sxm41_62 * sxmq62 * QN62 + sxm41_64 * sxmq64 * QN64 + sxm41_65 * sxmq65 * QN65 + sxm41_66 * sxmq66 * QN66 + sxm41_68 * sxmq68 * QN68 + sxm41_69 * sxmq69 * QN69 + sxm41_70 * sxmq70 * QN70 + sxm41_71 * sxmq71 * QN71 + sxm41_72 * sxmq72 * QN72 + sxm41_73 * sxmq73 * QN73 + sxm41_74 * sxmq74 * QN74 + sxm41_77 * sxmq77 * QN77 + sxm41_78 * sxmq78 * QN78 + sxm41_79 * sxmq79 * QN79 + sxm41_80 * sxmq80 * QN80 + sxm41_84 * sxmq84 * QN84 + sxm41_85 * sxmq85 * QN85 + sxm41_86 * sxmq86 * QN86 + sxm41_87 * sxmq87 * QN87 + sxm41_90 * sxmq90 * QN90 + sxm41_91 * sxmq91 * QN91 + sxm41_92 * sxmq92 * QN92 + sxm41_93 * sxmq93 * QN93 + sxm41_94 * sxmq94 * QN94 + sxm41_95 * sxmq95 * QN95 + sxm41_96 * sxmq96 * QN96 + sxm41_97 * sxmq97 * QN97 + FM41</v>
      </c>
    </row>
    <row r="39" spans="1:78">
      <c r="A39" s="1" t="s">
        <v>33</v>
      </c>
      <c r="B39" s="5" t="str">
        <f t="shared" si="7"/>
        <v xml:space="preserve">@IDENTITY MG42 = </v>
      </c>
      <c r="C39" s="5" t="str">
        <f t="shared" si="2"/>
        <v xml:space="preserve">sxm42_01 * sxmq01 * QN01 + </v>
      </c>
      <c r="D39" s="5" t="str">
        <f t="shared" si="29"/>
        <v xml:space="preserve">sxm42_02 * sxmq02 * QN02 + </v>
      </c>
      <c r="E39" s="5" t="str">
        <f t="shared" si="29"/>
        <v xml:space="preserve">sxm42_03 * sxmq03 * QN03 + </v>
      </c>
      <c r="F39" s="5" t="str">
        <f t="shared" si="29"/>
        <v xml:space="preserve">sxm42_05 * sxmq05 * QN05 + </v>
      </c>
      <c r="G39" s="5" t="str">
        <f t="shared" si="29"/>
        <v xml:space="preserve">sxm42_08 * sxmq08 * QN08 + </v>
      </c>
      <c r="H39" s="5" t="str">
        <f t="shared" si="29"/>
        <v xml:space="preserve">sxm42_10 * sxmq10 * QN10 + </v>
      </c>
      <c r="I39" s="5" t="str">
        <f t="shared" si="29"/>
        <v xml:space="preserve">sxm42_11 * sxmq11 * QN11 + </v>
      </c>
      <c r="J39" s="5" t="str">
        <f t="shared" si="29"/>
        <v xml:space="preserve">sxm42_13 * sxmq13 * QN13 + </v>
      </c>
      <c r="K39" s="5" t="str">
        <f t="shared" si="29"/>
        <v xml:space="preserve">sxm42_14 * sxmq14 * QN14 + </v>
      </c>
      <c r="L39" s="5" t="str">
        <f t="shared" si="29"/>
        <v xml:space="preserve">sxm42_15 * sxmq15 * QN15 + </v>
      </c>
      <c r="M39" s="5" t="str">
        <f t="shared" si="29"/>
        <v xml:space="preserve">sxm42_16 * sxmq16 * QN16 + </v>
      </c>
      <c r="N39" s="5" t="str">
        <f t="shared" si="29"/>
        <v xml:space="preserve">sxm42_17 * sxmq17 * QN17 + </v>
      </c>
      <c r="O39" s="5" t="str">
        <f t="shared" si="29"/>
        <v xml:space="preserve">sxm42_18 * sxmq18 * QN18 + </v>
      </c>
      <c r="P39" s="5" t="str">
        <f t="shared" si="29"/>
        <v xml:space="preserve">sxm42_19 * sxmq19 * QN19 + </v>
      </c>
      <c r="Q39" s="5" t="str">
        <f t="shared" si="29"/>
        <v xml:space="preserve">sxm42_20 * sxmq20 * QN20 + </v>
      </c>
      <c r="R39" s="5" t="str">
        <f t="shared" si="29"/>
        <v xml:space="preserve">sxm42_21 * sxmq21 * QN21 + </v>
      </c>
      <c r="S39" s="5" t="str">
        <f t="shared" si="29"/>
        <v xml:space="preserve">sxm42_22 * sxmq22 * QN22 + </v>
      </c>
      <c r="T39" s="5" t="str">
        <f t="shared" si="29"/>
        <v xml:space="preserve">sxm42_23 * sxmq23 * QN23 + </v>
      </c>
      <c r="U39" s="5" t="str">
        <f t="shared" si="29"/>
        <v xml:space="preserve">sxm42_24 * sxmq24 * QN24 + </v>
      </c>
      <c r="V39" s="5" t="str">
        <f t="shared" si="29"/>
        <v xml:space="preserve">sxm42_25 * sxmq25 * QN25 + </v>
      </c>
      <c r="W39" s="5" t="str">
        <f t="shared" si="29"/>
        <v xml:space="preserve">sxm42_26 * sxmq26 * QN26 + </v>
      </c>
      <c r="X39" s="5" t="str">
        <f t="shared" si="29"/>
        <v xml:space="preserve">sxm42_27 * sxmq27 * QN27 + </v>
      </c>
      <c r="Y39" s="5" t="str">
        <f t="shared" si="29"/>
        <v xml:space="preserve">sxm42_28 * sxmq28 * QN28 + </v>
      </c>
      <c r="Z39" s="5" t="str">
        <f t="shared" si="29"/>
        <v xml:space="preserve">sxm42_29 * sxmq29 * QN29 + </v>
      </c>
      <c r="AA39" s="5" t="str">
        <f t="shared" si="29"/>
        <v xml:space="preserve">sxm42_30 * sxmq30 * QN30 + </v>
      </c>
      <c r="AB39" s="5" t="str">
        <f t="shared" si="29"/>
        <v xml:space="preserve">sxm42_31 * sxmq31 * QN31 + </v>
      </c>
      <c r="AC39" s="5" t="str">
        <f t="shared" si="29"/>
        <v xml:space="preserve">sxm42_32 * sxmq32 * QN32 + </v>
      </c>
      <c r="AD39" s="5" t="str">
        <f t="shared" si="29"/>
        <v xml:space="preserve">sxm42_33 * sxmq33 * QN33 + </v>
      </c>
      <c r="AE39" s="5" t="str">
        <f t="shared" si="29"/>
        <v xml:space="preserve">sxm42_35 * sxmq35 * QN35 + </v>
      </c>
      <c r="AF39" s="5" t="str">
        <f t="shared" si="29"/>
        <v xml:space="preserve">sxm42_36 * sxmq36 * QN36 + </v>
      </c>
      <c r="AG39" s="5" t="str">
        <f t="shared" si="29"/>
        <v xml:space="preserve">sxm42_37 * sxmq37 * QN37 + </v>
      </c>
      <c r="AH39" s="5" t="str">
        <f t="shared" si="29"/>
        <v xml:space="preserve">sxm42_41 * sxmq41 * QN41 + </v>
      </c>
      <c r="AI39" s="5" t="str">
        <f t="shared" si="29"/>
        <v xml:space="preserve">sxm42_42 * sxmq42 * QN42 + </v>
      </c>
      <c r="AJ39" s="5" t="str">
        <f t="shared" si="29"/>
        <v xml:space="preserve">sxm42_43 * sxmq43 * QN43 + </v>
      </c>
      <c r="AK39" s="5" t="str">
        <f t="shared" si="29"/>
        <v xml:space="preserve">sxm42_45 * sxmq45 * QN45 + </v>
      </c>
      <c r="AL39" s="5" t="str">
        <f t="shared" si="29"/>
        <v xml:space="preserve">sxm42_46 * sxmq46 * QN46 + </v>
      </c>
      <c r="AM39" s="5" t="str">
        <f t="shared" si="29"/>
        <v xml:space="preserve">sxm42_47 * sxmq47 * QN47 + </v>
      </c>
      <c r="AN39" s="5" t="str">
        <f t="shared" si="29"/>
        <v xml:space="preserve">sxm42_49 * sxmq49 * QN49 + </v>
      </c>
      <c r="AO39" s="5" t="str">
        <f t="shared" si="29"/>
        <v xml:space="preserve">sxm42_50 * sxmq50 * QN50 + </v>
      </c>
      <c r="AP39" s="5" t="str">
        <f t="shared" si="29"/>
        <v xml:space="preserve">sxm42_51 * sxmq51 * QN51 + </v>
      </c>
      <c r="AQ39" s="5" t="str">
        <f t="shared" si="29"/>
        <v xml:space="preserve">sxm42_52 * sxmq52 * QN52 + </v>
      </c>
      <c r="AR39" s="5" t="str">
        <f t="shared" si="29"/>
        <v xml:space="preserve">sxm42_53 * sxmq53 * QN53 + </v>
      </c>
      <c r="AS39" s="5" t="str">
        <f t="shared" si="29"/>
        <v xml:space="preserve">sxm42_55 * sxmq55 * QN55 + </v>
      </c>
      <c r="AT39" s="5" t="str">
        <f t="shared" si="29"/>
        <v xml:space="preserve">sxm42_58 * sxmq58 * QN58 + </v>
      </c>
      <c r="AU39" s="5" t="str">
        <f t="shared" si="29"/>
        <v xml:space="preserve">sxm42_59 * sxmq59 * QN59 + </v>
      </c>
      <c r="AV39" s="5" t="str">
        <f t="shared" si="29"/>
        <v xml:space="preserve">sxm42_60 * sxmq60 * QN60 + </v>
      </c>
      <c r="AW39" s="5" t="str">
        <f t="shared" si="29"/>
        <v xml:space="preserve">sxm42_61 * sxmq61 * QN61 + </v>
      </c>
      <c r="AX39" s="5" t="str">
        <f t="shared" si="29"/>
        <v xml:space="preserve">sxm42_62 * sxmq62 * QN62 + </v>
      </c>
      <c r="AY39" s="5" t="str">
        <f t="shared" si="29"/>
        <v xml:space="preserve">sxm42_64 * sxmq64 * QN64 + </v>
      </c>
      <c r="AZ39" s="5" t="str">
        <f t="shared" si="29"/>
        <v xml:space="preserve">sxm42_65 * sxmq65 * QN65 + </v>
      </c>
      <c r="BA39" s="5" t="str">
        <f t="shared" si="29"/>
        <v xml:space="preserve">sxm42_66 * sxmq66 * QN66 + </v>
      </c>
      <c r="BB39" s="5" t="str">
        <f t="shared" si="29"/>
        <v xml:space="preserve">sxm42_68 * sxmq68 * QN68 + </v>
      </c>
      <c r="BC39" s="5" t="str">
        <f t="shared" si="29"/>
        <v xml:space="preserve">sxm42_69 * sxmq69 * QN69 + </v>
      </c>
      <c r="BD39" s="5" t="str">
        <f t="shared" si="29"/>
        <v xml:space="preserve">sxm42_70 * sxmq70 * QN70 + </v>
      </c>
      <c r="BE39" s="5" t="str">
        <f t="shared" si="29"/>
        <v xml:space="preserve">sxm42_71 * sxmq71 * QN71 + </v>
      </c>
      <c r="BF39" s="5" t="str">
        <f t="shared" si="29"/>
        <v xml:space="preserve">sxm42_72 * sxmq72 * QN72 + </v>
      </c>
      <c r="BG39" s="5" t="str">
        <f t="shared" si="29"/>
        <v xml:space="preserve">sxm42_73 * sxmq73 * QN73 + </v>
      </c>
      <c r="BH39" s="5" t="str">
        <f t="shared" si="29"/>
        <v xml:space="preserve">sxm42_74 * sxmq74 * QN74 + </v>
      </c>
      <c r="BI39" s="5" t="str">
        <f t="shared" si="29"/>
        <v xml:space="preserve">sxm42_77 * sxmq77 * QN77 + </v>
      </c>
      <c r="BJ39" s="5" t="str">
        <f t="shared" si="29"/>
        <v xml:space="preserve">sxm42_78 * sxmq78 * QN78 + </v>
      </c>
      <c r="BK39" s="5" t="str">
        <f t="shared" si="29"/>
        <v xml:space="preserve">sxm42_79 * sxmq79 * QN79 + </v>
      </c>
      <c r="BL39" s="5" t="str">
        <f t="shared" si="29"/>
        <v xml:space="preserve">sxm42_80 * sxmq80 * QN80 + </v>
      </c>
      <c r="BM39" s="5" t="str">
        <f t="shared" si="29"/>
        <v xml:space="preserve">sxm42_84 * sxmq84 * QN84 + </v>
      </c>
      <c r="BN39" s="5" t="str">
        <f t="shared" si="29"/>
        <v xml:space="preserve">sxm42_85 * sxmq85 * QN85 + </v>
      </c>
      <c r="BO39" s="5" t="str">
        <f t="shared" ref="BO39:BW42" si="32">"sxm"&amp;$A39&amp;"_"&amp;BO$6&amp;" * sxmq"&amp;BO$6&amp;" * QN"&amp;BO$6&amp;" + "</f>
        <v xml:space="preserve">sxm42_86 * sxmq86 * QN86 + </v>
      </c>
      <c r="BP39" s="5" t="str">
        <f t="shared" si="32"/>
        <v xml:space="preserve">sxm42_87 * sxmq87 * QN87 + </v>
      </c>
      <c r="BQ39" s="5" t="str">
        <f t="shared" si="32"/>
        <v xml:space="preserve">sxm42_90 * sxmq90 * QN90 + </v>
      </c>
      <c r="BR39" s="5" t="str">
        <f t="shared" si="32"/>
        <v xml:space="preserve">sxm42_91 * sxmq91 * QN91 + </v>
      </c>
      <c r="BS39" s="5" t="str">
        <f t="shared" si="32"/>
        <v xml:space="preserve">sxm42_92 * sxmq92 * QN92 + </v>
      </c>
      <c r="BT39" s="5" t="str">
        <f t="shared" si="32"/>
        <v xml:space="preserve">sxm42_93 * sxmq93 * QN93 + </v>
      </c>
      <c r="BU39" s="5" t="str">
        <f t="shared" si="32"/>
        <v xml:space="preserve">sxm42_94 * sxmq94 * QN94 + </v>
      </c>
      <c r="BV39" s="5" t="str">
        <f t="shared" si="32"/>
        <v xml:space="preserve">sxm42_95 * sxmq95 * QN95 + </v>
      </c>
      <c r="BW39" s="5" t="str">
        <f t="shared" si="32"/>
        <v xml:space="preserve">sxm42_96 * sxmq96 * QN96 + </v>
      </c>
      <c r="BX39" s="5" t="str">
        <f t="shared" si="31"/>
        <v>sxm42_97 * sxmq97 * QN97</v>
      </c>
      <c r="BY39" s="5" t="str">
        <f t="shared" si="11"/>
        <v xml:space="preserve"> + FM42</v>
      </c>
      <c r="BZ39" s="6" t="str">
        <f t="shared" si="3"/>
        <v>@IDENTITY MG42 = sxm42_01 * sxmq01 * QN01 + sxm42_02 * sxmq02 * QN02 + sxm42_03 * sxmq03 * QN03 + sxm42_05 * sxmq05 * QN05 + sxm42_08 * sxmq08 * QN08 + sxm42_10 * sxmq10 * QN10 + sxm42_11 * sxmq11 * QN11 + sxm42_13 * sxmq13 * QN13 + sxm42_14 * sxmq14 * QN14 + sxm42_15 * sxmq15 * QN15 + sxm42_16 * sxmq16 * QN16 + sxm42_17 * sxmq17 * QN17 + sxm42_18 * sxmq18 * QN18 + sxm42_19 * sxmq19 * QN19 + sxm42_20 * sxmq20 * QN20 + sxm42_21 * sxmq21 * QN21 + sxm42_22 * sxmq22 * QN22 + sxm42_23 * sxmq23 * QN23 + sxm42_24 * sxmq24 * QN24 + sxm42_25 * sxmq25 * QN25 + sxm42_26 * sxmq26 * QN26 + sxm42_27 * sxmq27 * QN27 + sxm42_28 * sxmq28 * QN28 + sxm42_29 * sxmq29 * QN29 + sxm42_30 * sxmq30 * QN30 + sxm42_31 * sxmq31 * QN31 + sxm42_32 * sxmq32 * QN32 + sxm42_33 * sxmq33 * QN33 + sxm42_35 * sxmq35 * QN35 + sxm42_36 * sxmq36 * QN36 + sxm42_37 * sxmq37 * QN37 + sxm42_41 * sxmq41 * QN41 + sxm42_42 * sxmq42 * QN42 + sxm42_43 * sxmq43 * QN43 + sxm42_45 * sxmq45 * QN45 + sxm42_46 * sxmq46 * QN46 + sxm42_47 * sxmq47 * QN47 + sxm42_49 * sxmq49 * QN49 + sxm42_50 * sxmq50 * QN50 + sxm42_51 * sxmq51 * QN51 + sxm42_52 * sxmq52 * QN52 + sxm42_53 * sxmq53 * QN53 + sxm42_55 * sxmq55 * QN55 + sxm42_58 * sxmq58 * QN58 + sxm42_59 * sxmq59 * QN59 + sxm42_60 * sxmq60 * QN60 + sxm42_61 * sxmq61 * QN61 + sxm42_62 * sxmq62 * QN62 + sxm42_64 * sxmq64 * QN64 + sxm42_65 * sxmq65 * QN65 + sxm42_66 * sxmq66 * QN66 + sxm42_68 * sxmq68 * QN68 + sxm42_69 * sxmq69 * QN69 + sxm42_70 * sxmq70 * QN70 + sxm42_71 * sxmq71 * QN71 + sxm42_72 * sxmq72 * QN72 + sxm42_73 * sxmq73 * QN73 + sxm42_74 * sxmq74 * QN74 + sxm42_77 * sxmq77 * QN77 + sxm42_78 * sxmq78 * QN78 + sxm42_79 * sxmq79 * QN79 + sxm42_80 * sxmq80 * QN80 + sxm42_84 * sxmq84 * QN84 + sxm42_85 * sxmq85 * QN85 + sxm42_86 * sxmq86 * QN86 + sxm42_87 * sxmq87 * QN87 + sxm42_90 * sxmq90 * QN90 + sxm42_91 * sxmq91 * QN91 + sxm42_92 * sxmq92 * QN92 + sxm42_93 * sxmq93 * QN93 + sxm42_94 * sxmq94 * QN94 + sxm42_95 * sxmq95 * QN95 + sxm42_96 * sxmq96 * QN96 + sxm42_97 * sxmq97 * QN97 + FM42</v>
      </c>
    </row>
    <row r="40" spans="1:78">
      <c r="A40" s="1" t="s">
        <v>34</v>
      </c>
      <c r="B40" s="5" t="str">
        <f t="shared" si="7"/>
        <v xml:space="preserve">@IDENTITY MG43 = </v>
      </c>
      <c r="C40" s="5" t="str">
        <f t="shared" si="2"/>
        <v xml:space="preserve">sxm43_01 * sxmq01 * QN01 + </v>
      </c>
      <c r="D40" s="5" t="str">
        <f t="shared" ref="D40:BO43" si="33">"sxm"&amp;$A40&amp;"_"&amp;D$6&amp;" * sxmq"&amp;D$6&amp;" * QN"&amp;D$6&amp;" + "</f>
        <v xml:space="preserve">sxm43_02 * sxmq02 * QN02 + </v>
      </c>
      <c r="E40" s="5" t="str">
        <f t="shared" si="33"/>
        <v xml:space="preserve">sxm43_03 * sxmq03 * QN03 + </v>
      </c>
      <c r="F40" s="5" t="str">
        <f t="shared" si="33"/>
        <v xml:space="preserve">sxm43_05 * sxmq05 * QN05 + </v>
      </c>
      <c r="G40" s="5" t="str">
        <f t="shared" si="33"/>
        <v xml:space="preserve">sxm43_08 * sxmq08 * QN08 + </v>
      </c>
      <c r="H40" s="5" t="str">
        <f t="shared" si="33"/>
        <v xml:space="preserve">sxm43_10 * sxmq10 * QN10 + </v>
      </c>
      <c r="I40" s="5" t="str">
        <f t="shared" si="33"/>
        <v xml:space="preserve">sxm43_11 * sxmq11 * QN11 + </v>
      </c>
      <c r="J40" s="5" t="str">
        <f t="shared" si="33"/>
        <v xml:space="preserve">sxm43_13 * sxmq13 * QN13 + </v>
      </c>
      <c r="K40" s="5" t="str">
        <f t="shared" si="33"/>
        <v xml:space="preserve">sxm43_14 * sxmq14 * QN14 + </v>
      </c>
      <c r="L40" s="5" t="str">
        <f t="shared" si="33"/>
        <v xml:space="preserve">sxm43_15 * sxmq15 * QN15 + </v>
      </c>
      <c r="M40" s="5" t="str">
        <f t="shared" si="33"/>
        <v xml:space="preserve">sxm43_16 * sxmq16 * QN16 + </v>
      </c>
      <c r="N40" s="5" t="str">
        <f t="shared" si="33"/>
        <v xml:space="preserve">sxm43_17 * sxmq17 * QN17 + </v>
      </c>
      <c r="O40" s="5" t="str">
        <f t="shared" si="33"/>
        <v xml:space="preserve">sxm43_18 * sxmq18 * QN18 + </v>
      </c>
      <c r="P40" s="5" t="str">
        <f t="shared" si="33"/>
        <v xml:space="preserve">sxm43_19 * sxmq19 * QN19 + </v>
      </c>
      <c r="Q40" s="5" t="str">
        <f t="shared" si="33"/>
        <v xml:space="preserve">sxm43_20 * sxmq20 * QN20 + </v>
      </c>
      <c r="R40" s="5" t="str">
        <f t="shared" si="33"/>
        <v xml:space="preserve">sxm43_21 * sxmq21 * QN21 + </v>
      </c>
      <c r="S40" s="5" t="str">
        <f t="shared" si="33"/>
        <v xml:space="preserve">sxm43_22 * sxmq22 * QN22 + </v>
      </c>
      <c r="T40" s="5" t="str">
        <f t="shared" si="33"/>
        <v xml:space="preserve">sxm43_23 * sxmq23 * QN23 + </v>
      </c>
      <c r="U40" s="5" t="str">
        <f t="shared" si="33"/>
        <v xml:space="preserve">sxm43_24 * sxmq24 * QN24 + </v>
      </c>
      <c r="V40" s="5" t="str">
        <f t="shared" si="33"/>
        <v xml:space="preserve">sxm43_25 * sxmq25 * QN25 + </v>
      </c>
      <c r="W40" s="5" t="str">
        <f t="shared" si="33"/>
        <v xml:space="preserve">sxm43_26 * sxmq26 * QN26 + </v>
      </c>
      <c r="X40" s="5" t="str">
        <f t="shared" si="33"/>
        <v xml:space="preserve">sxm43_27 * sxmq27 * QN27 + </v>
      </c>
      <c r="Y40" s="5" t="str">
        <f t="shared" si="33"/>
        <v xml:space="preserve">sxm43_28 * sxmq28 * QN28 + </v>
      </c>
      <c r="Z40" s="5" t="str">
        <f t="shared" si="33"/>
        <v xml:space="preserve">sxm43_29 * sxmq29 * QN29 + </v>
      </c>
      <c r="AA40" s="5" t="str">
        <f t="shared" si="33"/>
        <v xml:space="preserve">sxm43_30 * sxmq30 * QN30 + </v>
      </c>
      <c r="AB40" s="5" t="str">
        <f t="shared" si="33"/>
        <v xml:space="preserve">sxm43_31 * sxmq31 * QN31 + </v>
      </c>
      <c r="AC40" s="5" t="str">
        <f t="shared" si="33"/>
        <v xml:space="preserve">sxm43_32 * sxmq32 * QN32 + </v>
      </c>
      <c r="AD40" s="5" t="str">
        <f t="shared" si="33"/>
        <v xml:space="preserve">sxm43_33 * sxmq33 * QN33 + </v>
      </c>
      <c r="AE40" s="5" t="str">
        <f t="shared" si="33"/>
        <v xml:space="preserve">sxm43_35 * sxmq35 * QN35 + </v>
      </c>
      <c r="AF40" s="5" t="str">
        <f t="shared" si="33"/>
        <v xml:space="preserve">sxm43_36 * sxmq36 * QN36 + </v>
      </c>
      <c r="AG40" s="5" t="str">
        <f t="shared" si="33"/>
        <v xml:space="preserve">sxm43_37 * sxmq37 * QN37 + </v>
      </c>
      <c r="AH40" s="5" t="str">
        <f t="shared" si="33"/>
        <v xml:space="preserve">sxm43_41 * sxmq41 * QN41 + </v>
      </c>
      <c r="AI40" s="5" t="str">
        <f t="shared" si="33"/>
        <v xml:space="preserve">sxm43_42 * sxmq42 * QN42 + </v>
      </c>
      <c r="AJ40" s="5" t="str">
        <f t="shared" si="33"/>
        <v xml:space="preserve">sxm43_43 * sxmq43 * QN43 + </v>
      </c>
      <c r="AK40" s="5" t="str">
        <f t="shared" si="33"/>
        <v xml:space="preserve">sxm43_45 * sxmq45 * QN45 + </v>
      </c>
      <c r="AL40" s="5" t="str">
        <f t="shared" si="33"/>
        <v xml:space="preserve">sxm43_46 * sxmq46 * QN46 + </v>
      </c>
      <c r="AM40" s="5" t="str">
        <f t="shared" si="33"/>
        <v xml:space="preserve">sxm43_47 * sxmq47 * QN47 + </v>
      </c>
      <c r="AN40" s="5" t="str">
        <f t="shared" si="33"/>
        <v xml:space="preserve">sxm43_49 * sxmq49 * QN49 + </v>
      </c>
      <c r="AO40" s="5" t="str">
        <f t="shared" si="33"/>
        <v xml:space="preserve">sxm43_50 * sxmq50 * QN50 + </v>
      </c>
      <c r="AP40" s="5" t="str">
        <f t="shared" si="33"/>
        <v xml:space="preserve">sxm43_51 * sxmq51 * QN51 + </v>
      </c>
      <c r="AQ40" s="5" t="str">
        <f t="shared" si="33"/>
        <v xml:space="preserve">sxm43_52 * sxmq52 * QN52 + </v>
      </c>
      <c r="AR40" s="5" t="str">
        <f t="shared" si="33"/>
        <v xml:space="preserve">sxm43_53 * sxmq53 * QN53 + </v>
      </c>
      <c r="AS40" s="5" t="str">
        <f t="shared" si="33"/>
        <v xml:space="preserve">sxm43_55 * sxmq55 * QN55 + </v>
      </c>
      <c r="AT40" s="5" t="str">
        <f t="shared" si="33"/>
        <v xml:space="preserve">sxm43_58 * sxmq58 * QN58 + </v>
      </c>
      <c r="AU40" s="5" t="str">
        <f t="shared" si="33"/>
        <v xml:space="preserve">sxm43_59 * sxmq59 * QN59 + </v>
      </c>
      <c r="AV40" s="5" t="str">
        <f t="shared" si="33"/>
        <v xml:space="preserve">sxm43_60 * sxmq60 * QN60 + </v>
      </c>
      <c r="AW40" s="5" t="str">
        <f t="shared" si="33"/>
        <v xml:space="preserve">sxm43_61 * sxmq61 * QN61 + </v>
      </c>
      <c r="AX40" s="5" t="str">
        <f t="shared" si="33"/>
        <v xml:space="preserve">sxm43_62 * sxmq62 * QN62 + </v>
      </c>
      <c r="AY40" s="5" t="str">
        <f t="shared" si="33"/>
        <v xml:space="preserve">sxm43_64 * sxmq64 * QN64 + </v>
      </c>
      <c r="AZ40" s="5" t="str">
        <f t="shared" si="33"/>
        <v xml:space="preserve">sxm43_65 * sxmq65 * QN65 + </v>
      </c>
      <c r="BA40" s="5" t="str">
        <f t="shared" si="33"/>
        <v xml:space="preserve">sxm43_66 * sxmq66 * QN66 + </v>
      </c>
      <c r="BB40" s="5" t="str">
        <f t="shared" si="33"/>
        <v xml:space="preserve">sxm43_68 * sxmq68 * QN68 + </v>
      </c>
      <c r="BC40" s="5" t="str">
        <f t="shared" si="33"/>
        <v xml:space="preserve">sxm43_69 * sxmq69 * QN69 + </v>
      </c>
      <c r="BD40" s="5" t="str">
        <f t="shared" si="33"/>
        <v xml:space="preserve">sxm43_70 * sxmq70 * QN70 + </v>
      </c>
      <c r="BE40" s="5" t="str">
        <f t="shared" si="33"/>
        <v xml:space="preserve">sxm43_71 * sxmq71 * QN71 + </v>
      </c>
      <c r="BF40" s="5" t="str">
        <f t="shared" si="33"/>
        <v xml:space="preserve">sxm43_72 * sxmq72 * QN72 + </v>
      </c>
      <c r="BG40" s="5" t="str">
        <f t="shared" si="33"/>
        <v xml:space="preserve">sxm43_73 * sxmq73 * QN73 + </v>
      </c>
      <c r="BH40" s="5" t="str">
        <f t="shared" si="33"/>
        <v xml:space="preserve">sxm43_74 * sxmq74 * QN74 + </v>
      </c>
      <c r="BI40" s="5" t="str">
        <f t="shared" si="33"/>
        <v xml:space="preserve">sxm43_77 * sxmq77 * QN77 + </v>
      </c>
      <c r="BJ40" s="5" t="str">
        <f t="shared" si="33"/>
        <v xml:space="preserve">sxm43_78 * sxmq78 * QN78 + </v>
      </c>
      <c r="BK40" s="5" t="str">
        <f t="shared" si="33"/>
        <v xml:space="preserve">sxm43_79 * sxmq79 * QN79 + </v>
      </c>
      <c r="BL40" s="5" t="str">
        <f t="shared" si="33"/>
        <v xml:space="preserve">sxm43_80 * sxmq80 * QN80 + </v>
      </c>
      <c r="BM40" s="5" t="str">
        <f t="shared" si="33"/>
        <v xml:space="preserve">sxm43_84 * sxmq84 * QN84 + </v>
      </c>
      <c r="BN40" s="5" t="str">
        <f t="shared" si="33"/>
        <v xml:space="preserve">sxm43_85 * sxmq85 * QN85 + </v>
      </c>
      <c r="BO40" s="5" t="str">
        <f t="shared" si="33"/>
        <v xml:space="preserve">sxm43_86 * sxmq86 * QN86 + </v>
      </c>
      <c r="BP40" s="5" t="str">
        <f t="shared" si="32"/>
        <v xml:space="preserve">sxm43_87 * sxmq87 * QN87 + </v>
      </c>
      <c r="BQ40" s="5" t="str">
        <f t="shared" si="32"/>
        <v xml:space="preserve">sxm43_90 * sxmq90 * QN90 + </v>
      </c>
      <c r="BR40" s="5" t="str">
        <f t="shared" si="32"/>
        <v xml:space="preserve">sxm43_91 * sxmq91 * QN91 + </v>
      </c>
      <c r="BS40" s="5" t="str">
        <f t="shared" si="32"/>
        <v xml:space="preserve">sxm43_92 * sxmq92 * QN92 + </v>
      </c>
      <c r="BT40" s="5" t="str">
        <f t="shared" si="32"/>
        <v xml:space="preserve">sxm43_93 * sxmq93 * QN93 + </v>
      </c>
      <c r="BU40" s="5" t="str">
        <f t="shared" si="32"/>
        <v xml:space="preserve">sxm43_94 * sxmq94 * QN94 + </v>
      </c>
      <c r="BV40" s="5" t="str">
        <f t="shared" si="32"/>
        <v xml:space="preserve">sxm43_95 * sxmq95 * QN95 + </v>
      </c>
      <c r="BW40" s="5" t="str">
        <f t="shared" si="32"/>
        <v xml:space="preserve">sxm43_96 * sxmq96 * QN96 + </v>
      </c>
      <c r="BX40" s="5" t="str">
        <f t="shared" si="31"/>
        <v>sxm43_97 * sxmq97 * QN97</v>
      </c>
      <c r="BY40" s="5" t="str">
        <f t="shared" si="11"/>
        <v xml:space="preserve"> + FM43</v>
      </c>
      <c r="BZ40" s="6" t="str">
        <f t="shared" si="3"/>
        <v>@IDENTITY MG43 = sxm43_01 * sxmq01 * QN01 + sxm43_02 * sxmq02 * QN02 + sxm43_03 * sxmq03 * QN03 + sxm43_05 * sxmq05 * QN05 + sxm43_08 * sxmq08 * QN08 + sxm43_10 * sxmq10 * QN10 + sxm43_11 * sxmq11 * QN11 + sxm43_13 * sxmq13 * QN13 + sxm43_14 * sxmq14 * QN14 + sxm43_15 * sxmq15 * QN15 + sxm43_16 * sxmq16 * QN16 + sxm43_17 * sxmq17 * QN17 + sxm43_18 * sxmq18 * QN18 + sxm43_19 * sxmq19 * QN19 + sxm43_20 * sxmq20 * QN20 + sxm43_21 * sxmq21 * QN21 + sxm43_22 * sxmq22 * QN22 + sxm43_23 * sxmq23 * QN23 + sxm43_24 * sxmq24 * QN24 + sxm43_25 * sxmq25 * QN25 + sxm43_26 * sxmq26 * QN26 + sxm43_27 * sxmq27 * QN27 + sxm43_28 * sxmq28 * QN28 + sxm43_29 * sxmq29 * QN29 + sxm43_30 * sxmq30 * QN30 + sxm43_31 * sxmq31 * QN31 + sxm43_32 * sxmq32 * QN32 + sxm43_33 * sxmq33 * QN33 + sxm43_35 * sxmq35 * QN35 + sxm43_36 * sxmq36 * QN36 + sxm43_37 * sxmq37 * QN37 + sxm43_41 * sxmq41 * QN41 + sxm43_42 * sxmq42 * QN42 + sxm43_43 * sxmq43 * QN43 + sxm43_45 * sxmq45 * QN45 + sxm43_46 * sxmq46 * QN46 + sxm43_47 * sxmq47 * QN47 + sxm43_49 * sxmq49 * QN49 + sxm43_50 * sxmq50 * QN50 + sxm43_51 * sxmq51 * QN51 + sxm43_52 * sxmq52 * QN52 + sxm43_53 * sxmq53 * QN53 + sxm43_55 * sxmq55 * QN55 + sxm43_58 * sxmq58 * QN58 + sxm43_59 * sxmq59 * QN59 + sxm43_60 * sxmq60 * QN60 + sxm43_61 * sxmq61 * QN61 + sxm43_62 * sxmq62 * QN62 + sxm43_64 * sxmq64 * QN64 + sxm43_65 * sxmq65 * QN65 + sxm43_66 * sxmq66 * QN66 + sxm43_68 * sxmq68 * QN68 + sxm43_69 * sxmq69 * QN69 + sxm43_70 * sxmq70 * QN70 + sxm43_71 * sxmq71 * QN71 + sxm43_72 * sxmq72 * QN72 + sxm43_73 * sxmq73 * QN73 + sxm43_74 * sxmq74 * QN74 + sxm43_77 * sxmq77 * QN77 + sxm43_78 * sxmq78 * QN78 + sxm43_79 * sxmq79 * QN79 + sxm43_80 * sxmq80 * QN80 + sxm43_84 * sxmq84 * QN84 + sxm43_85 * sxmq85 * QN85 + sxm43_86 * sxmq86 * QN86 + sxm43_87 * sxmq87 * QN87 + sxm43_90 * sxmq90 * QN90 + sxm43_91 * sxmq91 * QN91 + sxm43_92 * sxmq92 * QN92 + sxm43_93 * sxmq93 * QN93 + sxm43_94 * sxmq94 * QN94 + sxm43_95 * sxmq95 * QN95 + sxm43_96 * sxmq96 * QN96 + sxm43_97 * sxmq97 * QN97 + FM43</v>
      </c>
    </row>
    <row r="41" spans="1:78">
      <c r="A41" s="1" t="s">
        <v>35</v>
      </c>
      <c r="B41" s="5" t="str">
        <f t="shared" si="7"/>
        <v xml:space="preserve">@IDENTITY MG45 = </v>
      </c>
      <c r="C41" s="5" t="str">
        <f t="shared" si="2"/>
        <v xml:space="preserve">sxm45_01 * sxmq01 * QN01 + </v>
      </c>
      <c r="D41" s="5" t="str">
        <f t="shared" si="33"/>
        <v xml:space="preserve">sxm45_02 * sxmq02 * QN02 + </v>
      </c>
      <c r="E41" s="5" t="str">
        <f t="shared" si="33"/>
        <v xml:space="preserve">sxm45_03 * sxmq03 * QN03 + </v>
      </c>
      <c r="F41" s="5" t="str">
        <f t="shared" si="33"/>
        <v xml:space="preserve">sxm45_05 * sxmq05 * QN05 + </v>
      </c>
      <c r="G41" s="5" t="str">
        <f t="shared" si="33"/>
        <v xml:space="preserve">sxm45_08 * sxmq08 * QN08 + </v>
      </c>
      <c r="H41" s="5" t="str">
        <f t="shared" si="33"/>
        <v xml:space="preserve">sxm45_10 * sxmq10 * QN10 + </v>
      </c>
      <c r="I41" s="5" t="str">
        <f t="shared" si="33"/>
        <v xml:space="preserve">sxm45_11 * sxmq11 * QN11 + </v>
      </c>
      <c r="J41" s="5" t="str">
        <f t="shared" si="33"/>
        <v xml:space="preserve">sxm45_13 * sxmq13 * QN13 + </v>
      </c>
      <c r="K41" s="5" t="str">
        <f t="shared" si="33"/>
        <v xml:space="preserve">sxm45_14 * sxmq14 * QN14 + </v>
      </c>
      <c r="L41" s="5" t="str">
        <f t="shared" si="33"/>
        <v xml:space="preserve">sxm45_15 * sxmq15 * QN15 + </v>
      </c>
      <c r="M41" s="5" t="str">
        <f t="shared" si="33"/>
        <v xml:space="preserve">sxm45_16 * sxmq16 * QN16 + </v>
      </c>
      <c r="N41" s="5" t="str">
        <f t="shared" si="33"/>
        <v xml:space="preserve">sxm45_17 * sxmq17 * QN17 + </v>
      </c>
      <c r="O41" s="5" t="str">
        <f t="shared" si="33"/>
        <v xml:space="preserve">sxm45_18 * sxmq18 * QN18 + </v>
      </c>
      <c r="P41" s="5" t="str">
        <f t="shared" si="33"/>
        <v xml:space="preserve">sxm45_19 * sxmq19 * QN19 + </v>
      </c>
      <c r="Q41" s="5" t="str">
        <f t="shared" si="33"/>
        <v xml:space="preserve">sxm45_20 * sxmq20 * QN20 + </v>
      </c>
      <c r="R41" s="5" t="str">
        <f t="shared" si="33"/>
        <v xml:space="preserve">sxm45_21 * sxmq21 * QN21 + </v>
      </c>
      <c r="S41" s="5" t="str">
        <f t="shared" si="33"/>
        <v xml:space="preserve">sxm45_22 * sxmq22 * QN22 + </v>
      </c>
      <c r="T41" s="5" t="str">
        <f t="shared" si="33"/>
        <v xml:space="preserve">sxm45_23 * sxmq23 * QN23 + </v>
      </c>
      <c r="U41" s="5" t="str">
        <f t="shared" si="33"/>
        <v xml:space="preserve">sxm45_24 * sxmq24 * QN24 + </v>
      </c>
      <c r="V41" s="5" t="str">
        <f t="shared" si="33"/>
        <v xml:space="preserve">sxm45_25 * sxmq25 * QN25 + </v>
      </c>
      <c r="W41" s="5" t="str">
        <f t="shared" si="33"/>
        <v xml:space="preserve">sxm45_26 * sxmq26 * QN26 + </v>
      </c>
      <c r="X41" s="5" t="str">
        <f t="shared" si="33"/>
        <v xml:space="preserve">sxm45_27 * sxmq27 * QN27 + </v>
      </c>
      <c r="Y41" s="5" t="str">
        <f t="shared" si="33"/>
        <v xml:space="preserve">sxm45_28 * sxmq28 * QN28 + </v>
      </c>
      <c r="Z41" s="5" t="str">
        <f t="shared" si="33"/>
        <v xml:space="preserve">sxm45_29 * sxmq29 * QN29 + </v>
      </c>
      <c r="AA41" s="5" t="str">
        <f t="shared" si="33"/>
        <v xml:space="preserve">sxm45_30 * sxmq30 * QN30 + </v>
      </c>
      <c r="AB41" s="5" t="str">
        <f t="shared" si="33"/>
        <v xml:space="preserve">sxm45_31 * sxmq31 * QN31 + </v>
      </c>
      <c r="AC41" s="5" t="str">
        <f t="shared" si="33"/>
        <v xml:space="preserve">sxm45_32 * sxmq32 * QN32 + </v>
      </c>
      <c r="AD41" s="5" t="str">
        <f t="shared" si="33"/>
        <v xml:space="preserve">sxm45_33 * sxmq33 * QN33 + </v>
      </c>
      <c r="AE41" s="5" t="str">
        <f t="shared" si="33"/>
        <v xml:space="preserve">sxm45_35 * sxmq35 * QN35 + </v>
      </c>
      <c r="AF41" s="5" t="str">
        <f t="shared" si="33"/>
        <v xml:space="preserve">sxm45_36 * sxmq36 * QN36 + </v>
      </c>
      <c r="AG41" s="5" t="str">
        <f t="shared" si="33"/>
        <v xml:space="preserve">sxm45_37 * sxmq37 * QN37 + </v>
      </c>
      <c r="AH41" s="5" t="str">
        <f t="shared" si="33"/>
        <v xml:space="preserve">sxm45_41 * sxmq41 * QN41 + </v>
      </c>
      <c r="AI41" s="5" t="str">
        <f t="shared" si="33"/>
        <v xml:space="preserve">sxm45_42 * sxmq42 * QN42 + </v>
      </c>
      <c r="AJ41" s="5" t="str">
        <f t="shared" si="33"/>
        <v xml:space="preserve">sxm45_43 * sxmq43 * QN43 + </v>
      </c>
      <c r="AK41" s="5" t="str">
        <f t="shared" si="33"/>
        <v xml:space="preserve">sxm45_45 * sxmq45 * QN45 + </v>
      </c>
      <c r="AL41" s="5" t="str">
        <f t="shared" si="33"/>
        <v xml:space="preserve">sxm45_46 * sxmq46 * QN46 + </v>
      </c>
      <c r="AM41" s="5" t="str">
        <f t="shared" si="33"/>
        <v xml:space="preserve">sxm45_47 * sxmq47 * QN47 + </v>
      </c>
      <c r="AN41" s="5" t="str">
        <f t="shared" si="33"/>
        <v xml:space="preserve">sxm45_49 * sxmq49 * QN49 + </v>
      </c>
      <c r="AO41" s="5" t="str">
        <f t="shared" si="33"/>
        <v xml:space="preserve">sxm45_50 * sxmq50 * QN50 + </v>
      </c>
      <c r="AP41" s="5" t="str">
        <f t="shared" si="33"/>
        <v xml:space="preserve">sxm45_51 * sxmq51 * QN51 + </v>
      </c>
      <c r="AQ41" s="5" t="str">
        <f t="shared" si="33"/>
        <v xml:space="preserve">sxm45_52 * sxmq52 * QN52 + </v>
      </c>
      <c r="AR41" s="5" t="str">
        <f t="shared" si="33"/>
        <v xml:space="preserve">sxm45_53 * sxmq53 * QN53 + </v>
      </c>
      <c r="AS41" s="5" t="str">
        <f t="shared" si="33"/>
        <v xml:space="preserve">sxm45_55 * sxmq55 * QN55 + </v>
      </c>
      <c r="AT41" s="5" t="str">
        <f t="shared" si="33"/>
        <v xml:space="preserve">sxm45_58 * sxmq58 * QN58 + </v>
      </c>
      <c r="AU41" s="5" t="str">
        <f t="shared" si="33"/>
        <v xml:space="preserve">sxm45_59 * sxmq59 * QN59 + </v>
      </c>
      <c r="AV41" s="5" t="str">
        <f t="shared" si="33"/>
        <v xml:space="preserve">sxm45_60 * sxmq60 * QN60 + </v>
      </c>
      <c r="AW41" s="5" t="str">
        <f t="shared" si="33"/>
        <v xml:space="preserve">sxm45_61 * sxmq61 * QN61 + </v>
      </c>
      <c r="AX41" s="5" t="str">
        <f t="shared" si="33"/>
        <v xml:space="preserve">sxm45_62 * sxmq62 * QN62 + </v>
      </c>
      <c r="AY41" s="5" t="str">
        <f t="shared" si="33"/>
        <v xml:space="preserve">sxm45_64 * sxmq64 * QN64 + </v>
      </c>
      <c r="AZ41" s="5" t="str">
        <f t="shared" si="33"/>
        <v xml:space="preserve">sxm45_65 * sxmq65 * QN65 + </v>
      </c>
      <c r="BA41" s="5" t="str">
        <f t="shared" si="33"/>
        <v xml:space="preserve">sxm45_66 * sxmq66 * QN66 + </v>
      </c>
      <c r="BB41" s="5" t="str">
        <f t="shared" si="33"/>
        <v xml:space="preserve">sxm45_68 * sxmq68 * QN68 + </v>
      </c>
      <c r="BC41" s="5" t="str">
        <f t="shared" si="33"/>
        <v xml:space="preserve">sxm45_69 * sxmq69 * QN69 + </v>
      </c>
      <c r="BD41" s="5" t="str">
        <f t="shared" si="33"/>
        <v xml:space="preserve">sxm45_70 * sxmq70 * QN70 + </v>
      </c>
      <c r="BE41" s="5" t="str">
        <f t="shared" si="33"/>
        <v xml:space="preserve">sxm45_71 * sxmq71 * QN71 + </v>
      </c>
      <c r="BF41" s="5" t="str">
        <f t="shared" si="33"/>
        <v xml:space="preserve">sxm45_72 * sxmq72 * QN72 + </v>
      </c>
      <c r="BG41" s="5" t="str">
        <f t="shared" si="33"/>
        <v xml:space="preserve">sxm45_73 * sxmq73 * QN73 + </v>
      </c>
      <c r="BH41" s="5" t="str">
        <f t="shared" si="33"/>
        <v xml:space="preserve">sxm45_74 * sxmq74 * QN74 + </v>
      </c>
      <c r="BI41" s="5" t="str">
        <f t="shared" si="33"/>
        <v xml:space="preserve">sxm45_77 * sxmq77 * QN77 + </v>
      </c>
      <c r="BJ41" s="5" t="str">
        <f t="shared" si="33"/>
        <v xml:space="preserve">sxm45_78 * sxmq78 * QN78 + </v>
      </c>
      <c r="BK41" s="5" t="str">
        <f t="shared" si="33"/>
        <v xml:space="preserve">sxm45_79 * sxmq79 * QN79 + </v>
      </c>
      <c r="BL41" s="5" t="str">
        <f t="shared" si="33"/>
        <v xml:space="preserve">sxm45_80 * sxmq80 * QN80 + </v>
      </c>
      <c r="BM41" s="5" t="str">
        <f t="shared" si="33"/>
        <v xml:space="preserve">sxm45_84 * sxmq84 * QN84 + </v>
      </c>
      <c r="BN41" s="5" t="str">
        <f t="shared" si="33"/>
        <v xml:space="preserve">sxm45_85 * sxmq85 * QN85 + </v>
      </c>
      <c r="BO41" s="5" t="str">
        <f t="shared" si="33"/>
        <v xml:space="preserve">sxm45_86 * sxmq86 * QN86 + </v>
      </c>
      <c r="BP41" s="5" t="str">
        <f t="shared" si="32"/>
        <v xml:space="preserve">sxm45_87 * sxmq87 * QN87 + </v>
      </c>
      <c r="BQ41" s="5" t="str">
        <f t="shared" si="32"/>
        <v xml:space="preserve">sxm45_90 * sxmq90 * QN90 + </v>
      </c>
      <c r="BR41" s="5" t="str">
        <f t="shared" si="32"/>
        <v xml:space="preserve">sxm45_91 * sxmq91 * QN91 + </v>
      </c>
      <c r="BS41" s="5" t="str">
        <f t="shared" si="32"/>
        <v xml:space="preserve">sxm45_92 * sxmq92 * QN92 + </v>
      </c>
      <c r="BT41" s="5" t="str">
        <f t="shared" si="32"/>
        <v xml:space="preserve">sxm45_93 * sxmq93 * QN93 + </v>
      </c>
      <c r="BU41" s="5" t="str">
        <f t="shared" si="32"/>
        <v xml:space="preserve">sxm45_94 * sxmq94 * QN94 + </v>
      </c>
      <c r="BV41" s="5" t="str">
        <f t="shared" si="32"/>
        <v xml:space="preserve">sxm45_95 * sxmq95 * QN95 + </v>
      </c>
      <c r="BW41" s="5" t="str">
        <f t="shared" si="32"/>
        <v xml:space="preserve">sxm45_96 * sxmq96 * QN96 + </v>
      </c>
      <c r="BX41" s="5" t="str">
        <f t="shared" si="31"/>
        <v>sxm45_97 * sxmq97 * QN97</v>
      </c>
      <c r="BY41" s="5" t="str">
        <f t="shared" si="11"/>
        <v xml:space="preserve"> + FM45</v>
      </c>
      <c r="BZ41" s="6" t="str">
        <f t="shared" si="3"/>
        <v>@IDENTITY MG45 = sxm45_01 * sxmq01 * QN01 + sxm45_02 * sxmq02 * QN02 + sxm45_03 * sxmq03 * QN03 + sxm45_05 * sxmq05 * QN05 + sxm45_08 * sxmq08 * QN08 + sxm45_10 * sxmq10 * QN10 + sxm45_11 * sxmq11 * QN11 + sxm45_13 * sxmq13 * QN13 + sxm45_14 * sxmq14 * QN14 + sxm45_15 * sxmq15 * QN15 + sxm45_16 * sxmq16 * QN16 + sxm45_17 * sxmq17 * QN17 + sxm45_18 * sxmq18 * QN18 + sxm45_19 * sxmq19 * QN19 + sxm45_20 * sxmq20 * QN20 + sxm45_21 * sxmq21 * QN21 + sxm45_22 * sxmq22 * QN22 + sxm45_23 * sxmq23 * QN23 + sxm45_24 * sxmq24 * QN24 + sxm45_25 * sxmq25 * QN25 + sxm45_26 * sxmq26 * QN26 + sxm45_27 * sxmq27 * QN27 + sxm45_28 * sxmq28 * QN28 + sxm45_29 * sxmq29 * QN29 + sxm45_30 * sxmq30 * QN30 + sxm45_31 * sxmq31 * QN31 + sxm45_32 * sxmq32 * QN32 + sxm45_33 * sxmq33 * QN33 + sxm45_35 * sxmq35 * QN35 + sxm45_36 * sxmq36 * QN36 + sxm45_37 * sxmq37 * QN37 + sxm45_41 * sxmq41 * QN41 + sxm45_42 * sxmq42 * QN42 + sxm45_43 * sxmq43 * QN43 + sxm45_45 * sxmq45 * QN45 + sxm45_46 * sxmq46 * QN46 + sxm45_47 * sxmq47 * QN47 + sxm45_49 * sxmq49 * QN49 + sxm45_50 * sxmq50 * QN50 + sxm45_51 * sxmq51 * QN51 + sxm45_52 * sxmq52 * QN52 + sxm45_53 * sxmq53 * QN53 + sxm45_55 * sxmq55 * QN55 + sxm45_58 * sxmq58 * QN58 + sxm45_59 * sxmq59 * QN59 + sxm45_60 * sxmq60 * QN60 + sxm45_61 * sxmq61 * QN61 + sxm45_62 * sxmq62 * QN62 + sxm45_64 * sxmq64 * QN64 + sxm45_65 * sxmq65 * QN65 + sxm45_66 * sxmq66 * QN66 + sxm45_68 * sxmq68 * QN68 + sxm45_69 * sxmq69 * QN69 + sxm45_70 * sxmq70 * QN70 + sxm45_71 * sxmq71 * QN71 + sxm45_72 * sxmq72 * QN72 + sxm45_73 * sxmq73 * QN73 + sxm45_74 * sxmq74 * QN74 + sxm45_77 * sxmq77 * QN77 + sxm45_78 * sxmq78 * QN78 + sxm45_79 * sxmq79 * QN79 + sxm45_80 * sxmq80 * QN80 + sxm45_84 * sxmq84 * QN84 + sxm45_85 * sxmq85 * QN85 + sxm45_86 * sxmq86 * QN86 + sxm45_87 * sxmq87 * QN87 + sxm45_90 * sxmq90 * QN90 + sxm45_91 * sxmq91 * QN91 + sxm45_92 * sxmq92 * QN92 + sxm45_93 * sxmq93 * QN93 + sxm45_94 * sxmq94 * QN94 + sxm45_95 * sxmq95 * QN95 + sxm45_96 * sxmq96 * QN96 + sxm45_97 * sxmq97 * QN97 + FM45</v>
      </c>
    </row>
    <row r="42" spans="1:78">
      <c r="A42" s="1" t="s">
        <v>36</v>
      </c>
      <c r="B42" s="5" t="str">
        <f t="shared" si="7"/>
        <v xml:space="preserve">@IDENTITY MG46 = </v>
      </c>
      <c r="C42" s="5" t="str">
        <f t="shared" si="2"/>
        <v xml:space="preserve">sxm46_01 * sxmq01 * QN01 + </v>
      </c>
      <c r="D42" s="5" t="str">
        <f t="shared" si="33"/>
        <v xml:space="preserve">sxm46_02 * sxmq02 * QN02 + </v>
      </c>
      <c r="E42" s="5" t="str">
        <f t="shared" si="33"/>
        <v xml:space="preserve">sxm46_03 * sxmq03 * QN03 + </v>
      </c>
      <c r="F42" s="5" t="str">
        <f t="shared" si="33"/>
        <v xml:space="preserve">sxm46_05 * sxmq05 * QN05 + </v>
      </c>
      <c r="G42" s="5" t="str">
        <f t="shared" si="33"/>
        <v xml:space="preserve">sxm46_08 * sxmq08 * QN08 + </v>
      </c>
      <c r="H42" s="5" t="str">
        <f t="shared" si="33"/>
        <v xml:space="preserve">sxm46_10 * sxmq10 * QN10 + </v>
      </c>
      <c r="I42" s="5" t="str">
        <f t="shared" si="33"/>
        <v xml:space="preserve">sxm46_11 * sxmq11 * QN11 + </v>
      </c>
      <c r="J42" s="5" t="str">
        <f t="shared" si="33"/>
        <v xml:space="preserve">sxm46_13 * sxmq13 * QN13 + </v>
      </c>
      <c r="K42" s="5" t="str">
        <f t="shared" si="33"/>
        <v xml:space="preserve">sxm46_14 * sxmq14 * QN14 + </v>
      </c>
      <c r="L42" s="5" t="str">
        <f t="shared" si="33"/>
        <v xml:space="preserve">sxm46_15 * sxmq15 * QN15 + </v>
      </c>
      <c r="M42" s="5" t="str">
        <f t="shared" si="33"/>
        <v xml:space="preserve">sxm46_16 * sxmq16 * QN16 + </v>
      </c>
      <c r="N42" s="5" t="str">
        <f t="shared" si="33"/>
        <v xml:space="preserve">sxm46_17 * sxmq17 * QN17 + </v>
      </c>
      <c r="O42" s="5" t="str">
        <f t="shared" si="33"/>
        <v xml:space="preserve">sxm46_18 * sxmq18 * QN18 + </v>
      </c>
      <c r="P42" s="5" t="str">
        <f t="shared" si="33"/>
        <v xml:space="preserve">sxm46_19 * sxmq19 * QN19 + </v>
      </c>
      <c r="Q42" s="5" t="str">
        <f t="shared" si="33"/>
        <v xml:space="preserve">sxm46_20 * sxmq20 * QN20 + </v>
      </c>
      <c r="R42" s="5" t="str">
        <f t="shared" si="33"/>
        <v xml:space="preserve">sxm46_21 * sxmq21 * QN21 + </v>
      </c>
      <c r="S42" s="5" t="str">
        <f t="shared" si="33"/>
        <v xml:space="preserve">sxm46_22 * sxmq22 * QN22 + </v>
      </c>
      <c r="T42" s="5" t="str">
        <f t="shared" si="33"/>
        <v xml:space="preserve">sxm46_23 * sxmq23 * QN23 + </v>
      </c>
      <c r="U42" s="5" t="str">
        <f t="shared" si="33"/>
        <v xml:space="preserve">sxm46_24 * sxmq24 * QN24 + </v>
      </c>
      <c r="V42" s="5" t="str">
        <f t="shared" si="33"/>
        <v xml:space="preserve">sxm46_25 * sxmq25 * QN25 + </v>
      </c>
      <c r="W42" s="5" t="str">
        <f t="shared" si="33"/>
        <v xml:space="preserve">sxm46_26 * sxmq26 * QN26 + </v>
      </c>
      <c r="X42" s="5" t="str">
        <f t="shared" si="33"/>
        <v xml:space="preserve">sxm46_27 * sxmq27 * QN27 + </v>
      </c>
      <c r="Y42" s="5" t="str">
        <f t="shared" si="33"/>
        <v xml:space="preserve">sxm46_28 * sxmq28 * QN28 + </v>
      </c>
      <c r="Z42" s="5" t="str">
        <f t="shared" si="33"/>
        <v xml:space="preserve">sxm46_29 * sxmq29 * QN29 + </v>
      </c>
      <c r="AA42" s="5" t="str">
        <f t="shared" si="33"/>
        <v xml:space="preserve">sxm46_30 * sxmq30 * QN30 + </v>
      </c>
      <c r="AB42" s="5" t="str">
        <f t="shared" si="33"/>
        <v xml:space="preserve">sxm46_31 * sxmq31 * QN31 + </v>
      </c>
      <c r="AC42" s="5" t="str">
        <f t="shared" si="33"/>
        <v xml:space="preserve">sxm46_32 * sxmq32 * QN32 + </v>
      </c>
      <c r="AD42" s="5" t="str">
        <f t="shared" si="33"/>
        <v xml:space="preserve">sxm46_33 * sxmq33 * QN33 + </v>
      </c>
      <c r="AE42" s="5" t="str">
        <f t="shared" si="33"/>
        <v xml:space="preserve">sxm46_35 * sxmq35 * QN35 + </v>
      </c>
      <c r="AF42" s="5" t="str">
        <f t="shared" si="33"/>
        <v xml:space="preserve">sxm46_36 * sxmq36 * QN36 + </v>
      </c>
      <c r="AG42" s="5" t="str">
        <f t="shared" si="33"/>
        <v xml:space="preserve">sxm46_37 * sxmq37 * QN37 + </v>
      </c>
      <c r="AH42" s="5" t="str">
        <f t="shared" si="33"/>
        <v xml:space="preserve">sxm46_41 * sxmq41 * QN41 + </v>
      </c>
      <c r="AI42" s="5" t="str">
        <f t="shared" si="33"/>
        <v xml:space="preserve">sxm46_42 * sxmq42 * QN42 + </v>
      </c>
      <c r="AJ42" s="5" t="str">
        <f t="shared" si="33"/>
        <v xml:space="preserve">sxm46_43 * sxmq43 * QN43 + </v>
      </c>
      <c r="AK42" s="5" t="str">
        <f t="shared" si="33"/>
        <v xml:space="preserve">sxm46_45 * sxmq45 * QN45 + </v>
      </c>
      <c r="AL42" s="5" t="str">
        <f t="shared" si="33"/>
        <v xml:space="preserve">sxm46_46 * sxmq46 * QN46 + </v>
      </c>
      <c r="AM42" s="5" t="str">
        <f t="shared" si="33"/>
        <v xml:space="preserve">sxm46_47 * sxmq47 * QN47 + </v>
      </c>
      <c r="AN42" s="5" t="str">
        <f t="shared" si="33"/>
        <v xml:space="preserve">sxm46_49 * sxmq49 * QN49 + </v>
      </c>
      <c r="AO42" s="5" t="str">
        <f t="shared" si="33"/>
        <v xml:space="preserve">sxm46_50 * sxmq50 * QN50 + </v>
      </c>
      <c r="AP42" s="5" t="str">
        <f t="shared" si="33"/>
        <v xml:space="preserve">sxm46_51 * sxmq51 * QN51 + </v>
      </c>
      <c r="AQ42" s="5" t="str">
        <f t="shared" si="33"/>
        <v xml:space="preserve">sxm46_52 * sxmq52 * QN52 + </v>
      </c>
      <c r="AR42" s="5" t="str">
        <f t="shared" si="33"/>
        <v xml:space="preserve">sxm46_53 * sxmq53 * QN53 + </v>
      </c>
      <c r="AS42" s="5" t="str">
        <f t="shared" si="33"/>
        <v xml:space="preserve">sxm46_55 * sxmq55 * QN55 + </v>
      </c>
      <c r="AT42" s="5" t="str">
        <f t="shared" si="33"/>
        <v xml:space="preserve">sxm46_58 * sxmq58 * QN58 + </v>
      </c>
      <c r="AU42" s="5" t="str">
        <f t="shared" si="33"/>
        <v xml:space="preserve">sxm46_59 * sxmq59 * QN59 + </v>
      </c>
      <c r="AV42" s="5" t="str">
        <f t="shared" si="33"/>
        <v xml:space="preserve">sxm46_60 * sxmq60 * QN60 + </v>
      </c>
      <c r="AW42" s="5" t="str">
        <f t="shared" si="33"/>
        <v xml:space="preserve">sxm46_61 * sxmq61 * QN61 + </v>
      </c>
      <c r="AX42" s="5" t="str">
        <f t="shared" si="33"/>
        <v xml:space="preserve">sxm46_62 * sxmq62 * QN62 + </v>
      </c>
      <c r="AY42" s="5" t="str">
        <f t="shared" si="33"/>
        <v xml:space="preserve">sxm46_64 * sxmq64 * QN64 + </v>
      </c>
      <c r="AZ42" s="5" t="str">
        <f t="shared" si="33"/>
        <v xml:space="preserve">sxm46_65 * sxmq65 * QN65 + </v>
      </c>
      <c r="BA42" s="5" t="str">
        <f t="shared" si="33"/>
        <v xml:space="preserve">sxm46_66 * sxmq66 * QN66 + </v>
      </c>
      <c r="BB42" s="5" t="str">
        <f t="shared" si="33"/>
        <v xml:space="preserve">sxm46_68 * sxmq68 * QN68 + </v>
      </c>
      <c r="BC42" s="5" t="str">
        <f t="shared" si="33"/>
        <v xml:space="preserve">sxm46_69 * sxmq69 * QN69 + </v>
      </c>
      <c r="BD42" s="5" t="str">
        <f t="shared" si="33"/>
        <v xml:space="preserve">sxm46_70 * sxmq70 * QN70 + </v>
      </c>
      <c r="BE42" s="5" t="str">
        <f t="shared" si="33"/>
        <v xml:space="preserve">sxm46_71 * sxmq71 * QN71 + </v>
      </c>
      <c r="BF42" s="5" t="str">
        <f t="shared" si="33"/>
        <v xml:space="preserve">sxm46_72 * sxmq72 * QN72 + </v>
      </c>
      <c r="BG42" s="5" t="str">
        <f t="shared" si="33"/>
        <v xml:space="preserve">sxm46_73 * sxmq73 * QN73 + </v>
      </c>
      <c r="BH42" s="5" t="str">
        <f t="shared" si="33"/>
        <v xml:space="preserve">sxm46_74 * sxmq74 * QN74 + </v>
      </c>
      <c r="BI42" s="5" t="str">
        <f t="shared" si="33"/>
        <v xml:space="preserve">sxm46_77 * sxmq77 * QN77 + </v>
      </c>
      <c r="BJ42" s="5" t="str">
        <f t="shared" si="33"/>
        <v xml:space="preserve">sxm46_78 * sxmq78 * QN78 + </v>
      </c>
      <c r="BK42" s="5" t="str">
        <f t="shared" si="33"/>
        <v xml:space="preserve">sxm46_79 * sxmq79 * QN79 + </v>
      </c>
      <c r="BL42" s="5" t="str">
        <f t="shared" si="33"/>
        <v xml:space="preserve">sxm46_80 * sxmq80 * QN80 + </v>
      </c>
      <c r="BM42" s="5" t="str">
        <f t="shared" si="33"/>
        <v xml:space="preserve">sxm46_84 * sxmq84 * QN84 + </v>
      </c>
      <c r="BN42" s="5" t="str">
        <f t="shared" si="33"/>
        <v xml:space="preserve">sxm46_85 * sxmq85 * QN85 + </v>
      </c>
      <c r="BO42" s="5" t="str">
        <f t="shared" si="33"/>
        <v xml:space="preserve">sxm46_86 * sxmq86 * QN86 + </v>
      </c>
      <c r="BP42" s="5" t="str">
        <f t="shared" si="32"/>
        <v xml:space="preserve">sxm46_87 * sxmq87 * QN87 + </v>
      </c>
      <c r="BQ42" s="5" t="str">
        <f t="shared" si="32"/>
        <v xml:space="preserve">sxm46_90 * sxmq90 * QN90 + </v>
      </c>
      <c r="BR42" s="5" t="str">
        <f t="shared" si="32"/>
        <v xml:space="preserve">sxm46_91 * sxmq91 * QN91 + </v>
      </c>
      <c r="BS42" s="5" t="str">
        <f t="shared" si="32"/>
        <v xml:space="preserve">sxm46_92 * sxmq92 * QN92 + </v>
      </c>
      <c r="BT42" s="5" t="str">
        <f t="shared" si="32"/>
        <v xml:space="preserve">sxm46_93 * sxmq93 * QN93 + </v>
      </c>
      <c r="BU42" s="5" t="str">
        <f t="shared" si="32"/>
        <v xml:space="preserve">sxm46_94 * sxmq94 * QN94 + </v>
      </c>
      <c r="BV42" s="5" t="str">
        <f t="shared" si="32"/>
        <v xml:space="preserve">sxm46_95 * sxmq95 * QN95 + </v>
      </c>
      <c r="BW42" s="5" t="str">
        <f t="shared" si="32"/>
        <v xml:space="preserve">sxm46_96 * sxmq96 * QN96 + </v>
      </c>
      <c r="BX42" s="5" t="str">
        <f t="shared" si="31"/>
        <v>sxm46_97 * sxmq97 * QN97</v>
      </c>
      <c r="BY42" s="5" t="str">
        <f t="shared" si="11"/>
        <v xml:space="preserve"> + FM46</v>
      </c>
      <c r="BZ42" s="6" t="str">
        <f t="shared" si="3"/>
        <v>@IDENTITY MG46 = sxm46_01 * sxmq01 * QN01 + sxm46_02 * sxmq02 * QN02 + sxm46_03 * sxmq03 * QN03 + sxm46_05 * sxmq05 * QN05 + sxm46_08 * sxmq08 * QN08 + sxm46_10 * sxmq10 * QN10 + sxm46_11 * sxmq11 * QN11 + sxm46_13 * sxmq13 * QN13 + sxm46_14 * sxmq14 * QN14 + sxm46_15 * sxmq15 * QN15 + sxm46_16 * sxmq16 * QN16 + sxm46_17 * sxmq17 * QN17 + sxm46_18 * sxmq18 * QN18 + sxm46_19 * sxmq19 * QN19 + sxm46_20 * sxmq20 * QN20 + sxm46_21 * sxmq21 * QN21 + sxm46_22 * sxmq22 * QN22 + sxm46_23 * sxmq23 * QN23 + sxm46_24 * sxmq24 * QN24 + sxm46_25 * sxmq25 * QN25 + sxm46_26 * sxmq26 * QN26 + sxm46_27 * sxmq27 * QN27 + sxm46_28 * sxmq28 * QN28 + sxm46_29 * sxmq29 * QN29 + sxm46_30 * sxmq30 * QN30 + sxm46_31 * sxmq31 * QN31 + sxm46_32 * sxmq32 * QN32 + sxm46_33 * sxmq33 * QN33 + sxm46_35 * sxmq35 * QN35 + sxm46_36 * sxmq36 * QN36 + sxm46_37 * sxmq37 * QN37 + sxm46_41 * sxmq41 * QN41 + sxm46_42 * sxmq42 * QN42 + sxm46_43 * sxmq43 * QN43 + sxm46_45 * sxmq45 * QN45 + sxm46_46 * sxmq46 * QN46 + sxm46_47 * sxmq47 * QN47 + sxm46_49 * sxmq49 * QN49 + sxm46_50 * sxmq50 * QN50 + sxm46_51 * sxmq51 * QN51 + sxm46_52 * sxmq52 * QN52 + sxm46_53 * sxmq53 * QN53 + sxm46_55 * sxmq55 * QN55 + sxm46_58 * sxmq58 * QN58 + sxm46_59 * sxmq59 * QN59 + sxm46_60 * sxmq60 * QN60 + sxm46_61 * sxmq61 * QN61 + sxm46_62 * sxmq62 * QN62 + sxm46_64 * sxmq64 * QN64 + sxm46_65 * sxmq65 * QN65 + sxm46_66 * sxmq66 * QN66 + sxm46_68 * sxmq68 * QN68 + sxm46_69 * sxmq69 * QN69 + sxm46_70 * sxmq70 * QN70 + sxm46_71 * sxmq71 * QN71 + sxm46_72 * sxmq72 * QN72 + sxm46_73 * sxmq73 * QN73 + sxm46_74 * sxmq74 * QN74 + sxm46_77 * sxmq77 * QN77 + sxm46_78 * sxmq78 * QN78 + sxm46_79 * sxmq79 * QN79 + sxm46_80 * sxmq80 * QN80 + sxm46_84 * sxmq84 * QN84 + sxm46_85 * sxmq85 * QN85 + sxm46_86 * sxmq86 * QN86 + sxm46_87 * sxmq87 * QN87 + sxm46_90 * sxmq90 * QN90 + sxm46_91 * sxmq91 * QN91 + sxm46_92 * sxmq92 * QN92 + sxm46_93 * sxmq93 * QN93 + sxm46_94 * sxmq94 * QN94 + sxm46_95 * sxmq95 * QN95 + sxm46_96 * sxmq96 * QN96 + sxm46_97 * sxmq97 * QN97 + FM46</v>
      </c>
    </row>
    <row r="43" spans="1:78">
      <c r="A43" s="1" t="s">
        <v>37</v>
      </c>
      <c r="B43" s="5" t="str">
        <f t="shared" si="7"/>
        <v xml:space="preserve">@IDENTITY MG47 = </v>
      </c>
      <c r="C43" s="5" t="str">
        <f t="shared" si="2"/>
        <v xml:space="preserve">sxm47_01 * sxmq01 * QN01 + </v>
      </c>
      <c r="D43" s="5" t="str">
        <f t="shared" si="33"/>
        <v xml:space="preserve">sxm47_02 * sxmq02 * QN02 + </v>
      </c>
      <c r="E43" s="5" t="str">
        <f t="shared" si="33"/>
        <v xml:space="preserve">sxm47_03 * sxmq03 * QN03 + </v>
      </c>
      <c r="F43" s="5" t="str">
        <f t="shared" si="33"/>
        <v xml:space="preserve">sxm47_05 * sxmq05 * QN05 + </v>
      </c>
      <c r="G43" s="5" t="str">
        <f t="shared" si="33"/>
        <v xml:space="preserve">sxm47_08 * sxmq08 * QN08 + </v>
      </c>
      <c r="H43" s="5" t="str">
        <f t="shared" si="33"/>
        <v xml:space="preserve">sxm47_10 * sxmq10 * QN10 + </v>
      </c>
      <c r="I43" s="5" t="str">
        <f t="shared" si="33"/>
        <v xml:space="preserve">sxm47_11 * sxmq11 * QN11 + </v>
      </c>
      <c r="J43" s="5" t="str">
        <f t="shared" si="33"/>
        <v xml:space="preserve">sxm47_13 * sxmq13 * QN13 + </v>
      </c>
      <c r="K43" s="5" t="str">
        <f t="shared" si="33"/>
        <v xml:space="preserve">sxm47_14 * sxmq14 * QN14 + </v>
      </c>
      <c r="L43" s="5" t="str">
        <f t="shared" si="33"/>
        <v xml:space="preserve">sxm47_15 * sxmq15 * QN15 + </v>
      </c>
      <c r="M43" s="5" t="str">
        <f t="shared" si="33"/>
        <v xml:space="preserve">sxm47_16 * sxmq16 * QN16 + </v>
      </c>
      <c r="N43" s="5" t="str">
        <f t="shared" si="33"/>
        <v xml:space="preserve">sxm47_17 * sxmq17 * QN17 + </v>
      </c>
      <c r="O43" s="5" t="str">
        <f t="shared" si="33"/>
        <v xml:space="preserve">sxm47_18 * sxmq18 * QN18 + </v>
      </c>
      <c r="P43" s="5" t="str">
        <f t="shared" si="33"/>
        <v xml:space="preserve">sxm47_19 * sxmq19 * QN19 + </v>
      </c>
      <c r="Q43" s="5" t="str">
        <f t="shared" si="33"/>
        <v xml:space="preserve">sxm47_20 * sxmq20 * QN20 + </v>
      </c>
      <c r="R43" s="5" t="str">
        <f t="shared" si="33"/>
        <v xml:space="preserve">sxm47_21 * sxmq21 * QN21 + </v>
      </c>
      <c r="S43" s="5" t="str">
        <f t="shared" si="33"/>
        <v xml:space="preserve">sxm47_22 * sxmq22 * QN22 + </v>
      </c>
      <c r="T43" s="5" t="str">
        <f t="shared" si="33"/>
        <v xml:space="preserve">sxm47_23 * sxmq23 * QN23 + </v>
      </c>
      <c r="U43" s="5" t="str">
        <f t="shared" si="33"/>
        <v xml:space="preserve">sxm47_24 * sxmq24 * QN24 + </v>
      </c>
      <c r="V43" s="5" t="str">
        <f t="shared" si="33"/>
        <v xml:space="preserve">sxm47_25 * sxmq25 * QN25 + </v>
      </c>
      <c r="W43" s="5" t="str">
        <f t="shared" si="33"/>
        <v xml:space="preserve">sxm47_26 * sxmq26 * QN26 + </v>
      </c>
      <c r="X43" s="5" t="str">
        <f t="shared" si="33"/>
        <v xml:space="preserve">sxm47_27 * sxmq27 * QN27 + </v>
      </c>
      <c r="Y43" s="5" t="str">
        <f t="shared" si="33"/>
        <v xml:space="preserve">sxm47_28 * sxmq28 * QN28 + </v>
      </c>
      <c r="Z43" s="5" t="str">
        <f t="shared" si="33"/>
        <v xml:space="preserve">sxm47_29 * sxmq29 * QN29 + </v>
      </c>
      <c r="AA43" s="5" t="str">
        <f t="shared" si="33"/>
        <v xml:space="preserve">sxm47_30 * sxmq30 * QN30 + </v>
      </c>
      <c r="AB43" s="5" t="str">
        <f t="shared" si="33"/>
        <v xml:space="preserve">sxm47_31 * sxmq31 * QN31 + </v>
      </c>
      <c r="AC43" s="5" t="str">
        <f t="shared" si="33"/>
        <v xml:space="preserve">sxm47_32 * sxmq32 * QN32 + </v>
      </c>
      <c r="AD43" s="5" t="str">
        <f t="shared" si="33"/>
        <v xml:space="preserve">sxm47_33 * sxmq33 * QN33 + </v>
      </c>
      <c r="AE43" s="5" t="str">
        <f t="shared" si="33"/>
        <v xml:space="preserve">sxm47_35 * sxmq35 * QN35 + </v>
      </c>
      <c r="AF43" s="5" t="str">
        <f t="shared" si="33"/>
        <v xml:space="preserve">sxm47_36 * sxmq36 * QN36 + </v>
      </c>
      <c r="AG43" s="5" t="str">
        <f t="shared" si="33"/>
        <v xml:space="preserve">sxm47_37 * sxmq37 * QN37 + </v>
      </c>
      <c r="AH43" s="5" t="str">
        <f t="shared" si="33"/>
        <v xml:space="preserve">sxm47_41 * sxmq41 * QN41 + </v>
      </c>
      <c r="AI43" s="5" t="str">
        <f t="shared" si="33"/>
        <v xml:space="preserve">sxm47_42 * sxmq42 * QN42 + </v>
      </c>
      <c r="AJ43" s="5" t="str">
        <f t="shared" si="33"/>
        <v xml:space="preserve">sxm47_43 * sxmq43 * QN43 + </v>
      </c>
      <c r="AK43" s="5" t="str">
        <f t="shared" si="33"/>
        <v xml:space="preserve">sxm47_45 * sxmq45 * QN45 + </v>
      </c>
      <c r="AL43" s="5" t="str">
        <f t="shared" si="33"/>
        <v xml:space="preserve">sxm47_46 * sxmq46 * QN46 + </v>
      </c>
      <c r="AM43" s="5" t="str">
        <f t="shared" si="33"/>
        <v xml:space="preserve">sxm47_47 * sxmq47 * QN47 + </v>
      </c>
      <c r="AN43" s="5" t="str">
        <f t="shared" si="33"/>
        <v xml:space="preserve">sxm47_49 * sxmq49 * QN49 + </v>
      </c>
      <c r="AO43" s="5" t="str">
        <f t="shared" si="33"/>
        <v xml:space="preserve">sxm47_50 * sxmq50 * QN50 + </v>
      </c>
      <c r="AP43" s="5" t="str">
        <f t="shared" si="33"/>
        <v xml:space="preserve">sxm47_51 * sxmq51 * QN51 + </v>
      </c>
      <c r="AQ43" s="5" t="str">
        <f t="shared" si="33"/>
        <v xml:space="preserve">sxm47_52 * sxmq52 * QN52 + </v>
      </c>
      <c r="AR43" s="5" t="str">
        <f t="shared" si="33"/>
        <v xml:space="preserve">sxm47_53 * sxmq53 * QN53 + </v>
      </c>
      <c r="AS43" s="5" t="str">
        <f t="shared" si="33"/>
        <v xml:space="preserve">sxm47_55 * sxmq55 * QN55 + </v>
      </c>
      <c r="AT43" s="5" t="str">
        <f t="shared" si="33"/>
        <v xml:space="preserve">sxm47_58 * sxmq58 * QN58 + </v>
      </c>
      <c r="AU43" s="5" t="str">
        <f t="shared" si="33"/>
        <v xml:space="preserve">sxm47_59 * sxmq59 * QN59 + </v>
      </c>
      <c r="AV43" s="5" t="str">
        <f t="shared" si="33"/>
        <v xml:space="preserve">sxm47_60 * sxmq60 * QN60 + </v>
      </c>
      <c r="AW43" s="5" t="str">
        <f t="shared" si="33"/>
        <v xml:space="preserve">sxm47_61 * sxmq61 * QN61 + </v>
      </c>
      <c r="AX43" s="5" t="str">
        <f t="shared" si="33"/>
        <v xml:space="preserve">sxm47_62 * sxmq62 * QN62 + </v>
      </c>
      <c r="AY43" s="5" t="str">
        <f t="shared" si="33"/>
        <v xml:space="preserve">sxm47_64 * sxmq64 * QN64 + </v>
      </c>
      <c r="AZ43" s="5" t="str">
        <f t="shared" si="33"/>
        <v xml:space="preserve">sxm47_65 * sxmq65 * QN65 + </v>
      </c>
      <c r="BA43" s="5" t="str">
        <f t="shared" si="33"/>
        <v xml:space="preserve">sxm47_66 * sxmq66 * QN66 + </v>
      </c>
      <c r="BB43" s="5" t="str">
        <f t="shared" si="33"/>
        <v xml:space="preserve">sxm47_68 * sxmq68 * QN68 + </v>
      </c>
      <c r="BC43" s="5" t="str">
        <f t="shared" si="33"/>
        <v xml:space="preserve">sxm47_69 * sxmq69 * QN69 + </v>
      </c>
      <c r="BD43" s="5" t="str">
        <f t="shared" si="33"/>
        <v xml:space="preserve">sxm47_70 * sxmq70 * QN70 + </v>
      </c>
      <c r="BE43" s="5" t="str">
        <f t="shared" si="33"/>
        <v xml:space="preserve">sxm47_71 * sxmq71 * QN71 + </v>
      </c>
      <c r="BF43" s="5" t="str">
        <f t="shared" si="33"/>
        <v xml:space="preserve">sxm47_72 * sxmq72 * QN72 + </v>
      </c>
      <c r="BG43" s="5" t="str">
        <f t="shared" si="33"/>
        <v xml:space="preserve">sxm47_73 * sxmq73 * QN73 + </v>
      </c>
      <c r="BH43" s="5" t="str">
        <f t="shared" si="33"/>
        <v xml:space="preserve">sxm47_74 * sxmq74 * QN74 + </v>
      </c>
      <c r="BI43" s="5" t="str">
        <f t="shared" si="33"/>
        <v xml:space="preserve">sxm47_77 * sxmq77 * QN77 + </v>
      </c>
      <c r="BJ43" s="5" t="str">
        <f t="shared" si="33"/>
        <v xml:space="preserve">sxm47_78 * sxmq78 * QN78 + </v>
      </c>
      <c r="BK43" s="5" t="str">
        <f t="shared" si="33"/>
        <v xml:space="preserve">sxm47_79 * sxmq79 * QN79 + </v>
      </c>
      <c r="BL43" s="5" t="str">
        <f t="shared" si="33"/>
        <v xml:space="preserve">sxm47_80 * sxmq80 * QN80 + </v>
      </c>
      <c r="BM43" s="5" t="str">
        <f t="shared" si="33"/>
        <v xml:space="preserve">sxm47_84 * sxmq84 * QN84 + </v>
      </c>
      <c r="BN43" s="5" t="str">
        <f t="shared" si="33"/>
        <v xml:space="preserve">sxm47_85 * sxmq85 * QN85 + </v>
      </c>
      <c r="BO43" s="5" t="str">
        <f t="shared" ref="BO43:BW46" si="34">"sxm"&amp;$A43&amp;"_"&amp;BO$6&amp;" * sxmq"&amp;BO$6&amp;" * QN"&amp;BO$6&amp;" + "</f>
        <v xml:space="preserve">sxm47_86 * sxmq86 * QN86 + </v>
      </c>
      <c r="BP43" s="5" t="str">
        <f t="shared" si="34"/>
        <v xml:space="preserve">sxm47_87 * sxmq87 * QN87 + </v>
      </c>
      <c r="BQ43" s="5" t="str">
        <f t="shared" si="34"/>
        <v xml:space="preserve">sxm47_90 * sxmq90 * QN90 + </v>
      </c>
      <c r="BR43" s="5" t="str">
        <f t="shared" si="34"/>
        <v xml:space="preserve">sxm47_91 * sxmq91 * QN91 + </v>
      </c>
      <c r="BS43" s="5" t="str">
        <f t="shared" si="34"/>
        <v xml:space="preserve">sxm47_92 * sxmq92 * QN92 + </v>
      </c>
      <c r="BT43" s="5" t="str">
        <f t="shared" si="34"/>
        <v xml:space="preserve">sxm47_93 * sxmq93 * QN93 + </v>
      </c>
      <c r="BU43" s="5" t="str">
        <f t="shared" si="34"/>
        <v xml:space="preserve">sxm47_94 * sxmq94 * QN94 + </v>
      </c>
      <c r="BV43" s="5" t="str">
        <f t="shared" si="34"/>
        <v xml:space="preserve">sxm47_95 * sxmq95 * QN95 + </v>
      </c>
      <c r="BW43" s="5" t="str">
        <f t="shared" si="34"/>
        <v xml:space="preserve">sxm47_96 * sxmq96 * QN96 + </v>
      </c>
      <c r="BX43" s="5" t="str">
        <f t="shared" si="31"/>
        <v>sxm47_97 * sxmq97 * QN97</v>
      </c>
      <c r="BY43" s="5" t="str">
        <f t="shared" si="11"/>
        <v xml:space="preserve"> + FM47</v>
      </c>
      <c r="BZ43" s="6" t="str">
        <f t="shared" si="3"/>
        <v>@IDENTITY MG47 = sxm47_01 * sxmq01 * QN01 + sxm47_02 * sxmq02 * QN02 + sxm47_03 * sxmq03 * QN03 + sxm47_05 * sxmq05 * QN05 + sxm47_08 * sxmq08 * QN08 + sxm47_10 * sxmq10 * QN10 + sxm47_11 * sxmq11 * QN11 + sxm47_13 * sxmq13 * QN13 + sxm47_14 * sxmq14 * QN14 + sxm47_15 * sxmq15 * QN15 + sxm47_16 * sxmq16 * QN16 + sxm47_17 * sxmq17 * QN17 + sxm47_18 * sxmq18 * QN18 + sxm47_19 * sxmq19 * QN19 + sxm47_20 * sxmq20 * QN20 + sxm47_21 * sxmq21 * QN21 + sxm47_22 * sxmq22 * QN22 + sxm47_23 * sxmq23 * QN23 + sxm47_24 * sxmq24 * QN24 + sxm47_25 * sxmq25 * QN25 + sxm47_26 * sxmq26 * QN26 + sxm47_27 * sxmq27 * QN27 + sxm47_28 * sxmq28 * QN28 + sxm47_29 * sxmq29 * QN29 + sxm47_30 * sxmq30 * QN30 + sxm47_31 * sxmq31 * QN31 + sxm47_32 * sxmq32 * QN32 + sxm47_33 * sxmq33 * QN33 + sxm47_35 * sxmq35 * QN35 + sxm47_36 * sxmq36 * QN36 + sxm47_37 * sxmq37 * QN37 + sxm47_41 * sxmq41 * QN41 + sxm47_42 * sxmq42 * QN42 + sxm47_43 * sxmq43 * QN43 + sxm47_45 * sxmq45 * QN45 + sxm47_46 * sxmq46 * QN46 + sxm47_47 * sxmq47 * QN47 + sxm47_49 * sxmq49 * QN49 + sxm47_50 * sxmq50 * QN50 + sxm47_51 * sxmq51 * QN51 + sxm47_52 * sxmq52 * QN52 + sxm47_53 * sxmq53 * QN53 + sxm47_55 * sxmq55 * QN55 + sxm47_58 * sxmq58 * QN58 + sxm47_59 * sxmq59 * QN59 + sxm47_60 * sxmq60 * QN60 + sxm47_61 * sxmq61 * QN61 + sxm47_62 * sxmq62 * QN62 + sxm47_64 * sxmq64 * QN64 + sxm47_65 * sxmq65 * QN65 + sxm47_66 * sxmq66 * QN66 + sxm47_68 * sxmq68 * QN68 + sxm47_69 * sxmq69 * QN69 + sxm47_70 * sxmq70 * QN70 + sxm47_71 * sxmq71 * QN71 + sxm47_72 * sxmq72 * QN72 + sxm47_73 * sxmq73 * QN73 + sxm47_74 * sxmq74 * QN74 + sxm47_77 * sxmq77 * QN77 + sxm47_78 * sxmq78 * QN78 + sxm47_79 * sxmq79 * QN79 + sxm47_80 * sxmq80 * QN80 + sxm47_84 * sxmq84 * QN84 + sxm47_85 * sxmq85 * QN85 + sxm47_86 * sxmq86 * QN86 + sxm47_87 * sxmq87 * QN87 + sxm47_90 * sxmq90 * QN90 + sxm47_91 * sxmq91 * QN91 + sxm47_92 * sxmq92 * QN92 + sxm47_93 * sxmq93 * QN93 + sxm47_94 * sxmq94 * QN94 + sxm47_95 * sxmq95 * QN95 + sxm47_96 * sxmq96 * QN96 + sxm47_97 * sxmq97 * QN97 + FM47</v>
      </c>
    </row>
    <row r="44" spans="1:78">
      <c r="A44" s="1" t="s">
        <v>38</v>
      </c>
      <c r="B44" s="5" t="str">
        <f t="shared" si="7"/>
        <v xml:space="preserve">@IDENTITY MG49 = </v>
      </c>
      <c r="C44" s="5" t="str">
        <f t="shared" si="2"/>
        <v xml:space="preserve">sxm49_01 * sxmq01 * QN01 + </v>
      </c>
      <c r="D44" s="5" t="str">
        <f t="shared" ref="D44:BO47" si="35">"sxm"&amp;$A44&amp;"_"&amp;D$6&amp;" * sxmq"&amp;D$6&amp;" * QN"&amp;D$6&amp;" + "</f>
        <v xml:space="preserve">sxm49_02 * sxmq02 * QN02 + </v>
      </c>
      <c r="E44" s="5" t="str">
        <f t="shared" si="35"/>
        <v xml:space="preserve">sxm49_03 * sxmq03 * QN03 + </v>
      </c>
      <c r="F44" s="5" t="str">
        <f t="shared" si="35"/>
        <v xml:space="preserve">sxm49_05 * sxmq05 * QN05 + </v>
      </c>
      <c r="G44" s="5" t="str">
        <f t="shared" si="35"/>
        <v xml:space="preserve">sxm49_08 * sxmq08 * QN08 + </v>
      </c>
      <c r="H44" s="5" t="str">
        <f t="shared" si="35"/>
        <v xml:space="preserve">sxm49_10 * sxmq10 * QN10 + </v>
      </c>
      <c r="I44" s="5" t="str">
        <f t="shared" si="35"/>
        <v xml:space="preserve">sxm49_11 * sxmq11 * QN11 + </v>
      </c>
      <c r="J44" s="5" t="str">
        <f t="shared" si="35"/>
        <v xml:space="preserve">sxm49_13 * sxmq13 * QN13 + </v>
      </c>
      <c r="K44" s="5" t="str">
        <f t="shared" si="35"/>
        <v xml:space="preserve">sxm49_14 * sxmq14 * QN14 + </v>
      </c>
      <c r="L44" s="5" t="str">
        <f t="shared" si="35"/>
        <v xml:space="preserve">sxm49_15 * sxmq15 * QN15 + </v>
      </c>
      <c r="M44" s="5" t="str">
        <f t="shared" si="35"/>
        <v xml:space="preserve">sxm49_16 * sxmq16 * QN16 + </v>
      </c>
      <c r="N44" s="5" t="str">
        <f t="shared" si="35"/>
        <v xml:space="preserve">sxm49_17 * sxmq17 * QN17 + </v>
      </c>
      <c r="O44" s="5" t="str">
        <f t="shared" si="35"/>
        <v xml:space="preserve">sxm49_18 * sxmq18 * QN18 + </v>
      </c>
      <c r="P44" s="5" t="str">
        <f t="shared" si="35"/>
        <v xml:space="preserve">sxm49_19 * sxmq19 * QN19 + </v>
      </c>
      <c r="Q44" s="5" t="str">
        <f t="shared" si="35"/>
        <v xml:space="preserve">sxm49_20 * sxmq20 * QN20 + </v>
      </c>
      <c r="R44" s="5" t="str">
        <f t="shared" si="35"/>
        <v xml:space="preserve">sxm49_21 * sxmq21 * QN21 + </v>
      </c>
      <c r="S44" s="5" t="str">
        <f t="shared" si="35"/>
        <v xml:space="preserve">sxm49_22 * sxmq22 * QN22 + </v>
      </c>
      <c r="T44" s="5" t="str">
        <f t="shared" si="35"/>
        <v xml:space="preserve">sxm49_23 * sxmq23 * QN23 + </v>
      </c>
      <c r="U44" s="5" t="str">
        <f t="shared" si="35"/>
        <v xml:space="preserve">sxm49_24 * sxmq24 * QN24 + </v>
      </c>
      <c r="V44" s="5" t="str">
        <f t="shared" si="35"/>
        <v xml:space="preserve">sxm49_25 * sxmq25 * QN25 + </v>
      </c>
      <c r="W44" s="5" t="str">
        <f t="shared" si="35"/>
        <v xml:space="preserve">sxm49_26 * sxmq26 * QN26 + </v>
      </c>
      <c r="X44" s="5" t="str">
        <f t="shared" si="35"/>
        <v xml:space="preserve">sxm49_27 * sxmq27 * QN27 + </v>
      </c>
      <c r="Y44" s="5" t="str">
        <f t="shared" si="35"/>
        <v xml:space="preserve">sxm49_28 * sxmq28 * QN28 + </v>
      </c>
      <c r="Z44" s="5" t="str">
        <f t="shared" si="35"/>
        <v xml:space="preserve">sxm49_29 * sxmq29 * QN29 + </v>
      </c>
      <c r="AA44" s="5" t="str">
        <f t="shared" si="35"/>
        <v xml:space="preserve">sxm49_30 * sxmq30 * QN30 + </v>
      </c>
      <c r="AB44" s="5" t="str">
        <f t="shared" si="35"/>
        <v xml:space="preserve">sxm49_31 * sxmq31 * QN31 + </v>
      </c>
      <c r="AC44" s="5" t="str">
        <f t="shared" si="35"/>
        <v xml:space="preserve">sxm49_32 * sxmq32 * QN32 + </v>
      </c>
      <c r="AD44" s="5" t="str">
        <f t="shared" si="35"/>
        <v xml:space="preserve">sxm49_33 * sxmq33 * QN33 + </v>
      </c>
      <c r="AE44" s="5" t="str">
        <f t="shared" si="35"/>
        <v xml:space="preserve">sxm49_35 * sxmq35 * QN35 + </v>
      </c>
      <c r="AF44" s="5" t="str">
        <f t="shared" si="35"/>
        <v xml:space="preserve">sxm49_36 * sxmq36 * QN36 + </v>
      </c>
      <c r="AG44" s="5" t="str">
        <f t="shared" si="35"/>
        <v xml:space="preserve">sxm49_37 * sxmq37 * QN37 + </v>
      </c>
      <c r="AH44" s="5" t="str">
        <f t="shared" si="35"/>
        <v xml:space="preserve">sxm49_41 * sxmq41 * QN41 + </v>
      </c>
      <c r="AI44" s="5" t="str">
        <f t="shared" si="35"/>
        <v xml:space="preserve">sxm49_42 * sxmq42 * QN42 + </v>
      </c>
      <c r="AJ44" s="5" t="str">
        <f t="shared" si="35"/>
        <v xml:space="preserve">sxm49_43 * sxmq43 * QN43 + </v>
      </c>
      <c r="AK44" s="5" t="str">
        <f t="shared" si="35"/>
        <v xml:space="preserve">sxm49_45 * sxmq45 * QN45 + </v>
      </c>
      <c r="AL44" s="5" t="str">
        <f t="shared" si="35"/>
        <v xml:space="preserve">sxm49_46 * sxmq46 * QN46 + </v>
      </c>
      <c r="AM44" s="5" t="str">
        <f t="shared" si="35"/>
        <v xml:space="preserve">sxm49_47 * sxmq47 * QN47 + </v>
      </c>
      <c r="AN44" s="5" t="str">
        <f t="shared" si="35"/>
        <v xml:space="preserve">sxm49_49 * sxmq49 * QN49 + </v>
      </c>
      <c r="AO44" s="5" t="str">
        <f t="shared" si="35"/>
        <v xml:space="preserve">sxm49_50 * sxmq50 * QN50 + </v>
      </c>
      <c r="AP44" s="5" t="str">
        <f t="shared" si="35"/>
        <v xml:space="preserve">sxm49_51 * sxmq51 * QN51 + </v>
      </c>
      <c r="AQ44" s="5" t="str">
        <f t="shared" si="35"/>
        <v xml:space="preserve">sxm49_52 * sxmq52 * QN52 + </v>
      </c>
      <c r="AR44" s="5" t="str">
        <f t="shared" si="35"/>
        <v xml:space="preserve">sxm49_53 * sxmq53 * QN53 + </v>
      </c>
      <c r="AS44" s="5" t="str">
        <f t="shared" si="35"/>
        <v xml:space="preserve">sxm49_55 * sxmq55 * QN55 + </v>
      </c>
      <c r="AT44" s="5" t="str">
        <f t="shared" si="35"/>
        <v xml:space="preserve">sxm49_58 * sxmq58 * QN58 + </v>
      </c>
      <c r="AU44" s="5" t="str">
        <f t="shared" si="35"/>
        <v xml:space="preserve">sxm49_59 * sxmq59 * QN59 + </v>
      </c>
      <c r="AV44" s="5" t="str">
        <f t="shared" si="35"/>
        <v xml:space="preserve">sxm49_60 * sxmq60 * QN60 + </v>
      </c>
      <c r="AW44" s="5" t="str">
        <f t="shared" si="35"/>
        <v xml:space="preserve">sxm49_61 * sxmq61 * QN61 + </v>
      </c>
      <c r="AX44" s="5" t="str">
        <f t="shared" si="35"/>
        <v xml:space="preserve">sxm49_62 * sxmq62 * QN62 + </v>
      </c>
      <c r="AY44" s="5" t="str">
        <f t="shared" si="35"/>
        <v xml:space="preserve">sxm49_64 * sxmq64 * QN64 + </v>
      </c>
      <c r="AZ44" s="5" t="str">
        <f t="shared" si="35"/>
        <v xml:space="preserve">sxm49_65 * sxmq65 * QN65 + </v>
      </c>
      <c r="BA44" s="5" t="str">
        <f t="shared" si="35"/>
        <v xml:space="preserve">sxm49_66 * sxmq66 * QN66 + </v>
      </c>
      <c r="BB44" s="5" t="str">
        <f t="shared" si="35"/>
        <v xml:space="preserve">sxm49_68 * sxmq68 * QN68 + </v>
      </c>
      <c r="BC44" s="5" t="str">
        <f t="shared" si="35"/>
        <v xml:space="preserve">sxm49_69 * sxmq69 * QN69 + </v>
      </c>
      <c r="BD44" s="5" t="str">
        <f t="shared" si="35"/>
        <v xml:space="preserve">sxm49_70 * sxmq70 * QN70 + </v>
      </c>
      <c r="BE44" s="5" t="str">
        <f t="shared" si="35"/>
        <v xml:space="preserve">sxm49_71 * sxmq71 * QN71 + </v>
      </c>
      <c r="BF44" s="5" t="str">
        <f t="shared" si="35"/>
        <v xml:space="preserve">sxm49_72 * sxmq72 * QN72 + </v>
      </c>
      <c r="BG44" s="5" t="str">
        <f t="shared" si="35"/>
        <v xml:space="preserve">sxm49_73 * sxmq73 * QN73 + </v>
      </c>
      <c r="BH44" s="5" t="str">
        <f t="shared" si="35"/>
        <v xml:space="preserve">sxm49_74 * sxmq74 * QN74 + </v>
      </c>
      <c r="BI44" s="5" t="str">
        <f t="shared" si="35"/>
        <v xml:space="preserve">sxm49_77 * sxmq77 * QN77 + </v>
      </c>
      <c r="BJ44" s="5" t="str">
        <f t="shared" si="35"/>
        <v xml:space="preserve">sxm49_78 * sxmq78 * QN78 + </v>
      </c>
      <c r="BK44" s="5" t="str">
        <f t="shared" si="35"/>
        <v xml:space="preserve">sxm49_79 * sxmq79 * QN79 + </v>
      </c>
      <c r="BL44" s="5" t="str">
        <f t="shared" si="35"/>
        <v xml:space="preserve">sxm49_80 * sxmq80 * QN80 + </v>
      </c>
      <c r="BM44" s="5" t="str">
        <f t="shared" si="35"/>
        <v xml:space="preserve">sxm49_84 * sxmq84 * QN84 + </v>
      </c>
      <c r="BN44" s="5" t="str">
        <f t="shared" si="35"/>
        <v xml:space="preserve">sxm49_85 * sxmq85 * QN85 + </v>
      </c>
      <c r="BO44" s="5" t="str">
        <f t="shared" si="35"/>
        <v xml:space="preserve">sxm49_86 * sxmq86 * QN86 + </v>
      </c>
      <c r="BP44" s="5" t="str">
        <f t="shared" si="34"/>
        <v xml:space="preserve">sxm49_87 * sxmq87 * QN87 + </v>
      </c>
      <c r="BQ44" s="5" t="str">
        <f t="shared" si="34"/>
        <v xml:space="preserve">sxm49_90 * sxmq90 * QN90 + </v>
      </c>
      <c r="BR44" s="5" t="str">
        <f t="shared" si="34"/>
        <v xml:space="preserve">sxm49_91 * sxmq91 * QN91 + </v>
      </c>
      <c r="BS44" s="5" t="str">
        <f t="shared" si="34"/>
        <v xml:space="preserve">sxm49_92 * sxmq92 * QN92 + </v>
      </c>
      <c r="BT44" s="5" t="str">
        <f t="shared" si="34"/>
        <v xml:space="preserve">sxm49_93 * sxmq93 * QN93 + </v>
      </c>
      <c r="BU44" s="5" t="str">
        <f t="shared" si="34"/>
        <v xml:space="preserve">sxm49_94 * sxmq94 * QN94 + </v>
      </c>
      <c r="BV44" s="5" t="str">
        <f t="shared" si="34"/>
        <v xml:space="preserve">sxm49_95 * sxmq95 * QN95 + </v>
      </c>
      <c r="BW44" s="5" t="str">
        <f t="shared" si="34"/>
        <v xml:space="preserve">sxm49_96 * sxmq96 * QN96 + </v>
      </c>
      <c r="BX44" s="5" t="str">
        <f t="shared" si="31"/>
        <v>sxm49_97 * sxmq97 * QN97</v>
      </c>
      <c r="BY44" s="5" t="str">
        <f t="shared" si="11"/>
        <v xml:space="preserve"> + FM49</v>
      </c>
      <c r="BZ44" s="6" t="str">
        <f t="shared" si="3"/>
        <v>@IDENTITY MG49 = sxm49_01 * sxmq01 * QN01 + sxm49_02 * sxmq02 * QN02 + sxm49_03 * sxmq03 * QN03 + sxm49_05 * sxmq05 * QN05 + sxm49_08 * sxmq08 * QN08 + sxm49_10 * sxmq10 * QN10 + sxm49_11 * sxmq11 * QN11 + sxm49_13 * sxmq13 * QN13 + sxm49_14 * sxmq14 * QN14 + sxm49_15 * sxmq15 * QN15 + sxm49_16 * sxmq16 * QN16 + sxm49_17 * sxmq17 * QN17 + sxm49_18 * sxmq18 * QN18 + sxm49_19 * sxmq19 * QN19 + sxm49_20 * sxmq20 * QN20 + sxm49_21 * sxmq21 * QN21 + sxm49_22 * sxmq22 * QN22 + sxm49_23 * sxmq23 * QN23 + sxm49_24 * sxmq24 * QN24 + sxm49_25 * sxmq25 * QN25 + sxm49_26 * sxmq26 * QN26 + sxm49_27 * sxmq27 * QN27 + sxm49_28 * sxmq28 * QN28 + sxm49_29 * sxmq29 * QN29 + sxm49_30 * sxmq30 * QN30 + sxm49_31 * sxmq31 * QN31 + sxm49_32 * sxmq32 * QN32 + sxm49_33 * sxmq33 * QN33 + sxm49_35 * sxmq35 * QN35 + sxm49_36 * sxmq36 * QN36 + sxm49_37 * sxmq37 * QN37 + sxm49_41 * sxmq41 * QN41 + sxm49_42 * sxmq42 * QN42 + sxm49_43 * sxmq43 * QN43 + sxm49_45 * sxmq45 * QN45 + sxm49_46 * sxmq46 * QN46 + sxm49_47 * sxmq47 * QN47 + sxm49_49 * sxmq49 * QN49 + sxm49_50 * sxmq50 * QN50 + sxm49_51 * sxmq51 * QN51 + sxm49_52 * sxmq52 * QN52 + sxm49_53 * sxmq53 * QN53 + sxm49_55 * sxmq55 * QN55 + sxm49_58 * sxmq58 * QN58 + sxm49_59 * sxmq59 * QN59 + sxm49_60 * sxmq60 * QN60 + sxm49_61 * sxmq61 * QN61 + sxm49_62 * sxmq62 * QN62 + sxm49_64 * sxmq64 * QN64 + sxm49_65 * sxmq65 * QN65 + sxm49_66 * sxmq66 * QN66 + sxm49_68 * sxmq68 * QN68 + sxm49_69 * sxmq69 * QN69 + sxm49_70 * sxmq70 * QN70 + sxm49_71 * sxmq71 * QN71 + sxm49_72 * sxmq72 * QN72 + sxm49_73 * sxmq73 * QN73 + sxm49_74 * sxmq74 * QN74 + sxm49_77 * sxmq77 * QN77 + sxm49_78 * sxmq78 * QN78 + sxm49_79 * sxmq79 * QN79 + sxm49_80 * sxmq80 * QN80 + sxm49_84 * sxmq84 * QN84 + sxm49_85 * sxmq85 * QN85 + sxm49_86 * sxmq86 * QN86 + sxm49_87 * sxmq87 * QN87 + sxm49_90 * sxmq90 * QN90 + sxm49_91 * sxmq91 * QN91 + sxm49_92 * sxmq92 * QN92 + sxm49_93 * sxmq93 * QN93 + sxm49_94 * sxmq94 * QN94 + sxm49_95 * sxmq95 * QN95 + sxm49_96 * sxmq96 * QN96 + sxm49_97 * sxmq97 * QN97 + FM49</v>
      </c>
    </row>
    <row r="45" spans="1:78">
      <c r="A45" s="1" t="s">
        <v>39</v>
      </c>
      <c r="B45" s="5" t="str">
        <f t="shared" si="7"/>
        <v xml:space="preserve">@IDENTITY MG50 = </v>
      </c>
      <c r="C45" s="5" t="str">
        <f t="shared" si="2"/>
        <v xml:space="preserve">sxm50_01 * sxmq01 * QN01 + </v>
      </c>
      <c r="D45" s="5" t="str">
        <f t="shared" si="35"/>
        <v xml:space="preserve">sxm50_02 * sxmq02 * QN02 + </v>
      </c>
      <c r="E45" s="5" t="str">
        <f t="shared" si="35"/>
        <v xml:space="preserve">sxm50_03 * sxmq03 * QN03 + </v>
      </c>
      <c r="F45" s="5" t="str">
        <f t="shared" si="35"/>
        <v xml:space="preserve">sxm50_05 * sxmq05 * QN05 + </v>
      </c>
      <c r="G45" s="5" t="str">
        <f t="shared" si="35"/>
        <v xml:space="preserve">sxm50_08 * sxmq08 * QN08 + </v>
      </c>
      <c r="H45" s="5" t="str">
        <f t="shared" si="35"/>
        <v xml:space="preserve">sxm50_10 * sxmq10 * QN10 + </v>
      </c>
      <c r="I45" s="5" t="str">
        <f t="shared" si="35"/>
        <v xml:space="preserve">sxm50_11 * sxmq11 * QN11 + </v>
      </c>
      <c r="J45" s="5" t="str">
        <f t="shared" si="35"/>
        <v xml:space="preserve">sxm50_13 * sxmq13 * QN13 + </v>
      </c>
      <c r="K45" s="5" t="str">
        <f t="shared" si="35"/>
        <v xml:space="preserve">sxm50_14 * sxmq14 * QN14 + </v>
      </c>
      <c r="L45" s="5" t="str">
        <f t="shared" si="35"/>
        <v xml:space="preserve">sxm50_15 * sxmq15 * QN15 + </v>
      </c>
      <c r="M45" s="5" t="str">
        <f t="shared" si="35"/>
        <v xml:space="preserve">sxm50_16 * sxmq16 * QN16 + </v>
      </c>
      <c r="N45" s="5" t="str">
        <f t="shared" si="35"/>
        <v xml:space="preserve">sxm50_17 * sxmq17 * QN17 + </v>
      </c>
      <c r="O45" s="5" t="str">
        <f t="shared" si="35"/>
        <v xml:space="preserve">sxm50_18 * sxmq18 * QN18 + </v>
      </c>
      <c r="P45" s="5" t="str">
        <f t="shared" si="35"/>
        <v xml:space="preserve">sxm50_19 * sxmq19 * QN19 + </v>
      </c>
      <c r="Q45" s="5" t="str">
        <f t="shared" si="35"/>
        <v xml:space="preserve">sxm50_20 * sxmq20 * QN20 + </v>
      </c>
      <c r="R45" s="5" t="str">
        <f t="shared" si="35"/>
        <v xml:space="preserve">sxm50_21 * sxmq21 * QN21 + </v>
      </c>
      <c r="S45" s="5" t="str">
        <f t="shared" si="35"/>
        <v xml:space="preserve">sxm50_22 * sxmq22 * QN22 + </v>
      </c>
      <c r="T45" s="5" t="str">
        <f t="shared" si="35"/>
        <v xml:space="preserve">sxm50_23 * sxmq23 * QN23 + </v>
      </c>
      <c r="U45" s="5" t="str">
        <f t="shared" si="35"/>
        <v xml:space="preserve">sxm50_24 * sxmq24 * QN24 + </v>
      </c>
      <c r="V45" s="5" t="str">
        <f t="shared" si="35"/>
        <v xml:space="preserve">sxm50_25 * sxmq25 * QN25 + </v>
      </c>
      <c r="W45" s="5" t="str">
        <f t="shared" si="35"/>
        <v xml:space="preserve">sxm50_26 * sxmq26 * QN26 + </v>
      </c>
      <c r="X45" s="5" t="str">
        <f t="shared" si="35"/>
        <v xml:space="preserve">sxm50_27 * sxmq27 * QN27 + </v>
      </c>
      <c r="Y45" s="5" t="str">
        <f t="shared" si="35"/>
        <v xml:space="preserve">sxm50_28 * sxmq28 * QN28 + </v>
      </c>
      <c r="Z45" s="5" t="str">
        <f t="shared" si="35"/>
        <v xml:space="preserve">sxm50_29 * sxmq29 * QN29 + </v>
      </c>
      <c r="AA45" s="5" t="str">
        <f t="shared" si="35"/>
        <v xml:space="preserve">sxm50_30 * sxmq30 * QN30 + </v>
      </c>
      <c r="AB45" s="5" t="str">
        <f t="shared" si="35"/>
        <v xml:space="preserve">sxm50_31 * sxmq31 * QN31 + </v>
      </c>
      <c r="AC45" s="5" t="str">
        <f t="shared" si="35"/>
        <v xml:space="preserve">sxm50_32 * sxmq32 * QN32 + </v>
      </c>
      <c r="AD45" s="5" t="str">
        <f t="shared" si="35"/>
        <v xml:space="preserve">sxm50_33 * sxmq33 * QN33 + </v>
      </c>
      <c r="AE45" s="5" t="str">
        <f t="shared" si="35"/>
        <v xml:space="preserve">sxm50_35 * sxmq35 * QN35 + </v>
      </c>
      <c r="AF45" s="5" t="str">
        <f t="shared" si="35"/>
        <v xml:space="preserve">sxm50_36 * sxmq36 * QN36 + </v>
      </c>
      <c r="AG45" s="5" t="str">
        <f t="shared" si="35"/>
        <v xml:space="preserve">sxm50_37 * sxmq37 * QN37 + </v>
      </c>
      <c r="AH45" s="5" t="str">
        <f t="shared" si="35"/>
        <v xml:space="preserve">sxm50_41 * sxmq41 * QN41 + </v>
      </c>
      <c r="AI45" s="5" t="str">
        <f t="shared" si="35"/>
        <v xml:space="preserve">sxm50_42 * sxmq42 * QN42 + </v>
      </c>
      <c r="AJ45" s="5" t="str">
        <f t="shared" si="35"/>
        <v xml:space="preserve">sxm50_43 * sxmq43 * QN43 + </v>
      </c>
      <c r="AK45" s="5" t="str">
        <f t="shared" si="35"/>
        <v xml:space="preserve">sxm50_45 * sxmq45 * QN45 + </v>
      </c>
      <c r="AL45" s="5" t="str">
        <f t="shared" si="35"/>
        <v xml:space="preserve">sxm50_46 * sxmq46 * QN46 + </v>
      </c>
      <c r="AM45" s="5" t="str">
        <f t="shared" si="35"/>
        <v xml:space="preserve">sxm50_47 * sxmq47 * QN47 + </v>
      </c>
      <c r="AN45" s="5" t="str">
        <f t="shared" si="35"/>
        <v xml:space="preserve">sxm50_49 * sxmq49 * QN49 + </v>
      </c>
      <c r="AO45" s="5" t="str">
        <f t="shared" si="35"/>
        <v xml:space="preserve">sxm50_50 * sxmq50 * QN50 + </v>
      </c>
      <c r="AP45" s="5" t="str">
        <f t="shared" si="35"/>
        <v xml:space="preserve">sxm50_51 * sxmq51 * QN51 + </v>
      </c>
      <c r="AQ45" s="5" t="str">
        <f t="shared" si="35"/>
        <v xml:space="preserve">sxm50_52 * sxmq52 * QN52 + </v>
      </c>
      <c r="AR45" s="5" t="str">
        <f t="shared" si="35"/>
        <v xml:space="preserve">sxm50_53 * sxmq53 * QN53 + </v>
      </c>
      <c r="AS45" s="5" t="str">
        <f t="shared" si="35"/>
        <v xml:space="preserve">sxm50_55 * sxmq55 * QN55 + </v>
      </c>
      <c r="AT45" s="5" t="str">
        <f t="shared" si="35"/>
        <v xml:space="preserve">sxm50_58 * sxmq58 * QN58 + </v>
      </c>
      <c r="AU45" s="5" t="str">
        <f t="shared" si="35"/>
        <v xml:space="preserve">sxm50_59 * sxmq59 * QN59 + </v>
      </c>
      <c r="AV45" s="5" t="str">
        <f t="shared" si="35"/>
        <v xml:space="preserve">sxm50_60 * sxmq60 * QN60 + </v>
      </c>
      <c r="AW45" s="5" t="str">
        <f t="shared" si="35"/>
        <v xml:space="preserve">sxm50_61 * sxmq61 * QN61 + </v>
      </c>
      <c r="AX45" s="5" t="str">
        <f t="shared" si="35"/>
        <v xml:space="preserve">sxm50_62 * sxmq62 * QN62 + </v>
      </c>
      <c r="AY45" s="5" t="str">
        <f t="shared" si="35"/>
        <v xml:space="preserve">sxm50_64 * sxmq64 * QN64 + </v>
      </c>
      <c r="AZ45" s="5" t="str">
        <f t="shared" si="35"/>
        <v xml:space="preserve">sxm50_65 * sxmq65 * QN65 + </v>
      </c>
      <c r="BA45" s="5" t="str">
        <f t="shared" si="35"/>
        <v xml:space="preserve">sxm50_66 * sxmq66 * QN66 + </v>
      </c>
      <c r="BB45" s="5" t="str">
        <f t="shared" si="35"/>
        <v xml:space="preserve">sxm50_68 * sxmq68 * QN68 + </v>
      </c>
      <c r="BC45" s="5" t="str">
        <f t="shared" si="35"/>
        <v xml:space="preserve">sxm50_69 * sxmq69 * QN69 + </v>
      </c>
      <c r="BD45" s="5" t="str">
        <f t="shared" si="35"/>
        <v xml:space="preserve">sxm50_70 * sxmq70 * QN70 + </v>
      </c>
      <c r="BE45" s="5" t="str">
        <f t="shared" si="35"/>
        <v xml:space="preserve">sxm50_71 * sxmq71 * QN71 + </v>
      </c>
      <c r="BF45" s="5" t="str">
        <f t="shared" si="35"/>
        <v xml:space="preserve">sxm50_72 * sxmq72 * QN72 + </v>
      </c>
      <c r="BG45" s="5" t="str">
        <f t="shared" si="35"/>
        <v xml:space="preserve">sxm50_73 * sxmq73 * QN73 + </v>
      </c>
      <c r="BH45" s="5" t="str">
        <f t="shared" si="35"/>
        <v xml:space="preserve">sxm50_74 * sxmq74 * QN74 + </v>
      </c>
      <c r="BI45" s="5" t="str">
        <f t="shared" si="35"/>
        <v xml:space="preserve">sxm50_77 * sxmq77 * QN77 + </v>
      </c>
      <c r="BJ45" s="5" t="str">
        <f t="shared" si="35"/>
        <v xml:space="preserve">sxm50_78 * sxmq78 * QN78 + </v>
      </c>
      <c r="BK45" s="5" t="str">
        <f t="shared" si="35"/>
        <v xml:space="preserve">sxm50_79 * sxmq79 * QN79 + </v>
      </c>
      <c r="BL45" s="5" t="str">
        <f t="shared" si="35"/>
        <v xml:space="preserve">sxm50_80 * sxmq80 * QN80 + </v>
      </c>
      <c r="BM45" s="5" t="str">
        <f t="shared" si="35"/>
        <v xml:space="preserve">sxm50_84 * sxmq84 * QN84 + </v>
      </c>
      <c r="BN45" s="5" t="str">
        <f t="shared" si="35"/>
        <v xml:space="preserve">sxm50_85 * sxmq85 * QN85 + </v>
      </c>
      <c r="BO45" s="5" t="str">
        <f t="shared" si="35"/>
        <v xml:space="preserve">sxm50_86 * sxmq86 * QN86 + </v>
      </c>
      <c r="BP45" s="5" t="str">
        <f t="shared" si="34"/>
        <v xml:space="preserve">sxm50_87 * sxmq87 * QN87 + </v>
      </c>
      <c r="BQ45" s="5" t="str">
        <f t="shared" si="34"/>
        <v xml:space="preserve">sxm50_90 * sxmq90 * QN90 + </v>
      </c>
      <c r="BR45" s="5" t="str">
        <f t="shared" si="34"/>
        <v xml:space="preserve">sxm50_91 * sxmq91 * QN91 + </v>
      </c>
      <c r="BS45" s="5" t="str">
        <f t="shared" si="34"/>
        <v xml:space="preserve">sxm50_92 * sxmq92 * QN92 + </v>
      </c>
      <c r="BT45" s="5" t="str">
        <f t="shared" si="34"/>
        <v xml:space="preserve">sxm50_93 * sxmq93 * QN93 + </v>
      </c>
      <c r="BU45" s="5" t="str">
        <f t="shared" si="34"/>
        <v xml:space="preserve">sxm50_94 * sxmq94 * QN94 + </v>
      </c>
      <c r="BV45" s="5" t="str">
        <f t="shared" si="34"/>
        <v xml:space="preserve">sxm50_95 * sxmq95 * QN95 + </v>
      </c>
      <c r="BW45" s="5" t="str">
        <f t="shared" si="34"/>
        <v xml:space="preserve">sxm50_96 * sxmq96 * QN96 + </v>
      </c>
      <c r="BX45" s="5" t="str">
        <f t="shared" si="31"/>
        <v>sxm50_97 * sxmq97 * QN97</v>
      </c>
      <c r="BY45" s="5" t="str">
        <f t="shared" si="11"/>
        <v xml:space="preserve"> + FM50</v>
      </c>
      <c r="BZ45" s="6" t="str">
        <f t="shared" si="3"/>
        <v>@IDENTITY MG50 = sxm50_01 * sxmq01 * QN01 + sxm50_02 * sxmq02 * QN02 + sxm50_03 * sxmq03 * QN03 + sxm50_05 * sxmq05 * QN05 + sxm50_08 * sxmq08 * QN08 + sxm50_10 * sxmq10 * QN10 + sxm50_11 * sxmq11 * QN11 + sxm50_13 * sxmq13 * QN13 + sxm50_14 * sxmq14 * QN14 + sxm50_15 * sxmq15 * QN15 + sxm50_16 * sxmq16 * QN16 + sxm50_17 * sxmq17 * QN17 + sxm50_18 * sxmq18 * QN18 + sxm50_19 * sxmq19 * QN19 + sxm50_20 * sxmq20 * QN20 + sxm50_21 * sxmq21 * QN21 + sxm50_22 * sxmq22 * QN22 + sxm50_23 * sxmq23 * QN23 + sxm50_24 * sxmq24 * QN24 + sxm50_25 * sxmq25 * QN25 + sxm50_26 * sxmq26 * QN26 + sxm50_27 * sxmq27 * QN27 + sxm50_28 * sxmq28 * QN28 + sxm50_29 * sxmq29 * QN29 + sxm50_30 * sxmq30 * QN30 + sxm50_31 * sxmq31 * QN31 + sxm50_32 * sxmq32 * QN32 + sxm50_33 * sxmq33 * QN33 + sxm50_35 * sxmq35 * QN35 + sxm50_36 * sxmq36 * QN36 + sxm50_37 * sxmq37 * QN37 + sxm50_41 * sxmq41 * QN41 + sxm50_42 * sxmq42 * QN42 + sxm50_43 * sxmq43 * QN43 + sxm50_45 * sxmq45 * QN45 + sxm50_46 * sxmq46 * QN46 + sxm50_47 * sxmq47 * QN47 + sxm50_49 * sxmq49 * QN49 + sxm50_50 * sxmq50 * QN50 + sxm50_51 * sxmq51 * QN51 + sxm50_52 * sxmq52 * QN52 + sxm50_53 * sxmq53 * QN53 + sxm50_55 * sxmq55 * QN55 + sxm50_58 * sxmq58 * QN58 + sxm50_59 * sxmq59 * QN59 + sxm50_60 * sxmq60 * QN60 + sxm50_61 * sxmq61 * QN61 + sxm50_62 * sxmq62 * QN62 + sxm50_64 * sxmq64 * QN64 + sxm50_65 * sxmq65 * QN65 + sxm50_66 * sxmq66 * QN66 + sxm50_68 * sxmq68 * QN68 + sxm50_69 * sxmq69 * QN69 + sxm50_70 * sxmq70 * QN70 + sxm50_71 * sxmq71 * QN71 + sxm50_72 * sxmq72 * QN72 + sxm50_73 * sxmq73 * QN73 + sxm50_74 * sxmq74 * QN74 + sxm50_77 * sxmq77 * QN77 + sxm50_78 * sxmq78 * QN78 + sxm50_79 * sxmq79 * QN79 + sxm50_80 * sxmq80 * QN80 + sxm50_84 * sxmq84 * QN84 + sxm50_85 * sxmq85 * QN85 + sxm50_86 * sxmq86 * QN86 + sxm50_87 * sxmq87 * QN87 + sxm50_90 * sxmq90 * QN90 + sxm50_91 * sxmq91 * QN91 + sxm50_92 * sxmq92 * QN92 + sxm50_93 * sxmq93 * QN93 + sxm50_94 * sxmq94 * QN94 + sxm50_95 * sxmq95 * QN95 + sxm50_96 * sxmq96 * QN96 + sxm50_97 * sxmq97 * QN97 + FM50</v>
      </c>
    </row>
    <row r="46" spans="1:78">
      <c r="A46" s="1" t="s">
        <v>40</v>
      </c>
      <c r="B46" s="5" t="str">
        <f t="shared" si="7"/>
        <v xml:space="preserve">@IDENTITY MG51 = </v>
      </c>
      <c r="C46" s="5" t="str">
        <f t="shared" si="2"/>
        <v xml:space="preserve">sxm51_01 * sxmq01 * QN01 + </v>
      </c>
      <c r="D46" s="5" t="str">
        <f t="shared" si="35"/>
        <v xml:space="preserve">sxm51_02 * sxmq02 * QN02 + </v>
      </c>
      <c r="E46" s="5" t="str">
        <f t="shared" si="35"/>
        <v xml:space="preserve">sxm51_03 * sxmq03 * QN03 + </v>
      </c>
      <c r="F46" s="5" t="str">
        <f t="shared" si="35"/>
        <v xml:space="preserve">sxm51_05 * sxmq05 * QN05 + </v>
      </c>
      <c r="G46" s="5" t="str">
        <f t="shared" si="35"/>
        <v xml:space="preserve">sxm51_08 * sxmq08 * QN08 + </v>
      </c>
      <c r="H46" s="5" t="str">
        <f t="shared" si="35"/>
        <v xml:space="preserve">sxm51_10 * sxmq10 * QN10 + </v>
      </c>
      <c r="I46" s="5" t="str">
        <f t="shared" si="35"/>
        <v xml:space="preserve">sxm51_11 * sxmq11 * QN11 + </v>
      </c>
      <c r="J46" s="5" t="str">
        <f t="shared" si="35"/>
        <v xml:space="preserve">sxm51_13 * sxmq13 * QN13 + </v>
      </c>
      <c r="K46" s="5" t="str">
        <f t="shared" si="35"/>
        <v xml:space="preserve">sxm51_14 * sxmq14 * QN14 + </v>
      </c>
      <c r="L46" s="5" t="str">
        <f t="shared" si="35"/>
        <v xml:space="preserve">sxm51_15 * sxmq15 * QN15 + </v>
      </c>
      <c r="M46" s="5" t="str">
        <f t="shared" si="35"/>
        <v xml:space="preserve">sxm51_16 * sxmq16 * QN16 + </v>
      </c>
      <c r="N46" s="5" t="str">
        <f t="shared" si="35"/>
        <v xml:space="preserve">sxm51_17 * sxmq17 * QN17 + </v>
      </c>
      <c r="O46" s="5" t="str">
        <f t="shared" si="35"/>
        <v xml:space="preserve">sxm51_18 * sxmq18 * QN18 + </v>
      </c>
      <c r="P46" s="5" t="str">
        <f t="shared" si="35"/>
        <v xml:space="preserve">sxm51_19 * sxmq19 * QN19 + </v>
      </c>
      <c r="Q46" s="5" t="str">
        <f t="shared" si="35"/>
        <v xml:space="preserve">sxm51_20 * sxmq20 * QN20 + </v>
      </c>
      <c r="R46" s="5" t="str">
        <f t="shared" si="35"/>
        <v xml:space="preserve">sxm51_21 * sxmq21 * QN21 + </v>
      </c>
      <c r="S46" s="5" t="str">
        <f t="shared" si="35"/>
        <v xml:space="preserve">sxm51_22 * sxmq22 * QN22 + </v>
      </c>
      <c r="T46" s="5" t="str">
        <f t="shared" si="35"/>
        <v xml:space="preserve">sxm51_23 * sxmq23 * QN23 + </v>
      </c>
      <c r="U46" s="5" t="str">
        <f t="shared" si="35"/>
        <v xml:space="preserve">sxm51_24 * sxmq24 * QN24 + </v>
      </c>
      <c r="V46" s="5" t="str">
        <f t="shared" si="35"/>
        <v xml:space="preserve">sxm51_25 * sxmq25 * QN25 + </v>
      </c>
      <c r="W46" s="5" t="str">
        <f t="shared" si="35"/>
        <v xml:space="preserve">sxm51_26 * sxmq26 * QN26 + </v>
      </c>
      <c r="X46" s="5" t="str">
        <f t="shared" si="35"/>
        <v xml:space="preserve">sxm51_27 * sxmq27 * QN27 + </v>
      </c>
      <c r="Y46" s="5" t="str">
        <f t="shared" si="35"/>
        <v xml:space="preserve">sxm51_28 * sxmq28 * QN28 + </v>
      </c>
      <c r="Z46" s="5" t="str">
        <f t="shared" si="35"/>
        <v xml:space="preserve">sxm51_29 * sxmq29 * QN29 + </v>
      </c>
      <c r="AA46" s="5" t="str">
        <f t="shared" si="35"/>
        <v xml:space="preserve">sxm51_30 * sxmq30 * QN30 + </v>
      </c>
      <c r="AB46" s="5" t="str">
        <f t="shared" si="35"/>
        <v xml:space="preserve">sxm51_31 * sxmq31 * QN31 + </v>
      </c>
      <c r="AC46" s="5" t="str">
        <f t="shared" si="35"/>
        <v xml:space="preserve">sxm51_32 * sxmq32 * QN32 + </v>
      </c>
      <c r="AD46" s="5" t="str">
        <f t="shared" si="35"/>
        <v xml:space="preserve">sxm51_33 * sxmq33 * QN33 + </v>
      </c>
      <c r="AE46" s="5" t="str">
        <f t="shared" si="35"/>
        <v xml:space="preserve">sxm51_35 * sxmq35 * QN35 + </v>
      </c>
      <c r="AF46" s="5" t="str">
        <f t="shared" si="35"/>
        <v xml:space="preserve">sxm51_36 * sxmq36 * QN36 + </v>
      </c>
      <c r="AG46" s="5" t="str">
        <f t="shared" si="35"/>
        <v xml:space="preserve">sxm51_37 * sxmq37 * QN37 + </v>
      </c>
      <c r="AH46" s="5" t="str">
        <f t="shared" si="35"/>
        <v xml:space="preserve">sxm51_41 * sxmq41 * QN41 + </v>
      </c>
      <c r="AI46" s="5" t="str">
        <f t="shared" si="35"/>
        <v xml:space="preserve">sxm51_42 * sxmq42 * QN42 + </v>
      </c>
      <c r="AJ46" s="5" t="str">
        <f t="shared" si="35"/>
        <v xml:space="preserve">sxm51_43 * sxmq43 * QN43 + </v>
      </c>
      <c r="AK46" s="5" t="str">
        <f t="shared" si="35"/>
        <v xml:space="preserve">sxm51_45 * sxmq45 * QN45 + </v>
      </c>
      <c r="AL46" s="5" t="str">
        <f t="shared" si="35"/>
        <v xml:space="preserve">sxm51_46 * sxmq46 * QN46 + </v>
      </c>
      <c r="AM46" s="5" t="str">
        <f t="shared" si="35"/>
        <v xml:space="preserve">sxm51_47 * sxmq47 * QN47 + </v>
      </c>
      <c r="AN46" s="5" t="str">
        <f t="shared" si="35"/>
        <v xml:space="preserve">sxm51_49 * sxmq49 * QN49 + </v>
      </c>
      <c r="AO46" s="5" t="str">
        <f t="shared" si="35"/>
        <v xml:space="preserve">sxm51_50 * sxmq50 * QN50 + </v>
      </c>
      <c r="AP46" s="5" t="str">
        <f t="shared" si="35"/>
        <v xml:space="preserve">sxm51_51 * sxmq51 * QN51 + </v>
      </c>
      <c r="AQ46" s="5" t="str">
        <f t="shared" si="35"/>
        <v xml:space="preserve">sxm51_52 * sxmq52 * QN52 + </v>
      </c>
      <c r="AR46" s="5" t="str">
        <f t="shared" si="35"/>
        <v xml:space="preserve">sxm51_53 * sxmq53 * QN53 + </v>
      </c>
      <c r="AS46" s="5" t="str">
        <f t="shared" si="35"/>
        <v xml:space="preserve">sxm51_55 * sxmq55 * QN55 + </v>
      </c>
      <c r="AT46" s="5" t="str">
        <f t="shared" si="35"/>
        <v xml:space="preserve">sxm51_58 * sxmq58 * QN58 + </v>
      </c>
      <c r="AU46" s="5" t="str">
        <f t="shared" si="35"/>
        <v xml:space="preserve">sxm51_59 * sxmq59 * QN59 + </v>
      </c>
      <c r="AV46" s="5" t="str">
        <f t="shared" si="35"/>
        <v xml:space="preserve">sxm51_60 * sxmq60 * QN60 + </v>
      </c>
      <c r="AW46" s="5" t="str">
        <f t="shared" si="35"/>
        <v xml:space="preserve">sxm51_61 * sxmq61 * QN61 + </v>
      </c>
      <c r="AX46" s="5" t="str">
        <f t="shared" si="35"/>
        <v xml:space="preserve">sxm51_62 * sxmq62 * QN62 + </v>
      </c>
      <c r="AY46" s="5" t="str">
        <f t="shared" si="35"/>
        <v xml:space="preserve">sxm51_64 * sxmq64 * QN64 + </v>
      </c>
      <c r="AZ46" s="5" t="str">
        <f t="shared" si="35"/>
        <v xml:space="preserve">sxm51_65 * sxmq65 * QN65 + </v>
      </c>
      <c r="BA46" s="5" t="str">
        <f t="shared" si="35"/>
        <v xml:space="preserve">sxm51_66 * sxmq66 * QN66 + </v>
      </c>
      <c r="BB46" s="5" t="str">
        <f t="shared" si="35"/>
        <v xml:space="preserve">sxm51_68 * sxmq68 * QN68 + </v>
      </c>
      <c r="BC46" s="5" t="str">
        <f t="shared" si="35"/>
        <v xml:space="preserve">sxm51_69 * sxmq69 * QN69 + </v>
      </c>
      <c r="BD46" s="5" t="str">
        <f t="shared" si="35"/>
        <v xml:space="preserve">sxm51_70 * sxmq70 * QN70 + </v>
      </c>
      <c r="BE46" s="5" t="str">
        <f t="shared" si="35"/>
        <v xml:space="preserve">sxm51_71 * sxmq71 * QN71 + </v>
      </c>
      <c r="BF46" s="5" t="str">
        <f t="shared" si="35"/>
        <v xml:space="preserve">sxm51_72 * sxmq72 * QN72 + </v>
      </c>
      <c r="BG46" s="5" t="str">
        <f t="shared" si="35"/>
        <v xml:space="preserve">sxm51_73 * sxmq73 * QN73 + </v>
      </c>
      <c r="BH46" s="5" t="str">
        <f t="shared" si="35"/>
        <v xml:space="preserve">sxm51_74 * sxmq74 * QN74 + </v>
      </c>
      <c r="BI46" s="5" t="str">
        <f t="shared" si="35"/>
        <v xml:space="preserve">sxm51_77 * sxmq77 * QN77 + </v>
      </c>
      <c r="BJ46" s="5" t="str">
        <f t="shared" si="35"/>
        <v xml:space="preserve">sxm51_78 * sxmq78 * QN78 + </v>
      </c>
      <c r="BK46" s="5" t="str">
        <f t="shared" si="35"/>
        <v xml:space="preserve">sxm51_79 * sxmq79 * QN79 + </v>
      </c>
      <c r="BL46" s="5" t="str">
        <f t="shared" si="35"/>
        <v xml:space="preserve">sxm51_80 * sxmq80 * QN80 + </v>
      </c>
      <c r="BM46" s="5" t="str">
        <f t="shared" si="35"/>
        <v xml:space="preserve">sxm51_84 * sxmq84 * QN84 + </v>
      </c>
      <c r="BN46" s="5" t="str">
        <f t="shared" si="35"/>
        <v xml:space="preserve">sxm51_85 * sxmq85 * QN85 + </v>
      </c>
      <c r="BO46" s="5" t="str">
        <f t="shared" si="35"/>
        <v xml:space="preserve">sxm51_86 * sxmq86 * QN86 + </v>
      </c>
      <c r="BP46" s="5" t="str">
        <f t="shared" si="34"/>
        <v xml:space="preserve">sxm51_87 * sxmq87 * QN87 + </v>
      </c>
      <c r="BQ46" s="5" t="str">
        <f t="shared" si="34"/>
        <v xml:space="preserve">sxm51_90 * sxmq90 * QN90 + </v>
      </c>
      <c r="BR46" s="5" t="str">
        <f t="shared" si="34"/>
        <v xml:space="preserve">sxm51_91 * sxmq91 * QN91 + </v>
      </c>
      <c r="BS46" s="5" t="str">
        <f t="shared" si="34"/>
        <v xml:space="preserve">sxm51_92 * sxmq92 * QN92 + </v>
      </c>
      <c r="BT46" s="5" t="str">
        <f t="shared" si="34"/>
        <v xml:space="preserve">sxm51_93 * sxmq93 * QN93 + </v>
      </c>
      <c r="BU46" s="5" t="str">
        <f t="shared" si="34"/>
        <v xml:space="preserve">sxm51_94 * sxmq94 * QN94 + </v>
      </c>
      <c r="BV46" s="5" t="str">
        <f t="shared" si="34"/>
        <v xml:space="preserve">sxm51_95 * sxmq95 * QN95 + </v>
      </c>
      <c r="BW46" s="5" t="str">
        <f t="shared" si="34"/>
        <v xml:space="preserve">sxm51_96 * sxmq96 * QN96 + </v>
      </c>
      <c r="BX46" s="5" t="str">
        <f t="shared" si="31"/>
        <v>sxm51_97 * sxmq97 * QN97</v>
      </c>
      <c r="BY46" s="5" t="str">
        <f t="shared" si="11"/>
        <v xml:space="preserve"> + FM51</v>
      </c>
      <c r="BZ46" s="6" t="str">
        <f t="shared" si="3"/>
        <v>@IDENTITY MG51 = sxm51_01 * sxmq01 * QN01 + sxm51_02 * sxmq02 * QN02 + sxm51_03 * sxmq03 * QN03 + sxm51_05 * sxmq05 * QN05 + sxm51_08 * sxmq08 * QN08 + sxm51_10 * sxmq10 * QN10 + sxm51_11 * sxmq11 * QN11 + sxm51_13 * sxmq13 * QN13 + sxm51_14 * sxmq14 * QN14 + sxm51_15 * sxmq15 * QN15 + sxm51_16 * sxmq16 * QN16 + sxm51_17 * sxmq17 * QN17 + sxm51_18 * sxmq18 * QN18 + sxm51_19 * sxmq19 * QN19 + sxm51_20 * sxmq20 * QN20 + sxm51_21 * sxmq21 * QN21 + sxm51_22 * sxmq22 * QN22 + sxm51_23 * sxmq23 * QN23 + sxm51_24 * sxmq24 * QN24 + sxm51_25 * sxmq25 * QN25 + sxm51_26 * sxmq26 * QN26 + sxm51_27 * sxmq27 * QN27 + sxm51_28 * sxmq28 * QN28 + sxm51_29 * sxmq29 * QN29 + sxm51_30 * sxmq30 * QN30 + sxm51_31 * sxmq31 * QN31 + sxm51_32 * sxmq32 * QN32 + sxm51_33 * sxmq33 * QN33 + sxm51_35 * sxmq35 * QN35 + sxm51_36 * sxmq36 * QN36 + sxm51_37 * sxmq37 * QN37 + sxm51_41 * sxmq41 * QN41 + sxm51_42 * sxmq42 * QN42 + sxm51_43 * sxmq43 * QN43 + sxm51_45 * sxmq45 * QN45 + sxm51_46 * sxmq46 * QN46 + sxm51_47 * sxmq47 * QN47 + sxm51_49 * sxmq49 * QN49 + sxm51_50 * sxmq50 * QN50 + sxm51_51 * sxmq51 * QN51 + sxm51_52 * sxmq52 * QN52 + sxm51_53 * sxmq53 * QN53 + sxm51_55 * sxmq55 * QN55 + sxm51_58 * sxmq58 * QN58 + sxm51_59 * sxmq59 * QN59 + sxm51_60 * sxmq60 * QN60 + sxm51_61 * sxmq61 * QN61 + sxm51_62 * sxmq62 * QN62 + sxm51_64 * sxmq64 * QN64 + sxm51_65 * sxmq65 * QN65 + sxm51_66 * sxmq66 * QN66 + sxm51_68 * sxmq68 * QN68 + sxm51_69 * sxmq69 * QN69 + sxm51_70 * sxmq70 * QN70 + sxm51_71 * sxmq71 * QN71 + sxm51_72 * sxmq72 * QN72 + sxm51_73 * sxmq73 * QN73 + sxm51_74 * sxmq74 * QN74 + sxm51_77 * sxmq77 * QN77 + sxm51_78 * sxmq78 * QN78 + sxm51_79 * sxmq79 * QN79 + sxm51_80 * sxmq80 * QN80 + sxm51_84 * sxmq84 * QN84 + sxm51_85 * sxmq85 * QN85 + sxm51_86 * sxmq86 * QN86 + sxm51_87 * sxmq87 * QN87 + sxm51_90 * sxmq90 * QN90 + sxm51_91 * sxmq91 * QN91 + sxm51_92 * sxmq92 * QN92 + sxm51_93 * sxmq93 * QN93 + sxm51_94 * sxmq94 * QN94 + sxm51_95 * sxmq95 * QN95 + sxm51_96 * sxmq96 * QN96 + sxm51_97 * sxmq97 * QN97 + FM51</v>
      </c>
    </row>
    <row r="47" spans="1:78">
      <c r="A47" s="1" t="s">
        <v>41</v>
      </c>
      <c r="B47" s="5" t="str">
        <f t="shared" si="7"/>
        <v xml:space="preserve">@IDENTITY MG52 = </v>
      </c>
      <c r="C47" s="5" t="str">
        <f t="shared" si="2"/>
        <v xml:space="preserve">sxm52_01 * sxmq01 * QN01 + </v>
      </c>
      <c r="D47" s="5" t="str">
        <f t="shared" si="35"/>
        <v xml:space="preserve">sxm52_02 * sxmq02 * QN02 + </v>
      </c>
      <c r="E47" s="5" t="str">
        <f t="shared" si="35"/>
        <v xml:space="preserve">sxm52_03 * sxmq03 * QN03 + </v>
      </c>
      <c r="F47" s="5" t="str">
        <f t="shared" si="35"/>
        <v xml:space="preserve">sxm52_05 * sxmq05 * QN05 + </v>
      </c>
      <c r="G47" s="5" t="str">
        <f t="shared" si="35"/>
        <v xml:space="preserve">sxm52_08 * sxmq08 * QN08 + </v>
      </c>
      <c r="H47" s="5" t="str">
        <f t="shared" si="35"/>
        <v xml:space="preserve">sxm52_10 * sxmq10 * QN10 + </v>
      </c>
      <c r="I47" s="5" t="str">
        <f t="shared" si="35"/>
        <v xml:space="preserve">sxm52_11 * sxmq11 * QN11 + </v>
      </c>
      <c r="J47" s="5" t="str">
        <f t="shared" si="35"/>
        <v xml:space="preserve">sxm52_13 * sxmq13 * QN13 + </v>
      </c>
      <c r="K47" s="5" t="str">
        <f t="shared" si="35"/>
        <v xml:space="preserve">sxm52_14 * sxmq14 * QN14 + </v>
      </c>
      <c r="L47" s="5" t="str">
        <f t="shared" si="35"/>
        <v xml:space="preserve">sxm52_15 * sxmq15 * QN15 + </v>
      </c>
      <c r="M47" s="5" t="str">
        <f t="shared" si="35"/>
        <v xml:space="preserve">sxm52_16 * sxmq16 * QN16 + </v>
      </c>
      <c r="N47" s="5" t="str">
        <f t="shared" si="35"/>
        <v xml:space="preserve">sxm52_17 * sxmq17 * QN17 + </v>
      </c>
      <c r="O47" s="5" t="str">
        <f t="shared" si="35"/>
        <v xml:space="preserve">sxm52_18 * sxmq18 * QN18 + </v>
      </c>
      <c r="P47" s="5" t="str">
        <f t="shared" si="35"/>
        <v xml:space="preserve">sxm52_19 * sxmq19 * QN19 + </v>
      </c>
      <c r="Q47" s="5" t="str">
        <f t="shared" si="35"/>
        <v xml:space="preserve">sxm52_20 * sxmq20 * QN20 + </v>
      </c>
      <c r="R47" s="5" t="str">
        <f t="shared" si="35"/>
        <v xml:space="preserve">sxm52_21 * sxmq21 * QN21 + </v>
      </c>
      <c r="S47" s="5" t="str">
        <f t="shared" si="35"/>
        <v xml:space="preserve">sxm52_22 * sxmq22 * QN22 + </v>
      </c>
      <c r="T47" s="5" t="str">
        <f t="shared" si="35"/>
        <v xml:space="preserve">sxm52_23 * sxmq23 * QN23 + </v>
      </c>
      <c r="U47" s="5" t="str">
        <f t="shared" si="35"/>
        <v xml:space="preserve">sxm52_24 * sxmq24 * QN24 + </v>
      </c>
      <c r="V47" s="5" t="str">
        <f t="shared" si="35"/>
        <v xml:space="preserve">sxm52_25 * sxmq25 * QN25 + </v>
      </c>
      <c r="W47" s="5" t="str">
        <f t="shared" si="35"/>
        <v xml:space="preserve">sxm52_26 * sxmq26 * QN26 + </v>
      </c>
      <c r="X47" s="5" t="str">
        <f t="shared" si="35"/>
        <v xml:space="preserve">sxm52_27 * sxmq27 * QN27 + </v>
      </c>
      <c r="Y47" s="5" t="str">
        <f t="shared" si="35"/>
        <v xml:space="preserve">sxm52_28 * sxmq28 * QN28 + </v>
      </c>
      <c r="Z47" s="5" t="str">
        <f t="shared" si="35"/>
        <v xml:space="preserve">sxm52_29 * sxmq29 * QN29 + </v>
      </c>
      <c r="AA47" s="5" t="str">
        <f t="shared" si="35"/>
        <v xml:space="preserve">sxm52_30 * sxmq30 * QN30 + </v>
      </c>
      <c r="AB47" s="5" t="str">
        <f t="shared" si="35"/>
        <v xml:space="preserve">sxm52_31 * sxmq31 * QN31 + </v>
      </c>
      <c r="AC47" s="5" t="str">
        <f t="shared" si="35"/>
        <v xml:space="preserve">sxm52_32 * sxmq32 * QN32 + </v>
      </c>
      <c r="AD47" s="5" t="str">
        <f t="shared" si="35"/>
        <v xml:space="preserve">sxm52_33 * sxmq33 * QN33 + </v>
      </c>
      <c r="AE47" s="5" t="str">
        <f t="shared" si="35"/>
        <v xml:space="preserve">sxm52_35 * sxmq35 * QN35 + </v>
      </c>
      <c r="AF47" s="5" t="str">
        <f t="shared" si="35"/>
        <v xml:space="preserve">sxm52_36 * sxmq36 * QN36 + </v>
      </c>
      <c r="AG47" s="5" t="str">
        <f t="shared" si="35"/>
        <v xml:space="preserve">sxm52_37 * sxmq37 * QN37 + </v>
      </c>
      <c r="AH47" s="5" t="str">
        <f t="shared" si="35"/>
        <v xml:space="preserve">sxm52_41 * sxmq41 * QN41 + </v>
      </c>
      <c r="AI47" s="5" t="str">
        <f t="shared" si="35"/>
        <v xml:space="preserve">sxm52_42 * sxmq42 * QN42 + </v>
      </c>
      <c r="AJ47" s="5" t="str">
        <f t="shared" si="35"/>
        <v xml:space="preserve">sxm52_43 * sxmq43 * QN43 + </v>
      </c>
      <c r="AK47" s="5" t="str">
        <f t="shared" si="35"/>
        <v xml:space="preserve">sxm52_45 * sxmq45 * QN45 + </v>
      </c>
      <c r="AL47" s="5" t="str">
        <f t="shared" si="35"/>
        <v xml:space="preserve">sxm52_46 * sxmq46 * QN46 + </v>
      </c>
      <c r="AM47" s="5" t="str">
        <f t="shared" si="35"/>
        <v xml:space="preserve">sxm52_47 * sxmq47 * QN47 + </v>
      </c>
      <c r="AN47" s="5" t="str">
        <f t="shared" si="35"/>
        <v xml:space="preserve">sxm52_49 * sxmq49 * QN49 + </v>
      </c>
      <c r="AO47" s="5" t="str">
        <f t="shared" si="35"/>
        <v xml:space="preserve">sxm52_50 * sxmq50 * QN50 + </v>
      </c>
      <c r="AP47" s="5" t="str">
        <f t="shared" si="35"/>
        <v xml:space="preserve">sxm52_51 * sxmq51 * QN51 + </v>
      </c>
      <c r="AQ47" s="5" t="str">
        <f t="shared" si="35"/>
        <v xml:space="preserve">sxm52_52 * sxmq52 * QN52 + </v>
      </c>
      <c r="AR47" s="5" t="str">
        <f t="shared" si="35"/>
        <v xml:space="preserve">sxm52_53 * sxmq53 * QN53 + </v>
      </c>
      <c r="AS47" s="5" t="str">
        <f t="shared" si="35"/>
        <v xml:space="preserve">sxm52_55 * sxmq55 * QN55 + </v>
      </c>
      <c r="AT47" s="5" t="str">
        <f t="shared" si="35"/>
        <v xml:space="preserve">sxm52_58 * sxmq58 * QN58 + </v>
      </c>
      <c r="AU47" s="5" t="str">
        <f t="shared" si="35"/>
        <v xml:space="preserve">sxm52_59 * sxmq59 * QN59 + </v>
      </c>
      <c r="AV47" s="5" t="str">
        <f t="shared" si="35"/>
        <v xml:space="preserve">sxm52_60 * sxmq60 * QN60 + </v>
      </c>
      <c r="AW47" s="5" t="str">
        <f t="shared" si="35"/>
        <v xml:space="preserve">sxm52_61 * sxmq61 * QN61 + </v>
      </c>
      <c r="AX47" s="5" t="str">
        <f t="shared" si="35"/>
        <v xml:space="preserve">sxm52_62 * sxmq62 * QN62 + </v>
      </c>
      <c r="AY47" s="5" t="str">
        <f t="shared" si="35"/>
        <v xml:space="preserve">sxm52_64 * sxmq64 * QN64 + </v>
      </c>
      <c r="AZ47" s="5" t="str">
        <f t="shared" si="35"/>
        <v xml:space="preserve">sxm52_65 * sxmq65 * QN65 + </v>
      </c>
      <c r="BA47" s="5" t="str">
        <f t="shared" si="35"/>
        <v xml:space="preserve">sxm52_66 * sxmq66 * QN66 + </v>
      </c>
      <c r="BB47" s="5" t="str">
        <f t="shared" si="35"/>
        <v xml:space="preserve">sxm52_68 * sxmq68 * QN68 + </v>
      </c>
      <c r="BC47" s="5" t="str">
        <f t="shared" si="35"/>
        <v xml:space="preserve">sxm52_69 * sxmq69 * QN69 + </v>
      </c>
      <c r="BD47" s="5" t="str">
        <f t="shared" si="35"/>
        <v xml:space="preserve">sxm52_70 * sxmq70 * QN70 + </v>
      </c>
      <c r="BE47" s="5" t="str">
        <f t="shared" si="35"/>
        <v xml:space="preserve">sxm52_71 * sxmq71 * QN71 + </v>
      </c>
      <c r="BF47" s="5" t="str">
        <f t="shared" si="35"/>
        <v xml:space="preserve">sxm52_72 * sxmq72 * QN72 + </v>
      </c>
      <c r="BG47" s="5" t="str">
        <f t="shared" si="35"/>
        <v xml:space="preserve">sxm52_73 * sxmq73 * QN73 + </v>
      </c>
      <c r="BH47" s="5" t="str">
        <f t="shared" si="35"/>
        <v xml:space="preserve">sxm52_74 * sxmq74 * QN74 + </v>
      </c>
      <c r="BI47" s="5" t="str">
        <f t="shared" si="35"/>
        <v xml:space="preserve">sxm52_77 * sxmq77 * QN77 + </v>
      </c>
      <c r="BJ47" s="5" t="str">
        <f t="shared" si="35"/>
        <v xml:space="preserve">sxm52_78 * sxmq78 * QN78 + </v>
      </c>
      <c r="BK47" s="5" t="str">
        <f t="shared" si="35"/>
        <v xml:space="preserve">sxm52_79 * sxmq79 * QN79 + </v>
      </c>
      <c r="BL47" s="5" t="str">
        <f t="shared" si="35"/>
        <v xml:space="preserve">sxm52_80 * sxmq80 * QN80 + </v>
      </c>
      <c r="BM47" s="5" t="str">
        <f t="shared" si="35"/>
        <v xml:space="preserve">sxm52_84 * sxmq84 * QN84 + </v>
      </c>
      <c r="BN47" s="5" t="str">
        <f t="shared" si="35"/>
        <v xml:space="preserve">sxm52_85 * sxmq85 * QN85 + </v>
      </c>
      <c r="BO47" s="5" t="str">
        <f t="shared" ref="BO47:BW50" si="36">"sxm"&amp;$A47&amp;"_"&amp;BO$6&amp;" * sxmq"&amp;BO$6&amp;" * QN"&amp;BO$6&amp;" + "</f>
        <v xml:space="preserve">sxm52_86 * sxmq86 * QN86 + </v>
      </c>
      <c r="BP47" s="5" t="str">
        <f t="shared" si="36"/>
        <v xml:space="preserve">sxm52_87 * sxmq87 * QN87 + </v>
      </c>
      <c r="BQ47" s="5" t="str">
        <f t="shared" si="36"/>
        <v xml:space="preserve">sxm52_90 * sxmq90 * QN90 + </v>
      </c>
      <c r="BR47" s="5" t="str">
        <f t="shared" si="36"/>
        <v xml:space="preserve">sxm52_91 * sxmq91 * QN91 + </v>
      </c>
      <c r="BS47" s="5" t="str">
        <f t="shared" si="36"/>
        <v xml:space="preserve">sxm52_92 * sxmq92 * QN92 + </v>
      </c>
      <c r="BT47" s="5" t="str">
        <f t="shared" si="36"/>
        <v xml:space="preserve">sxm52_93 * sxmq93 * QN93 + </v>
      </c>
      <c r="BU47" s="5" t="str">
        <f t="shared" si="36"/>
        <v xml:space="preserve">sxm52_94 * sxmq94 * QN94 + </v>
      </c>
      <c r="BV47" s="5" t="str">
        <f t="shared" si="36"/>
        <v xml:space="preserve">sxm52_95 * sxmq95 * QN95 + </v>
      </c>
      <c r="BW47" s="5" t="str">
        <f t="shared" si="36"/>
        <v xml:space="preserve">sxm52_96 * sxmq96 * QN96 + </v>
      </c>
      <c r="BX47" s="5" t="str">
        <f t="shared" si="31"/>
        <v>sxm52_97 * sxmq97 * QN97</v>
      </c>
      <c r="BY47" s="5" t="str">
        <f t="shared" si="11"/>
        <v xml:space="preserve"> + FM52</v>
      </c>
      <c r="BZ47" s="6" t="str">
        <f t="shared" si="3"/>
        <v>@IDENTITY MG52 = sxm52_01 * sxmq01 * QN01 + sxm52_02 * sxmq02 * QN02 + sxm52_03 * sxmq03 * QN03 + sxm52_05 * sxmq05 * QN05 + sxm52_08 * sxmq08 * QN08 + sxm52_10 * sxmq10 * QN10 + sxm52_11 * sxmq11 * QN11 + sxm52_13 * sxmq13 * QN13 + sxm52_14 * sxmq14 * QN14 + sxm52_15 * sxmq15 * QN15 + sxm52_16 * sxmq16 * QN16 + sxm52_17 * sxmq17 * QN17 + sxm52_18 * sxmq18 * QN18 + sxm52_19 * sxmq19 * QN19 + sxm52_20 * sxmq20 * QN20 + sxm52_21 * sxmq21 * QN21 + sxm52_22 * sxmq22 * QN22 + sxm52_23 * sxmq23 * QN23 + sxm52_24 * sxmq24 * QN24 + sxm52_25 * sxmq25 * QN25 + sxm52_26 * sxmq26 * QN26 + sxm52_27 * sxmq27 * QN27 + sxm52_28 * sxmq28 * QN28 + sxm52_29 * sxmq29 * QN29 + sxm52_30 * sxmq30 * QN30 + sxm52_31 * sxmq31 * QN31 + sxm52_32 * sxmq32 * QN32 + sxm52_33 * sxmq33 * QN33 + sxm52_35 * sxmq35 * QN35 + sxm52_36 * sxmq36 * QN36 + sxm52_37 * sxmq37 * QN37 + sxm52_41 * sxmq41 * QN41 + sxm52_42 * sxmq42 * QN42 + sxm52_43 * sxmq43 * QN43 + sxm52_45 * sxmq45 * QN45 + sxm52_46 * sxmq46 * QN46 + sxm52_47 * sxmq47 * QN47 + sxm52_49 * sxmq49 * QN49 + sxm52_50 * sxmq50 * QN50 + sxm52_51 * sxmq51 * QN51 + sxm52_52 * sxmq52 * QN52 + sxm52_53 * sxmq53 * QN53 + sxm52_55 * sxmq55 * QN55 + sxm52_58 * sxmq58 * QN58 + sxm52_59 * sxmq59 * QN59 + sxm52_60 * sxmq60 * QN60 + sxm52_61 * sxmq61 * QN61 + sxm52_62 * sxmq62 * QN62 + sxm52_64 * sxmq64 * QN64 + sxm52_65 * sxmq65 * QN65 + sxm52_66 * sxmq66 * QN66 + sxm52_68 * sxmq68 * QN68 + sxm52_69 * sxmq69 * QN69 + sxm52_70 * sxmq70 * QN70 + sxm52_71 * sxmq71 * QN71 + sxm52_72 * sxmq72 * QN72 + sxm52_73 * sxmq73 * QN73 + sxm52_74 * sxmq74 * QN74 + sxm52_77 * sxmq77 * QN77 + sxm52_78 * sxmq78 * QN78 + sxm52_79 * sxmq79 * QN79 + sxm52_80 * sxmq80 * QN80 + sxm52_84 * sxmq84 * QN84 + sxm52_85 * sxmq85 * QN85 + sxm52_86 * sxmq86 * QN86 + sxm52_87 * sxmq87 * QN87 + sxm52_90 * sxmq90 * QN90 + sxm52_91 * sxmq91 * QN91 + sxm52_92 * sxmq92 * QN92 + sxm52_93 * sxmq93 * QN93 + sxm52_94 * sxmq94 * QN94 + sxm52_95 * sxmq95 * QN95 + sxm52_96 * sxmq96 * QN96 + sxm52_97 * sxmq97 * QN97 + FM52</v>
      </c>
    </row>
    <row r="48" spans="1:78">
      <c r="A48" s="1" t="s">
        <v>42</v>
      </c>
      <c r="B48" s="5" t="str">
        <f t="shared" si="7"/>
        <v xml:space="preserve">@IDENTITY MG53 = </v>
      </c>
      <c r="C48" s="5" t="str">
        <f t="shared" si="2"/>
        <v xml:space="preserve">sxm53_01 * sxmq01 * QN01 + </v>
      </c>
      <c r="D48" s="5" t="str">
        <f t="shared" ref="D48:BO51" si="37">"sxm"&amp;$A48&amp;"_"&amp;D$6&amp;" * sxmq"&amp;D$6&amp;" * QN"&amp;D$6&amp;" + "</f>
        <v xml:space="preserve">sxm53_02 * sxmq02 * QN02 + </v>
      </c>
      <c r="E48" s="5" t="str">
        <f t="shared" si="37"/>
        <v xml:space="preserve">sxm53_03 * sxmq03 * QN03 + </v>
      </c>
      <c r="F48" s="5" t="str">
        <f t="shared" si="37"/>
        <v xml:space="preserve">sxm53_05 * sxmq05 * QN05 + </v>
      </c>
      <c r="G48" s="5" t="str">
        <f t="shared" si="37"/>
        <v xml:space="preserve">sxm53_08 * sxmq08 * QN08 + </v>
      </c>
      <c r="H48" s="5" t="str">
        <f t="shared" si="37"/>
        <v xml:space="preserve">sxm53_10 * sxmq10 * QN10 + </v>
      </c>
      <c r="I48" s="5" t="str">
        <f t="shared" si="37"/>
        <v xml:space="preserve">sxm53_11 * sxmq11 * QN11 + </v>
      </c>
      <c r="J48" s="5" t="str">
        <f t="shared" si="37"/>
        <v xml:space="preserve">sxm53_13 * sxmq13 * QN13 + </v>
      </c>
      <c r="K48" s="5" t="str">
        <f t="shared" si="37"/>
        <v xml:space="preserve">sxm53_14 * sxmq14 * QN14 + </v>
      </c>
      <c r="L48" s="5" t="str">
        <f t="shared" si="37"/>
        <v xml:space="preserve">sxm53_15 * sxmq15 * QN15 + </v>
      </c>
      <c r="M48" s="5" t="str">
        <f t="shared" si="37"/>
        <v xml:space="preserve">sxm53_16 * sxmq16 * QN16 + </v>
      </c>
      <c r="N48" s="5" t="str">
        <f t="shared" si="37"/>
        <v xml:space="preserve">sxm53_17 * sxmq17 * QN17 + </v>
      </c>
      <c r="O48" s="5" t="str">
        <f t="shared" si="37"/>
        <v xml:space="preserve">sxm53_18 * sxmq18 * QN18 + </v>
      </c>
      <c r="P48" s="5" t="str">
        <f t="shared" si="37"/>
        <v xml:space="preserve">sxm53_19 * sxmq19 * QN19 + </v>
      </c>
      <c r="Q48" s="5" t="str">
        <f t="shared" si="37"/>
        <v xml:space="preserve">sxm53_20 * sxmq20 * QN20 + </v>
      </c>
      <c r="R48" s="5" t="str">
        <f t="shared" si="37"/>
        <v xml:space="preserve">sxm53_21 * sxmq21 * QN21 + </v>
      </c>
      <c r="S48" s="5" t="str">
        <f t="shared" si="37"/>
        <v xml:space="preserve">sxm53_22 * sxmq22 * QN22 + </v>
      </c>
      <c r="T48" s="5" t="str">
        <f t="shared" si="37"/>
        <v xml:space="preserve">sxm53_23 * sxmq23 * QN23 + </v>
      </c>
      <c r="U48" s="5" t="str">
        <f t="shared" si="37"/>
        <v xml:space="preserve">sxm53_24 * sxmq24 * QN24 + </v>
      </c>
      <c r="V48" s="5" t="str">
        <f t="shared" si="37"/>
        <v xml:space="preserve">sxm53_25 * sxmq25 * QN25 + </v>
      </c>
      <c r="W48" s="5" t="str">
        <f t="shared" si="37"/>
        <v xml:space="preserve">sxm53_26 * sxmq26 * QN26 + </v>
      </c>
      <c r="X48" s="5" t="str">
        <f t="shared" si="37"/>
        <v xml:space="preserve">sxm53_27 * sxmq27 * QN27 + </v>
      </c>
      <c r="Y48" s="5" t="str">
        <f t="shared" si="37"/>
        <v xml:space="preserve">sxm53_28 * sxmq28 * QN28 + </v>
      </c>
      <c r="Z48" s="5" t="str">
        <f t="shared" si="37"/>
        <v xml:space="preserve">sxm53_29 * sxmq29 * QN29 + </v>
      </c>
      <c r="AA48" s="5" t="str">
        <f t="shared" si="37"/>
        <v xml:space="preserve">sxm53_30 * sxmq30 * QN30 + </v>
      </c>
      <c r="AB48" s="5" t="str">
        <f t="shared" si="37"/>
        <v xml:space="preserve">sxm53_31 * sxmq31 * QN31 + </v>
      </c>
      <c r="AC48" s="5" t="str">
        <f t="shared" si="37"/>
        <v xml:space="preserve">sxm53_32 * sxmq32 * QN32 + </v>
      </c>
      <c r="AD48" s="5" t="str">
        <f t="shared" si="37"/>
        <v xml:space="preserve">sxm53_33 * sxmq33 * QN33 + </v>
      </c>
      <c r="AE48" s="5" t="str">
        <f t="shared" si="37"/>
        <v xml:space="preserve">sxm53_35 * sxmq35 * QN35 + </v>
      </c>
      <c r="AF48" s="5" t="str">
        <f t="shared" si="37"/>
        <v xml:space="preserve">sxm53_36 * sxmq36 * QN36 + </v>
      </c>
      <c r="AG48" s="5" t="str">
        <f t="shared" si="37"/>
        <v xml:space="preserve">sxm53_37 * sxmq37 * QN37 + </v>
      </c>
      <c r="AH48" s="5" t="str">
        <f t="shared" si="37"/>
        <v xml:space="preserve">sxm53_41 * sxmq41 * QN41 + </v>
      </c>
      <c r="AI48" s="5" t="str">
        <f t="shared" si="37"/>
        <v xml:space="preserve">sxm53_42 * sxmq42 * QN42 + </v>
      </c>
      <c r="AJ48" s="5" t="str">
        <f t="shared" si="37"/>
        <v xml:space="preserve">sxm53_43 * sxmq43 * QN43 + </v>
      </c>
      <c r="AK48" s="5" t="str">
        <f t="shared" si="37"/>
        <v xml:space="preserve">sxm53_45 * sxmq45 * QN45 + </v>
      </c>
      <c r="AL48" s="5" t="str">
        <f t="shared" si="37"/>
        <v xml:space="preserve">sxm53_46 * sxmq46 * QN46 + </v>
      </c>
      <c r="AM48" s="5" t="str">
        <f t="shared" si="37"/>
        <v xml:space="preserve">sxm53_47 * sxmq47 * QN47 + </v>
      </c>
      <c r="AN48" s="5" t="str">
        <f t="shared" si="37"/>
        <v xml:space="preserve">sxm53_49 * sxmq49 * QN49 + </v>
      </c>
      <c r="AO48" s="5" t="str">
        <f t="shared" si="37"/>
        <v xml:space="preserve">sxm53_50 * sxmq50 * QN50 + </v>
      </c>
      <c r="AP48" s="5" t="str">
        <f t="shared" si="37"/>
        <v xml:space="preserve">sxm53_51 * sxmq51 * QN51 + </v>
      </c>
      <c r="AQ48" s="5" t="str">
        <f t="shared" si="37"/>
        <v xml:space="preserve">sxm53_52 * sxmq52 * QN52 + </v>
      </c>
      <c r="AR48" s="5" t="str">
        <f t="shared" si="37"/>
        <v xml:space="preserve">sxm53_53 * sxmq53 * QN53 + </v>
      </c>
      <c r="AS48" s="5" t="str">
        <f t="shared" si="37"/>
        <v xml:space="preserve">sxm53_55 * sxmq55 * QN55 + </v>
      </c>
      <c r="AT48" s="5" t="str">
        <f t="shared" si="37"/>
        <v xml:space="preserve">sxm53_58 * sxmq58 * QN58 + </v>
      </c>
      <c r="AU48" s="5" t="str">
        <f t="shared" si="37"/>
        <v xml:space="preserve">sxm53_59 * sxmq59 * QN59 + </v>
      </c>
      <c r="AV48" s="5" t="str">
        <f t="shared" si="37"/>
        <v xml:space="preserve">sxm53_60 * sxmq60 * QN60 + </v>
      </c>
      <c r="AW48" s="5" t="str">
        <f t="shared" si="37"/>
        <v xml:space="preserve">sxm53_61 * sxmq61 * QN61 + </v>
      </c>
      <c r="AX48" s="5" t="str">
        <f t="shared" si="37"/>
        <v xml:space="preserve">sxm53_62 * sxmq62 * QN62 + </v>
      </c>
      <c r="AY48" s="5" t="str">
        <f t="shared" si="37"/>
        <v xml:space="preserve">sxm53_64 * sxmq64 * QN64 + </v>
      </c>
      <c r="AZ48" s="5" t="str">
        <f t="shared" si="37"/>
        <v xml:space="preserve">sxm53_65 * sxmq65 * QN65 + </v>
      </c>
      <c r="BA48" s="5" t="str">
        <f t="shared" si="37"/>
        <v xml:space="preserve">sxm53_66 * sxmq66 * QN66 + </v>
      </c>
      <c r="BB48" s="5" t="str">
        <f t="shared" si="37"/>
        <v xml:space="preserve">sxm53_68 * sxmq68 * QN68 + </v>
      </c>
      <c r="BC48" s="5" t="str">
        <f t="shared" si="37"/>
        <v xml:space="preserve">sxm53_69 * sxmq69 * QN69 + </v>
      </c>
      <c r="BD48" s="5" t="str">
        <f t="shared" si="37"/>
        <v xml:space="preserve">sxm53_70 * sxmq70 * QN70 + </v>
      </c>
      <c r="BE48" s="5" t="str">
        <f t="shared" si="37"/>
        <v xml:space="preserve">sxm53_71 * sxmq71 * QN71 + </v>
      </c>
      <c r="BF48" s="5" t="str">
        <f t="shared" si="37"/>
        <v xml:space="preserve">sxm53_72 * sxmq72 * QN72 + </v>
      </c>
      <c r="BG48" s="5" t="str">
        <f t="shared" si="37"/>
        <v xml:space="preserve">sxm53_73 * sxmq73 * QN73 + </v>
      </c>
      <c r="BH48" s="5" t="str">
        <f t="shared" si="37"/>
        <v xml:space="preserve">sxm53_74 * sxmq74 * QN74 + </v>
      </c>
      <c r="BI48" s="5" t="str">
        <f t="shared" si="37"/>
        <v xml:space="preserve">sxm53_77 * sxmq77 * QN77 + </v>
      </c>
      <c r="BJ48" s="5" t="str">
        <f t="shared" si="37"/>
        <v xml:space="preserve">sxm53_78 * sxmq78 * QN78 + </v>
      </c>
      <c r="BK48" s="5" t="str">
        <f t="shared" si="37"/>
        <v xml:space="preserve">sxm53_79 * sxmq79 * QN79 + </v>
      </c>
      <c r="BL48" s="5" t="str">
        <f t="shared" si="37"/>
        <v xml:space="preserve">sxm53_80 * sxmq80 * QN80 + </v>
      </c>
      <c r="BM48" s="5" t="str">
        <f t="shared" si="37"/>
        <v xml:space="preserve">sxm53_84 * sxmq84 * QN84 + </v>
      </c>
      <c r="BN48" s="5" t="str">
        <f t="shared" si="37"/>
        <v xml:space="preserve">sxm53_85 * sxmq85 * QN85 + </v>
      </c>
      <c r="BO48" s="5" t="str">
        <f t="shared" si="37"/>
        <v xml:space="preserve">sxm53_86 * sxmq86 * QN86 + </v>
      </c>
      <c r="BP48" s="5" t="str">
        <f t="shared" si="36"/>
        <v xml:space="preserve">sxm53_87 * sxmq87 * QN87 + </v>
      </c>
      <c r="BQ48" s="5" t="str">
        <f t="shared" si="36"/>
        <v xml:space="preserve">sxm53_90 * sxmq90 * QN90 + </v>
      </c>
      <c r="BR48" s="5" t="str">
        <f t="shared" si="36"/>
        <v xml:space="preserve">sxm53_91 * sxmq91 * QN91 + </v>
      </c>
      <c r="BS48" s="5" t="str">
        <f t="shared" si="36"/>
        <v xml:space="preserve">sxm53_92 * sxmq92 * QN92 + </v>
      </c>
      <c r="BT48" s="5" t="str">
        <f t="shared" si="36"/>
        <v xml:space="preserve">sxm53_93 * sxmq93 * QN93 + </v>
      </c>
      <c r="BU48" s="5" t="str">
        <f t="shared" si="36"/>
        <v xml:space="preserve">sxm53_94 * sxmq94 * QN94 + </v>
      </c>
      <c r="BV48" s="5" t="str">
        <f t="shared" si="36"/>
        <v xml:space="preserve">sxm53_95 * sxmq95 * QN95 + </v>
      </c>
      <c r="BW48" s="5" t="str">
        <f t="shared" si="36"/>
        <v xml:space="preserve">sxm53_96 * sxmq96 * QN96 + </v>
      </c>
      <c r="BX48" s="5" t="str">
        <f t="shared" si="31"/>
        <v>sxm53_97 * sxmq97 * QN97</v>
      </c>
      <c r="BY48" s="5" t="str">
        <f t="shared" si="11"/>
        <v xml:space="preserve"> + FM53</v>
      </c>
      <c r="BZ48" s="6" t="str">
        <f t="shared" si="3"/>
        <v>@IDENTITY MG53 = sxm53_01 * sxmq01 * QN01 + sxm53_02 * sxmq02 * QN02 + sxm53_03 * sxmq03 * QN03 + sxm53_05 * sxmq05 * QN05 + sxm53_08 * sxmq08 * QN08 + sxm53_10 * sxmq10 * QN10 + sxm53_11 * sxmq11 * QN11 + sxm53_13 * sxmq13 * QN13 + sxm53_14 * sxmq14 * QN14 + sxm53_15 * sxmq15 * QN15 + sxm53_16 * sxmq16 * QN16 + sxm53_17 * sxmq17 * QN17 + sxm53_18 * sxmq18 * QN18 + sxm53_19 * sxmq19 * QN19 + sxm53_20 * sxmq20 * QN20 + sxm53_21 * sxmq21 * QN21 + sxm53_22 * sxmq22 * QN22 + sxm53_23 * sxmq23 * QN23 + sxm53_24 * sxmq24 * QN24 + sxm53_25 * sxmq25 * QN25 + sxm53_26 * sxmq26 * QN26 + sxm53_27 * sxmq27 * QN27 + sxm53_28 * sxmq28 * QN28 + sxm53_29 * sxmq29 * QN29 + sxm53_30 * sxmq30 * QN30 + sxm53_31 * sxmq31 * QN31 + sxm53_32 * sxmq32 * QN32 + sxm53_33 * sxmq33 * QN33 + sxm53_35 * sxmq35 * QN35 + sxm53_36 * sxmq36 * QN36 + sxm53_37 * sxmq37 * QN37 + sxm53_41 * sxmq41 * QN41 + sxm53_42 * sxmq42 * QN42 + sxm53_43 * sxmq43 * QN43 + sxm53_45 * sxmq45 * QN45 + sxm53_46 * sxmq46 * QN46 + sxm53_47 * sxmq47 * QN47 + sxm53_49 * sxmq49 * QN49 + sxm53_50 * sxmq50 * QN50 + sxm53_51 * sxmq51 * QN51 + sxm53_52 * sxmq52 * QN52 + sxm53_53 * sxmq53 * QN53 + sxm53_55 * sxmq55 * QN55 + sxm53_58 * sxmq58 * QN58 + sxm53_59 * sxmq59 * QN59 + sxm53_60 * sxmq60 * QN60 + sxm53_61 * sxmq61 * QN61 + sxm53_62 * sxmq62 * QN62 + sxm53_64 * sxmq64 * QN64 + sxm53_65 * sxmq65 * QN65 + sxm53_66 * sxmq66 * QN66 + sxm53_68 * sxmq68 * QN68 + sxm53_69 * sxmq69 * QN69 + sxm53_70 * sxmq70 * QN70 + sxm53_71 * sxmq71 * QN71 + sxm53_72 * sxmq72 * QN72 + sxm53_73 * sxmq73 * QN73 + sxm53_74 * sxmq74 * QN74 + sxm53_77 * sxmq77 * QN77 + sxm53_78 * sxmq78 * QN78 + sxm53_79 * sxmq79 * QN79 + sxm53_80 * sxmq80 * QN80 + sxm53_84 * sxmq84 * QN84 + sxm53_85 * sxmq85 * QN85 + sxm53_86 * sxmq86 * QN86 + sxm53_87 * sxmq87 * QN87 + sxm53_90 * sxmq90 * QN90 + sxm53_91 * sxmq91 * QN91 + sxm53_92 * sxmq92 * QN92 + sxm53_93 * sxmq93 * QN93 + sxm53_94 * sxmq94 * QN94 + sxm53_95 * sxmq95 * QN95 + sxm53_96 * sxmq96 * QN96 + sxm53_97 * sxmq97 * QN97 + FM53</v>
      </c>
    </row>
    <row r="49" spans="1:78">
      <c r="A49" s="1" t="s">
        <v>43</v>
      </c>
      <c r="B49" s="5" t="str">
        <f t="shared" si="7"/>
        <v xml:space="preserve">@IDENTITY MG55 = </v>
      </c>
      <c r="C49" s="5" t="str">
        <f t="shared" si="2"/>
        <v xml:space="preserve">sxm55_01 * sxmq01 * QN01 + </v>
      </c>
      <c r="D49" s="5" t="str">
        <f t="shared" si="37"/>
        <v xml:space="preserve">sxm55_02 * sxmq02 * QN02 + </v>
      </c>
      <c r="E49" s="5" t="str">
        <f t="shared" si="37"/>
        <v xml:space="preserve">sxm55_03 * sxmq03 * QN03 + </v>
      </c>
      <c r="F49" s="5" t="str">
        <f t="shared" si="37"/>
        <v xml:space="preserve">sxm55_05 * sxmq05 * QN05 + </v>
      </c>
      <c r="G49" s="5" t="str">
        <f t="shared" si="37"/>
        <v xml:space="preserve">sxm55_08 * sxmq08 * QN08 + </v>
      </c>
      <c r="H49" s="5" t="str">
        <f t="shared" si="37"/>
        <v xml:space="preserve">sxm55_10 * sxmq10 * QN10 + </v>
      </c>
      <c r="I49" s="5" t="str">
        <f t="shared" si="37"/>
        <v xml:space="preserve">sxm55_11 * sxmq11 * QN11 + </v>
      </c>
      <c r="J49" s="5" t="str">
        <f t="shared" si="37"/>
        <v xml:space="preserve">sxm55_13 * sxmq13 * QN13 + </v>
      </c>
      <c r="K49" s="5" t="str">
        <f t="shared" si="37"/>
        <v xml:space="preserve">sxm55_14 * sxmq14 * QN14 + </v>
      </c>
      <c r="L49" s="5" t="str">
        <f t="shared" si="37"/>
        <v xml:space="preserve">sxm55_15 * sxmq15 * QN15 + </v>
      </c>
      <c r="M49" s="5" t="str">
        <f t="shared" si="37"/>
        <v xml:space="preserve">sxm55_16 * sxmq16 * QN16 + </v>
      </c>
      <c r="N49" s="5" t="str">
        <f t="shared" si="37"/>
        <v xml:space="preserve">sxm55_17 * sxmq17 * QN17 + </v>
      </c>
      <c r="O49" s="5" t="str">
        <f t="shared" si="37"/>
        <v xml:space="preserve">sxm55_18 * sxmq18 * QN18 + </v>
      </c>
      <c r="P49" s="5" t="str">
        <f t="shared" si="37"/>
        <v xml:space="preserve">sxm55_19 * sxmq19 * QN19 + </v>
      </c>
      <c r="Q49" s="5" t="str">
        <f t="shared" si="37"/>
        <v xml:space="preserve">sxm55_20 * sxmq20 * QN20 + </v>
      </c>
      <c r="R49" s="5" t="str">
        <f t="shared" si="37"/>
        <v xml:space="preserve">sxm55_21 * sxmq21 * QN21 + </v>
      </c>
      <c r="S49" s="5" t="str">
        <f t="shared" si="37"/>
        <v xml:space="preserve">sxm55_22 * sxmq22 * QN22 + </v>
      </c>
      <c r="T49" s="5" t="str">
        <f t="shared" si="37"/>
        <v xml:space="preserve">sxm55_23 * sxmq23 * QN23 + </v>
      </c>
      <c r="U49" s="5" t="str">
        <f t="shared" si="37"/>
        <v xml:space="preserve">sxm55_24 * sxmq24 * QN24 + </v>
      </c>
      <c r="V49" s="5" t="str">
        <f t="shared" si="37"/>
        <v xml:space="preserve">sxm55_25 * sxmq25 * QN25 + </v>
      </c>
      <c r="W49" s="5" t="str">
        <f t="shared" si="37"/>
        <v xml:space="preserve">sxm55_26 * sxmq26 * QN26 + </v>
      </c>
      <c r="X49" s="5" t="str">
        <f t="shared" si="37"/>
        <v xml:space="preserve">sxm55_27 * sxmq27 * QN27 + </v>
      </c>
      <c r="Y49" s="5" t="str">
        <f t="shared" si="37"/>
        <v xml:space="preserve">sxm55_28 * sxmq28 * QN28 + </v>
      </c>
      <c r="Z49" s="5" t="str">
        <f t="shared" si="37"/>
        <v xml:space="preserve">sxm55_29 * sxmq29 * QN29 + </v>
      </c>
      <c r="AA49" s="5" t="str">
        <f t="shared" si="37"/>
        <v xml:space="preserve">sxm55_30 * sxmq30 * QN30 + </v>
      </c>
      <c r="AB49" s="5" t="str">
        <f t="shared" si="37"/>
        <v xml:space="preserve">sxm55_31 * sxmq31 * QN31 + </v>
      </c>
      <c r="AC49" s="5" t="str">
        <f t="shared" si="37"/>
        <v xml:space="preserve">sxm55_32 * sxmq32 * QN32 + </v>
      </c>
      <c r="AD49" s="5" t="str">
        <f t="shared" si="37"/>
        <v xml:space="preserve">sxm55_33 * sxmq33 * QN33 + </v>
      </c>
      <c r="AE49" s="5" t="str">
        <f t="shared" si="37"/>
        <v xml:space="preserve">sxm55_35 * sxmq35 * QN35 + </v>
      </c>
      <c r="AF49" s="5" t="str">
        <f t="shared" si="37"/>
        <v xml:space="preserve">sxm55_36 * sxmq36 * QN36 + </v>
      </c>
      <c r="AG49" s="5" t="str">
        <f t="shared" si="37"/>
        <v xml:space="preserve">sxm55_37 * sxmq37 * QN37 + </v>
      </c>
      <c r="AH49" s="5" t="str">
        <f t="shared" si="37"/>
        <v xml:space="preserve">sxm55_41 * sxmq41 * QN41 + </v>
      </c>
      <c r="AI49" s="5" t="str">
        <f t="shared" si="37"/>
        <v xml:space="preserve">sxm55_42 * sxmq42 * QN42 + </v>
      </c>
      <c r="AJ49" s="5" t="str">
        <f t="shared" si="37"/>
        <v xml:space="preserve">sxm55_43 * sxmq43 * QN43 + </v>
      </c>
      <c r="AK49" s="5" t="str">
        <f t="shared" si="37"/>
        <v xml:space="preserve">sxm55_45 * sxmq45 * QN45 + </v>
      </c>
      <c r="AL49" s="5" t="str">
        <f t="shared" si="37"/>
        <v xml:space="preserve">sxm55_46 * sxmq46 * QN46 + </v>
      </c>
      <c r="AM49" s="5" t="str">
        <f t="shared" si="37"/>
        <v xml:space="preserve">sxm55_47 * sxmq47 * QN47 + </v>
      </c>
      <c r="AN49" s="5" t="str">
        <f t="shared" si="37"/>
        <v xml:space="preserve">sxm55_49 * sxmq49 * QN49 + </v>
      </c>
      <c r="AO49" s="5" t="str">
        <f t="shared" si="37"/>
        <v xml:space="preserve">sxm55_50 * sxmq50 * QN50 + </v>
      </c>
      <c r="AP49" s="5" t="str">
        <f t="shared" si="37"/>
        <v xml:space="preserve">sxm55_51 * sxmq51 * QN51 + </v>
      </c>
      <c r="AQ49" s="5" t="str">
        <f t="shared" si="37"/>
        <v xml:space="preserve">sxm55_52 * sxmq52 * QN52 + </v>
      </c>
      <c r="AR49" s="5" t="str">
        <f t="shared" si="37"/>
        <v xml:space="preserve">sxm55_53 * sxmq53 * QN53 + </v>
      </c>
      <c r="AS49" s="5" t="str">
        <f t="shared" si="37"/>
        <v xml:space="preserve">sxm55_55 * sxmq55 * QN55 + </v>
      </c>
      <c r="AT49" s="5" t="str">
        <f t="shared" si="37"/>
        <v xml:space="preserve">sxm55_58 * sxmq58 * QN58 + </v>
      </c>
      <c r="AU49" s="5" t="str">
        <f t="shared" si="37"/>
        <v xml:space="preserve">sxm55_59 * sxmq59 * QN59 + </v>
      </c>
      <c r="AV49" s="5" t="str">
        <f t="shared" si="37"/>
        <v xml:space="preserve">sxm55_60 * sxmq60 * QN60 + </v>
      </c>
      <c r="AW49" s="5" t="str">
        <f t="shared" si="37"/>
        <v xml:space="preserve">sxm55_61 * sxmq61 * QN61 + </v>
      </c>
      <c r="AX49" s="5" t="str">
        <f t="shared" si="37"/>
        <v xml:space="preserve">sxm55_62 * sxmq62 * QN62 + </v>
      </c>
      <c r="AY49" s="5" t="str">
        <f t="shared" si="37"/>
        <v xml:space="preserve">sxm55_64 * sxmq64 * QN64 + </v>
      </c>
      <c r="AZ49" s="5" t="str">
        <f t="shared" si="37"/>
        <v xml:space="preserve">sxm55_65 * sxmq65 * QN65 + </v>
      </c>
      <c r="BA49" s="5" t="str">
        <f t="shared" si="37"/>
        <v xml:space="preserve">sxm55_66 * sxmq66 * QN66 + </v>
      </c>
      <c r="BB49" s="5" t="str">
        <f t="shared" si="37"/>
        <v xml:space="preserve">sxm55_68 * sxmq68 * QN68 + </v>
      </c>
      <c r="BC49" s="5" t="str">
        <f t="shared" si="37"/>
        <v xml:space="preserve">sxm55_69 * sxmq69 * QN69 + </v>
      </c>
      <c r="BD49" s="5" t="str">
        <f t="shared" si="37"/>
        <v xml:space="preserve">sxm55_70 * sxmq70 * QN70 + </v>
      </c>
      <c r="BE49" s="5" t="str">
        <f t="shared" si="37"/>
        <v xml:space="preserve">sxm55_71 * sxmq71 * QN71 + </v>
      </c>
      <c r="BF49" s="5" t="str">
        <f t="shared" si="37"/>
        <v xml:space="preserve">sxm55_72 * sxmq72 * QN72 + </v>
      </c>
      <c r="BG49" s="5" t="str">
        <f t="shared" si="37"/>
        <v xml:space="preserve">sxm55_73 * sxmq73 * QN73 + </v>
      </c>
      <c r="BH49" s="5" t="str">
        <f t="shared" si="37"/>
        <v xml:space="preserve">sxm55_74 * sxmq74 * QN74 + </v>
      </c>
      <c r="BI49" s="5" t="str">
        <f t="shared" si="37"/>
        <v xml:space="preserve">sxm55_77 * sxmq77 * QN77 + </v>
      </c>
      <c r="BJ49" s="5" t="str">
        <f t="shared" si="37"/>
        <v xml:space="preserve">sxm55_78 * sxmq78 * QN78 + </v>
      </c>
      <c r="BK49" s="5" t="str">
        <f t="shared" si="37"/>
        <v xml:space="preserve">sxm55_79 * sxmq79 * QN79 + </v>
      </c>
      <c r="BL49" s="5" t="str">
        <f t="shared" si="37"/>
        <v xml:space="preserve">sxm55_80 * sxmq80 * QN80 + </v>
      </c>
      <c r="BM49" s="5" t="str">
        <f t="shared" si="37"/>
        <v xml:space="preserve">sxm55_84 * sxmq84 * QN84 + </v>
      </c>
      <c r="BN49" s="5" t="str">
        <f t="shared" si="37"/>
        <v xml:space="preserve">sxm55_85 * sxmq85 * QN85 + </v>
      </c>
      <c r="BO49" s="5" t="str">
        <f t="shared" si="37"/>
        <v xml:space="preserve">sxm55_86 * sxmq86 * QN86 + </v>
      </c>
      <c r="BP49" s="5" t="str">
        <f t="shared" si="36"/>
        <v xml:space="preserve">sxm55_87 * sxmq87 * QN87 + </v>
      </c>
      <c r="BQ49" s="5" t="str">
        <f t="shared" si="36"/>
        <v xml:space="preserve">sxm55_90 * sxmq90 * QN90 + </v>
      </c>
      <c r="BR49" s="5" t="str">
        <f t="shared" si="36"/>
        <v xml:space="preserve">sxm55_91 * sxmq91 * QN91 + </v>
      </c>
      <c r="BS49" s="5" t="str">
        <f t="shared" si="36"/>
        <v xml:space="preserve">sxm55_92 * sxmq92 * QN92 + </v>
      </c>
      <c r="BT49" s="5" t="str">
        <f t="shared" si="36"/>
        <v xml:space="preserve">sxm55_93 * sxmq93 * QN93 + </v>
      </c>
      <c r="BU49" s="5" t="str">
        <f t="shared" si="36"/>
        <v xml:space="preserve">sxm55_94 * sxmq94 * QN94 + </v>
      </c>
      <c r="BV49" s="5" t="str">
        <f t="shared" si="36"/>
        <v xml:space="preserve">sxm55_95 * sxmq95 * QN95 + </v>
      </c>
      <c r="BW49" s="5" t="str">
        <f t="shared" si="36"/>
        <v xml:space="preserve">sxm55_96 * sxmq96 * QN96 + </v>
      </c>
      <c r="BX49" s="5" t="str">
        <f t="shared" si="31"/>
        <v>sxm55_97 * sxmq97 * QN97</v>
      </c>
      <c r="BY49" s="5" t="str">
        <f t="shared" si="11"/>
        <v xml:space="preserve"> + FM55</v>
      </c>
      <c r="BZ49" s="6" t="str">
        <f t="shared" si="3"/>
        <v>@IDENTITY MG55 = sxm55_01 * sxmq01 * QN01 + sxm55_02 * sxmq02 * QN02 + sxm55_03 * sxmq03 * QN03 + sxm55_05 * sxmq05 * QN05 + sxm55_08 * sxmq08 * QN08 + sxm55_10 * sxmq10 * QN10 + sxm55_11 * sxmq11 * QN11 + sxm55_13 * sxmq13 * QN13 + sxm55_14 * sxmq14 * QN14 + sxm55_15 * sxmq15 * QN15 + sxm55_16 * sxmq16 * QN16 + sxm55_17 * sxmq17 * QN17 + sxm55_18 * sxmq18 * QN18 + sxm55_19 * sxmq19 * QN19 + sxm55_20 * sxmq20 * QN20 + sxm55_21 * sxmq21 * QN21 + sxm55_22 * sxmq22 * QN22 + sxm55_23 * sxmq23 * QN23 + sxm55_24 * sxmq24 * QN24 + sxm55_25 * sxmq25 * QN25 + sxm55_26 * sxmq26 * QN26 + sxm55_27 * sxmq27 * QN27 + sxm55_28 * sxmq28 * QN28 + sxm55_29 * sxmq29 * QN29 + sxm55_30 * sxmq30 * QN30 + sxm55_31 * sxmq31 * QN31 + sxm55_32 * sxmq32 * QN32 + sxm55_33 * sxmq33 * QN33 + sxm55_35 * sxmq35 * QN35 + sxm55_36 * sxmq36 * QN36 + sxm55_37 * sxmq37 * QN37 + sxm55_41 * sxmq41 * QN41 + sxm55_42 * sxmq42 * QN42 + sxm55_43 * sxmq43 * QN43 + sxm55_45 * sxmq45 * QN45 + sxm55_46 * sxmq46 * QN46 + sxm55_47 * sxmq47 * QN47 + sxm55_49 * sxmq49 * QN49 + sxm55_50 * sxmq50 * QN50 + sxm55_51 * sxmq51 * QN51 + sxm55_52 * sxmq52 * QN52 + sxm55_53 * sxmq53 * QN53 + sxm55_55 * sxmq55 * QN55 + sxm55_58 * sxmq58 * QN58 + sxm55_59 * sxmq59 * QN59 + sxm55_60 * sxmq60 * QN60 + sxm55_61 * sxmq61 * QN61 + sxm55_62 * sxmq62 * QN62 + sxm55_64 * sxmq64 * QN64 + sxm55_65 * sxmq65 * QN65 + sxm55_66 * sxmq66 * QN66 + sxm55_68 * sxmq68 * QN68 + sxm55_69 * sxmq69 * QN69 + sxm55_70 * sxmq70 * QN70 + sxm55_71 * sxmq71 * QN71 + sxm55_72 * sxmq72 * QN72 + sxm55_73 * sxmq73 * QN73 + sxm55_74 * sxmq74 * QN74 + sxm55_77 * sxmq77 * QN77 + sxm55_78 * sxmq78 * QN78 + sxm55_79 * sxmq79 * QN79 + sxm55_80 * sxmq80 * QN80 + sxm55_84 * sxmq84 * QN84 + sxm55_85 * sxmq85 * QN85 + sxm55_86 * sxmq86 * QN86 + sxm55_87 * sxmq87 * QN87 + sxm55_90 * sxmq90 * QN90 + sxm55_91 * sxmq91 * QN91 + sxm55_92 * sxmq92 * QN92 + sxm55_93 * sxmq93 * QN93 + sxm55_94 * sxmq94 * QN94 + sxm55_95 * sxmq95 * QN95 + sxm55_96 * sxmq96 * QN96 + sxm55_97 * sxmq97 * QN97 + FM55</v>
      </c>
    </row>
    <row r="50" spans="1:78">
      <c r="A50" s="1" t="s">
        <v>44</v>
      </c>
      <c r="B50" s="5" t="str">
        <f t="shared" si="7"/>
        <v xml:space="preserve">@IDENTITY MG58 = </v>
      </c>
      <c r="C50" s="5" t="str">
        <f t="shared" si="2"/>
        <v xml:space="preserve">sxm58_01 * sxmq01 * QN01 + </v>
      </c>
      <c r="D50" s="5" t="str">
        <f t="shared" si="37"/>
        <v xml:space="preserve">sxm58_02 * sxmq02 * QN02 + </v>
      </c>
      <c r="E50" s="5" t="str">
        <f t="shared" si="37"/>
        <v xml:space="preserve">sxm58_03 * sxmq03 * QN03 + </v>
      </c>
      <c r="F50" s="5" t="str">
        <f t="shared" si="37"/>
        <v xml:space="preserve">sxm58_05 * sxmq05 * QN05 + </v>
      </c>
      <c r="G50" s="5" t="str">
        <f t="shared" si="37"/>
        <v xml:space="preserve">sxm58_08 * sxmq08 * QN08 + </v>
      </c>
      <c r="H50" s="5" t="str">
        <f t="shared" si="37"/>
        <v xml:space="preserve">sxm58_10 * sxmq10 * QN10 + </v>
      </c>
      <c r="I50" s="5" t="str">
        <f t="shared" si="37"/>
        <v xml:space="preserve">sxm58_11 * sxmq11 * QN11 + </v>
      </c>
      <c r="J50" s="5" t="str">
        <f t="shared" si="37"/>
        <v xml:space="preserve">sxm58_13 * sxmq13 * QN13 + </v>
      </c>
      <c r="K50" s="5" t="str">
        <f t="shared" si="37"/>
        <v xml:space="preserve">sxm58_14 * sxmq14 * QN14 + </v>
      </c>
      <c r="L50" s="5" t="str">
        <f t="shared" si="37"/>
        <v xml:space="preserve">sxm58_15 * sxmq15 * QN15 + </v>
      </c>
      <c r="M50" s="5" t="str">
        <f t="shared" si="37"/>
        <v xml:space="preserve">sxm58_16 * sxmq16 * QN16 + </v>
      </c>
      <c r="N50" s="5" t="str">
        <f t="shared" si="37"/>
        <v xml:space="preserve">sxm58_17 * sxmq17 * QN17 + </v>
      </c>
      <c r="O50" s="5" t="str">
        <f t="shared" si="37"/>
        <v xml:space="preserve">sxm58_18 * sxmq18 * QN18 + </v>
      </c>
      <c r="P50" s="5" t="str">
        <f t="shared" si="37"/>
        <v xml:space="preserve">sxm58_19 * sxmq19 * QN19 + </v>
      </c>
      <c r="Q50" s="5" t="str">
        <f t="shared" si="37"/>
        <v xml:space="preserve">sxm58_20 * sxmq20 * QN20 + </v>
      </c>
      <c r="R50" s="5" t="str">
        <f t="shared" si="37"/>
        <v xml:space="preserve">sxm58_21 * sxmq21 * QN21 + </v>
      </c>
      <c r="S50" s="5" t="str">
        <f t="shared" si="37"/>
        <v xml:space="preserve">sxm58_22 * sxmq22 * QN22 + </v>
      </c>
      <c r="T50" s="5" t="str">
        <f t="shared" si="37"/>
        <v xml:space="preserve">sxm58_23 * sxmq23 * QN23 + </v>
      </c>
      <c r="U50" s="5" t="str">
        <f t="shared" si="37"/>
        <v xml:space="preserve">sxm58_24 * sxmq24 * QN24 + </v>
      </c>
      <c r="V50" s="5" t="str">
        <f t="shared" si="37"/>
        <v xml:space="preserve">sxm58_25 * sxmq25 * QN25 + </v>
      </c>
      <c r="W50" s="5" t="str">
        <f t="shared" si="37"/>
        <v xml:space="preserve">sxm58_26 * sxmq26 * QN26 + </v>
      </c>
      <c r="X50" s="5" t="str">
        <f t="shared" si="37"/>
        <v xml:space="preserve">sxm58_27 * sxmq27 * QN27 + </v>
      </c>
      <c r="Y50" s="5" t="str">
        <f t="shared" si="37"/>
        <v xml:space="preserve">sxm58_28 * sxmq28 * QN28 + </v>
      </c>
      <c r="Z50" s="5" t="str">
        <f t="shared" si="37"/>
        <v xml:space="preserve">sxm58_29 * sxmq29 * QN29 + </v>
      </c>
      <c r="AA50" s="5" t="str">
        <f t="shared" si="37"/>
        <v xml:space="preserve">sxm58_30 * sxmq30 * QN30 + </v>
      </c>
      <c r="AB50" s="5" t="str">
        <f t="shared" si="37"/>
        <v xml:space="preserve">sxm58_31 * sxmq31 * QN31 + </v>
      </c>
      <c r="AC50" s="5" t="str">
        <f t="shared" si="37"/>
        <v xml:space="preserve">sxm58_32 * sxmq32 * QN32 + </v>
      </c>
      <c r="AD50" s="5" t="str">
        <f t="shared" si="37"/>
        <v xml:space="preserve">sxm58_33 * sxmq33 * QN33 + </v>
      </c>
      <c r="AE50" s="5" t="str">
        <f t="shared" si="37"/>
        <v xml:space="preserve">sxm58_35 * sxmq35 * QN35 + </v>
      </c>
      <c r="AF50" s="5" t="str">
        <f t="shared" si="37"/>
        <v xml:space="preserve">sxm58_36 * sxmq36 * QN36 + </v>
      </c>
      <c r="AG50" s="5" t="str">
        <f t="shared" si="37"/>
        <v xml:space="preserve">sxm58_37 * sxmq37 * QN37 + </v>
      </c>
      <c r="AH50" s="5" t="str">
        <f t="shared" si="37"/>
        <v xml:space="preserve">sxm58_41 * sxmq41 * QN41 + </v>
      </c>
      <c r="AI50" s="5" t="str">
        <f t="shared" si="37"/>
        <v xml:space="preserve">sxm58_42 * sxmq42 * QN42 + </v>
      </c>
      <c r="AJ50" s="5" t="str">
        <f t="shared" si="37"/>
        <v xml:space="preserve">sxm58_43 * sxmq43 * QN43 + </v>
      </c>
      <c r="AK50" s="5" t="str">
        <f t="shared" si="37"/>
        <v xml:space="preserve">sxm58_45 * sxmq45 * QN45 + </v>
      </c>
      <c r="AL50" s="5" t="str">
        <f t="shared" si="37"/>
        <v xml:space="preserve">sxm58_46 * sxmq46 * QN46 + </v>
      </c>
      <c r="AM50" s="5" t="str">
        <f t="shared" si="37"/>
        <v xml:space="preserve">sxm58_47 * sxmq47 * QN47 + </v>
      </c>
      <c r="AN50" s="5" t="str">
        <f t="shared" si="37"/>
        <v xml:space="preserve">sxm58_49 * sxmq49 * QN49 + </v>
      </c>
      <c r="AO50" s="5" t="str">
        <f t="shared" si="37"/>
        <v xml:space="preserve">sxm58_50 * sxmq50 * QN50 + </v>
      </c>
      <c r="AP50" s="5" t="str">
        <f t="shared" si="37"/>
        <v xml:space="preserve">sxm58_51 * sxmq51 * QN51 + </v>
      </c>
      <c r="AQ50" s="5" t="str">
        <f t="shared" si="37"/>
        <v xml:space="preserve">sxm58_52 * sxmq52 * QN52 + </v>
      </c>
      <c r="AR50" s="5" t="str">
        <f t="shared" si="37"/>
        <v xml:space="preserve">sxm58_53 * sxmq53 * QN53 + </v>
      </c>
      <c r="AS50" s="5" t="str">
        <f t="shared" si="37"/>
        <v xml:space="preserve">sxm58_55 * sxmq55 * QN55 + </v>
      </c>
      <c r="AT50" s="5" t="str">
        <f t="shared" si="37"/>
        <v xml:space="preserve">sxm58_58 * sxmq58 * QN58 + </v>
      </c>
      <c r="AU50" s="5" t="str">
        <f t="shared" si="37"/>
        <v xml:space="preserve">sxm58_59 * sxmq59 * QN59 + </v>
      </c>
      <c r="AV50" s="5" t="str">
        <f t="shared" si="37"/>
        <v xml:space="preserve">sxm58_60 * sxmq60 * QN60 + </v>
      </c>
      <c r="AW50" s="5" t="str">
        <f t="shared" si="37"/>
        <v xml:space="preserve">sxm58_61 * sxmq61 * QN61 + </v>
      </c>
      <c r="AX50" s="5" t="str">
        <f t="shared" si="37"/>
        <v xml:space="preserve">sxm58_62 * sxmq62 * QN62 + </v>
      </c>
      <c r="AY50" s="5" t="str">
        <f t="shared" si="37"/>
        <v xml:space="preserve">sxm58_64 * sxmq64 * QN64 + </v>
      </c>
      <c r="AZ50" s="5" t="str">
        <f t="shared" si="37"/>
        <v xml:space="preserve">sxm58_65 * sxmq65 * QN65 + </v>
      </c>
      <c r="BA50" s="5" t="str">
        <f t="shared" si="37"/>
        <v xml:space="preserve">sxm58_66 * sxmq66 * QN66 + </v>
      </c>
      <c r="BB50" s="5" t="str">
        <f t="shared" si="37"/>
        <v xml:space="preserve">sxm58_68 * sxmq68 * QN68 + </v>
      </c>
      <c r="BC50" s="5" t="str">
        <f t="shared" si="37"/>
        <v xml:space="preserve">sxm58_69 * sxmq69 * QN69 + </v>
      </c>
      <c r="BD50" s="5" t="str">
        <f t="shared" si="37"/>
        <v xml:space="preserve">sxm58_70 * sxmq70 * QN70 + </v>
      </c>
      <c r="BE50" s="5" t="str">
        <f t="shared" si="37"/>
        <v xml:space="preserve">sxm58_71 * sxmq71 * QN71 + </v>
      </c>
      <c r="BF50" s="5" t="str">
        <f t="shared" si="37"/>
        <v xml:space="preserve">sxm58_72 * sxmq72 * QN72 + </v>
      </c>
      <c r="BG50" s="5" t="str">
        <f t="shared" si="37"/>
        <v xml:space="preserve">sxm58_73 * sxmq73 * QN73 + </v>
      </c>
      <c r="BH50" s="5" t="str">
        <f t="shared" si="37"/>
        <v xml:space="preserve">sxm58_74 * sxmq74 * QN74 + </v>
      </c>
      <c r="BI50" s="5" t="str">
        <f t="shared" si="37"/>
        <v xml:space="preserve">sxm58_77 * sxmq77 * QN77 + </v>
      </c>
      <c r="BJ50" s="5" t="str">
        <f t="shared" si="37"/>
        <v xml:space="preserve">sxm58_78 * sxmq78 * QN78 + </v>
      </c>
      <c r="BK50" s="5" t="str">
        <f t="shared" si="37"/>
        <v xml:space="preserve">sxm58_79 * sxmq79 * QN79 + </v>
      </c>
      <c r="BL50" s="5" t="str">
        <f t="shared" si="37"/>
        <v xml:space="preserve">sxm58_80 * sxmq80 * QN80 + </v>
      </c>
      <c r="BM50" s="5" t="str">
        <f t="shared" si="37"/>
        <v xml:space="preserve">sxm58_84 * sxmq84 * QN84 + </v>
      </c>
      <c r="BN50" s="5" t="str">
        <f t="shared" si="37"/>
        <v xml:space="preserve">sxm58_85 * sxmq85 * QN85 + </v>
      </c>
      <c r="BO50" s="5" t="str">
        <f t="shared" si="37"/>
        <v xml:space="preserve">sxm58_86 * sxmq86 * QN86 + </v>
      </c>
      <c r="BP50" s="5" t="str">
        <f t="shared" si="36"/>
        <v xml:space="preserve">sxm58_87 * sxmq87 * QN87 + </v>
      </c>
      <c r="BQ50" s="5" t="str">
        <f t="shared" si="36"/>
        <v xml:space="preserve">sxm58_90 * sxmq90 * QN90 + </v>
      </c>
      <c r="BR50" s="5" t="str">
        <f t="shared" si="36"/>
        <v xml:space="preserve">sxm58_91 * sxmq91 * QN91 + </v>
      </c>
      <c r="BS50" s="5" t="str">
        <f t="shared" si="36"/>
        <v xml:space="preserve">sxm58_92 * sxmq92 * QN92 + </v>
      </c>
      <c r="BT50" s="5" t="str">
        <f t="shared" si="36"/>
        <v xml:space="preserve">sxm58_93 * sxmq93 * QN93 + </v>
      </c>
      <c r="BU50" s="5" t="str">
        <f t="shared" si="36"/>
        <v xml:space="preserve">sxm58_94 * sxmq94 * QN94 + </v>
      </c>
      <c r="BV50" s="5" t="str">
        <f t="shared" si="36"/>
        <v xml:space="preserve">sxm58_95 * sxmq95 * QN95 + </v>
      </c>
      <c r="BW50" s="5" t="str">
        <f t="shared" si="36"/>
        <v xml:space="preserve">sxm58_96 * sxmq96 * QN96 + </v>
      </c>
      <c r="BX50" s="5" t="str">
        <f t="shared" si="31"/>
        <v>sxm58_97 * sxmq97 * QN97</v>
      </c>
      <c r="BY50" s="5" t="str">
        <f t="shared" si="11"/>
        <v xml:space="preserve"> + FM58</v>
      </c>
      <c r="BZ50" s="6" t="str">
        <f t="shared" si="3"/>
        <v>@IDENTITY MG58 = sxm58_01 * sxmq01 * QN01 + sxm58_02 * sxmq02 * QN02 + sxm58_03 * sxmq03 * QN03 + sxm58_05 * sxmq05 * QN05 + sxm58_08 * sxmq08 * QN08 + sxm58_10 * sxmq10 * QN10 + sxm58_11 * sxmq11 * QN11 + sxm58_13 * sxmq13 * QN13 + sxm58_14 * sxmq14 * QN14 + sxm58_15 * sxmq15 * QN15 + sxm58_16 * sxmq16 * QN16 + sxm58_17 * sxmq17 * QN17 + sxm58_18 * sxmq18 * QN18 + sxm58_19 * sxmq19 * QN19 + sxm58_20 * sxmq20 * QN20 + sxm58_21 * sxmq21 * QN21 + sxm58_22 * sxmq22 * QN22 + sxm58_23 * sxmq23 * QN23 + sxm58_24 * sxmq24 * QN24 + sxm58_25 * sxmq25 * QN25 + sxm58_26 * sxmq26 * QN26 + sxm58_27 * sxmq27 * QN27 + sxm58_28 * sxmq28 * QN28 + sxm58_29 * sxmq29 * QN29 + sxm58_30 * sxmq30 * QN30 + sxm58_31 * sxmq31 * QN31 + sxm58_32 * sxmq32 * QN32 + sxm58_33 * sxmq33 * QN33 + sxm58_35 * sxmq35 * QN35 + sxm58_36 * sxmq36 * QN36 + sxm58_37 * sxmq37 * QN37 + sxm58_41 * sxmq41 * QN41 + sxm58_42 * sxmq42 * QN42 + sxm58_43 * sxmq43 * QN43 + sxm58_45 * sxmq45 * QN45 + sxm58_46 * sxmq46 * QN46 + sxm58_47 * sxmq47 * QN47 + sxm58_49 * sxmq49 * QN49 + sxm58_50 * sxmq50 * QN50 + sxm58_51 * sxmq51 * QN51 + sxm58_52 * sxmq52 * QN52 + sxm58_53 * sxmq53 * QN53 + sxm58_55 * sxmq55 * QN55 + sxm58_58 * sxmq58 * QN58 + sxm58_59 * sxmq59 * QN59 + sxm58_60 * sxmq60 * QN60 + sxm58_61 * sxmq61 * QN61 + sxm58_62 * sxmq62 * QN62 + sxm58_64 * sxmq64 * QN64 + sxm58_65 * sxmq65 * QN65 + sxm58_66 * sxmq66 * QN66 + sxm58_68 * sxmq68 * QN68 + sxm58_69 * sxmq69 * QN69 + sxm58_70 * sxmq70 * QN70 + sxm58_71 * sxmq71 * QN71 + sxm58_72 * sxmq72 * QN72 + sxm58_73 * sxmq73 * QN73 + sxm58_74 * sxmq74 * QN74 + sxm58_77 * sxmq77 * QN77 + sxm58_78 * sxmq78 * QN78 + sxm58_79 * sxmq79 * QN79 + sxm58_80 * sxmq80 * QN80 + sxm58_84 * sxmq84 * QN84 + sxm58_85 * sxmq85 * QN85 + sxm58_86 * sxmq86 * QN86 + sxm58_87 * sxmq87 * QN87 + sxm58_90 * sxmq90 * QN90 + sxm58_91 * sxmq91 * QN91 + sxm58_92 * sxmq92 * QN92 + sxm58_93 * sxmq93 * QN93 + sxm58_94 * sxmq94 * QN94 + sxm58_95 * sxmq95 * QN95 + sxm58_96 * sxmq96 * QN96 + sxm58_97 * sxmq97 * QN97 + FM58</v>
      </c>
    </row>
    <row r="51" spans="1:78">
      <c r="A51" s="1" t="s">
        <v>45</v>
      </c>
      <c r="B51" s="5" t="str">
        <f t="shared" si="7"/>
        <v xml:space="preserve">@IDENTITY MG59 = </v>
      </c>
      <c r="C51" s="5" t="str">
        <f t="shared" si="2"/>
        <v xml:space="preserve">sxm59_01 * sxmq01 * QN01 + </v>
      </c>
      <c r="D51" s="5" t="str">
        <f t="shared" si="37"/>
        <v xml:space="preserve">sxm59_02 * sxmq02 * QN02 + </v>
      </c>
      <c r="E51" s="5" t="str">
        <f t="shared" si="37"/>
        <v xml:space="preserve">sxm59_03 * sxmq03 * QN03 + </v>
      </c>
      <c r="F51" s="5" t="str">
        <f t="shared" si="37"/>
        <v xml:space="preserve">sxm59_05 * sxmq05 * QN05 + </v>
      </c>
      <c r="G51" s="5" t="str">
        <f t="shared" si="37"/>
        <v xml:space="preserve">sxm59_08 * sxmq08 * QN08 + </v>
      </c>
      <c r="H51" s="5" t="str">
        <f t="shared" si="37"/>
        <v xml:space="preserve">sxm59_10 * sxmq10 * QN10 + </v>
      </c>
      <c r="I51" s="5" t="str">
        <f t="shared" si="37"/>
        <v xml:space="preserve">sxm59_11 * sxmq11 * QN11 + </v>
      </c>
      <c r="J51" s="5" t="str">
        <f t="shared" si="37"/>
        <v xml:space="preserve">sxm59_13 * sxmq13 * QN13 + </v>
      </c>
      <c r="K51" s="5" t="str">
        <f t="shared" si="37"/>
        <v xml:space="preserve">sxm59_14 * sxmq14 * QN14 + </v>
      </c>
      <c r="L51" s="5" t="str">
        <f t="shared" si="37"/>
        <v xml:space="preserve">sxm59_15 * sxmq15 * QN15 + </v>
      </c>
      <c r="M51" s="5" t="str">
        <f t="shared" si="37"/>
        <v xml:space="preserve">sxm59_16 * sxmq16 * QN16 + </v>
      </c>
      <c r="N51" s="5" t="str">
        <f t="shared" si="37"/>
        <v xml:space="preserve">sxm59_17 * sxmq17 * QN17 + </v>
      </c>
      <c r="O51" s="5" t="str">
        <f t="shared" si="37"/>
        <v xml:space="preserve">sxm59_18 * sxmq18 * QN18 + </v>
      </c>
      <c r="P51" s="5" t="str">
        <f t="shared" si="37"/>
        <v xml:space="preserve">sxm59_19 * sxmq19 * QN19 + </v>
      </c>
      <c r="Q51" s="5" t="str">
        <f t="shared" si="37"/>
        <v xml:space="preserve">sxm59_20 * sxmq20 * QN20 + </v>
      </c>
      <c r="R51" s="5" t="str">
        <f t="shared" si="37"/>
        <v xml:space="preserve">sxm59_21 * sxmq21 * QN21 + </v>
      </c>
      <c r="S51" s="5" t="str">
        <f t="shared" si="37"/>
        <v xml:space="preserve">sxm59_22 * sxmq22 * QN22 + </v>
      </c>
      <c r="T51" s="5" t="str">
        <f t="shared" si="37"/>
        <v xml:space="preserve">sxm59_23 * sxmq23 * QN23 + </v>
      </c>
      <c r="U51" s="5" t="str">
        <f t="shared" si="37"/>
        <v xml:space="preserve">sxm59_24 * sxmq24 * QN24 + </v>
      </c>
      <c r="V51" s="5" t="str">
        <f t="shared" si="37"/>
        <v xml:space="preserve">sxm59_25 * sxmq25 * QN25 + </v>
      </c>
      <c r="W51" s="5" t="str">
        <f t="shared" si="37"/>
        <v xml:space="preserve">sxm59_26 * sxmq26 * QN26 + </v>
      </c>
      <c r="X51" s="5" t="str">
        <f t="shared" si="37"/>
        <v xml:space="preserve">sxm59_27 * sxmq27 * QN27 + </v>
      </c>
      <c r="Y51" s="5" t="str">
        <f t="shared" si="37"/>
        <v xml:space="preserve">sxm59_28 * sxmq28 * QN28 + </v>
      </c>
      <c r="Z51" s="5" t="str">
        <f t="shared" si="37"/>
        <v xml:space="preserve">sxm59_29 * sxmq29 * QN29 + </v>
      </c>
      <c r="AA51" s="5" t="str">
        <f t="shared" si="37"/>
        <v xml:space="preserve">sxm59_30 * sxmq30 * QN30 + </v>
      </c>
      <c r="AB51" s="5" t="str">
        <f t="shared" si="37"/>
        <v xml:space="preserve">sxm59_31 * sxmq31 * QN31 + </v>
      </c>
      <c r="AC51" s="5" t="str">
        <f t="shared" si="37"/>
        <v xml:space="preserve">sxm59_32 * sxmq32 * QN32 + </v>
      </c>
      <c r="AD51" s="5" t="str">
        <f t="shared" si="37"/>
        <v xml:space="preserve">sxm59_33 * sxmq33 * QN33 + </v>
      </c>
      <c r="AE51" s="5" t="str">
        <f t="shared" si="37"/>
        <v xml:space="preserve">sxm59_35 * sxmq35 * QN35 + </v>
      </c>
      <c r="AF51" s="5" t="str">
        <f t="shared" si="37"/>
        <v xml:space="preserve">sxm59_36 * sxmq36 * QN36 + </v>
      </c>
      <c r="AG51" s="5" t="str">
        <f t="shared" si="37"/>
        <v xml:space="preserve">sxm59_37 * sxmq37 * QN37 + </v>
      </c>
      <c r="AH51" s="5" t="str">
        <f t="shared" si="37"/>
        <v xml:space="preserve">sxm59_41 * sxmq41 * QN41 + </v>
      </c>
      <c r="AI51" s="5" t="str">
        <f t="shared" si="37"/>
        <v xml:space="preserve">sxm59_42 * sxmq42 * QN42 + </v>
      </c>
      <c r="AJ51" s="5" t="str">
        <f t="shared" si="37"/>
        <v xml:space="preserve">sxm59_43 * sxmq43 * QN43 + </v>
      </c>
      <c r="AK51" s="5" t="str">
        <f t="shared" si="37"/>
        <v xml:space="preserve">sxm59_45 * sxmq45 * QN45 + </v>
      </c>
      <c r="AL51" s="5" t="str">
        <f t="shared" si="37"/>
        <v xml:space="preserve">sxm59_46 * sxmq46 * QN46 + </v>
      </c>
      <c r="AM51" s="5" t="str">
        <f t="shared" si="37"/>
        <v xml:space="preserve">sxm59_47 * sxmq47 * QN47 + </v>
      </c>
      <c r="AN51" s="5" t="str">
        <f t="shared" si="37"/>
        <v xml:space="preserve">sxm59_49 * sxmq49 * QN49 + </v>
      </c>
      <c r="AO51" s="5" t="str">
        <f t="shared" si="37"/>
        <v xml:space="preserve">sxm59_50 * sxmq50 * QN50 + </v>
      </c>
      <c r="AP51" s="5" t="str">
        <f t="shared" si="37"/>
        <v xml:space="preserve">sxm59_51 * sxmq51 * QN51 + </v>
      </c>
      <c r="AQ51" s="5" t="str">
        <f t="shared" si="37"/>
        <v xml:space="preserve">sxm59_52 * sxmq52 * QN52 + </v>
      </c>
      <c r="AR51" s="5" t="str">
        <f t="shared" si="37"/>
        <v xml:space="preserve">sxm59_53 * sxmq53 * QN53 + </v>
      </c>
      <c r="AS51" s="5" t="str">
        <f t="shared" si="37"/>
        <v xml:space="preserve">sxm59_55 * sxmq55 * QN55 + </v>
      </c>
      <c r="AT51" s="5" t="str">
        <f t="shared" si="37"/>
        <v xml:space="preserve">sxm59_58 * sxmq58 * QN58 + </v>
      </c>
      <c r="AU51" s="5" t="str">
        <f t="shared" si="37"/>
        <v xml:space="preserve">sxm59_59 * sxmq59 * QN59 + </v>
      </c>
      <c r="AV51" s="5" t="str">
        <f t="shared" si="37"/>
        <v xml:space="preserve">sxm59_60 * sxmq60 * QN60 + </v>
      </c>
      <c r="AW51" s="5" t="str">
        <f t="shared" si="37"/>
        <v xml:space="preserve">sxm59_61 * sxmq61 * QN61 + </v>
      </c>
      <c r="AX51" s="5" t="str">
        <f t="shared" si="37"/>
        <v xml:space="preserve">sxm59_62 * sxmq62 * QN62 + </v>
      </c>
      <c r="AY51" s="5" t="str">
        <f t="shared" si="37"/>
        <v xml:space="preserve">sxm59_64 * sxmq64 * QN64 + </v>
      </c>
      <c r="AZ51" s="5" t="str">
        <f t="shared" si="37"/>
        <v xml:space="preserve">sxm59_65 * sxmq65 * QN65 + </v>
      </c>
      <c r="BA51" s="5" t="str">
        <f t="shared" si="37"/>
        <v xml:space="preserve">sxm59_66 * sxmq66 * QN66 + </v>
      </c>
      <c r="BB51" s="5" t="str">
        <f t="shared" si="37"/>
        <v xml:space="preserve">sxm59_68 * sxmq68 * QN68 + </v>
      </c>
      <c r="BC51" s="5" t="str">
        <f t="shared" si="37"/>
        <v xml:space="preserve">sxm59_69 * sxmq69 * QN69 + </v>
      </c>
      <c r="BD51" s="5" t="str">
        <f t="shared" si="37"/>
        <v xml:space="preserve">sxm59_70 * sxmq70 * QN70 + </v>
      </c>
      <c r="BE51" s="5" t="str">
        <f t="shared" si="37"/>
        <v xml:space="preserve">sxm59_71 * sxmq71 * QN71 + </v>
      </c>
      <c r="BF51" s="5" t="str">
        <f t="shared" si="37"/>
        <v xml:space="preserve">sxm59_72 * sxmq72 * QN72 + </v>
      </c>
      <c r="BG51" s="5" t="str">
        <f t="shared" si="37"/>
        <v xml:space="preserve">sxm59_73 * sxmq73 * QN73 + </v>
      </c>
      <c r="BH51" s="5" t="str">
        <f t="shared" si="37"/>
        <v xml:space="preserve">sxm59_74 * sxmq74 * QN74 + </v>
      </c>
      <c r="BI51" s="5" t="str">
        <f t="shared" si="37"/>
        <v xml:space="preserve">sxm59_77 * sxmq77 * QN77 + </v>
      </c>
      <c r="BJ51" s="5" t="str">
        <f t="shared" si="37"/>
        <v xml:space="preserve">sxm59_78 * sxmq78 * QN78 + </v>
      </c>
      <c r="BK51" s="5" t="str">
        <f t="shared" si="37"/>
        <v xml:space="preserve">sxm59_79 * sxmq79 * QN79 + </v>
      </c>
      <c r="BL51" s="5" t="str">
        <f t="shared" si="37"/>
        <v xml:space="preserve">sxm59_80 * sxmq80 * QN80 + </v>
      </c>
      <c r="BM51" s="5" t="str">
        <f t="shared" si="37"/>
        <v xml:space="preserve">sxm59_84 * sxmq84 * QN84 + </v>
      </c>
      <c r="BN51" s="5" t="str">
        <f t="shared" si="37"/>
        <v xml:space="preserve">sxm59_85 * sxmq85 * QN85 + </v>
      </c>
      <c r="BO51" s="5" t="str">
        <f t="shared" ref="BO51:BW54" si="38">"sxm"&amp;$A51&amp;"_"&amp;BO$6&amp;" * sxmq"&amp;BO$6&amp;" * QN"&amp;BO$6&amp;" + "</f>
        <v xml:space="preserve">sxm59_86 * sxmq86 * QN86 + </v>
      </c>
      <c r="BP51" s="5" t="str">
        <f t="shared" si="38"/>
        <v xml:space="preserve">sxm59_87 * sxmq87 * QN87 + </v>
      </c>
      <c r="BQ51" s="5" t="str">
        <f t="shared" si="38"/>
        <v xml:space="preserve">sxm59_90 * sxmq90 * QN90 + </v>
      </c>
      <c r="BR51" s="5" t="str">
        <f t="shared" si="38"/>
        <v xml:space="preserve">sxm59_91 * sxmq91 * QN91 + </v>
      </c>
      <c r="BS51" s="5" t="str">
        <f t="shared" si="38"/>
        <v xml:space="preserve">sxm59_92 * sxmq92 * QN92 + </v>
      </c>
      <c r="BT51" s="5" t="str">
        <f t="shared" si="38"/>
        <v xml:space="preserve">sxm59_93 * sxmq93 * QN93 + </v>
      </c>
      <c r="BU51" s="5" t="str">
        <f t="shared" si="38"/>
        <v xml:space="preserve">sxm59_94 * sxmq94 * QN94 + </v>
      </c>
      <c r="BV51" s="5" t="str">
        <f t="shared" si="38"/>
        <v xml:space="preserve">sxm59_95 * sxmq95 * QN95 + </v>
      </c>
      <c r="BW51" s="5" t="str">
        <f t="shared" si="38"/>
        <v xml:space="preserve">sxm59_96 * sxmq96 * QN96 + </v>
      </c>
      <c r="BX51" s="5" t="str">
        <f t="shared" si="31"/>
        <v>sxm59_97 * sxmq97 * QN97</v>
      </c>
      <c r="BY51" s="5" t="str">
        <f t="shared" si="11"/>
        <v xml:space="preserve"> + FM59</v>
      </c>
      <c r="BZ51" s="6" t="str">
        <f t="shared" si="3"/>
        <v>@IDENTITY MG59 = sxm59_01 * sxmq01 * QN01 + sxm59_02 * sxmq02 * QN02 + sxm59_03 * sxmq03 * QN03 + sxm59_05 * sxmq05 * QN05 + sxm59_08 * sxmq08 * QN08 + sxm59_10 * sxmq10 * QN10 + sxm59_11 * sxmq11 * QN11 + sxm59_13 * sxmq13 * QN13 + sxm59_14 * sxmq14 * QN14 + sxm59_15 * sxmq15 * QN15 + sxm59_16 * sxmq16 * QN16 + sxm59_17 * sxmq17 * QN17 + sxm59_18 * sxmq18 * QN18 + sxm59_19 * sxmq19 * QN19 + sxm59_20 * sxmq20 * QN20 + sxm59_21 * sxmq21 * QN21 + sxm59_22 * sxmq22 * QN22 + sxm59_23 * sxmq23 * QN23 + sxm59_24 * sxmq24 * QN24 + sxm59_25 * sxmq25 * QN25 + sxm59_26 * sxmq26 * QN26 + sxm59_27 * sxmq27 * QN27 + sxm59_28 * sxmq28 * QN28 + sxm59_29 * sxmq29 * QN29 + sxm59_30 * sxmq30 * QN30 + sxm59_31 * sxmq31 * QN31 + sxm59_32 * sxmq32 * QN32 + sxm59_33 * sxmq33 * QN33 + sxm59_35 * sxmq35 * QN35 + sxm59_36 * sxmq36 * QN36 + sxm59_37 * sxmq37 * QN37 + sxm59_41 * sxmq41 * QN41 + sxm59_42 * sxmq42 * QN42 + sxm59_43 * sxmq43 * QN43 + sxm59_45 * sxmq45 * QN45 + sxm59_46 * sxmq46 * QN46 + sxm59_47 * sxmq47 * QN47 + sxm59_49 * sxmq49 * QN49 + sxm59_50 * sxmq50 * QN50 + sxm59_51 * sxmq51 * QN51 + sxm59_52 * sxmq52 * QN52 + sxm59_53 * sxmq53 * QN53 + sxm59_55 * sxmq55 * QN55 + sxm59_58 * sxmq58 * QN58 + sxm59_59 * sxmq59 * QN59 + sxm59_60 * sxmq60 * QN60 + sxm59_61 * sxmq61 * QN61 + sxm59_62 * sxmq62 * QN62 + sxm59_64 * sxmq64 * QN64 + sxm59_65 * sxmq65 * QN65 + sxm59_66 * sxmq66 * QN66 + sxm59_68 * sxmq68 * QN68 + sxm59_69 * sxmq69 * QN69 + sxm59_70 * sxmq70 * QN70 + sxm59_71 * sxmq71 * QN71 + sxm59_72 * sxmq72 * QN72 + sxm59_73 * sxmq73 * QN73 + sxm59_74 * sxmq74 * QN74 + sxm59_77 * sxmq77 * QN77 + sxm59_78 * sxmq78 * QN78 + sxm59_79 * sxmq79 * QN79 + sxm59_80 * sxmq80 * QN80 + sxm59_84 * sxmq84 * QN84 + sxm59_85 * sxmq85 * QN85 + sxm59_86 * sxmq86 * QN86 + sxm59_87 * sxmq87 * QN87 + sxm59_90 * sxmq90 * QN90 + sxm59_91 * sxmq91 * QN91 + sxm59_92 * sxmq92 * QN92 + sxm59_93 * sxmq93 * QN93 + sxm59_94 * sxmq94 * QN94 + sxm59_95 * sxmq95 * QN95 + sxm59_96 * sxmq96 * QN96 + sxm59_97 * sxmq97 * QN97 + FM59</v>
      </c>
    </row>
    <row r="52" spans="1:78">
      <c r="A52" s="1" t="s">
        <v>46</v>
      </c>
      <c r="B52" s="5" t="str">
        <f t="shared" si="7"/>
        <v xml:space="preserve">@IDENTITY MG60 = </v>
      </c>
      <c r="C52" s="5" t="str">
        <f t="shared" si="2"/>
        <v xml:space="preserve">sxm60_01 * sxmq01 * QN01 + </v>
      </c>
      <c r="D52" s="5" t="str">
        <f t="shared" ref="D52:BO55" si="39">"sxm"&amp;$A52&amp;"_"&amp;D$6&amp;" * sxmq"&amp;D$6&amp;" * QN"&amp;D$6&amp;" + "</f>
        <v xml:space="preserve">sxm60_02 * sxmq02 * QN02 + </v>
      </c>
      <c r="E52" s="5" t="str">
        <f t="shared" si="39"/>
        <v xml:space="preserve">sxm60_03 * sxmq03 * QN03 + </v>
      </c>
      <c r="F52" s="5" t="str">
        <f t="shared" si="39"/>
        <v xml:space="preserve">sxm60_05 * sxmq05 * QN05 + </v>
      </c>
      <c r="G52" s="5" t="str">
        <f t="shared" si="39"/>
        <v xml:space="preserve">sxm60_08 * sxmq08 * QN08 + </v>
      </c>
      <c r="H52" s="5" t="str">
        <f t="shared" si="39"/>
        <v xml:space="preserve">sxm60_10 * sxmq10 * QN10 + </v>
      </c>
      <c r="I52" s="5" t="str">
        <f t="shared" si="39"/>
        <v xml:space="preserve">sxm60_11 * sxmq11 * QN11 + </v>
      </c>
      <c r="J52" s="5" t="str">
        <f t="shared" si="39"/>
        <v xml:space="preserve">sxm60_13 * sxmq13 * QN13 + </v>
      </c>
      <c r="K52" s="5" t="str">
        <f t="shared" si="39"/>
        <v xml:space="preserve">sxm60_14 * sxmq14 * QN14 + </v>
      </c>
      <c r="L52" s="5" t="str">
        <f t="shared" si="39"/>
        <v xml:space="preserve">sxm60_15 * sxmq15 * QN15 + </v>
      </c>
      <c r="M52" s="5" t="str">
        <f t="shared" si="39"/>
        <v xml:space="preserve">sxm60_16 * sxmq16 * QN16 + </v>
      </c>
      <c r="N52" s="5" t="str">
        <f t="shared" si="39"/>
        <v xml:space="preserve">sxm60_17 * sxmq17 * QN17 + </v>
      </c>
      <c r="O52" s="5" t="str">
        <f t="shared" si="39"/>
        <v xml:space="preserve">sxm60_18 * sxmq18 * QN18 + </v>
      </c>
      <c r="P52" s="5" t="str">
        <f t="shared" si="39"/>
        <v xml:space="preserve">sxm60_19 * sxmq19 * QN19 + </v>
      </c>
      <c r="Q52" s="5" t="str">
        <f t="shared" si="39"/>
        <v xml:space="preserve">sxm60_20 * sxmq20 * QN20 + </v>
      </c>
      <c r="R52" s="5" t="str">
        <f t="shared" si="39"/>
        <v xml:space="preserve">sxm60_21 * sxmq21 * QN21 + </v>
      </c>
      <c r="S52" s="5" t="str">
        <f t="shared" si="39"/>
        <v xml:space="preserve">sxm60_22 * sxmq22 * QN22 + </v>
      </c>
      <c r="T52" s="5" t="str">
        <f t="shared" si="39"/>
        <v xml:space="preserve">sxm60_23 * sxmq23 * QN23 + </v>
      </c>
      <c r="U52" s="5" t="str">
        <f t="shared" si="39"/>
        <v xml:space="preserve">sxm60_24 * sxmq24 * QN24 + </v>
      </c>
      <c r="V52" s="5" t="str">
        <f t="shared" si="39"/>
        <v xml:space="preserve">sxm60_25 * sxmq25 * QN25 + </v>
      </c>
      <c r="W52" s="5" t="str">
        <f t="shared" si="39"/>
        <v xml:space="preserve">sxm60_26 * sxmq26 * QN26 + </v>
      </c>
      <c r="X52" s="5" t="str">
        <f t="shared" si="39"/>
        <v xml:space="preserve">sxm60_27 * sxmq27 * QN27 + </v>
      </c>
      <c r="Y52" s="5" t="str">
        <f t="shared" si="39"/>
        <v xml:space="preserve">sxm60_28 * sxmq28 * QN28 + </v>
      </c>
      <c r="Z52" s="5" t="str">
        <f t="shared" si="39"/>
        <v xml:space="preserve">sxm60_29 * sxmq29 * QN29 + </v>
      </c>
      <c r="AA52" s="5" t="str">
        <f t="shared" si="39"/>
        <v xml:space="preserve">sxm60_30 * sxmq30 * QN30 + </v>
      </c>
      <c r="AB52" s="5" t="str">
        <f t="shared" si="39"/>
        <v xml:space="preserve">sxm60_31 * sxmq31 * QN31 + </v>
      </c>
      <c r="AC52" s="5" t="str">
        <f t="shared" si="39"/>
        <v xml:space="preserve">sxm60_32 * sxmq32 * QN32 + </v>
      </c>
      <c r="AD52" s="5" t="str">
        <f t="shared" si="39"/>
        <v xml:space="preserve">sxm60_33 * sxmq33 * QN33 + </v>
      </c>
      <c r="AE52" s="5" t="str">
        <f t="shared" si="39"/>
        <v xml:space="preserve">sxm60_35 * sxmq35 * QN35 + </v>
      </c>
      <c r="AF52" s="5" t="str">
        <f t="shared" si="39"/>
        <v xml:space="preserve">sxm60_36 * sxmq36 * QN36 + </v>
      </c>
      <c r="AG52" s="5" t="str">
        <f t="shared" si="39"/>
        <v xml:space="preserve">sxm60_37 * sxmq37 * QN37 + </v>
      </c>
      <c r="AH52" s="5" t="str">
        <f t="shared" si="39"/>
        <v xml:space="preserve">sxm60_41 * sxmq41 * QN41 + </v>
      </c>
      <c r="AI52" s="5" t="str">
        <f t="shared" si="39"/>
        <v xml:space="preserve">sxm60_42 * sxmq42 * QN42 + </v>
      </c>
      <c r="AJ52" s="5" t="str">
        <f t="shared" si="39"/>
        <v xml:space="preserve">sxm60_43 * sxmq43 * QN43 + </v>
      </c>
      <c r="AK52" s="5" t="str">
        <f t="shared" si="39"/>
        <v xml:space="preserve">sxm60_45 * sxmq45 * QN45 + </v>
      </c>
      <c r="AL52" s="5" t="str">
        <f t="shared" si="39"/>
        <v xml:space="preserve">sxm60_46 * sxmq46 * QN46 + </v>
      </c>
      <c r="AM52" s="5" t="str">
        <f t="shared" si="39"/>
        <v xml:space="preserve">sxm60_47 * sxmq47 * QN47 + </v>
      </c>
      <c r="AN52" s="5" t="str">
        <f t="shared" si="39"/>
        <v xml:space="preserve">sxm60_49 * sxmq49 * QN49 + </v>
      </c>
      <c r="AO52" s="5" t="str">
        <f t="shared" si="39"/>
        <v xml:space="preserve">sxm60_50 * sxmq50 * QN50 + </v>
      </c>
      <c r="AP52" s="5" t="str">
        <f t="shared" si="39"/>
        <v xml:space="preserve">sxm60_51 * sxmq51 * QN51 + </v>
      </c>
      <c r="AQ52" s="5" t="str">
        <f t="shared" si="39"/>
        <v xml:space="preserve">sxm60_52 * sxmq52 * QN52 + </v>
      </c>
      <c r="AR52" s="5" t="str">
        <f t="shared" si="39"/>
        <v xml:space="preserve">sxm60_53 * sxmq53 * QN53 + </v>
      </c>
      <c r="AS52" s="5" t="str">
        <f t="shared" si="39"/>
        <v xml:space="preserve">sxm60_55 * sxmq55 * QN55 + </v>
      </c>
      <c r="AT52" s="5" t="str">
        <f t="shared" si="39"/>
        <v xml:space="preserve">sxm60_58 * sxmq58 * QN58 + </v>
      </c>
      <c r="AU52" s="5" t="str">
        <f t="shared" si="39"/>
        <v xml:space="preserve">sxm60_59 * sxmq59 * QN59 + </v>
      </c>
      <c r="AV52" s="5" t="str">
        <f t="shared" si="39"/>
        <v xml:space="preserve">sxm60_60 * sxmq60 * QN60 + </v>
      </c>
      <c r="AW52" s="5" t="str">
        <f t="shared" si="39"/>
        <v xml:space="preserve">sxm60_61 * sxmq61 * QN61 + </v>
      </c>
      <c r="AX52" s="5" t="str">
        <f t="shared" si="39"/>
        <v xml:space="preserve">sxm60_62 * sxmq62 * QN62 + </v>
      </c>
      <c r="AY52" s="5" t="str">
        <f t="shared" si="39"/>
        <v xml:space="preserve">sxm60_64 * sxmq64 * QN64 + </v>
      </c>
      <c r="AZ52" s="5" t="str">
        <f t="shared" si="39"/>
        <v xml:space="preserve">sxm60_65 * sxmq65 * QN65 + </v>
      </c>
      <c r="BA52" s="5" t="str">
        <f t="shared" si="39"/>
        <v xml:space="preserve">sxm60_66 * sxmq66 * QN66 + </v>
      </c>
      <c r="BB52" s="5" t="str">
        <f t="shared" si="39"/>
        <v xml:space="preserve">sxm60_68 * sxmq68 * QN68 + </v>
      </c>
      <c r="BC52" s="5" t="str">
        <f t="shared" si="39"/>
        <v xml:space="preserve">sxm60_69 * sxmq69 * QN69 + </v>
      </c>
      <c r="BD52" s="5" t="str">
        <f t="shared" si="39"/>
        <v xml:space="preserve">sxm60_70 * sxmq70 * QN70 + </v>
      </c>
      <c r="BE52" s="5" t="str">
        <f t="shared" si="39"/>
        <v xml:space="preserve">sxm60_71 * sxmq71 * QN71 + </v>
      </c>
      <c r="BF52" s="5" t="str">
        <f t="shared" si="39"/>
        <v xml:space="preserve">sxm60_72 * sxmq72 * QN72 + </v>
      </c>
      <c r="BG52" s="5" t="str">
        <f t="shared" si="39"/>
        <v xml:space="preserve">sxm60_73 * sxmq73 * QN73 + </v>
      </c>
      <c r="BH52" s="5" t="str">
        <f t="shared" si="39"/>
        <v xml:space="preserve">sxm60_74 * sxmq74 * QN74 + </v>
      </c>
      <c r="BI52" s="5" t="str">
        <f t="shared" si="39"/>
        <v xml:space="preserve">sxm60_77 * sxmq77 * QN77 + </v>
      </c>
      <c r="BJ52" s="5" t="str">
        <f t="shared" si="39"/>
        <v xml:space="preserve">sxm60_78 * sxmq78 * QN78 + </v>
      </c>
      <c r="BK52" s="5" t="str">
        <f t="shared" si="39"/>
        <v xml:space="preserve">sxm60_79 * sxmq79 * QN79 + </v>
      </c>
      <c r="BL52" s="5" t="str">
        <f t="shared" si="39"/>
        <v xml:space="preserve">sxm60_80 * sxmq80 * QN80 + </v>
      </c>
      <c r="BM52" s="5" t="str">
        <f t="shared" si="39"/>
        <v xml:space="preserve">sxm60_84 * sxmq84 * QN84 + </v>
      </c>
      <c r="BN52" s="5" t="str">
        <f t="shared" si="39"/>
        <v xml:space="preserve">sxm60_85 * sxmq85 * QN85 + </v>
      </c>
      <c r="BO52" s="5" t="str">
        <f t="shared" si="39"/>
        <v xml:space="preserve">sxm60_86 * sxmq86 * QN86 + </v>
      </c>
      <c r="BP52" s="5" t="str">
        <f t="shared" si="38"/>
        <v xml:space="preserve">sxm60_87 * sxmq87 * QN87 + </v>
      </c>
      <c r="BQ52" s="5" t="str">
        <f t="shared" si="38"/>
        <v xml:space="preserve">sxm60_90 * sxmq90 * QN90 + </v>
      </c>
      <c r="BR52" s="5" t="str">
        <f t="shared" si="38"/>
        <v xml:space="preserve">sxm60_91 * sxmq91 * QN91 + </v>
      </c>
      <c r="BS52" s="5" t="str">
        <f t="shared" si="38"/>
        <v xml:space="preserve">sxm60_92 * sxmq92 * QN92 + </v>
      </c>
      <c r="BT52" s="5" t="str">
        <f t="shared" si="38"/>
        <v xml:space="preserve">sxm60_93 * sxmq93 * QN93 + </v>
      </c>
      <c r="BU52" s="5" t="str">
        <f t="shared" si="38"/>
        <v xml:space="preserve">sxm60_94 * sxmq94 * QN94 + </v>
      </c>
      <c r="BV52" s="5" t="str">
        <f t="shared" si="38"/>
        <v xml:space="preserve">sxm60_95 * sxmq95 * QN95 + </v>
      </c>
      <c r="BW52" s="5" t="str">
        <f t="shared" si="38"/>
        <v xml:space="preserve">sxm60_96 * sxmq96 * QN96 + </v>
      </c>
      <c r="BX52" s="5" t="str">
        <f t="shared" si="31"/>
        <v>sxm60_97 * sxmq97 * QN97</v>
      </c>
      <c r="BY52" s="5" t="str">
        <f t="shared" si="11"/>
        <v xml:space="preserve"> + FM60</v>
      </c>
      <c r="BZ52" s="6" t="str">
        <f t="shared" si="3"/>
        <v>@IDENTITY MG60 = sxm60_01 * sxmq01 * QN01 + sxm60_02 * sxmq02 * QN02 + sxm60_03 * sxmq03 * QN03 + sxm60_05 * sxmq05 * QN05 + sxm60_08 * sxmq08 * QN08 + sxm60_10 * sxmq10 * QN10 + sxm60_11 * sxmq11 * QN11 + sxm60_13 * sxmq13 * QN13 + sxm60_14 * sxmq14 * QN14 + sxm60_15 * sxmq15 * QN15 + sxm60_16 * sxmq16 * QN16 + sxm60_17 * sxmq17 * QN17 + sxm60_18 * sxmq18 * QN18 + sxm60_19 * sxmq19 * QN19 + sxm60_20 * sxmq20 * QN20 + sxm60_21 * sxmq21 * QN21 + sxm60_22 * sxmq22 * QN22 + sxm60_23 * sxmq23 * QN23 + sxm60_24 * sxmq24 * QN24 + sxm60_25 * sxmq25 * QN25 + sxm60_26 * sxmq26 * QN26 + sxm60_27 * sxmq27 * QN27 + sxm60_28 * sxmq28 * QN28 + sxm60_29 * sxmq29 * QN29 + sxm60_30 * sxmq30 * QN30 + sxm60_31 * sxmq31 * QN31 + sxm60_32 * sxmq32 * QN32 + sxm60_33 * sxmq33 * QN33 + sxm60_35 * sxmq35 * QN35 + sxm60_36 * sxmq36 * QN36 + sxm60_37 * sxmq37 * QN37 + sxm60_41 * sxmq41 * QN41 + sxm60_42 * sxmq42 * QN42 + sxm60_43 * sxmq43 * QN43 + sxm60_45 * sxmq45 * QN45 + sxm60_46 * sxmq46 * QN46 + sxm60_47 * sxmq47 * QN47 + sxm60_49 * sxmq49 * QN49 + sxm60_50 * sxmq50 * QN50 + sxm60_51 * sxmq51 * QN51 + sxm60_52 * sxmq52 * QN52 + sxm60_53 * sxmq53 * QN53 + sxm60_55 * sxmq55 * QN55 + sxm60_58 * sxmq58 * QN58 + sxm60_59 * sxmq59 * QN59 + sxm60_60 * sxmq60 * QN60 + sxm60_61 * sxmq61 * QN61 + sxm60_62 * sxmq62 * QN62 + sxm60_64 * sxmq64 * QN64 + sxm60_65 * sxmq65 * QN65 + sxm60_66 * sxmq66 * QN66 + sxm60_68 * sxmq68 * QN68 + sxm60_69 * sxmq69 * QN69 + sxm60_70 * sxmq70 * QN70 + sxm60_71 * sxmq71 * QN71 + sxm60_72 * sxmq72 * QN72 + sxm60_73 * sxmq73 * QN73 + sxm60_74 * sxmq74 * QN74 + sxm60_77 * sxmq77 * QN77 + sxm60_78 * sxmq78 * QN78 + sxm60_79 * sxmq79 * QN79 + sxm60_80 * sxmq80 * QN80 + sxm60_84 * sxmq84 * QN84 + sxm60_85 * sxmq85 * QN85 + sxm60_86 * sxmq86 * QN86 + sxm60_87 * sxmq87 * QN87 + sxm60_90 * sxmq90 * QN90 + sxm60_91 * sxmq91 * QN91 + sxm60_92 * sxmq92 * QN92 + sxm60_93 * sxmq93 * QN93 + sxm60_94 * sxmq94 * QN94 + sxm60_95 * sxmq95 * QN95 + sxm60_96 * sxmq96 * QN96 + sxm60_97 * sxmq97 * QN97 + FM60</v>
      </c>
    </row>
    <row r="53" spans="1:78">
      <c r="A53" s="1" t="s">
        <v>47</v>
      </c>
      <c r="B53" s="5" t="str">
        <f t="shared" si="7"/>
        <v xml:space="preserve">@IDENTITY MG61 = </v>
      </c>
      <c r="C53" s="5" t="str">
        <f t="shared" si="2"/>
        <v xml:space="preserve">sxm61_01 * sxmq01 * QN01 + </v>
      </c>
      <c r="D53" s="5" t="str">
        <f t="shared" si="39"/>
        <v xml:space="preserve">sxm61_02 * sxmq02 * QN02 + </v>
      </c>
      <c r="E53" s="5" t="str">
        <f t="shared" si="39"/>
        <v xml:space="preserve">sxm61_03 * sxmq03 * QN03 + </v>
      </c>
      <c r="F53" s="5" t="str">
        <f t="shared" si="39"/>
        <v xml:space="preserve">sxm61_05 * sxmq05 * QN05 + </v>
      </c>
      <c r="G53" s="5" t="str">
        <f t="shared" si="39"/>
        <v xml:space="preserve">sxm61_08 * sxmq08 * QN08 + </v>
      </c>
      <c r="H53" s="5" t="str">
        <f t="shared" si="39"/>
        <v xml:space="preserve">sxm61_10 * sxmq10 * QN10 + </v>
      </c>
      <c r="I53" s="5" t="str">
        <f t="shared" si="39"/>
        <v xml:space="preserve">sxm61_11 * sxmq11 * QN11 + </v>
      </c>
      <c r="J53" s="5" t="str">
        <f t="shared" si="39"/>
        <v xml:space="preserve">sxm61_13 * sxmq13 * QN13 + </v>
      </c>
      <c r="K53" s="5" t="str">
        <f t="shared" si="39"/>
        <v xml:space="preserve">sxm61_14 * sxmq14 * QN14 + </v>
      </c>
      <c r="L53" s="5" t="str">
        <f t="shared" si="39"/>
        <v xml:space="preserve">sxm61_15 * sxmq15 * QN15 + </v>
      </c>
      <c r="M53" s="5" t="str">
        <f t="shared" si="39"/>
        <v xml:space="preserve">sxm61_16 * sxmq16 * QN16 + </v>
      </c>
      <c r="N53" s="5" t="str">
        <f t="shared" si="39"/>
        <v xml:space="preserve">sxm61_17 * sxmq17 * QN17 + </v>
      </c>
      <c r="O53" s="5" t="str">
        <f t="shared" si="39"/>
        <v xml:space="preserve">sxm61_18 * sxmq18 * QN18 + </v>
      </c>
      <c r="P53" s="5" t="str">
        <f t="shared" si="39"/>
        <v xml:space="preserve">sxm61_19 * sxmq19 * QN19 + </v>
      </c>
      <c r="Q53" s="5" t="str">
        <f t="shared" si="39"/>
        <v xml:space="preserve">sxm61_20 * sxmq20 * QN20 + </v>
      </c>
      <c r="R53" s="5" t="str">
        <f t="shared" si="39"/>
        <v xml:space="preserve">sxm61_21 * sxmq21 * QN21 + </v>
      </c>
      <c r="S53" s="5" t="str">
        <f t="shared" si="39"/>
        <v xml:space="preserve">sxm61_22 * sxmq22 * QN22 + </v>
      </c>
      <c r="T53" s="5" t="str">
        <f t="shared" si="39"/>
        <v xml:space="preserve">sxm61_23 * sxmq23 * QN23 + </v>
      </c>
      <c r="U53" s="5" t="str">
        <f t="shared" si="39"/>
        <v xml:space="preserve">sxm61_24 * sxmq24 * QN24 + </v>
      </c>
      <c r="V53" s="5" t="str">
        <f t="shared" si="39"/>
        <v xml:space="preserve">sxm61_25 * sxmq25 * QN25 + </v>
      </c>
      <c r="W53" s="5" t="str">
        <f t="shared" si="39"/>
        <v xml:space="preserve">sxm61_26 * sxmq26 * QN26 + </v>
      </c>
      <c r="X53" s="5" t="str">
        <f t="shared" si="39"/>
        <v xml:space="preserve">sxm61_27 * sxmq27 * QN27 + </v>
      </c>
      <c r="Y53" s="5" t="str">
        <f t="shared" si="39"/>
        <v xml:space="preserve">sxm61_28 * sxmq28 * QN28 + </v>
      </c>
      <c r="Z53" s="5" t="str">
        <f t="shared" si="39"/>
        <v xml:space="preserve">sxm61_29 * sxmq29 * QN29 + </v>
      </c>
      <c r="AA53" s="5" t="str">
        <f t="shared" si="39"/>
        <v xml:space="preserve">sxm61_30 * sxmq30 * QN30 + </v>
      </c>
      <c r="AB53" s="5" t="str">
        <f t="shared" si="39"/>
        <v xml:space="preserve">sxm61_31 * sxmq31 * QN31 + </v>
      </c>
      <c r="AC53" s="5" t="str">
        <f t="shared" si="39"/>
        <v xml:space="preserve">sxm61_32 * sxmq32 * QN32 + </v>
      </c>
      <c r="AD53" s="5" t="str">
        <f t="shared" si="39"/>
        <v xml:space="preserve">sxm61_33 * sxmq33 * QN33 + </v>
      </c>
      <c r="AE53" s="5" t="str">
        <f t="shared" si="39"/>
        <v xml:space="preserve">sxm61_35 * sxmq35 * QN35 + </v>
      </c>
      <c r="AF53" s="5" t="str">
        <f t="shared" si="39"/>
        <v xml:space="preserve">sxm61_36 * sxmq36 * QN36 + </v>
      </c>
      <c r="AG53" s="5" t="str">
        <f t="shared" si="39"/>
        <v xml:space="preserve">sxm61_37 * sxmq37 * QN37 + </v>
      </c>
      <c r="AH53" s="5" t="str">
        <f t="shared" si="39"/>
        <v xml:space="preserve">sxm61_41 * sxmq41 * QN41 + </v>
      </c>
      <c r="AI53" s="5" t="str">
        <f t="shared" si="39"/>
        <v xml:space="preserve">sxm61_42 * sxmq42 * QN42 + </v>
      </c>
      <c r="AJ53" s="5" t="str">
        <f t="shared" si="39"/>
        <v xml:space="preserve">sxm61_43 * sxmq43 * QN43 + </v>
      </c>
      <c r="AK53" s="5" t="str">
        <f t="shared" si="39"/>
        <v xml:space="preserve">sxm61_45 * sxmq45 * QN45 + </v>
      </c>
      <c r="AL53" s="5" t="str">
        <f t="shared" si="39"/>
        <v xml:space="preserve">sxm61_46 * sxmq46 * QN46 + </v>
      </c>
      <c r="AM53" s="5" t="str">
        <f t="shared" si="39"/>
        <v xml:space="preserve">sxm61_47 * sxmq47 * QN47 + </v>
      </c>
      <c r="AN53" s="5" t="str">
        <f t="shared" si="39"/>
        <v xml:space="preserve">sxm61_49 * sxmq49 * QN49 + </v>
      </c>
      <c r="AO53" s="5" t="str">
        <f t="shared" si="39"/>
        <v xml:space="preserve">sxm61_50 * sxmq50 * QN50 + </v>
      </c>
      <c r="AP53" s="5" t="str">
        <f t="shared" si="39"/>
        <v xml:space="preserve">sxm61_51 * sxmq51 * QN51 + </v>
      </c>
      <c r="AQ53" s="5" t="str">
        <f t="shared" si="39"/>
        <v xml:space="preserve">sxm61_52 * sxmq52 * QN52 + </v>
      </c>
      <c r="AR53" s="5" t="str">
        <f t="shared" si="39"/>
        <v xml:space="preserve">sxm61_53 * sxmq53 * QN53 + </v>
      </c>
      <c r="AS53" s="5" t="str">
        <f t="shared" si="39"/>
        <v xml:space="preserve">sxm61_55 * sxmq55 * QN55 + </v>
      </c>
      <c r="AT53" s="5" t="str">
        <f t="shared" si="39"/>
        <v xml:space="preserve">sxm61_58 * sxmq58 * QN58 + </v>
      </c>
      <c r="AU53" s="5" t="str">
        <f t="shared" si="39"/>
        <v xml:space="preserve">sxm61_59 * sxmq59 * QN59 + </v>
      </c>
      <c r="AV53" s="5" t="str">
        <f t="shared" si="39"/>
        <v xml:space="preserve">sxm61_60 * sxmq60 * QN60 + </v>
      </c>
      <c r="AW53" s="5" t="str">
        <f t="shared" si="39"/>
        <v xml:space="preserve">sxm61_61 * sxmq61 * QN61 + </v>
      </c>
      <c r="AX53" s="5" t="str">
        <f t="shared" si="39"/>
        <v xml:space="preserve">sxm61_62 * sxmq62 * QN62 + </v>
      </c>
      <c r="AY53" s="5" t="str">
        <f t="shared" si="39"/>
        <v xml:space="preserve">sxm61_64 * sxmq64 * QN64 + </v>
      </c>
      <c r="AZ53" s="5" t="str">
        <f t="shared" si="39"/>
        <v xml:space="preserve">sxm61_65 * sxmq65 * QN65 + </v>
      </c>
      <c r="BA53" s="5" t="str">
        <f t="shared" si="39"/>
        <v xml:space="preserve">sxm61_66 * sxmq66 * QN66 + </v>
      </c>
      <c r="BB53" s="5" t="str">
        <f t="shared" si="39"/>
        <v xml:space="preserve">sxm61_68 * sxmq68 * QN68 + </v>
      </c>
      <c r="BC53" s="5" t="str">
        <f t="shared" si="39"/>
        <v xml:space="preserve">sxm61_69 * sxmq69 * QN69 + </v>
      </c>
      <c r="BD53" s="5" t="str">
        <f t="shared" si="39"/>
        <v xml:space="preserve">sxm61_70 * sxmq70 * QN70 + </v>
      </c>
      <c r="BE53" s="5" t="str">
        <f t="shared" si="39"/>
        <v xml:space="preserve">sxm61_71 * sxmq71 * QN71 + </v>
      </c>
      <c r="BF53" s="5" t="str">
        <f t="shared" si="39"/>
        <v xml:space="preserve">sxm61_72 * sxmq72 * QN72 + </v>
      </c>
      <c r="BG53" s="5" t="str">
        <f t="shared" si="39"/>
        <v xml:space="preserve">sxm61_73 * sxmq73 * QN73 + </v>
      </c>
      <c r="BH53" s="5" t="str">
        <f t="shared" si="39"/>
        <v xml:space="preserve">sxm61_74 * sxmq74 * QN74 + </v>
      </c>
      <c r="BI53" s="5" t="str">
        <f t="shared" si="39"/>
        <v xml:space="preserve">sxm61_77 * sxmq77 * QN77 + </v>
      </c>
      <c r="BJ53" s="5" t="str">
        <f t="shared" si="39"/>
        <v xml:space="preserve">sxm61_78 * sxmq78 * QN78 + </v>
      </c>
      <c r="BK53" s="5" t="str">
        <f t="shared" si="39"/>
        <v xml:space="preserve">sxm61_79 * sxmq79 * QN79 + </v>
      </c>
      <c r="BL53" s="5" t="str">
        <f t="shared" si="39"/>
        <v xml:space="preserve">sxm61_80 * sxmq80 * QN80 + </v>
      </c>
      <c r="BM53" s="5" t="str">
        <f t="shared" si="39"/>
        <v xml:space="preserve">sxm61_84 * sxmq84 * QN84 + </v>
      </c>
      <c r="BN53" s="5" t="str">
        <f t="shared" si="39"/>
        <v xml:space="preserve">sxm61_85 * sxmq85 * QN85 + </v>
      </c>
      <c r="BO53" s="5" t="str">
        <f t="shared" si="39"/>
        <v xml:space="preserve">sxm61_86 * sxmq86 * QN86 + </v>
      </c>
      <c r="BP53" s="5" t="str">
        <f t="shared" si="38"/>
        <v xml:space="preserve">sxm61_87 * sxmq87 * QN87 + </v>
      </c>
      <c r="BQ53" s="5" t="str">
        <f t="shared" si="38"/>
        <v xml:space="preserve">sxm61_90 * sxmq90 * QN90 + </v>
      </c>
      <c r="BR53" s="5" t="str">
        <f t="shared" si="38"/>
        <v xml:space="preserve">sxm61_91 * sxmq91 * QN91 + </v>
      </c>
      <c r="BS53" s="5" t="str">
        <f t="shared" si="38"/>
        <v xml:space="preserve">sxm61_92 * sxmq92 * QN92 + </v>
      </c>
      <c r="BT53" s="5" t="str">
        <f t="shared" si="38"/>
        <v xml:space="preserve">sxm61_93 * sxmq93 * QN93 + </v>
      </c>
      <c r="BU53" s="5" t="str">
        <f t="shared" si="38"/>
        <v xml:space="preserve">sxm61_94 * sxmq94 * QN94 + </v>
      </c>
      <c r="BV53" s="5" t="str">
        <f t="shared" si="38"/>
        <v xml:space="preserve">sxm61_95 * sxmq95 * QN95 + </v>
      </c>
      <c r="BW53" s="5" t="str">
        <f t="shared" si="38"/>
        <v xml:space="preserve">sxm61_96 * sxmq96 * QN96 + </v>
      </c>
      <c r="BX53" s="5" t="str">
        <f t="shared" si="31"/>
        <v>sxm61_97 * sxmq97 * QN97</v>
      </c>
      <c r="BY53" s="5" t="str">
        <f t="shared" si="11"/>
        <v xml:space="preserve"> + FM61</v>
      </c>
      <c r="BZ53" s="6" t="str">
        <f t="shared" si="3"/>
        <v>@IDENTITY MG61 = sxm61_01 * sxmq01 * QN01 + sxm61_02 * sxmq02 * QN02 + sxm61_03 * sxmq03 * QN03 + sxm61_05 * sxmq05 * QN05 + sxm61_08 * sxmq08 * QN08 + sxm61_10 * sxmq10 * QN10 + sxm61_11 * sxmq11 * QN11 + sxm61_13 * sxmq13 * QN13 + sxm61_14 * sxmq14 * QN14 + sxm61_15 * sxmq15 * QN15 + sxm61_16 * sxmq16 * QN16 + sxm61_17 * sxmq17 * QN17 + sxm61_18 * sxmq18 * QN18 + sxm61_19 * sxmq19 * QN19 + sxm61_20 * sxmq20 * QN20 + sxm61_21 * sxmq21 * QN21 + sxm61_22 * sxmq22 * QN22 + sxm61_23 * sxmq23 * QN23 + sxm61_24 * sxmq24 * QN24 + sxm61_25 * sxmq25 * QN25 + sxm61_26 * sxmq26 * QN26 + sxm61_27 * sxmq27 * QN27 + sxm61_28 * sxmq28 * QN28 + sxm61_29 * sxmq29 * QN29 + sxm61_30 * sxmq30 * QN30 + sxm61_31 * sxmq31 * QN31 + sxm61_32 * sxmq32 * QN32 + sxm61_33 * sxmq33 * QN33 + sxm61_35 * sxmq35 * QN35 + sxm61_36 * sxmq36 * QN36 + sxm61_37 * sxmq37 * QN37 + sxm61_41 * sxmq41 * QN41 + sxm61_42 * sxmq42 * QN42 + sxm61_43 * sxmq43 * QN43 + sxm61_45 * sxmq45 * QN45 + sxm61_46 * sxmq46 * QN46 + sxm61_47 * sxmq47 * QN47 + sxm61_49 * sxmq49 * QN49 + sxm61_50 * sxmq50 * QN50 + sxm61_51 * sxmq51 * QN51 + sxm61_52 * sxmq52 * QN52 + sxm61_53 * sxmq53 * QN53 + sxm61_55 * sxmq55 * QN55 + sxm61_58 * sxmq58 * QN58 + sxm61_59 * sxmq59 * QN59 + sxm61_60 * sxmq60 * QN60 + sxm61_61 * sxmq61 * QN61 + sxm61_62 * sxmq62 * QN62 + sxm61_64 * sxmq64 * QN64 + sxm61_65 * sxmq65 * QN65 + sxm61_66 * sxmq66 * QN66 + sxm61_68 * sxmq68 * QN68 + sxm61_69 * sxmq69 * QN69 + sxm61_70 * sxmq70 * QN70 + sxm61_71 * sxmq71 * QN71 + sxm61_72 * sxmq72 * QN72 + sxm61_73 * sxmq73 * QN73 + sxm61_74 * sxmq74 * QN74 + sxm61_77 * sxmq77 * QN77 + sxm61_78 * sxmq78 * QN78 + sxm61_79 * sxmq79 * QN79 + sxm61_80 * sxmq80 * QN80 + sxm61_84 * sxmq84 * QN84 + sxm61_85 * sxmq85 * QN85 + sxm61_86 * sxmq86 * QN86 + sxm61_87 * sxmq87 * QN87 + sxm61_90 * sxmq90 * QN90 + sxm61_91 * sxmq91 * QN91 + sxm61_92 * sxmq92 * QN92 + sxm61_93 * sxmq93 * QN93 + sxm61_94 * sxmq94 * QN94 + sxm61_95 * sxmq95 * QN95 + sxm61_96 * sxmq96 * QN96 + sxm61_97 * sxmq97 * QN97 + FM61</v>
      </c>
    </row>
    <row r="54" spans="1:78">
      <c r="A54" s="1" t="s">
        <v>48</v>
      </c>
      <c r="B54" s="5" t="str">
        <f t="shared" si="7"/>
        <v xml:space="preserve">@IDENTITY MG62 = </v>
      </c>
      <c r="C54" s="5" t="str">
        <f t="shared" si="2"/>
        <v xml:space="preserve">sxm62_01 * sxmq01 * QN01 + </v>
      </c>
      <c r="D54" s="5" t="str">
        <f t="shared" si="39"/>
        <v xml:space="preserve">sxm62_02 * sxmq02 * QN02 + </v>
      </c>
      <c r="E54" s="5" t="str">
        <f t="shared" si="39"/>
        <v xml:space="preserve">sxm62_03 * sxmq03 * QN03 + </v>
      </c>
      <c r="F54" s="5" t="str">
        <f t="shared" si="39"/>
        <v xml:space="preserve">sxm62_05 * sxmq05 * QN05 + </v>
      </c>
      <c r="G54" s="5" t="str">
        <f t="shared" si="39"/>
        <v xml:space="preserve">sxm62_08 * sxmq08 * QN08 + </v>
      </c>
      <c r="H54" s="5" t="str">
        <f t="shared" si="39"/>
        <v xml:space="preserve">sxm62_10 * sxmq10 * QN10 + </v>
      </c>
      <c r="I54" s="5" t="str">
        <f t="shared" si="39"/>
        <v xml:space="preserve">sxm62_11 * sxmq11 * QN11 + </v>
      </c>
      <c r="J54" s="5" t="str">
        <f t="shared" si="39"/>
        <v xml:space="preserve">sxm62_13 * sxmq13 * QN13 + </v>
      </c>
      <c r="K54" s="5" t="str">
        <f t="shared" si="39"/>
        <v xml:space="preserve">sxm62_14 * sxmq14 * QN14 + </v>
      </c>
      <c r="L54" s="5" t="str">
        <f t="shared" si="39"/>
        <v xml:space="preserve">sxm62_15 * sxmq15 * QN15 + </v>
      </c>
      <c r="M54" s="5" t="str">
        <f t="shared" si="39"/>
        <v xml:space="preserve">sxm62_16 * sxmq16 * QN16 + </v>
      </c>
      <c r="N54" s="5" t="str">
        <f t="shared" si="39"/>
        <v xml:space="preserve">sxm62_17 * sxmq17 * QN17 + </v>
      </c>
      <c r="O54" s="5" t="str">
        <f t="shared" si="39"/>
        <v xml:space="preserve">sxm62_18 * sxmq18 * QN18 + </v>
      </c>
      <c r="P54" s="5" t="str">
        <f t="shared" si="39"/>
        <v xml:space="preserve">sxm62_19 * sxmq19 * QN19 + </v>
      </c>
      <c r="Q54" s="5" t="str">
        <f t="shared" si="39"/>
        <v xml:space="preserve">sxm62_20 * sxmq20 * QN20 + </v>
      </c>
      <c r="R54" s="5" t="str">
        <f t="shared" si="39"/>
        <v xml:space="preserve">sxm62_21 * sxmq21 * QN21 + </v>
      </c>
      <c r="S54" s="5" t="str">
        <f t="shared" si="39"/>
        <v xml:space="preserve">sxm62_22 * sxmq22 * QN22 + </v>
      </c>
      <c r="T54" s="5" t="str">
        <f t="shared" si="39"/>
        <v xml:space="preserve">sxm62_23 * sxmq23 * QN23 + </v>
      </c>
      <c r="U54" s="5" t="str">
        <f t="shared" si="39"/>
        <v xml:space="preserve">sxm62_24 * sxmq24 * QN24 + </v>
      </c>
      <c r="V54" s="5" t="str">
        <f t="shared" si="39"/>
        <v xml:space="preserve">sxm62_25 * sxmq25 * QN25 + </v>
      </c>
      <c r="W54" s="5" t="str">
        <f t="shared" si="39"/>
        <v xml:space="preserve">sxm62_26 * sxmq26 * QN26 + </v>
      </c>
      <c r="X54" s="5" t="str">
        <f t="shared" si="39"/>
        <v xml:space="preserve">sxm62_27 * sxmq27 * QN27 + </v>
      </c>
      <c r="Y54" s="5" t="str">
        <f t="shared" si="39"/>
        <v xml:space="preserve">sxm62_28 * sxmq28 * QN28 + </v>
      </c>
      <c r="Z54" s="5" t="str">
        <f t="shared" si="39"/>
        <v xml:space="preserve">sxm62_29 * sxmq29 * QN29 + </v>
      </c>
      <c r="AA54" s="5" t="str">
        <f t="shared" si="39"/>
        <v xml:space="preserve">sxm62_30 * sxmq30 * QN30 + </v>
      </c>
      <c r="AB54" s="5" t="str">
        <f t="shared" si="39"/>
        <v xml:space="preserve">sxm62_31 * sxmq31 * QN31 + </v>
      </c>
      <c r="AC54" s="5" t="str">
        <f t="shared" si="39"/>
        <v xml:space="preserve">sxm62_32 * sxmq32 * QN32 + </v>
      </c>
      <c r="AD54" s="5" t="str">
        <f t="shared" si="39"/>
        <v xml:space="preserve">sxm62_33 * sxmq33 * QN33 + </v>
      </c>
      <c r="AE54" s="5" t="str">
        <f t="shared" si="39"/>
        <v xml:space="preserve">sxm62_35 * sxmq35 * QN35 + </v>
      </c>
      <c r="AF54" s="5" t="str">
        <f t="shared" si="39"/>
        <v xml:space="preserve">sxm62_36 * sxmq36 * QN36 + </v>
      </c>
      <c r="AG54" s="5" t="str">
        <f t="shared" si="39"/>
        <v xml:space="preserve">sxm62_37 * sxmq37 * QN37 + </v>
      </c>
      <c r="AH54" s="5" t="str">
        <f t="shared" si="39"/>
        <v xml:space="preserve">sxm62_41 * sxmq41 * QN41 + </v>
      </c>
      <c r="AI54" s="5" t="str">
        <f t="shared" si="39"/>
        <v xml:space="preserve">sxm62_42 * sxmq42 * QN42 + </v>
      </c>
      <c r="AJ54" s="5" t="str">
        <f t="shared" si="39"/>
        <v xml:space="preserve">sxm62_43 * sxmq43 * QN43 + </v>
      </c>
      <c r="AK54" s="5" t="str">
        <f t="shared" si="39"/>
        <v xml:space="preserve">sxm62_45 * sxmq45 * QN45 + </v>
      </c>
      <c r="AL54" s="5" t="str">
        <f t="shared" si="39"/>
        <v xml:space="preserve">sxm62_46 * sxmq46 * QN46 + </v>
      </c>
      <c r="AM54" s="5" t="str">
        <f t="shared" si="39"/>
        <v xml:space="preserve">sxm62_47 * sxmq47 * QN47 + </v>
      </c>
      <c r="AN54" s="5" t="str">
        <f t="shared" si="39"/>
        <v xml:space="preserve">sxm62_49 * sxmq49 * QN49 + </v>
      </c>
      <c r="AO54" s="5" t="str">
        <f t="shared" si="39"/>
        <v xml:space="preserve">sxm62_50 * sxmq50 * QN50 + </v>
      </c>
      <c r="AP54" s="5" t="str">
        <f t="shared" si="39"/>
        <v xml:space="preserve">sxm62_51 * sxmq51 * QN51 + </v>
      </c>
      <c r="AQ54" s="5" t="str">
        <f t="shared" si="39"/>
        <v xml:space="preserve">sxm62_52 * sxmq52 * QN52 + </v>
      </c>
      <c r="AR54" s="5" t="str">
        <f t="shared" si="39"/>
        <v xml:space="preserve">sxm62_53 * sxmq53 * QN53 + </v>
      </c>
      <c r="AS54" s="5" t="str">
        <f t="shared" si="39"/>
        <v xml:space="preserve">sxm62_55 * sxmq55 * QN55 + </v>
      </c>
      <c r="AT54" s="5" t="str">
        <f t="shared" si="39"/>
        <v xml:space="preserve">sxm62_58 * sxmq58 * QN58 + </v>
      </c>
      <c r="AU54" s="5" t="str">
        <f t="shared" si="39"/>
        <v xml:space="preserve">sxm62_59 * sxmq59 * QN59 + </v>
      </c>
      <c r="AV54" s="5" t="str">
        <f t="shared" si="39"/>
        <v xml:space="preserve">sxm62_60 * sxmq60 * QN60 + </v>
      </c>
      <c r="AW54" s="5" t="str">
        <f t="shared" si="39"/>
        <v xml:space="preserve">sxm62_61 * sxmq61 * QN61 + </v>
      </c>
      <c r="AX54" s="5" t="str">
        <f t="shared" si="39"/>
        <v xml:space="preserve">sxm62_62 * sxmq62 * QN62 + </v>
      </c>
      <c r="AY54" s="5" t="str">
        <f t="shared" si="39"/>
        <v xml:space="preserve">sxm62_64 * sxmq64 * QN64 + </v>
      </c>
      <c r="AZ54" s="5" t="str">
        <f t="shared" si="39"/>
        <v xml:space="preserve">sxm62_65 * sxmq65 * QN65 + </v>
      </c>
      <c r="BA54" s="5" t="str">
        <f t="shared" si="39"/>
        <v xml:space="preserve">sxm62_66 * sxmq66 * QN66 + </v>
      </c>
      <c r="BB54" s="5" t="str">
        <f t="shared" si="39"/>
        <v xml:space="preserve">sxm62_68 * sxmq68 * QN68 + </v>
      </c>
      <c r="BC54" s="5" t="str">
        <f t="shared" si="39"/>
        <v xml:space="preserve">sxm62_69 * sxmq69 * QN69 + </v>
      </c>
      <c r="BD54" s="5" t="str">
        <f t="shared" si="39"/>
        <v xml:space="preserve">sxm62_70 * sxmq70 * QN70 + </v>
      </c>
      <c r="BE54" s="5" t="str">
        <f t="shared" si="39"/>
        <v xml:space="preserve">sxm62_71 * sxmq71 * QN71 + </v>
      </c>
      <c r="BF54" s="5" t="str">
        <f t="shared" si="39"/>
        <v xml:space="preserve">sxm62_72 * sxmq72 * QN72 + </v>
      </c>
      <c r="BG54" s="5" t="str">
        <f t="shared" si="39"/>
        <v xml:space="preserve">sxm62_73 * sxmq73 * QN73 + </v>
      </c>
      <c r="BH54" s="5" t="str">
        <f t="shared" si="39"/>
        <v xml:space="preserve">sxm62_74 * sxmq74 * QN74 + </v>
      </c>
      <c r="BI54" s="5" t="str">
        <f t="shared" si="39"/>
        <v xml:space="preserve">sxm62_77 * sxmq77 * QN77 + </v>
      </c>
      <c r="BJ54" s="5" t="str">
        <f t="shared" si="39"/>
        <v xml:space="preserve">sxm62_78 * sxmq78 * QN78 + </v>
      </c>
      <c r="BK54" s="5" t="str">
        <f t="shared" si="39"/>
        <v xml:space="preserve">sxm62_79 * sxmq79 * QN79 + </v>
      </c>
      <c r="BL54" s="5" t="str">
        <f t="shared" si="39"/>
        <v xml:space="preserve">sxm62_80 * sxmq80 * QN80 + </v>
      </c>
      <c r="BM54" s="5" t="str">
        <f t="shared" si="39"/>
        <v xml:space="preserve">sxm62_84 * sxmq84 * QN84 + </v>
      </c>
      <c r="BN54" s="5" t="str">
        <f t="shared" si="39"/>
        <v xml:space="preserve">sxm62_85 * sxmq85 * QN85 + </v>
      </c>
      <c r="BO54" s="5" t="str">
        <f t="shared" si="39"/>
        <v xml:space="preserve">sxm62_86 * sxmq86 * QN86 + </v>
      </c>
      <c r="BP54" s="5" t="str">
        <f t="shared" si="38"/>
        <v xml:space="preserve">sxm62_87 * sxmq87 * QN87 + </v>
      </c>
      <c r="BQ54" s="5" t="str">
        <f t="shared" si="38"/>
        <v xml:space="preserve">sxm62_90 * sxmq90 * QN90 + </v>
      </c>
      <c r="BR54" s="5" t="str">
        <f t="shared" si="38"/>
        <v xml:space="preserve">sxm62_91 * sxmq91 * QN91 + </v>
      </c>
      <c r="BS54" s="5" t="str">
        <f t="shared" si="38"/>
        <v xml:space="preserve">sxm62_92 * sxmq92 * QN92 + </v>
      </c>
      <c r="BT54" s="5" t="str">
        <f t="shared" si="38"/>
        <v xml:space="preserve">sxm62_93 * sxmq93 * QN93 + </v>
      </c>
      <c r="BU54" s="5" t="str">
        <f t="shared" si="38"/>
        <v xml:space="preserve">sxm62_94 * sxmq94 * QN94 + </v>
      </c>
      <c r="BV54" s="5" t="str">
        <f t="shared" si="38"/>
        <v xml:space="preserve">sxm62_95 * sxmq95 * QN95 + </v>
      </c>
      <c r="BW54" s="5" t="str">
        <f t="shared" si="38"/>
        <v xml:space="preserve">sxm62_96 * sxmq96 * QN96 + </v>
      </c>
      <c r="BX54" s="5" t="str">
        <f t="shared" si="31"/>
        <v>sxm62_97 * sxmq97 * QN97</v>
      </c>
      <c r="BY54" s="5" t="str">
        <f t="shared" si="11"/>
        <v xml:space="preserve"> + FM62</v>
      </c>
      <c r="BZ54" s="6" t="str">
        <f t="shared" si="3"/>
        <v>@IDENTITY MG62 = sxm62_01 * sxmq01 * QN01 + sxm62_02 * sxmq02 * QN02 + sxm62_03 * sxmq03 * QN03 + sxm62_05 * sxmq05 * QN05 + sxm62_08 * sxmq08 * QN08 + sxm62_10 * sxmq10 * QN10 + sxm62_11 * sxmq11 * QN11 + sxm62_13 * sxmq13 * QN13 + sxm62_14 * sxmq14 * QN14 + sxm62_15 * sxmq15 * QN15 + sxm62_16 * sxmq16 * QN16 + sxm62_17 * sxmq17 * QN17 + sxm62_18 * sxmq18 * QN18 + sxm62_19 * sxmq19 * QN19 + sxm62_20 * sxmq20 * QN20 + sxm62_21 * sxmq21 * QN21 + sxm62_22 * sxmq22 * QN22 + sxm62_23 * sxmq23 * QN23 + sxm62_24 * sxmq24 * QN24 + sxm62_25 * sxmq25 * QN25 + sxm62_26 * sxmq26 * QN26 + sxm62_27 * sxmq27 * QN27 + sxm62_28 * sxmq28 * QN28 + sxm62_29 * sxmq29 * QN29 + sxm62_30 * sxmq30 * QN30 + sxm62_31 * sxmq31 * QN31 + sxm62_32 * sxmq32 * QN32 + sxm62_33 * sxmq33 * QN33 + sxm62_35 * sxmq35 * QN35 + sxm62_36 * sxmq36 * QN36 + sxm62_37 * sxmq37 * QN37 + sxm62_41 * sxmq41 * QN41 + sxm62_42 * sxmq42 * QN42 + sxm62_43 * sxmq43 * QN43 + sxm62_45 * sxmq45 * QN45 + sxm62_46 * sxmq46 * QN46 + sxm62_47 * sxmq47 * QN47 + sxm62_49 * sxmq49 * QN49 + sxm62_50 * sxmq50 * QN50 + sxm62_51 * sxmq51 * QN51 + sxm62_52 * sxmq52 * QN52 + sxm62_53 * sxmq53 * QN53 + sxm62_55 * sxmq55 * QN55 + sxm62_58 * sxmq58 * QN58 + sxm62_59 * sxmq59 * QN59 + sxm62_60 * sxmq60 * QN60 + sxm62_61 * sxmq61 * QN61 + sxm62_62 * sxmq62 * QN62 + sxm62_64 * sxmq64 * QN64 + sxm62_65 * sxmq65 * QN65 + sxm62_66 * sxmq66 * QN66 + sxm62_68 * sxmq68 * QN68 + sxm62_69 * sxmq69 * QN69 + sxm62_70 * sxmq70 * QN70 + sxm62_71 * sxmq71 * QN71 + sxm62_72 * sxmq72 * QN72 + sxm62_73 * sxmq73 * QN73 + sxm62_74 * sxmq74 * QN74 + sxm62_77 * sxmq77 * QN77 + sxm62_78 * sxmq78 * QN78 + sxm62_79 * sxmq79 * QN79 + sxm62_80 * sxmq80 * QN80 + sxm62_84 * sxmq84 * QN84 + sxm62_85 * sxmq85 * QN85 + sxm62_86 * sxmq86 * QN86 + sxm62_87 * sxmq87 * QN87 + sxm62_90 * sxmq90 * QN90 + sxm62_91 * sxmq91 * QN91 + sxm62_92 * sxmq92 * QN92 + sxm62_93 * sxmq93 * QN93 + sxm62_94 * sxmq94 * QN94 + sxm62_95 * sxmq95 * QN95 + sxm62_96 * sxmq96 * QN96 + sxm62_97 * sxmq97 * QN97 + FM62</v>
      </c>
    </row>
    <row r="55" spans="1:78">
      <c r="A55" s="1" t="s">
        <v>49</v>
      </c>
      <c r="B55" s="5" t="str">
        <f t="shared" si="7"/>
        <v xml:space="preserve">@IDENTITY MG64 = </v>
      </c>
      <c r="C55" s="5" t="str">
        <f t="shared" si="2"/>
        <v xml:space="preserve">sxm64_01 * sxmq01 * QN01 + </v>
      </c>
      <c r="D55" s="5" t="str">
        <f t="shared" si="39"/>
        <v xml:space="preserve">sxm64_02 * sxmq02 * QN02 + </v>
      </c>
      <c r="E55" s="5" t="str">
        <f t="shared" si="39"/>
        <v xml:space="preserve">sxm64_03 * sxmq03 * QN03 + </v>
      </c>
      <c r="F55" s="5" t="str">
        <f t="shared" si="39"/>
        <v xml:space="preserve">sxm64_05 * sxmq05 * QN05 + </v>
      </c>
      <c r="G55" s="5" t="str">
        <f t="shared" si="39"/>
        <v xml:space="preserve">sxm64_08 * sxmq08 * QN08 + </v>
      </c>
      <c r="H55" s="5" t="str">
        <f t="shared" si="39"/>
        <v xml:space="preserve">sxm64_10 * sxmq10 * QN10 + </v>
      </c>
      <c r="I55" s="5" t="str">
        <f t="shared" si="39"/>
        <v xml:space="preserve">sxm64_11 * sxmq11 * QN11 + </v>
      </c>
      <c r="J55" s="5" t="str">
        <f t="shared" si="39"/>
        <v xml:space="preserve">sxm64_13 * sxmq13 * QN13 + </v>
      </c>
      <c r="K55" s="5" t="str">
        <f t="shared" si="39"/>
        <v xml:space="preserve">sxm64_14 * sxmq14 * QN14 + </v>
      </c>
      <c r="L55" s="5" t="str">
        <f t="shared" si="39"/>
        <v xml:space="preserve">sxm64_15 * sxmq15 * QN15 + </v>
      </c>
      <c r="M55" s="5" t="str">
        <f t="shared" si="39"/>
        <v xml:space="preserve">sxm64_16 * sxmq16 * QN16 + </v>
      </c>
      <c r="N55" s="5" t="str">
        <f t="shared" si="39"/>
        <v xml:space="preserve">sxm64_17 * sxmq17 * QN17 + </v>
      </c>
      <c r="O55" s="5" t="str">
        <f t="shared" si="39"/>
        <v xml:space="preserve">sxm64_18 * sxmq18 * QN18 + </v>
      </c>
      <c r="P55" s="5" t="str">
        <f t="shared" si="39"/>
        <v xml:space="preserve">sxm64_19 * sxmq19 * QN19 + </v>
      </c>
      <c r="Q55" s="5" t="str">
        <f t="shared" si="39"/>
        <v xml:space="preserve">sxm64_20 * sxmq20 * QN20 + </v>
      </c>
      <c r="R55" s="5" t="str">
        <f t="shared" si="39"/>
        <v xml:space="preserve">sxm64_21 * sxmq21 * QN21 + </v>
      </c>
      <c r="S55" s="5" t="str">
        <f t="shared" si="39"/>
        <v xml:space="preserve">sxm64_22 * sxmq22 * QN22 + </v>
      </c>
      <c r="T55" s="5" t="str">
        <f t="shared" si="39"/>
        <v xml:space="preserve">sxm64_23 * sxmq23 * QN23 + </v>
      </c>
      <c r="U55" s="5" t="str">
        <f t="shared" si="39"/>
        <v xml:space="preserve">sxm64_24 * sxmq24 * QN24 + </v>
      </c>
      <c r="V55" s="5" t="str">
        <f t="shared" si="39"/>
        <v xml:space="preserve">sxm64_25 * sxmq25 * QN25 + </v>
      </c>
      <c r="W55" s="5" t="str">
        <f t="shared" si="39"/>
        <v xml:space="preserve">sxm64_26 * sxmq26 * QN26 + </v>
      </c>
      <c r="X55" s="5" t="str">
        <f t="shared" si="39"/>
        <v xml:space="preserve">sxm64_27 * sxmq27 * QN27 + </v>
      </c>
      <c r="Y55" s="5" t="str">
        <f t="shared" si="39"/>
        <v xml:space="preserve">sxm64_28 * sxmq28 * QN28 + </v>
      </c>
      <c r="Z55" s="5" t="str">
        <f t="shared" si="39"/>
        <v xml:space="preserve">sxm64_29 * sxmq29 * QN29 + </v>
      </c>
      <c r="AA55" s="5" t="str">
        <f t="shared" si="39"/>
        <v xml:space="preserve">sxm64_30 * sxmq30 * QN30 + </v>
      </c>
      <c r="AB55" s="5" t="str">
        <f t="shared" si="39"/>
        <v xml:space="preserve">sxm64_31 * sxmq31 * QN31 + </v>
      </c>
      <c r="AC55" s="5" t="str">
        <f t="shared" si="39"/>
        <v xml:space="preserve">sxm64_32 * sxmq32 * QN32 + </v>
      </c>
      <c r="AD55" s="5" t="str">
        <f t="shared" si="39"/>
        <v xml:space="preserve">sxm64_33 * sxmq33 * QN33 + </v>
      </c>
      <c r="AE55" s="5" t="str">
        <f t="shared" si="39"/>
        <v xml:space="preserve">sxm64_35 * sxmq35 * QN35 + </v>
      </c>
      <c r="AF55" s="5" t="str">
        <f t="shared" si="39"/>
        <v xml:space="preserve">sxm64_36 * sxmq36 * QN36 + </v>
      </c>
      <c r="AG55" s="5" t="str">
        <f t="shared" si="39"/>
        <v xml:space="preserve">sxm64_37 * sxmq37 * QN37 + </v>
      </c>
      <c r="AH55" s="5" t="str">
        <f t="shared" si="39"/>
        <v xml:space="preserve">sxm64_41 * sxmq41 * QN41 + </v>
      </c>
      <c r="AI55" s="5" t="str">
        <f t="shared" si="39"/>
        <v xml:space="preserve">sxm64_42 * sxmq42 * QN42 + </v>
      </c>
      <c r="AJ55" s="5" t="str">
        <f t="shared" si="39"/>
        <v xml:space="preserve">sxm64_43 * sxmq43 * QN43 + </v>
      </c>
      <c r="AK55" s="5" t="str">
        <f t="shared" si="39"/>
        <v xml:space="preserve">sxm64_45 * sxmq45 * QN45 + </v>
      </c>
      <c r="AL55" s="5" t="str">
        <f t="shared" si="39"/>
        <v xml:space="preserve">sxm64_46 * sxmq46 * QN46 + </v>
      </c>
      <c r="AM55" s="5" t="str">
        <f t="shared" si="39"/>
        <v xml:space="preserve">sxm64_47 * sxmq47 * QN47 + </v>
      </c>
      <c r="AN55" s="5" t="str">
        <f t="shared" si="39"/>
        <v xml:space="preserve">sxm64_49 * sxmq49 * QN49 + </v>
      </c>
      <c r="AO55" s="5" t="str">
        <f t="shared" si="39"/>
        <v xml:space="preserve">sxm64_50 * sxmq50 * QN50 + </v>
      </c>
      <c r="AP55" s="5" t="str">
        <f t="shared" si="39"/>
        <v xml:space="preserve">sxm64_51 * sxmq51 * QN51 + </v>
      </c>
      <c r="AQ55" s="5" t="str">
        <f t="shared" si="39"/>
        <v xml:space="preserve">sxm64_52 * sxmq52 * QN52 + </v>
      </c>
      <c r="AR55" s="5" t="str">
        <f t="shared" si="39"/>
        <v xml:space="preserve">sxm64_53 * sxmq53 * QN53 + </v>
      </c>
      <c r="AS55" s="5" t="str">
        <f t="shared" si="39"/>
        <v xml:space="preserve">sxm64_55 * sxmq55 * QN55 + </v>
      </c>
      <c r="AT55" s="5" t="str">
        <f t="shared" si="39"/>
        <v xml:space="preserve">sxm64_58 * sxmq58 * QN58 + </v>
      </c>
      <c r="AU55" s="5" t="str">
        <f t="shared" si="39"/>
        <v xml:space="preserve">sxm64_59 * sxmq59 * QN59 + </v>
      </c>
      <c r="AV55" s="5" t="str">
        <f t="shared" si="39"/>
        <v xml:space="preserve">sxm64_60 * sxmq60 * QN60 + </v>
      </c>
      <c r="AW55" s="5" t="str">
        <f t="shared" si="39"/>
        <v xml:space="preserve">sxm64_61 * sxmq61 * QN61 + </v>
      </c>
      <c r="AX55" s="5" t="str">
        <f t="shared" si="39"/>
        <v xml:space="preserve">sxm64_62 * sxmq62 * QN62 + </v>
      </c>
      <c r="AY55" s="5" t="str">
        <f t="shared" si="39"/>
        <v xml:space="preserve">sxm64_64 * sxmq64 * QN64 + </v>
      </c>
      <c r="AZ55" s="5" t="str">
        <f t="shared" si="39"/>
        <v xml:space="preserve">sxm64_65 * sxmq65 * QN65 + </v>
      </c>
      <c r="BA55" s="5" t="str">
        <f t="shared" si="39"/>
        <v xml:space="preserve">sxm64_66 * sxmq66 * QN66 + </v>
      </c>
      <c r="BB55" s="5" t="str">
        <f t="shared" si="39"/>
        <v xml:space="preserve">sxm64_68 * sxmq68 * QN68 + </v>
      </c>
      <c r="BC55" s="5" t="str">
        <f t="shared" si="39"/>
        <v xml:space="preserve">sxm64_69 * sxmq69 * QN69 + </v>
      </c>
      <c r="BD55" s="5" t="str">
        <f t="shared" si="39"/>
        <v xml:space="preserve">sxm64_70 * sxmq70 * QN70 + </v>
      </c>
      <c r="BE55" s="5" t="str">
        <f t="shared" si="39"/>
        <v xml:space="preserve">sxm64_71 * sxmq71 * QN71 + </v>
      </c>
      <c r="BF55" s="5" t="str">
        <f t="shared" si="39"/>
        <v xml:space="preserve">sxm64_72 * sxmq72 * QN72 + </v>
      </c>
      <c r="BG55" s="5" t="str">
        <f t="shared" si="39"/>
        <v xml:space="preserve">sxm64_73 * sxmq73 * QN73 + </v>
      </c>
      <c r="BH55" s="5" t="str">
        <f t="shared" si="39"/>
        <v xml:space="preserve">sxm64_74 * sxmq74 * QN74 + </v>
      </c>
      <c r="BI55" s="5" t="str">
        <f t="shared" si="39"/>
        <v xml:space="preserve">sxm64_77 * sxmq77 * QN77 + </v>
      </c>
      <c r="BJ55" s="5" t="str">
        <f t="shared" si="39"/>
        <v xml:space="preserve">sxm64_78 * sxmq78 * QN78 + </v>
      </c>
      <c r="BK55" s="5" t="str">
        <f t="shared" si="39"/>
        <v xml:space="preserve">sxm64_79 * sxmq79 * QN79 + </v>
      </c>
      <c r="BL55" s="5" t="str">
        <f t="shared" si="39"/>
        <v xml:space="preserve">sxm64_80 * sxmq80 * QN80 + </v>
      </c>
      <c r="BM55" s="5" t="str">
        <f t="shared" si="39"/>
        <v xml:space="preserve">sxm64_84 * sxmq84 * QN84 + </v>
      </c>
      <c r="BN55" s="5" t="str">
        <f t="shared" si="39"/>
        <v xml:space="preserve">sxm64_85 * sxmq85 * QN85 + </v>
      </c>
      <c r="BO55" s="5" t="str">
        <f t="shared" ref="BO55:BW58" si="40">"sxm"&amp;$A55&amp;"_"&amp;BO$6&amp;" * sxmq"&amp;BO$6&amp;" * QN"&amp;BO$6&amp;" + "</f>
        <v xml:space="preserve">sxm64_86 * sxmq86 * QN86 + </v>
      </c>
      <c r="BP55" s="5" t="str">
        <f t="shared" si="40"/>
        <v xml:space="preserve">sxm64_87 * sxmq87 * QN87 + </v>
      </c>
      <c r="BQ55" s="5" t="str">
        <f t="shared" si="40"/>
        <v xml:space="preserve">sxm64_90 * sxmq90 * QN90 + </v>
      </c>
      <c r="BR55" s="5" t="str">
        <f t="shared" si="40"/>
        <v xml:space="preserve">sxm64_91 * sxmq91 * QN91 + </v>
      </c>
      <c r="BS55" s="5" t="str">
        <f t="shared" si="40"/>
        <v xml:space="preserve">sxm64_92 * sxmq92 * QN92 + </v>
      </c>
      <c r="BT55" s="5" t="str">
        <f t="shared" si="40"/>
        <v xml:space="preserve">sxm64_93 * sxmq93 * QN93 + </v>
      </c>
      <c r="BU55" s="5" t="str">
        <f t="shared" si="40"/>
        <v xml:space="preserve">sxm64_94 * sxmq94 * QN94 + </v>
      </c>
      <c r="BV55" s="5" t="str">
        <f t="shared" si="40"/>
        <v xml:space="preserve">sxm64_95 * sxmq95 * QN95 + </v>
      </c>
      <c r="BW55" s="5" t="str">
        <f t="shared" si="40"/>
        <v xml:space="preserve">sxm64_96 * sxmq96 * QN96 + </v>
      </c>
      <c r="BX55" s="5" t="str">
        <f t="shared" si="31"/>
        <v>sxm64_97 * sxmq97 * QN97</v>
      </c>
      <c r="BY55" s="5" t="str">
        <f t="shared" si="11"/>
        <v xml:space="preserve"> + FM64</v>
      </c>
      <c r="BZ55" s="6" t="str">
        <f t="shared" si="3"/>
        <v>@IDENTITY MG64 = sxm64_01 * sxmq01 * QN01 + sxm64_02 * sxmq02 * QN02 + sxm64_03 * sxmq03 * QN03 + sxm64_05 * sxmq05 * QN05 + sxm64_08 * sxmq08 * QN08 + sxm64_10 * sxmq10 * QN10 + sxm64_11 * sxmq11 * QN11 + sxm64_13 * sxmq13 * QN13 + sxm64_14 * sxmq14 * QN14 + sxm64_15 * sxmq15 * QN15 + sxm64_16 * sxmq16 * QN16 + sxm64_17 * sxmq17 * QN17 + sxm64_18 * sxmq18 * QN18 + sxm64_19 * sxmq19 * QN19 + sxm64_20 * sxmq20 * QN20 + sxm64_21 * sxmq21 * QN21 + sxm64_22 * sxmq22 * QN22 + sxm64_23 * sxmq23 * QN23 + sxm64_24 * sxmq24 * QN24 + sxm64_25 * sxmq25 * QN25 + sxm64_26 * sxmq26 * QN26 + sxm64_27 * sxmq27 * QN27 + sxm64_28 * sxmq28 * QN28 + sxm64_29 * sxmq29 * QN29 + sxm64_30 * sxmq30 * QN30 + sxm64_31 * sxmq31 * QN31 + sxm64_32 * sxmq32 * QN32 + sxm64_33 * sxmq33 * QN33 + sxm64_35 * sxmq35 * QN35 + sxm64_36 * sxmq36 * QN36 + sxm64_37 * sxmq37 * QN37 + sxm64_41 * sxmq41 * QN41 + sxm64_42 * sxmq42 * QN42 + sxm64_43 * sxmq43 * QN43 + sxm64_45 * sxmq45 * QN45 + sxm64_46 * sxmq46 * QN46 + sxm64_47 * sxmq47 * QN47 + sxm64_49 * sxmq49 * QN49 + sxm64_50 * sxmq50 * QN50 + sxm64_51 * sxmq51 * QN51 + sxm64_52 * sxmq52 * QN52 + sxm64_53 * sxmq53 * QN53 + sxm64_55 * sxmq55 * QN55 + sxm64_58 * sxmq58 * QN58 + sxm64_59 * sxmq59 * QN59 + sxm64_60 * sxmq60 * QN60 + sxm64_61 * sxmq61 * QN61 + sxm64_62 * sxmq62 * QN62 + sxm64_64 * sxmq64 * QN64 + sxm64_65 * sxmq65 * QN65 + sxm64_66 * sxmq66 * QN66 + sxm64_68 * sxmq68 * QN68 + sxm64_69 * sxmq69 * QN69 + sxm64_70 * sxmq70 * QN70 + sxm64_71 * sxmq71 * QN71 + sxm64_72 * sxmq72 * QN72 + sxm64_73 * sxmq73 * QN73 + sxm64_74 * sxmq74 * QN74 + sxm64_77 * sxmq77 * QN77 + sxm64_78 * sxmq78 * QN78 + sxm64_79 * sxmq79 * QN79 + sxm64_80 * sxmq80 * QN80 + sxm64_84 * sxmq84 * QN84 + sxm64_85 * sxmq85 * QN85 + sxm64_86 * sxmq86 * QN86 + sxm64_87 * sxmq87 * QN87 + sxm64_90 * sxmq90 * QN90 + sxm64_91 * sxmq91 * QN91 + sxm64_92 * sxmq92 * QN92 + sxm64_93 * sxmq93 * QN93 + sxm64_94 * sxmq94 * QN94 + sxm64_95 * sxmq95 * QN95 + sxm64_96 * sxmq96 * QN96 + sxm64_97 * sxmq97 * QN97 + FM64</v>
      </c>
    </row>
    <row r="56" spans="1:78">
      <c r="A56" s="1" t="s">
        <v>50</v>
      </c>
      <c r="B56" s="5" t="str">
        <f t="shared" si="7"/>
        <v xml:space="preserve">@IDENTITY MG65 = </v>
      </c>
      <c r="C56" s="5" t="str">
        <f t="shared" si="2"/>
        <v xml:space="preserve">sxm65_01 * sxmq01 * QN01 + </v>
      </c>
      <c r="D56" s="5" t="str">
        <f t="shared" ref="D56:BO59" si="41">"sxm"&amp;$A56&amp;"_"&amp;D$6&amp;" * sxmq"&amp;D$6&amp;" * QN"&amp;D$6&amp;" + "</f>
        <v xml:space="preserve">sxm65_02 * sxmq02 * QN02 + </v>
      </c>
      <c r="E56" s="5" t="str">
        <f t="shared" si="41"/>
        <v xml:space="preserve">sxm65_03 * sxmq03 * QN03 + </v>
      </c>
      <c r="F56" s="5" t="str">
        <f t="shared" si="41"/>
        <v xml:space="preserve">sxm65_05 * sxmq05 * QN05 + </v>
      </c>
      <c r="G56" s="5" t="str">
        <f t="shared" si="41"/>
        <v xml:space="preserve">sxm65_08 * sxmq08 * QN08 + </v>
      </c>
      <c r="H56" s="5" t="str">
        <f t="shared" si="41"/>
        <v xml:space="preserve">sxm65_10 * sxmq10 * QN10 + </v>
      </c>
      <c r="I56" s="5" t="str">
        <f t="shared" si="41"/>
        <v xml:space="preserve">sxm65_11 * sxmq11 * QN11 + </v>
      </c>
      <c r="J56" s="5" t="str">
        <f t="shared" si="41"/>
        <v xml:space="preserve">sxm65_13 * sxmq13 * QN13 + </v>
      </c>
      <c r="K56" s="5" t="str">
        <f t="shared" si="41"/>
        <v xml:space="preserve">sxm65_14 * sxmq14 * QN14 + </v>
      </c>
      <c r="L56" s="5" t="str">
        <f t="shared" si="41"/>
        <v xml:space="preserve">sxm65_15 * sxmq15 * QN15 + </v>
      </c>
      <c r="M56" s="5" t="str">
        <f t="shared" si="41"/>
        <v xml:space="preserve">sxm65_16 * sxmq16 * QN16 + </v>
      </c>
      <c r="N56" s="5" t="str">
        <f t="shared" si="41"/>
        <v xml:space="preserve">sxm65_17 * sxmq17 * QN17 + </v>
      </c>
      <c r="O56" s="5" t="str">
        <f t="shared" si="41"/>
        <v xml:space="preserve">sxm65_18 * sxmq18 * QN18 + </v>
      </c>
      <c r="P56" s="5" t="str">
        <f t="shared" si="41"/>
        <v xml:space="preserve">sxm65_19 * sxmq19 * QN19 + </v>
      </c>
      <c r="Q56" s="5" t="str">
        <f t="shared" si="41"/>
        <v xml:space="preserve">sxm65_20 * sxmq20 * QN20 + </v>
      </c>
      <c r="R56" s="5" t="str">
        <f t="shared" si="41"/>
        <v xml:space="preserve">sxm65_21 * sxmq21 * QN21 + </v>
      </c>
      <c r="S56" s="5" t="str">
        <f t="shared" si="41"/>
        <v xml:space="preserve">sxm65_22 * sxmq22 * QN22 + </v>
      </c>
      <c r="T56" s="5" t="str">
        <f t="shared" si="41"/>
        <v xml:space="preserve">sxm65_23 * sxmq23 * QN23 + </v>
      </c>
      <c r="U56" s="5" t="str">
        <f t="shared" si="41"/>
        <v xml:space="preserve">sxm65_24 * sxmq24 * QN24 + </v>
      </c>
      <c r="V56" s="5" t="str">
        <f t="shared" si="41"/>
        <v xml:space="preserve">sxm65_25 * sxmq25 * QN25 + </v>
      </c>
      <c r="W56" s="5" t="str">
        <f t="shared" si="41"/>
        <v xml:space="preserve">sxm65_26 * sxmq26 * QN26 + </v>
      </c>
      <c r="X56" s="5" t="str">
        <f t="shared" si="41"/>
        <v xml:space="preserve">sxm65_27 * sxmq27 * QN27 + </v>
      </c>
      <c r="Y56" s="5" t="str">
        <f t="shared" si="41"/>
        <v xml:space="preserve">sxm65_28 * sxmq28 * QN28 + </v>
      </c>
      <c r="Z56" s="5" t="str">
        <f t="shared" si="41"/>
        <v xml:space="preserve">sxm65_29 * sxmq29 * QN29 + </v>
      </c>
      <c r="AA56" s="5" t="str">
        <f t="shared" si="41"/>
        <v xml:space="preserve">sxm65_30 * sxmq30 * QN30 + </v>
      </c>
      <c r="AB56" s="5" t="str">
        <f t="shared" si="41"/>
        <v xml:space="preserve">sxm65_31 * sxmq31 * QN31 + </v>
      </c>
      <c r="AC56" s="5" t="str">
        <f t="shared" si="41"/>
        <v xml:space="preserve">sxm65_32 * sxmq32 * QN32 + </v>
      </c>
      <c r="AD56" s="5" t="str">
        <f t="shared" si="41"/>
        <v xml:space="preserve">sxm65_33 * sxmq33 * QN33 + </v>
      </c>
      <c r="AE56" s="5" t="str">
        <f t="shared" si="41"/>
        <v xml:space="preserve">sxm65_35 * sxmq35 * QN35 + </v>
      </c>
      <c r="AF56" s="5" t="str">
        <f t="shared" si="41"/>
        <v xml:space="preserve">sxm65_36 * sxmq36 * QN36 + </v>
      </c>
      <c r="AG56" s="5" t="str">
        <f t="shared" si="41"/>
        <v xml:space="preserve">sxm65_37 * sxmq37 * QN37 + </v>
      </c>
      <c r="AH56" s="5" t="str">
        <f t="shared" si="41"/>
        <v xml:space="preserve">sxm65_41 * sxmq41 * QN41 + </v>
      </c>
      <c r="AI56" s="5" t="str">
        <f t="shared" si="41"/>
        <v xml:space="preserve">sxm65_42 * sxmq42 * QN42 + </v>
      </c>
      <c r="AJ56" s="5" t="str">
        <f t="shared" si="41"/>
        <v xml:space="preserve">sxm65_43 * sxmq43 * QN43 + </v>
      </c>
      <c r="AK56" s="5" t="str">
        <f t="shared" si="41"/>
        <v xml:space="preserve">sxm65_45 * sxmq45 * QN45 + </v>
      </c>
      <c r="AL56" s="5" t="str">
        <f t="shared" si="41"/>
        <v xml:space="preserve">sxm65_46 * sxmq46 * QN46 + </v>
      </c>
      <c r="AM56" s="5" t="str">
        <f t="shared" si="41"/>
        <v xml:space="preserve">sxm65_47 * sxmq47 * QN47 + </v>
      </c>
      <c r="AN56" s="5" t="str">
        <f t="shared" si="41"/>
        <v xml:space="preserve">sxm65_49 * sxmq49 * QN49 + </v>
      </c>
      <c r="AO56" s="5" t="str">
        <f t="shared" si="41"/>
        <v xml:space="preserve">sxm65_50 * sxmq50 * QN50 + </v>
      </c>
      <c r="AP56" s="5" t="str">
        <f t="shared" si="41"/>
        <v xml:space="preserve">sxm65_51 * sxmq51 * QN51 + </v>
      </c>
      <c r="AQ56" s="5" t="str">
        <f t="shared" si="41"/>
        <v xml:space="preserve">sxm65_52 * sxmq52 * QN52 + </v>
      </c>
      <c r="AR56" s="5" t="str">
        <f t="shared" si="41"/>
        <v xml:space="preserve">sxm65_53 * sxmq53 * QN53 + </v>
      </c>
      <c r="AS56" s="5" t="str">
        <f t="shared" si="41"/>
        <v xml:space="preserve">sxm65_55 * sxmq55 * QN55 + </v>
      </c>
      <c r="AT56" s="5" t="str">
        <f t="shared" si="41"/>
        <v xml:space="preserve">sxm65_58 * sxmq58 * QN58 + </v>
      </c>
      <c r="AU56" s="5" t="str">
        <f t="shared" si="41"/>
        <v xml:space="preserve">sxm65_59 * sxmq59 * QN59 + </v>
      </c>
      <c r="AV56" s="5" t="str">
        <f t="shared" si="41"/>
        <v xml:space="preserve">sxm65_60 * sxmq60 * QN60 + </v>
      </c>
      <c r="AW56" s="5" t="str">
        <f t="shared" si="41"/>
        <v xml:space="preserve">sxm65_61 * sxmq61 * QN61 + </v>
      </c>
      <c r="AX56" s="5" t="str">
        <f t="shared" si="41"/>
        <v xml:space="preserve">sxm65_62 * sxmq62 * QN62 + </v>
      </c>
      <c r="AY56" s="5" t="str">
        <f t="shared" si="41"/>
        <v xml:space="preserve">sxm65_64 * sxmq64 * QN64 + </v>
      </c>
      <c r="AZ56" s="5" t="str">
        <f t="shared" si="41"/>
        <v xml:space="preserve">sxm65_65 * sxmq65 * QN65 + </v>
      </c>
      <c r="BA56" s="5" t="str">
        <f t="shared" si="41"/>
        <v xml:space="preserve">sxm65_66 * sxmq66 * QN66 + </v>
      </c>
      <c r="BB56" s="5" t="str">
        <f t="shared" si="41"/>
        <v xml:space="preserve">sxm65_68 * sxmq68 * QN68 + </v>
      </c>
      <c r="BC56" s="5" t="str">
        <f t="shared" si="41"/>
        <v xml:space="preserve">sxm65_69 * sxmq69 * QN69 + </v>
      </c>
      <c r="BD56" s="5" t="str">
        <f t="shared" si="41"/>
        <v xml:space="preserve">sxm65_70 * sxmq70 * QN70 + </v>
      </c>
      <c r="BE56" s="5" t="str">
        <f t="shared" si="41"/>
        <v xml:space="preserve">sxm65_71 * sxmq71 * QN71 + </v>
      </c>
      <c r="BF56" s="5" t="str">
        <f t="shared" si="41"/>
        <v xml:space="preserve">sxm65_72 * sxmq72 * QN72 + </v>
      </c>
      <c r="BG56" s="5" t="str">
        <f t="shared" si="41"/>
        <v xml:space="preserve">sxm65_73 * sxmq73 * QN73 + </v>
      </c>
      <c r="BH56" s="5" t="str">
        <f t="shared" si="41"/>
        <v xml:space="preserve">sxm65_74 * sxmq74 * QN74 + </v>
      </c>
      <c r="BI56" s="5" t="str">
        <f t="shared" si="41"/>
        <v xml:space="preserve">sxm65_77 * sxmq77 * QN77 + </v>
      </c>
      <c r="BJ56" s="5" t="str">
        <f t="shared" si="41"/>
        <v xml:space="preserve">sxm65_78 * sxmq78 * QN78 + </v>
      </c>
      <c r="BK56" s="5" t="str">
        <f t="shared" si="41"/>
        <v xml:space="preserve">sxm65_79 * sxmq79 * QN79 + </v>
      </c>
      <c r="BL56" s="5" t="str">
        <f t="shared" si="41"/>
        <v xml:space="preserve">sxm65_80 * sxmq80 * QN80 + </v>
      </c>
      <c r="BM56" s="5" t="str">
        <f t="shared" si="41"/>
        <v xml:space="preserve">sxm65_84 * sxmq84 * QN84 + </v>
      </c>
      <c r="BN56" s="5" t="str">
        <f t="shared" si="41"/>
        <v xml:space="preserve">sxm65_85 * sxmq85 * QN85 + </v>
      </c>
      <c r="BO56" s="5" t="str">
        <f t="shared" si="41"/>
        <v xml:space="preserve">sxm65_86 * sxmq86 * QN86 + </v>
      </c>
      <c r="BP56" s="5" t="str">
        <f t="shared" si="40"/>
        <v xml:space="preserve">sxm65_87 * sxmq87 * QN87 + </v>
      </c>
      <c r="BQ56" s="5" t="str">
        <f t="shared" si="40"/>
        <v xml:space="preserve">sxm65_90 * sxmq90 * QN90 + </v>
      </c>
      <c r="BR56" s="5" t="str">
        <f t="shared" si="40"/>
        <v xml:space="preserve">sxm65_91 * sxmq91 * QN91 + </v>
      </c>
      <c r="BS56" s="5" t="str">
        <f t="shared" si="40"/>
        <v xml:space="preserve">sxm65_92 * sxmq92 * QN92 + </v>
      </c>
      <c r="BT56" s="5" t="str">
        <f t="shared" si="40"/>
        <v xml:space="preserve">sxm65_93 * sxmq93 * QN93 + </v>
      </c>
      <c r="BU56" s="5" t="str">
        <f t="shared" si="40"/>
        <v xml:space="preserve">sxm65_94 * sxmq94 * QN94 + </v>
      </c>
      <c r="BV56" s="5" t="str">
        <f t="shared" si="40"/>
        <v xml:space="preserve">sxm65_95 * sxmq95 * QN95 + </v>
      </c>
      <c r="BW56" s="5" t="str">
        <f t="shared" si="40"/>
        <v xml:space="preserve">sxm65_96 * sxmq96 * QN96 + </v>
      </c>
      <c r="BX56" s="5" t="str">
        <f t="shared" si="31"/>
        <v>sxm65_97 * sxmq97 * QN97</v>
      </c>
      <c r="BY56" s="5" t="str">
        <f t="shared" si="11"/>
        <v xml:space="preserve"> + FM65</v>
      </c>
      <c r="BZ56" s="6" t="str">
        <f t="shared" si="3"/>
        <v>@IDENTITY MG65 = sxm65_01 * sxmq01 * QN01 + sxm65_02 * sxmq02 * QN02 + sxm65_03 * sxmq03 * QN03 + sxm65_05 * sxmq05 * QN05 + sxm65_08 * sxmq08 * QN08 + sxm65_10 * sxmq10 * QN10 + sxm65_11 * sxmq11 * QN11 + sxm65_13 * sxmq13 * QN13 + sxm65_14 * sxmq14 * QN14 + sxm65_15 * sxmq15 * QN15 + sxm65_16 * sxmq16 * QN16 + sxm65_17 * sxmq17 * QN17 + sxm65_18 * sxmq18 * QN18 + sxm65_19 * sxmq19 * QN19 + sxm65_20 * sxmq20 * QN20 + sxm65_21 * sxmq21 * QN21 + sxm65_22 * sxmq22 * QN22 + sxm65_23 * sxmq23 * QN23 + sxm65_24 * sxmq24 * QN24 + sxm65_25 * sxmq25 * QN25 + sxm65_26 * sxmq26 * QN26 + sxm65_27 * sxmq27 * QN27 + sxm65_28 * sxmq28 * QN28 + sxm65_29 * sxmq29 * QN29 + sxm65_30 * sxmq30 * QN30 + sxm65_31 * sxmq31 * QN31 + sxm65_32 * sxmq32 * QN32 + sxm65_33 * sxmq33 * QN33 + sxm65_35 * sxmq35 * QN35 + sxm65_36 * sxmq36 * QN36 + sxm65_37 * sxmq37 * QN37 + sxm65_41 * sxmq41 * QN41 + sxm65_42 * sxmq42 * QN42 + sxm65_43 * sxmq43 * QN43 + sxm65_45 * sxmq45 * QN45 + sxm65_46 * sxmq46 * QN46 + sxm65_47 * sxmq47 * QN47 + sxm65_49 * sxmq49 * QN49 + sxm65_50 * sxmq50 * QN50 + sxm65_51 * sxmq51 * QN51 + sxm65_52 * sxmq52 * QN52 + sxm65_53 * sxmq53 * QN53 + sxm65_55 * sxmq55 * QN55 + sxm65_58 * sxmq58 * QN58 + sxm65_59 * sxmq59 * QN59 + sxm65_60 * sxmq60 * QN60 + sxm65_61 * sxmq61 * QN61 + sxm65_62 * sxmq62 * QN62 + sxm65_64 * sxmq64 * QN64 + sxm65_65 * sxmq65 * QN65 + sxm65_66 * sxmq66 * QN66 + sxm65_68 * sxmq68 * QN68 + sxm65_69 * sxmq69 * QN69 + sxm65_70 * sxmq70 * QN70 + sxm65_71 * sxmq71 * QN71 + sxm65_72 * sxmq72 * QN72 + sxm65_73 * sxmq73 * QN73 + sxm65_74 * sxmq74 * QN74 + sxm65_77 * sxmq77 * QN77 + sxm65_78 * sxmq78 * QN78 + sxm65_79 * sxmq79 * QN79 + sxm65_80 * sxmq80 * QN80 + sxm65_84 * sxmq84 * QN84 + sxm65_85 * sxmq85 * QN85 + sxm65_86 * sxmq86 * QN86 + sxm65_87 * sxmq87 * QN87 + sxm65_90 * sxmq90 * QN90 + sxm65_91 * sxmq91 * QN91 + sxm65_92 * sxmq92 * QN92 + sxm65_93 * sxmq93 * QN93 + sxm65_94 * sxmq94 * QN94 + sxm65_95 * sxmq95 * QN95 + sxm65_96 * sxmq96 * QN96 + sxm65_97 * sxmq97 * QN97 + FM65</v>
      </c>
    </row>
    <row r="57" spans="1:78">
      <c r="A57" s="1" t="s">
        <v>51</v>
      </c>
      <c r="B57" s="5" t="str">
        <f t="shared" si="7"/>
        <v xml:space="preserve">@IDENTITY MG66 = </v>
      </c>
      <c r="C57" s="5" t="str">
        <f t="shared" si="2"/>
        <v xml:space="preserve">sxm66_01 * sxmq01 * QN01 + </v>
      </c>
      <c r="D57" s="5" t="str">
        <f t="shared" si="41"/>
        <v xml:space="preserve">sxm66_02 * sxmq02 * QN02 + </v>
      </c>
      <c r="E57" s="5" t="str">
        <f t="shared" si="41"/>
        <v xml:space="preserve">sxm66_03 * sxmq03 * QN03 + </v>
      </c>
      <c r="F57" s="5" t="str">
        <f t="shared" si="41"/>
        <v xml:space="preserve">sxm66_05 * sxmq05 * QN05 + </v>
      </c>
      <c r="G57" s="5" t="str">
        <f t="shared" si="41"/>
        <v xml:space="preserve">sxm66_08 * sxmq08 * QN08 + </v>
      </c>
      <c r="H57" s="5" t="str">
        <f t="shared" si="41"/>
        <v xml:space="preserve">sxm66_10 * sxmq10 * QN10 + </v>
      </c>
      <c r="I57" s="5" t="str">
        <f t="shared" si="41"/>
        <v xml:space="preserve">sxm66_11 * sxmq11 * QN11 + </v>
      </c>
      <c r="J57" s="5" t="str">
        <f t="shared" si="41"/>
        <v xml:space="preserve">sxm66_13 * sxmq13 * QN13 + </v>
      </c>
      <c r="K57" s="5" t="str">
        <f t="shared" si="41"/>
        <v xml:space="preserve">sxm66_14 * sxmq14 * QN14 + </v>
      </c>
      <c r="L57" s="5" t="str">
        <f t="shared" si="41"/>
        <v xml:space="preserve">sxm66_15 * sxmq15 * QN15 + </v>
      </c>
      <c r="M57" s="5" t="str">
        <f t="shared" si="41"/>
        <v xml:space="preserve">sxm66_16 * sxmq16 * QN16 + </v>
      </c>
      <c r="N57" s="5" t="str">
        <f t="shared" si="41"/>
        <v xml:space="preserve">sxm66_17 * sxmq17 * QN17 + </v>
      </c>
      <c r="O57" s="5" t="str">
        <f t="shared" si="41"/>
        <v xml:space="preserve">sxm66_18 * sxmq18 * QN18 + </v>
      </c>
      <c r="P57" s="5" t="str">
        <f t="shared" si="41"/>
        <v xml:space="preserve">sxm66_19 * sxmq19 * QN19 + </v>
      </c>
      <c r="Q57" s="5" t="str">
        <f t="shared" si="41"/>
        <v xml:space="preserve">sxm66_20 * sxmq20 * QN20 + </v>
      </c>
      <c r="R57" s="5" t="str">
        <f t="shared" si="41"/>
        <v xml:space="preserve">sxm66_21 * sxmq21 * QN21 + </v>
      </c>
      <c r="S57" s="5" t="str">
        <f t="shared" si="41"/>
        <v xml:space="preserve">sxm66_22 * sxmq22 * QN22 + </v>
      </c>
      <c r="T57" s="5" t="str">
        <f t="shared" si="41"/>
        <v xml:space="preserve">sxm66_23 * sxmq23 * QN23 + </v>
      </c>
      <c r="U57" s="5" t="str">
        <f t="shared" si="41"/>
        <v xml:space="preserve">sxm66_24 * sxmq24 * QN24 + </v>
      </c>
      <c r="V57" s="5" t="str">
        <f t="shared" si="41"/>
        <v xml:space="preserve">sxm66_25 * sxmq25 * QN25 + </v>
      </c>
      <c r="W57" s="5" t="str">
        <f t="shared" si="41"/>
        <v xml:space="preserve">sxm66_26 * sxmq26 * QN26 + </v>
      </c>
      <c r="X57" s="5" t="str">
        <f t="shared" si="41"/>
        <v xml:space="preserve">sxm66_27 * sxmq27 * QN27 + </v>
      </c>
      <c r="Y57" s="5" t="str">
        <f t="shared" si="41"/>
        <v xml:space="preserve">sxm66_28 * sxmq28 * QN28 + </v>
      </c>
      <c r="Z57" s="5" t="str">
        <f t="shared" si="41"/>
        <v xml:space="preserve">sxm66_29 * sxmq29 * QN29 + </v>
      </c>
      <c r="AA57" s="5" t="str">
        <f t="shared" si="41"/>
        <v xml:space="preserve">sxm66_30 * sxmq30 * QN30 + </v>
      </c>
      <c r="AB57" s="5" t="str">
        <f t="shared" si="41"/>
        <v xml:space="preserve">sxm66_31 * sxmq31 * QN31 + </v>
      </c>
      <c r="AC57" s="5" t="str">
        <f t="shared" si="41"/>
        <v xml:space="preserve">sxm66_32 * sxmq32 * QN32 + </v>
      </c>
      <c r="AD57" s="5" t="str">
        <f t="shared" si="41"/>
        <v xml:space="preserve">sxm66_33 * sxmq33 * QN33 + </v>
      </c>
      <c r="AE57" s="5" t="str">
        <f t="shared" si="41"/>
        <v xml:space="preserve">sxm66_35 * sxmq35 * QN35 + </v>
      </c>
      <c r="AF57" s="5" t="str">
        <f t="shared" si="41"/>
        <v xml:space="preserve">sxm66_36 * sxmq36 * QN36 + </v>
      </c>
      <c r="AG57" s="5" t="str">
        <f t="shared" si="41"/>
        <v xml:space="preserve">sxm66_37 * sxmq37 * QN37 + </v>
      </c>
      <c r="AH57" s="5" t="str">
        <f t="shared" si="41"/>
        <v xml:space="preserve">sxm66_41 * sxmq41 * QN41 + </v>
      </c>
      <c r="AI57" s="5" t="str">
        <f t="shared" si="41"/>
        <v xml:space="preserve">sxm66_42 * sxmq42 * QN42 + </v>
      </c>
      <c r="AJ57" s="5" t="str">
        <f t="shared" si="41"/>
        <v xml:space="preserve">sxm66_43 * sxmq43 * QN43 + </v>
      </c>
      <c r="AK57" s="5" t="str">
        <f t="shared" si="41"/>
        <v xml:space="preserve">sxm66_45 * sxmq45 * QN45 + </v>
      </c>
      <c r="AL57" s="5" t="str">
        <f t="shared" si="41"/>
        <v xml:space="preserve">sxm66_46 * sxmq46 * QN46 + </v>
      </c>
      <c r="AM57" s="5" t="str">
        <f t="shared" si="41"/>
        <v xml:space="preserve">sxm66_47 * sxmq47 * QN47 + </v>
      </c>
      <c r="AN57" s="5" t="str">
        <f t="shared" si="41"/>
        <v xml:space="preserve">sxm66_49 * sxmq49 * QN49 + </v>
      </c>
      <c r="AO57" s="5" t="str">
        <f t="shared" si="41"/>
        <v xml:space="preserve">sxm66_50 * sxmq50 * QN50 + </v>
      </c>
      <c r="AP57" s="5" t="str">
        <f t="shared" si="41"/>
        <v xml:space="preserve">sxm66_51 * sxmq51 * QN51 + </v>
      </c>
      <c r="AQ57" s="5" t="str">
        <f t="shared" si="41"/>
        <v xml:space="preserve">sxm66_52 * sxmq52 * QN52 + </v>
      </c>
      <c r="AR57" s="5" t="str">
        <f t="shared" si="41"/>
        <v xml:space="preserve">sxm66_53 * sxmq53 * QN53 + </v>
      </c>
      <c r="AS57" s="5" t="str">
        <f t="shared" si="41"/>
        <v xml:space="preserve">sxm66_55 * sxmq55 * QN55 + </v>
      </c>
      <c r="AT57" s="5" t="str">
        <f t="shared" si="41"/>
        <v xml:space="preserve">sxm66_58 * sxmq58 * QN58 + </v>
      </c>
      <c r="AU57" s="5" t="str">
        <f t="shared" si="41"/>
        <v xml:space="preserve">sxm66_59 * sxmq59 * QN59 + </v>
      </c>
      <c r="AV57" s="5" t="str">
        <f t="shared" si="41"/>
        <v xml:space="preserve">sxm66_60 * sxmq60 * QN60 + </v>
      </c>
      <c r="AW57" s="5" t="str">
        <f t="shared" si="41"/>
        <v xml:space="preserve">sxm66_61 * sxmq61 * QN61 + </v>
      </c>
      <c r="AX57" s="5" t="str">
        <f t="shared" si="41"/>
        <v xml:space="preserve">sxm66_62 * sxmq62 * QN62 + </v>
      </c>
      <c r="AY57" s="5" t="str">
        <f t="shared" si="41"/>
        <v xml:space="preserve">sxm66_64 * sxmq64 * QN64 + </v>
      </c>
      <c r="AZ57" s="5" t="str">
        <f t="shared" si="41"/>
        <v xml:space="preserve">sxm66_65 * sxmq65 * QN65 + </v>
      </c>
      <c r="BA57" s="5" t="str">
        <f t="shared" si="41"/>
        <v xml:space="preserve">sxm66_66 * sxmq66 * QN66 + </v>
      </c>
      <c r="BB57" s="5" t="str">
        <f t="shared" si="41"/>
        <v xml:space="preserve">sxm66_68 * sxmq68 * QN68 + </v>
      </c>
      <c r="BC57" s="5" t="str">
        <f t="shared" si="41"/>
        <v xml:space="preserve">sxm66_69 * sxmq69 * QN69 + </v>
      </c>
      <c r="BD57" s="5" t="str">
        <f t="shared" si="41"/>
        <v xml:space="preserve">sxm66_70 * sxmq70 * QN70 + </v>
      </c>
      <c r="BE57" s="5" t="str">
        <f t="shared" si="41"/>
        <v xml:space="preserve">sxm66_71 * sxmq71 * QN71 + </v>
      </c>
      <c r="BF57" s="5" t="str">
        <f t="shared" si="41"/>
        <v xml:space="preserve">sxm66_72 * sxmq72 * QN72 + </v>
      </c>
      <c r="BG57" s="5" t="str">
        <f t="shared" si="41"/>
        <v xml:space="preserve">sxm66_73 * sxmq73 * QN73 + </v>
      </c>
      <c r="BH57" s="5" t="str">
        <f t="shared" si="41"/>
        <v xml:space="preserve">sxm66_74 * sxmq74 * QN74 + </v>
      </c>
      <c r="BI57" s="5" t="str">
        <f t="shared" si="41"/>
        <v xml:space="preserve">sxm66_77 * sxmq77 * QN77 + </v>
      </c>
      <c r="BJ57" s="5" t="str">
        <f t="shared" si="41"/>
        <v xml:space="preserve">sxm66_78 * sxmq78 * QN78 + </v>
      </c>
      <c r="BK57" s="5" t="str">
        <f t="shared" si="41"/>
        <v xml:space="preserve">sxm66_79 * sxmq79 * QN79 + </v>
      </c>
      <c r="BL57" s="5" t="str">
        <f t="shared" si="41"/>
        <v xml:space="preserve">sxm66_80 * sxmq80 * QN80 + </v>
      </c>
      <c r="BM57" s="5" t="str">
        <f t="shared" si="41"/>
        <v xml:space="preserve">sxm66_84 * sxmq84 * QN84 + </v>
      </c>
      <c r="BN57" s="5" t="str">
        <f t="shared" si="41"/>
        <v xml:space="preserve">sxm66_85 * sxmq85 * QN85 + </v>
      </c>
      <c r="BO57" s="5" t="str">
        <f t="shared" si="41"/>
        <v xml:space="preserve">sxm66_86 * sxmq86 * QN86 + </v>
      </c>
      <c r="BP57" s="5" t="str">
        <f t="shared" si="40"/>
        <v xml:space="preserve">sxm66_87 * sxmq87 * QN87 + </v>
      </c>
      <c r="BQ57" s="5" t="str">
        <f t="shared" si="40"/>
        <v xml:space="preserve">sxm66_90 * sxmq90 * QN90 + </v>
      </c>
      <c r="BR57" s="5" t="str">
        <f t="shared" si="40"/>
        <v xml:space="preserve">sxm66_91 * sxmq91 * QN91 + </v>
      </c>
      <c r="BS57" s="5" t="str">
        <f t="shared" si="40"/>
        <v xml:space="preserve">sxm66_92 * sxmq92 * QN92 + </v>
      </c>
      <c r="BT57" s="5" t="str">
        <f t="shared" si="40"/>
        <v xml:space="preserve">sxm66_93 * sxmq93 * QN93 + </v>
      </c>
      <c r="BU57" s="5" t="str">
        <f t="shared" si="40"/>
        <v xml:space="preserve">sxm66_94 * sxmq94 * QN94 + </v>
      </c>
      <c r="BV57" s="5" t="str">
        <f t="shared" si="40"/>
        <v xml:space="preserve">sxm66_95 * sxmq95 * QN95 + </v>
      </c>
      <c r="BW57" s="5" t="str">
        <f t="shared" si="40"/>
        <v xml:space="preserve">sxm66_96 * sxmq96 * QN96 + </v>
      </c>
      <c r="BX57" s="5" t="str">
        <f t="shared" si="31"/>
        <v>sxm66_97 * sxmq97 * QN97</v>
      </c>
      <c r="BY57" s="5" t="str">
        <f t="shared" si="11"/>
        <v xml:space="preserve"> + FM66</v>
      </c>
      <c r="BZ57" s="6" t="str">
        <f t="shared" si="3"/>
        <v>@IDENTITY MG66 = sxm66_01 * sxmq01 * QN01 + sxm66_02 * sxmq02 * QN02 + sxm66_03 * sxmq03 * QN03 + sxm66_05 * sxmq05 * QN05 + sxm66_08 * sxmq08 * QN08 + sxm66_10 * sxmq10 * QN10 + sxm66_11 * sxmq11 * QN11 + sxm66_13 * sxmq13 * QN13 + sxm66_14 * sxmq14 * QN14 + sxm66_15 * sxmq15 * QN15 + sxm66_16 * sxmq16 * QN16 + sxm66_17 * sxmq17 * QN17 + sxm66_18 * sxmq18 * QN18 + sxm66_19 * sxmq19 * QN19 + sxm66_20 * sxmq20 * QN20 + sxm66_21 * sxmq21 * QN21 + sxm66_22 * sxmq22 * QN22 + sxm66_23 * sxmq23 * QN23 + sxm66_24 * sxmq24 * QN24 + sxm66_25 * sxmq25 * QN25 + sxm66_26 * sxmq26 * QN26 + sxm66_27 * sxmq27 * QN27 + sxm66_28 * sxmq28 * QN28 + sxm66_29 * sxmq29 * QN29 + sxm66_30 * sxmq30 * QN30 + sxm66_31 * sxmq31 * QN31 + sxm66_32 * sxmq32 * QN32 + sxm66_33 * sxmq33 * QN33 + sxm66_35 * sxmq35 * QN35 + sxm66_36 * sxmq36 * QN36 + sxm66_37 * sxmq37 * QN37 + sxm66_41 * sxmq41 * QN41 + sxm66_42 * sxmq42 * QN42 + sxm66_43 * sxmq43 * QN43 + sxm66_45 * sxmq45 * QN45 + sxm66_46 * sxmq46 * QN46 + sxm66_47 * sxmq47 * QN47 + sxm66_49 * sxmq49 * QN49 + sxm66_50 * sxmq50 * QN50 + sxm66_51 * sxmq51 * QN51 + sxm66_52 * sxmq52 * QN52 + sxm66_53 * sxmq53 * QN53 + sxm66_55 * sxmq55 * QN55 + sxm66_58 * sxmq58 * QN58 + sxm66_59 * sxmq59 * QN59 + sxm66_60 * sxmq60 * QN60 + sxm66_61 * sxmq61 * QN61 + sxm66_62 * sxmq62 * QN62 + sxm66_64 * sxmq64 * QN64 + sxm66_65 * sxmq65 * QN65 + sxm66_66 * sxmq66 * QN66 + sxm66_68 * sxmq68 * QN68 + sxm66_69 * sxmq69 * QN69 + sxm66_70 * sxmq70 * QN70 + sxm66_71 * sxmq71 * QN71 + sxm66_72 * sxmq72 * QN72 + sxm66_73 * sxmq73 * QN73 + sxm66_74 * sxmq74 * QN74 + sxm66_77 * sxmq77 * QN77 + sxm66_78 * sxmq78 * QN78 + sxm66_79 * sxmq79 * QN79 + sxm66_80 * sxmq80 * QN80 + sxm66_84 * sxmq84 * QN84 + sxm66_85 * sxmq85 * QN85 + sxm66_86 * sxmq86 * QN86 + sxm66_87 * sxmq87 * QN87 + sxm66_90 * sxmq90 * QN90 + sxm66_91 * sxmq91 * QN91 + sxm66_92 * sxmq92 * QN92 + sxm66_93 * sxmq93 * QN93 + sxm66_94 * sxmq94 * QN94 + sxm66_95 * sxmq95 * QN95 + sxm66_96 * sxmq96 * QN96 + sxm66_97 * sxmq97 * QN97 + FM66</v>
      </c>
    </row>
    <row r="58" spans="1:78">
      <c r="A58" s="1" t="s">
        <v>52</v>
      </c>
      <c r="B58" s="5" t="str">
        <f t="shared" si="7"/>
        <v xml:space="preserve">@IDENTITY MG68 = </v>
      </c>
      <c r="C58" s="5" t="str">
        <f t="shared" si="2"/>
        <v xml:space="preserve">sxm68_01 * sxmq01 * QN01 + </v>
      </c>
      <c r="D58" s="5" t="str">
        <f t="shared" si="41"/>
        <v xml:space="preserve">sxm68_02 * sxmq02 * QN02 + </v>
      </c>
      <c r="E58" s="5" t="str">
        <f t="shared" si="41"/>
        <v xml:space="preserve">sxm68_03 * sxmq03 * QN03 + </v>
      </c>
      <c r="F58" s="5" t="str">
        <f t="shared" si="41"/>
        <v xml:space="preserve">sxm68_05 * sxmq05 * QN05 + </v>
      </c>
      <c r="G58" s="5" t="str">
        <f t="shared" si="41"/>
        <v xml:space="preserve">sxm68_08 * sxmq08 * QN08 + </v>
      </c>
      <c r="H58" s="5" t="str">
        <f t="shared" si="41"/>
        <v xml:space="preserve">sxm68_10 * sxmq10 * QN10 + </v>
      </c>
      <c r="I58" s="5" t="str">
        <f t="shared" si="41"/>
        <v xml:space="preserve">sxm68_11 * sxmq11 * QN11 + </v>
      </c>
      <c r="J58" s="5" t="str">
        <f t="shared" si="41"/>
        <v xml:space="preserve">sxm68_13 * sxmq13 * QN13 + </v>
      </c>
      <c r="K58" s="5" t="str">
        <f t="shared" si="41"/>
        <v xml:space="preserve">sxm68_14 * sxmq14 * QN14 + </v>
      </c>
      <c r="L58" s="5" t="str">
        <f t="shared" si="41"/>
        <v xml:space="preserve">sxm68_15 * sxmq15 * QN15 + </v>
      </c>
      <c r="M58" s="5" t="str">
        <f t="shared" si="41"/>
        <v xml:space="preserve">sxm68_16 * sxmq16 * QN16 + </v>
      </c>
      <c r="N58" s="5" t="str">
        <f t="shared" si="41"/>
        <v xml:space="preserve">sxm68_17 * sxmq17 * QN17 + </v>
      </c>
      <c r="O58" s="5" t="str">
        <f t="shared" si="41"/>
        <v xml:space="preserve">sxm68_18 * sxmq18 * QN18 + </v>
      </c>
      <c r="P58" s="5" t="str">
        <f t="shared" si="41"/>
        <v xml:space="preserve">sxm68_19 * sxmq19 * QN19 + </v>
      </c>
      <c r="Q58" s="5" t="str">
        <f t="shared" si="41"/>
        <v xml:space="preserve">sxm68_20 * sxmq20 * QN20 + </v>
      </c>
      <c r="R58" s="5" t="str">
        <f t="shared" si="41"/>
        <v xml:space="preserve">sxm68_21 * sxmq21 * QN21 + </v>
      </c>
      <c r="S58" s="5" t="str">
        <f t="shared" si="41"/>
        <v xml:space="preserve">sxm68_22 * sxmq22 * QN22 + </v>
      </c>
      <c r="T58" s="5" t="str">
        <f t="shared" si="41"/>
        <v xml:space="preserve">sxm68_23 * sxmq23 * QN23 + </v>
      </c>
      <c r="U58" s="5" t="str">
        <f t="shared" si="41"/>
        <v xml:space="preserve">sxm68_24 * sxmq24 * QN24 + </v>
      </c>
      <c r="V58" s="5" t="str">
        <f t="shared" si="41"/>
        <v xml:space="preserve">sxm68_25 * sxmq25 * QN25 + </v>
      </c>
      <c r="W58" s="5" t="str">
        <f t="shared" si="41"/>
        <v xml:space="preserve">sxm68_26 * sxmq26 * QN26 + </v>
      </c>
      <c r="X58" s="5" t="str">
        <f t="shared" si="41"/>
        <v xml:space="preserve">sxm68_27 * sxmq27 * QN27 + </v>
      </c>
      <c r="Y58" s="5" t="str">
        <f t="shared" si="41"/>
        <v xml:space="preserve">sxm68_28 * sxmq28 * QN28 + </v>
      </c>
      <c r="Z58" s="5" t="str">
        <f t="shared" si="41"/>
        <v xml:space="preserve">sxm68_29 * sxmq29 * QN29 + </v>
      </c>
      <c r="AA58" s="5" t="str">
        <f t="shared" si="41"/>
        <v xml:space="preserve">sxm68_30 * sxmq30 * QN30 + </v>
      </c>
      <c r="AB58" s="5" t="str">
        <f t="shared" si="41"/>
        <v xml:space="preserve">sxm68_31 * sxmq31 * QN31 + </v>
      </c>
      <c r="AC58" s="5" t="str">
        <f t="shared" si="41"/>
        <v xml:space="preserve">sxm68_32 * sxmq32 * QN32 + </v>
      </c>
      <c r="AD58" s="5" t="str">
        <f t="shared" si="41"/>
        <v xml:space="preserve">sxm68_33 * sxmq33 * QN33 + </v>
      </c>
      <c r="AE58" s="5" t="str">
        <f t="shared" si="41"/>
        <v xml:space="preserve">sxm68_35 * sxmq35 * QN35 + </v>
      </c>
      <c r="AF58" s="5" t="str">
        <f t="shared" si="41"/>
        <v xml:space="preserve">sxm68_36 * sxmq36 * QN36 + </v>
      </c>
      <c r="AG58" s="5" t="str">
        <f t="shared" si="41"/>
        <v xml:space="preserve">sxm68_37 * sxmq37 * QN37 + </v>
      </c>
      <c r="AH58" s="5" t="str">
        <f t="shared" si="41"/>
        <v xml:space="preserve">sxm68_41 * sxmq41 * QN41 + </v>
      </c>
      <c r="AI58" s="5" t="str">
        <f t="shared" si="41"/>
        <v xml:space="preserve">sxm68_42 * sxmq42 * QN42 + </v>
      </c>
      <c r="AJ58" s="5" t="str">
        <f t="shared" si="41"/>
        <v xml:space="preserve">sxm68_43 * sxmq43 * QN43 + </v>
      </c>
      <c r="AK58" s="5" t="str">
        <f t="shared" si="41"/>
        <v xml:space="preserve">sxm68_45 * sxmq45 * QN45 + </v>
      </c>
      <c r="AL58" s="5" t="str">
        <f t="shared" si="41"/>
        <v xml:space="preserve">sxm68_46 * sxmq46 * QN46 + </v>
      </c>
      <c r="AM58" s="5" t="str">
        <f t="shared" si="41"/>
        <v xml:space="preserve">sxm68_47 * sxmq47 * QN47 + </v>
      </c>
      <c r="AN58" s="5" t="str">
        <f t="shared" si="41"/>
        <v xml:space="preserve">sxm68_49 * sxmq49 * QN49 + </v>
      </c>
      <c r="AO58" s="5" t="str">
        <f t="shared" si="41"/>
        <v xml:space="preserve">sxm68_50 * sxmq50 * QN50 + </v>
      </c>
      <c r="AP58" s="5" t="str">
        <f t="shared" si="41"/>
        <v xml:space="preserve">sxm68_51 * sxmq51 * QN51 + </v>
      </c>
      <c r="AQ58" s="5" t="str">
        <f t="shared" si="41"/>
        <v xml:space="preserve">sxm68_52 * sxmq52 * QN52 + </v>
      </c>
      <c r="AR58" s="5" t="str">
        <f t="shared" si="41"/>
        <v xml:space="preserve">sxm68_53 * sxmq53 * QN53 + </v>
      </c>
      <c r="AS58" s="5" t="str">
        <f t="shared" si="41"/>
        <v xml:space="preserve">sxm68_55 * sxmq55 * QN55 + </v>
      </c>
      <c r="AT58" s="5" t="str">
        <f t="shared" si="41"/>
        <v xml:space="preserve">sxm68_58 * sxmq58 * QN58 + </v>
      </c>
      <c r="AU58" s="5" t="str">
        <f t="shared" si="41"/>
        <v xml:space="preserve">sxm68_59 * sxmq59 * QN59 + </v>
      </c>
      <c r="AV58" s="5" t="str">
        <f t="shared" si="41"/>
        <v xml:space="preserve">sxm68_60 * sxmq60 * QN60 + </v>
      </c>
      <c r="AW58" s="5" t="str">
        <f t="shared" si="41"/>
        <v xml:space="preserve">sxm68_61 * sxmq61 * QN61 + </v>
      </c>
      <c r="AX58" s="5" t="str">
        <f t="shared" si="41"/>
        <v xml:space="preserve">sxm68_62 * sxmq62 * QN62 + </v>
      </c>
      <c r="AY58" s="5" t="str">
        <f t="shared" si="41"/>
        <v xml:space="preserve">sxm68_64 * sxmq64 * QN64 + </v>
      </c>
      <c r="AZ58" s="5" t="str">
        <f t="shared" si="41"/>
        <v xml:space="preserve">sxm68_65 * sxmq65 * QN65 + </v>
      </c>
      <c r="BA58" s="5" t="str">
        <f t="shared" si="41"/>
        <v xml:space="preserve">sxm68_66 * sxmq66 * QN66 + </v>
      </c>
      <c r="BB58" s="5" t="str">
        <f t="shared" si="41"/>
        <v xml:space="preserve">sxm68_68 * sxmq68 * QN68 + </v>
      </c>
      <c r="BC58" s="5" t="str">
        <f t="shared" si="41"/>
        <v xml:space="preserve">sxm68_69 * sxmq69 * QN69 + </v>
      </c>
      <c r="BD58" s="5" t="str">
        <f t="shared" si="41"/>
        <v xml:space="preserve">sxm68_70 * sxmq70 * QN70 + </v>
      </c>
      <c r="BE58" s="5" t="str">
        <f t="shared" si="41"/>
        <v xml:space="preserve">sxm68_71 * sxmq71 * QN71 + </v>
      </c>
      <c r="BF58" s="5" t="str">
        <f t="shared" si="41"/>
        <v xml:space="preserve">sxm68_72 * sxmq72 * QN72 + </v>
      </c>
      <c r="BG58" s="5" t="str">
        <f t="shared" si="41"/>
        <v xml:space="preserve">sxm68_73 * sxmq73 * QN73 + </v>
      </c>
      <c r="BH58" s="5" t="str">
        <f t="shared" si="41"/>
        <v xml:space="preserve">sxm68_74 * sxmq74 * QN74 + </v>
      </c>
      <c r="BI58" s="5" t="str">
        <f t="shared" si="41"/>
        <v xml:space="preserve">sxm68_77 * sxmq77 * QN77 + </v>
      </c>
      <c r="BJ58" s="5" t="str">
        <f t="shared" si="41"/>
        <v xml:space="preserve">sxm68_78 * sxmq78 * QN78 + </v>
      </c>
      <c r="BK58" s="5" t="str">
        <f t="shared" si="41"/>
        <v xml:space="preserve">sxm68_79 * sxmq79 * QN79 + </v>
      </c>
      <c r="BL58" s="5" t="str">
        <f t="shared" si="41"/>
        <v xml:space="preserve">sxm68_80 * sxmq80 * QN80 + </v>
      </c>
      <c r="BM58" s="5" t="str">
        <f t="shared" si="41"/>
        <v xml:space="preserve">sxm68_84 * sxmq84 * QN84 + </v>
      </c>
      <c r="BN58" s="5" t="str">
        <f t="shared" si="41"/>
        <v xml:space="preserve">sxm68_85 * sxmq85 * QN85 + </v>
      </c>
      <c r="BO58" s="5" t="str">
        <f t="shared" si="41"/>
        <v xml:space="preserve">sxm68_86 * sxmq86 * QN86 + </v>
      </c>
      <c r="BP58" s="5" t="str">
        <f t="shared" si="40"/>
        <v xml:space="preserve">sxm68_87 * sxmq87 * QN87 + </v>
      </c>
      <c r="BQ58" s="5" t="str">
        <f t="shared" si="40"/>
        <v xml:space="preserve">sxm68_90 * sxmq90 * QN90 + </v>
      </c>
      <c r="BR58" s="5" t="str">
        <f t="shared" si="40"/>
        <v xml:space="preserve">sxm68_91 * sxmq91 * QN91 + </v>
      </c>
      <c r="BS58" s="5" t="str">
        <f t="shared" si="40"/>
        <v xml:space="preserve">sxm68_92 * sxmq92 * QN92 + </v>
      </c>
      <c r="BT58" s="5" t="str">
        <f t="shared" si="40"/>
        <v xml:space="preserve">sxm68_93 * sxmq93 * QN93 + </v>
      </c>
      <c r="BU58" s="5" t="str">
        <f t="shared" si="40"/>
        <v xml:space="preserve">sxm68_94 * sxmq94 * QN94 + </v>
      </c>
      <c r="BV58" s="5" t="str">
        <f t="shared" si="40"/>
        <v xml:space="preserve">sxm68_95 * sxmq95 * QN95 + </v>
      </c>
      <c r="BW58" s="5" t="str">
        <f t="shared" si="40"/>
        <v xml:space="preserve">sxm68_96 * sxmq96 * QN96 + </v>
      </c>
      <c r="BX58" s="5" t="str">
        <f t="shared" si="31"/>
        <v>sxm68_97 * sxmq97 * QN97</v>
      </c>
      <c r="BY58" s="5" t="str">
        <f t="shared" si="11"/>
        <v xml:space="preserve"> + FM68</v>
      </c>
      <c r="BZ58" s="6" t="str">
        <f t="shared" si="3"/>
        <v>@IDENTITY MG68 = sxm68_01 * sxmq01 * QN01 + sxm68_02 * sxmq02 * QN02 + sxm68_03 * sxmq03 * QN03 + sxm68_05 * sxmq05 * QN05 + sxm68_08 * sxmq08 * QN08 + sxm68_10 * sxmq10 * QN10 + sxm68_11 * sxmq11 * QN11 + sxm68_13 * sxmq13 * QN13 + sxm68_14 * sxmq14 * QN14 + sxm68_15 * sxmq15 * QN15 + sxm68_16 * sxmq16 * QN16 + sxm68_17 * sxmq17 * QN17 + sxm68_18 * sxmq18 * QN18 + sxm68_19 * sxmq19 * QN19 + sxm68_20 * sxmq20 * QN20 + sxm68_21 * sxmq21 * QN21 + sxm68_22 * sxmq22 * QN22 + sxm68_23 * sxmq23 * QN23 + sxm68_24 * sxmq24 * QN24 + sxm68_25 * sxmq25 * QN25 + sxm68_26 * sxmq26 * QN26 + sxm68_27 * sxmq27 * QN27 + sxm68_28 * sxmq28 * QN28 + sxm68_29 * sxmq29 * QN29 + sxm68_30 * sxmq30 * QN30 + sxm68_31 * sxmq31 * QN31 + sxm68_32 * sxmq32 * QN32 + sxm68_33 * sxmq33 * QN33 + sxm68_35 * sxmq35 * QN35 + sxm68_36 * sxmq36 * QN36 + sxm68_37 * sxmq37 * QN37 + sxm68_41 * sxmq41 * QN41 + sxm68_42 * sxmq42 * QN42 + sxm68_43 * sxmq43 * QN43 + sxm68_45 * sxmq45 * QN45 + sxm68_46 * sxmq46 * QN46 + sxm68_47 * sxmq47 * QN47 + sxm68_49 * sxmq49 * QN49 + sxm68_50 * sxmq50 * QN50 + sxm68_51 * sxmq51 * QN51 + sxm68_52 * sxmq52 * QN52 + sxm68_53 * sxmq53 * QN53 + sxm68_55 * sxmq55 * QN55 + sxm68_58 * sxmq58 * QN58 + sxm68_59 * sxmq59 * QN59 + sxm68_60 * sxmq60 * QN60 + sxm68_61 * sxmq61 * QN61 + sxm68_62 * sxmq62 * QN62 + sxm68_64 * sxmq64 * QN64 + sxm68_65 * sxmq65 * QN65 + sxm68_66 * sxmq66 * QN66 + sxm68_68 * sxmq68 * QN68 + sxm68_69 * sxmq69 * QN69 + sxm68_70 * sxmq70 * QN70 + sxm68_71 * sxmq71 * QN71 + sxm68_72 * sxmq72 * QN72 + sxm68_73 * sxmq73 * QN73 + sxm68_74 * sxmq74 * QN74 + sxm68_77 * sxmq77 * QN77 + sxm68_78 * sxmq78 * QN78 + sxm68_79 * sxmq79 * QN79 + sxm68_80 * sxmq80 * QN80 + sxm68_84 * sxmq84 * QN84 + sxm68_85 * sxmq85 * QN85 + sxm68_86 * sxmq86 * QN86 + sxm68_87 * sxmq87 * QN87 + sxm68_90 * sxmq90 * QN90 + sxm68_91 * sxmq91 * QN91 + sxm68_92 * sxmq92 * QN92 + sxm68_93 * sxmq93 * QN93 + sxm68_94 * sxmq94 * QN94 + sxm68_95 * sxmq95 * QN95 + sxm68_96 * sxmq96 * QN96 + sxm68_97 * sxmq97 * QN97 + FM68</v>
      </c>
    </row>
    <row r="59" spans="1:78">
      <c r="A59" s="1" t="s">
        <v>53</v>
      </c>
      <c r="B59" s="5" t="str">
        <f t="shared" si="7"/>
        <v xml:space="preserve">@IDENTITY MG69 = </v>
      </c>
      <c r="C59" s="5" t="str">
        <f t="shared" si="2"/>
        <v xml:space="preserve">sxm69_01 * sxmq01 * QN01 + </v>
      </c>
      <c r="D59" s="5" t="str">
        <f t="shared" si="41"/>
        <v xml:space="preserve">sxm69_02 * sxmq02 * QN02 + </v>
      </c>
      <c r="E59" s="5" t="str">
        <f t="shared" si="41"/>
        <v xml:space="preserve">sxm69_03 * sxmq03 * QN03 + </v>
      </c>
      <c r="F59" s="5" t="str">
        <f t="shared" si="41"/>
        <v xml:space="preserve">sxm69_05 * sxmq05 * QN05 + </v>
      </c>
      <c r="G59" s="5" t="str">
        <f t="shared" si="41"/>
        <v xml:space="preserve">sxm69_08 * sxmq08 * QN08 + </v>
      </c>
      <c r="H59" s="5" t="str">
        <f t="shared" si="41"/>
        <v xml:space="preserve">sxm69_10 * sxmq10 * QN10 + </v>
      </c>
      <c r="I59" s="5" t="str">
        <f t="shared" si="41"/>
        <v xml:space="preserve">sxm69_11 * sxmq11 * QN11 + </v>
      </c>
      <c r="J59" s="5" t="str">
        <f t="shared" si="41"/>
        <v xml:space="preserve">sxm69_13 * sxmq13 * QN13 + </v>
      </c>
      <c r="K59" s="5" t="str">
        <f t="shared" si="41"/>
        <v xml:space="preserve">sxm69_14 * sxmq14 * QN14 + </v>
      </c>
      <c r="L59" s="5" t="str">
        <f t="shared" si="41"/>
        <v xml:space="preserve">sxm69_15 * sxmq15 * QN15 + </v>
      </c>
      <c r="M59" s="5" t="str">
        <f t="shared" si="41"/>
        <v xml:space="preserve">sxm69_16 * sxmq16 * QN16 + </v>
      </c>
      <c r="N59" s="5" t="str">
        <f t="shared" si="41"/>
        <v xml:space="preserve">sxm69_17 * sxmq17 * QN17 + </v>
      </c>
      <c r="O59" s="5" t="str">
        <f t="shared" si="41"/>
        <v xml:space="preserve">sxm69_18 * sxmq18 * QN18 + </v>
      </c>
      <c r="P59" s="5" t="str">
        <f t="shared" si="41"/>
        <v xml:space="preserve">sxm69_19 * sxmq19 * QN19 + </v>
      </c>
      <c r="Q59" s="5" t="str">
        <f t="shared" si="41"/>
        <v xml:space="preserve">sxm69_20 * sxmq20 * QN20 + </v>
      </c>
      <c r="R59" s="5" t="str">
        <f t="shared" si="41"/>
        <v xml:space="preserve">sxm69_21 * sxmq21 * QN21 + </v>
      </c>
      <c r="S59" s="5" t="str">
        <f t="shared" si="41"/>
        <v xml:space="preserve">sxm69_22 * sxmq22 * QN22 + </v>
      </c>
      <c r="T59" s="5" t="str">
        <f t="shared" si="41"/>
        <v xml:space="preserve">sxm69_23 * sxmq23 * QN23 + </v>
      </c>
      <c r="U59" s="5" t="str">
        <f t="shared" si="41"/>
        <v xml:space="preserve">sxm69_24 * sxmq24 * QN24 + </v>
      </c>
      <c r="V59" s="5" t="str">
        <f t="shared" si="41"/>
        <v xml:space="preserve">sxm69_25 * sxmq25 * QN25 + </v>
      </c>
      <c r="W59" s="5" t="str">
        <f t="shared" si="41"/>
        <v xml:space="preserve">sxm69_26 * sxmq26 * QN26 + </v>
      </c>
      <c r="X59" s="5" t="str">
        <f t="shared" si="41"/>
        <v xml:space="preserve">sxm69_27 * sxmq27 * QN27 + </v>
      </c>
      <c r="Y59" s="5" t="str">
        <f t="shared" si="41"/>
        <v xml:space="preserve">sxm69_28 * sxmq28 * QN28 + </v>
      </c>
      <c r="Z59" s="5" t="str">
        <f t="shared" si="41"/>
        <v xml:space="preserve">sxm69_29 * sxmq29 * QN29 + </v>
      </c>
      <c r="AA59" s="5" t="str">
        <f t="shared" si="41"/>
        <v xml:space="preserve">sxm69_30 * sxmq30 * QN30 + </v>
      </c>
      <c r="AB59" s="5" t="str">
        <f t="shared" si="41"/>
        <v xml:space="preserve">sxm69_31 * sxmq31 * QN31 + </v>
      </c>
      <c r="AC59" s="5" t="str">
        <f t="shared" si="41"/>
        <v xml:space="preserve">sxm69_32 * sxmq32 * QN32 + </v>
      </c>
      <c r="AD59" s="5" t="str">
        <f t="shared" si="41"/>
        <v xml:space="preserve">sxm69_33 * sxmq33 * QN33 + </v>
      </c>
      <c r="AE59" s="5" t="str">
        <f t="shared" si="41"/>
        <v xml:space="preserve">sxm69_35 * sxmq35 * QN35 + </v>
      </c>
      <c r="AF59" s="5" t="str">
        <f t="shared" si="41"/>
        <v xml:space="preserve">sxm69_36 * sxmq36 * QN36 + </v>
      </c>
      <c r="AG59" s="5" t="str">
        <f t="shared" si="41"/>
        <v xml:space="preserve">sxm69_37 * sxmq37 * QN37 + </v>
      </c>
      <c r="AH59" s="5" t="str">
        <f t="shared" si="41"/>
        <v xml:space="preserve">sxm69_41 * sxmq41 * QN41 + </v>
      </c>
      <c r="AI59" s="5" t="str">
        <f t="shared" si="41"/>
        <v xml:space="preserve">sxm69_42 * sxmq42 * QN42 + </v>
      </c>
      <c r="AJ59" s="5" t="str">
        <f t="shared" si="41"/>
        <v xml:space="preserve">sxm69_43 * sxmq43 * QN43 + </v>
      </c>
      <c r="AK59" s="5" t="str">
        <f t="shared" si="41"/>
        <v xml:space="preserve">sxm69_45 * sxmq45 * QN45 + </v>
      </c>
      <c r="AL59" s="5" t="str">
        <f t="shared" si="41"/>
        <v xml:space="preserve">sxm69_46 * sxmq46 * QN46 + </v>
      </c>
      <c r="AM59" s="5" t="str">
        <f t="shared" si="41"/>
        <v xml:space="preserve">sxm69_47 * sxmq47 * QN47 + </v>
      </c>
      <c r="AN59" s="5" t="str">
        <f t="shared" si="41"/>
        <v xml:space="preserve">sxm69_49 * sxmq49 * QN49 + </v>
      </c>
      <c r="AO59" s="5" t="str">
        <f t="shared" si="41"/>
        <v xml:space="preserve">sxm69_50 * sxmq50 * QN50 + </v>
      </c>
      <c r="AP59" s="5" t="str">
        <f t="shared" si="41"/>
        <v xml:space="preserve">sxm69_51 * sxmq51 * QN51 + </v>
      </c>
      <c r="AQ59" s="5" t="str">
        <f t="shared" si="41"/>
        <v xml:space="preserve">sxm69_52 * sxmq52 * QN52 + </v>
      </c>
      <c r="AR59" s="5" t="str">
        <f t="shared" si="41"/>
        <v xml:space="preserve">sxm69_53 * sxmq53 * QN53 + </v>
      </c>
      <c r="AS59" s="5" t="str">
        <f t="shared" si="41"/>
        <v xml:space="preserve">sxm69_55 * sxmq55 * QN55 + </v>
      </c>
      <c r="AT59" s="5" t="str">
        <f t="shared" si="41"/>
        <v xml:space="preserve">sxm69_58 * sxmq58 * QN58 + </v>
      </c>
      <c r="AU59" s="5" t="str">
        <f t="shared" si="41"/>
        <v xml:space="preserve">sxm69_59 * sxmq59 * QN59 + </v>
      </c>
      <c r="AV59" s="5" t="str">
        <f t="shared" si="41"/>
        <v xml:space="preserve">sxm69_60 * sxmq60 * QN60 + </v>
      </c>
      <c r="AW59" s="5" t="str">
        <f t="shared" si="41"/>
        <v xml:space="preserve">sxm69_61 * sxmq61 * QN61 + </v>
      </c>
      <c r="AX59" s="5" t="str">
        <f t="shared" si="41"/>
        <v xml:space="preserve">sxm69_62 * sxmq62 * QN62 + </v>
      </c>
      <c r="AY59" s="5" t="str">
        <f t="shared" si="41"/>
        <v xml:space="preserve">sxm69_64 * sxmq64 * QN64 + </v>
      </c>
      <c r="AZ59" s="5" t="str">
        <f t="shared" si="41"/>
        <v xml:space="preserve">sxm69_65 * sxmq65 * QN65 + </v>
      </c>
      <c r="BA59" s="5" t="str">
        <f t="shared" si="41"/>
        <v xml:space="preserve">sxm69_66 * sxmq66 * QN66 + </v>
      </c>
      <c r="BB59" s="5" t="str">
        <f t="shared" si="41"/>
        <v xml:space="preserve">sxm69_68 * sxmq68 * QN68 + </v>
      </c>
      <c r="BC59" s="5" t="str">
        <f t="shared" si="41"/>
        <v xml:space="preserve">sxm69_69 * sxmq69 * QN69 + </v>
      </c>
      <c r="BD59" s="5" t="str">
        <f t="shared" si="41"/>
        <v xml:space="preserve">sxm69_70 * sxmq70 * QN70 + </v>
      </c>
      <c r="BE59" s="5" t="str">
        <f t="shared" si="41"/>
        <v xml:space="preserve">sxm69_71 * sxmq71 * QN71 + </v>
      </c>
      <c r="BF59" s="5" t="str">
        <f t="shared" si="41"/>
        <v xml:space="preserve">sxm69_72 * sxmq72 * QN72 + </v>
      </c>
      <c r="BG59" s="5" t="str">
        <f t="shared" si="41"/>
        <v xml:space="preserve">sxm69_73 * sxmq73 * QN73 + </v>
      </c>
      <c r="BH59" s="5" t="str">
        <f t="shared" si="41"/>
        <v xml:space="preserve">sxm69_74 * sxmq74 * QN74 + </v>
      </c>
      <c r="BI59" s="5" t="str">
        <f t="shared" si="41"/>
        <v xml:space="preserve">sxm69_77 * sxmq77 * QN77 + </v>
      </c>
      <c r="BJ59" s="5" t="str">
        <f t="shared" si="41"/>
        <v xml:space="preserve">sxm69_78 * sxmq78 * QN78 + </v>
      </c>
      <c r="BK59" s="5" t="str">
        <f t="shared" si="41"/>
        <v xml:space="preserve">sxm69_79 * sxmq79 * QN79 + </v>
      </c>
      <c r="BL59" s="5" t="str">
        <f t="shared" si="41"/>
        <v xml:space="preserve">sxm69_80 * sxmq80 * QN80 + </v>
      </c>
      <c r="BM59" s="5" t="str">
        <f t="shared" si="41"/>
        <v xml:space="preserve">sxm69_84 * sxmq84 * QN84 + </v>
      </c>
      <c r="BN59" s="5" t="str">
        <f t="shared" si="41"/>
        <v xml:space="preserve">sxm69_85 * sxmq85 * QN85 + </v>
      </c>
      <c r="BO59" s="5" t="str">
        <f t="shared" ref="BO59:BW62" si="42">"sxm"&amp;$A59&amp;"_"&amp;BO$6&amp;" * sxmq"&amp;BO$6&amp;" * QN"&amp;BO$6&amp;" + "</f>
        <v xml:space="preserve">sxm69_86 * sxmq86 * QN86 + </v>
      </c>
      <c r="BP59" s="5" t="str">
        <f t="shared" si="42"/>
        <v xml:space="preserve">sxm69_87 * sxmq87 * QN87 + </v>
      </c>
      <c r="BQ59" s="5" t="str">
        <f t="shared" si="42"/>
        <v xml:space="preserve">sxm69_90 * sxmq90 * QN90 + </v>
      </c>
      <c r="BR59" s="5" t="str">
        <f t="shared" si="42"/>
        <v xml:space="preserve">sxm69_91 * sxmq91 * QN91 + </v>
      </c>
      <c r="BS59" s="5" t="str">
        <f t="shared" si="42"/>
        <v xml:space="preserve">sxm69_92 * sxmq92 * QN92 + </v>
      </c>
      <c r="BT59" s="5" t="str">
        <f t="shared" si="42"/>
        <v xml:space="preserve">sxm69_93 * sxmq93 * QN93 + </v>
      </c>
      <c r="BU59" s="5" t="str">
        <f t="shared" si="42"/>
        <v xml:space="preserve">sxm69_94 * sxmq94 * QN94 + </v>
      </c>
      <c r="BV59" s="5" t="str">
        <f t="shared" si="42"/>
        <v xml:space="preserve">sxm69_95 * sxmq95 * QN95 + </v>
      </c>
      <c r="BW59" s="5" t="str">
        <f t="shared" si="42"/>
        <v xml:space="preserve">sxm69_96 * sxmq96 * QN96 + </v>
      </c>
      <c r="BX59" s="5" t="str">
        <f t="shared" si="31"/>
        <v>sxm69_97 * sxmq97 * QN97</v>
      </c>
      <c r="BY59" s="5" t="str">
        <f t="shared" si="11"/>
        <v xml:space="preserve"> + FM69</v>
      </c>
      <c r="BZ59" s="6" t="str">
        <f t="shared" si="3"/>
        <v>@IDENTITY MG69 = sxm69_01 * sxmq01 * QN01 + sxm69_02 * sxmq02 * QN02 + sxm69_03 * sxmq03 * QN03 + sxm69_05 * sxmq05 * QN05 + sxm69_08 * sxmq08 * QN08 + sxm69_10 * sxmq10 * QN10 + sxm69_11 * sxmq11 * QN11 + sxm69_13 * sxmq13 * QN13 + sxm69_14 * sxmq14 * QN14 + sxm69_15 * sxmq15 * QN15 + sxm69_16 * sxmq16 * QN16 + sxm69_17 * sxmq17 * QN17 + sxm69_18 * sxmq18 * QN18 + sxm69_19 * sxmq19 * QN19 + sxm69_20 * sxmq20 * QN20 + sxm69_21 * sxmq21 * QN21 + sxm69_22 * sxmq22 * QN22 + sxm69_23 * sxmq23 * QN23 + sxm69_24 * sxmq24 * QN24 + sxm69_25 * sxmq25 * QN25 + sxm69_26 * sxmq26 * QN26 + sxm69_27 * sxmq27 * QN27 + sxm69_28 * sxmq28 * QN28 + sxm69_29 * sxmq29 * QN29 + sxm69_30 * sxmq30 * QN30 + sxm69_31 * sxmq31 * QN31 + sxm69_32 * sxmq32 * QN32 + sxm69_33 * sxmq33 * QN33 + sxm69_35 * sxmq35 * QN35 + sxm69_36 * sxmq36 * QN36 + sxm69_37 * sxmq37 * QN37 + sxm69_41 * sxmq41 * QN41 + sxm69_42 * sxmq42 * QN42 + sxm69_43 * sxmq43 * QN43 + sxm69_45 * sxmq45 * QN45 + sxm69_46 * sxmq46 * QN46 + sxm69_47 * sxmq47 * QN47 + sxm69_49 * sxmq49 * QN49 + sxm69_50 * sxmq50 * QN50 + sxm69_51 * sxmq51 * QN51 + sxm69_52 * sxmq52 * QN52 + sxm69_53 * sxmq53 * QN53 + sxm69_55 * sxmq55 * QN55 + sxm69_58 * sxmq58 * QN58 + sxm69_59 * sxmq59 * QN59 + sxm69_60 * sxmq60 * QN60 + sxm69_61 * sxmq61 * QN61 + sxm69_62 * sxmq62 * QN62 + sxm69_64 * sxmq64 * QN64 + sxm69_65 * sxmq65 * QN65 + sxm69_66 * sxmq66 * QN66 + sxm69_68 * sxmq68 * QN68 + sxm69_69 * sxmq69 * QN69 + sxm69_70 * sxmq70 * QN70 + sxm69_71 * sxmq71 * QN71 + sxm69_72 * sxmq72 * QN72 + sxm69_73 * sxmq73 * QN73 + sxm69_74 * sxmq74 * QN74 + sxm69_77 * sxmq77 * QN77 + sxm69_78 * sxmq78 * QN78 + sxm69_79 * sxmq79 * QN79 + sxm69_80 * sxmq80 * QN80 + sxm69_84 * sxmq84 * QN84 + sxm69_85 * sxmq85 * QN85 + sxm69_86 * sxmq86 * QN86 + sxm69_87 * sxmq87 * QN87 + sxm69_90 * sxmq90 * QN90 + sxm69_91 * sxmq91 * QN91 + sxm69_92 * sxmq92 * QN92 + sxm69_93 * sxmq93 * QN93 + sxm69_94 * sxmq94 * QN94 + sxm69_95 * sxmq95 * QN95 + sxm69_96 * sxmq96 * QN96 + sxm69_97 * sxmq97 * QN97 + FM69</v>
      </c>
    </row>
    <row r="60" spans="1:78">
      <c r="A60" s="1" t="s">
        <v>54</v>
      </c>
      <c r="B60" s="5" t="str">
        <f t="shared" si="7"/>
        <v xml:space="preserve">@IDENTITY MG70 = </v>
      </c>
      <c r="C60" s="5" t="str">
        <f t="shared" si="2"/>
        <v xml:space="preserve">sxm70_01 * sxmq01 * QN01 + </v>
      </c>
      <c r="D60" s="5" t="str">
        <f t="shared" ref="D60:BO63" si="43">"sxm"&amp;$A60&amp;"_"&amp;D$6&amp;" * sxmq"&amp;D$6&amp;" * QN"&amp;D$6&amp;" + "</f>
        <v xml:space="preserve">sxm70_02 * sxmq02 * QN02 + </v>
      </c>
      <c r="E60" s="5" t="str">
        <f t="shared" si="43"/>
        <v xml:space="preserve">sxm70_03 * sxmq03 * QN03 + </v>
      </c>
      <c r="F60" s="5" t="str">
        <f t="shared" si="43"/>
        <v xml:space="preserve">sxm70_05 * sxmq05 * QN05 + </v>
      </c>
      <c r="G60" s="5" t="str">
        <f t="shared" si="43"/>
        <v xml:space="preserve">sxm70_08 * sxmq08 * QN08 + </v>
      </c>
      <c r="H60" s="5" t="str">
        <f t="shared" si="43"/>
        <v xml:space="preserve">sxm70_10 * sxmq10 * QN10 + </v>
      </c>
      <c r="I60" s="5" t="str">
        <f t="shared" si="43"/>
        <v xml:space="preserve">sxm70_11 * sxmq11 * QN11 + </v>
      </c>
      <c r="J60" s="5" t="str">
        <f t="shared" si="43"/>
        <v xml:space="preserve">sxm70_13 * sxmq13 * QN13 + </v>
      </c>
      <c r="K60" s="5" t="str">
        <f t="shared" si="43"/>
        <v xml:space="preserve">sxm70_14 * sxmq14 * QN14 + </v>
      </c>
      <c r="L60" s="5" t="str">
        <f t="shared" si="43"/>
        <v xml:space="preserve">sxm70_15 * sxmq15 * QN15 + </v>
      </c>
      <c r="M60" s="5" t="str">
        <f t="shared" si="43"/>
        <v xml:space="preserve">sxm70_16 * sxmq16 * QN16 + </v>
      </c>
      <c r="N60" s="5" t="str">
        <f t="shared" si="43"/>
        <v xml:space="preserve">sxm70_17 * sxmq17 * QN17 + </v>
      </c>
      <c r="O60" s="5" t="str">
        <f t="shared" si="43"/>
        <v xml:space="preserve">sxm70_18 * sxmq18 * QN18 + </v>
      </c>
      <c r="P60" s="5" t="str">
        <f t="shared" si="43"/>
        <v xml:space="preserve">sxm70_19 * sxmq19 * QN19 + </v>
      </c>
      <c r="Q60" s="5" t="str">
        <f t="shared" si="43"/>
        <v xml:space="preserve">sxm70_20 * sxmq20 * QN20 + </v>
      </c>
      <c r="R60" s="5" t="str">
        <f t="shared" si="43"/>
        <v xml:space="preserve">sxm70_21 * sxmq21 * QN21 + </v>
      </c>
      <c r="S60" s="5" t="str">
        <f t="shared" si="43"/>
        <v xml:space="preserve">sxm70_22 * sxmq22 * QN22 + </v>
      </c>
      <c r="T60" s="5" t="str">
        <f t="shared" si="43"/>
        <v xml:space="preserve">sxm70_23 * sxmq23 * QN23 + </v>
      </c>
      <c r="U60" s="5" t="str">
        <f t="shared" si="43"/>
        <v xml:space="preserve">sxm70_24 * sxmq24 * QN24 + </v>
      </c>
      <c r="V60" s="5" t="str">
        <f t="shared" si="43"/>
        <v xml:space="preserve">sxm70_25 * sxmq25 * QN25 + </v>
      </c>
      <c r="W60" s="5" t="str">
        <f t="shared" si="43"/>
        <v xml:space="preserve">sxm70_26 * sxmq26 * QN26 + </v>
      </c>
      <c r="X60" s="5" t="str">
        <f t="shared" si="43"/>
        <v xml:space="preserve">sxm70_27 * sxmq27 * QN27 + </v>
      </c>
      <c r="Y60" s="5" t="str">
        <f t="shared" si="43"/>
        <v xml:space="preserve">sxm70_28 * sxmq28 * QN28 + </v>
      </c>
      <c r="Z60" s="5" t="str">
        <f t="shared" si="43"/>
        <v xml:space="preserve">sxm70_29 * sxmq29 * QN29 + </v>
      </c>
      <c r="AA60" s="5" t="str">
        <f t="shared" si="43"/>
        <v xml:space="preserve">sxm70_30 * sxmq30 * QN30 + </v>
      </c>
      <c r="AB60" s="5" t="str">
        <f t="shared" si="43"/>
        <v xml:space="preserve">sxm70_31 * sxmq31 * QN31 + </v>
      </c>
      <c r="AC60" s="5" t="str">
        <f t="shared" si="43"/>
        <v xml:space="preserve">sxm70_32 * sxmq32 * QN32 + </v>
      </c>
      <c r="AD60" s="5" t="str">
        <f t="shared" si="43"/>
        <v xml:space="preserve">sxm70_33 * sxmq33 * QN33 + </v>
      </c>
      <c r="AE60" s="5" t="str">
        <f t="shared" si="43"/>
        <v xml:space="preserve">sxm70_35 * sxmq35 * QN35 + </v>
      </c>
      <c r="AF60" s="5" t="str">
        <f t="shared" si="43"/>
        <v xml:space="preserve">sxm70_36 * sxmq36 * QN36 + </v>
      </c>
      <c r="AG60" s="5" t="str">
        <f t="shared" si="43"/>
        <v xml:space="preserve">sxm70_37 * sxmq37 * QN37 + </v>
      </c>
      <c r="AH60" s="5" t="str">
        <f t="shared" si="43"/>
        <v xml:space="preserve">sxm70_41 * sxmq41 * QN41 + </v>
      </c>
      <c r="AI60" s="5" t="str">
        <f t="shared" si="43"/>
        <v xml:space="preserve">sxm70_42 * sxmq42 * QN42 + </v>
      </c>
      <c r="AJ60" s="5" t="str">
        <f t="shared" si="43"/>
        <v xml:space="preserve">sxm70_43 * sxmq43 * QN43 + </v>
      </c>
      <c r="AK60" s="5" t="str">
        <f t="shared" si="43"/>
        <v xml:space="preserve">sxm70_45 * sxmq45 * QN45 + </v>
      </c>
      <c r="AL60" s="5" t="str">
        <f t="shared" si="43"/>
        <v xml:space="preserve">sxm70_46 * sxmq46 * QN46 + </v>
      </c>
      <c r="AM60" s="5" t="str">
        <f t="shared" si="43"/>
        <v xml:space="preserve">sxm70_47 * sxmq47 * QN47 + </v>
      </c>
      <c r="AN60" s="5" t="str">
        <f t="shared" si="43"/>
        <v xml:space="preserve">sxm70_49 * sxmq49 * QN49 + </v>
      </c>
      <c r="AO60" s="5" t="str">
        <f t="shared" si="43"/>
        <v xml:space="preserve">sxm70_50 * sxmq50 * QN50 + </v>
      </c>
      <c r="AP60" s="5" t="str">
        <f t="shared" si="43"/>
        <v xml:space="preserve">sxm70_51 * sxmq51 * QN51 + </v>
      </c>
      <c r="AQ60" s="5" t="str">
        <f t="shared" si="43"/>
        <v xml:space="preserve">sxm70_52 * sxmq52 * QN52 + </v>
      </c>
      <c r="AR60" s="5" t="str">
        <f t="shared" si="43"/>
        <v xml:space="preserve">sxm70_53 * sxmq53 * QN53 + </v>
      </c>
      <c r="AS60" s="5" t="str">
        <f t="shared" si="43"/>
        <v xml:space="preserve">sxm70_55 * sxmq55 * QN55 + </v>
      </c>
      <c r="AT60" s="5" t="str">
        <f t="shared" si="43"/>
        <v xml:space="preserve">sxm70_58 * sxmq58 * QN58 + </v>
      </c>
      <c r="AU60" s="5" t="str">
        <f t="shared" si="43"/>
        <v xml:space="preserve">sxm70_59 * sxmq59 * QN59 + </v>
      </c>
      <c r="AV60" s="5" t="str">
        <f t="shared" si="43"/>
        <v xml:space="preserve">sxm70_60 * sxmq60 * QN60 + </v>
      </c>
      <c r="AW60" s="5" t="str">
        <f t="shared" si="43"/>
        <v xml:space="preserve">sxm70_61 * sxmq61 * QN61 + </v>
      </c>
      <c r="AX60" s="5" t="str">
        <f t="shared" si="43"/>
        <v xml:space="preserve">sxm70_62 * sxmq62 * QN62 + </v>
      </c>
      <c r="AY60" s="5" t="str">
        <f t="shared" si="43"/>
        <v xml:space="preserve">sxm70_64 * sxmq64 * QN64 + </v>
      </c>
      <c r="AZ60" s="5" t="str">
        <f t="shared" si="43"/>
        <v xml:space="preserve">sxm70_65 * sxmq65 * QN65 + </v>
      </c>
      <c r="BA60" s="5" t="str">
        <f t="shared" si="43"/>
        <v xml:space="preserve">sxm70_66 * sxmq66 * QN66 + </v>
      </c>
      <c r="BB60" s="5" t="str">
        <f t="shared" si="43"/>
        <v xml:space="preserve">sxm70_68 * sxmq68 * QN68 + </v>
      </c>
      <c r="BC60" s="5" t="str">
        <f t="shared" si="43"/>
        <v xml:space="preserve">sxm70_69 * sxmq69 * QN69 + </v>
      </c>
      <c r="BD60" s="5" t="str">
        <f t="shared" si="43"/>
        <v xml:space="preserve">sxm70_70 * sxmq70 * QN70 + </v>
      </c>
      <c r="BE60" s="5" t="str">
        <f t="shared" si="43"/>
        <v xml:space="preserve">sxm70_71 * sxmq71 * QN71 + </v>
      </c>
      <c r="BF60" s="5" t="str">
        <f t="shared" si="43"/>
        <v xml:space="preserve">sxm70_72 * sxmq72 * QN72 + </v>
      </c>
      <c r="BG60" s="5" t="str">
        <f t="shared" si="43"/>
        <v xml:space="preserve">sxm70_73 * sxmq73 * QN73 + </v>
      </c>
      <c r="BH60" s="5" t="str">
        <f t="shared" si="43"/>
        <v xml:space="preserve">sxm70_74 * sxmq74 * QN74 + </v>
      </c>
      <c r="BI60" s="5" t="str">
        <f t="shared" si="43"/>
        <v xml:space="preserve">sxm70_77 * sxmq77 * QN77 + </v>
      </c>
      <c r="BJ60" s="5" t="str">
        <f t="shared" si="43"/>
        <v xml:space="preserve">sxm70_78 * sxmq78 * QN78 + </v>
      </c>
      <c r="BK60" s="5" t="str">
        <f t="shared" si="43"/>
        <v xml:space="preserve">sxm70_79 * sxmq79 * QN79 + </v>
      </c>
      <c r="BL60" s="5" t="str">
        <f t="shared" si="43"/>
        <v xml:space="preserve">sxm70_80 * sxmq80 * QN80 + </v>
      </c>
      <c r="BM60" s="5" t="str">
        <f t="shared" si="43"/>
        <v xml:space="preserve">sxm70_84 * sxmq84 * QN84 + </v>
      </c>
      <c r="BN60" s="5" t="str">
        <f t="shared" si="43"/>
        <v xml:space="preserve">sxm70_85 * sxmq85 * QN85 + </v>
      </c>
      <c r="BO60" s="5" t="str">
        <f t="shared" si="43"/>
        <v xml:space="preserve">sxm70_86 * sxmq86 * QN86 + </v>
      </c>
      <c r="BP60" s="5" t="str">
        <f t="shared" si="42"/>
        <v xml:space="preserve">sxm70_87 * sxmq87 * QN87 + </v>
      </c>
      <c r="BQ60" s="5" t="str">
        <f t="shared" si="42"/>
        <v xml:space="preserve">sxm70_90 * sxmq90 * QN90 + </v>
      </c>
      <c r="BR60" s="5" t="str">
        <f t="shared" si="42"/>
        <v xml:space="preserve">sxm70_91 * sxmq91 * QN91 + </v>
      </c>
      <c r="BS60" s="5" t="str">
        <f t="shared" si="42"/>
        <v xml:space="preserve">sxm70_92 * sxmq92 * QN92 + </v>
      </c>
      <c r="BT60" s="5" t="str">
        <f t="shared" si="42"/>
        <v xml:space="preserve">sxm70_93 * sxmq93 * QN93 + </v>
      </c>
      <c r="BU60" s="5" t="str">
        <f t="shared" si="42"/>
        <v xml:space="preserve">sxm70_94 * sxmq94 * QN94 + </v>
      </c>
      <c r="BV60" s="5" t="str">
        <f t="shared" si="42"/>
        <v xml:space="preserve">sxm70_95 * sxmq95 * QN95 + </v>
      </c>
      <c r="BW60" s="5" t="str">
        <f t="shared" si="42"/>
        <v xml:space="preserve">sxm70_96 * sxmq96 * QN96 + </v>
      </c>
      <c r="BX60" s="5" t="str">
        <f t="shared" si="31"/>
        <v>sxm70_97 * sxmq97 * QN97</v>
      </c>
      <c r="BY60" s="5" t="str">
        <f t="shared" si="11"/>
        <v xml:space="preserve"> + FM70</v>
      </c>
      <c r="BZ60" s="6" t="str">
        <f t="shared" si="3"/>
        <v>@IDENTITY MG70 = sxm70_01 * sxmq01 * QN01 + sxm70_02 * sxmq02 * QN02 + sxm70_03 * sxmq03 * QN03 + sxm70_05 * sxmq05 * QN05 + sxm70_08 * sxmq08 * QN08 + sxm70_10 * sxmq10 * QN10 + sxm70_11 * sxmq11 * QN11 + sxm70_13 * sxmq13 * QN13 + sxm70_14 * sxmq14 * QN14 + sxm70_15 * sxmq15 * QN15 + sxm70_16 * sxmq16 * QN16 + sxm70_17 * sxmq17 * QN17 + sxm70_18 * sxmq18 * QN18 + sxm70_19 * sxmq19 * QN19 + sxm70_20 * sxmq20 * QN20 + sxm70_21 * sxmq21 * QN21 + sxm70_22 * sxmq22 * QN22 + sxm70_23 * sxmq23 * QN23 + sxm70_24 * sxmq24 * QN24 + sxm70_25 * sxmq25 * QN25 + sxm70_26 * sxmq26 * QN26 + sxm70_27 * sxmq27 * QN27 + sxm70_28 * sxmq28 * QN28 + sxm70_29 * sxmq29 * QN29 + sxm70_30 * sxmq30 * QN30 + sxm70_31 * sxmq31 * QN31 + sxm70_32 * sxmq32 * QN32 + sxm70_33 * sxmq33 * QN33 + sxm70_35 * sxmq35 * QN35 + sxm70_36 * sxmq36 * QN36 + sxm70_37 * sxmq37 * QN37 + sxm70_41 * sxmq41 * QN41 + sxm70_42 * sxmq42 * QN42 + sxm70_43 * sxmq43 * QN43 + sxm70_45 * sxmq45 * QN45 + sxm70_46 * sxmq46 * QN46 + sxm70_47 * sxmq47 * QN47 + sxm70_49 * sxmq49 * QN49 + sxm70_50 * sxmq50 * QN50 + sxm70_51 * sxmq51 * QN51 + sxm70_52 * sxmq52 * QN52 + sxm70_53 * sxmq53 * QN53 + sxm70_55 * sxmq55 * QN55 + sxm70_58 * sxmq58 * QN58 + sxm70_59 * sxmq59 * QN59 + sxm70_60 * sxmq60 * QN60 + sxm70_61 * sxmq61 * QN61 + sxm70_62 * sxmq62 * QN62 + sxm70_64 * sxmq64 * QN64 + sxm70_65 * sxmq65 * QN65 + sxm70_66 * sxmq66 * QN66 + sxm70_68 * sxmq68 * QN68 + sxm70_69 * sxmq69 * QN69 + sxm70_70 * sxmq70 * QN70 + sxm70_71 * sxmq71 * QN71 + sxm70_72 * sxmq72 * QN72 + sxm70_73 * sxmq73 * QN73 + sxm70_74 * sxmq74 * QN74 + sxm70_77 * sxmq77 * QN77 + sxm70_78 * sxmq78 * QN78 + sxm70_79 * sxmq79 * QN79 + sxm70_80 * sxmq80 * QN80 + sxm70_84 * sxmq84 * QN84 + sxm70_85 * sxmq85 * QN85 + sxm70_86 * sxmq86 * QN86 + sxm70_87 * sxmq87 * QN87 + sxm70_90 * sxmq90 * QN90 + sxm70_91 * sxmq91 * QN91 + sxm70_92 * sxmq92 * QN92 + sxm70_93 * sxmq93 * QN93 + sxm70_94 * sxmq94 * QN94 + sxm70_95 * sxmq95 * QN95 + sxm70_96 * sxmq96 * QN96 + sxm70_97 * sxmq97 * QN97 + FM70</v>
      </c>
    </row>
    <row r="61" spans="1:78">
      <c r="A61" s="1" t="s">
        <v>55</v>
      </c>
      <c r="B61" s="5" t="str">
        <f t="shared" si="7"/>
        <v xml:space="preserve">@IDENTITY MG71 = </v>
      </c>
      <c r="C61" s="5" t="str">
        <f t="shared" si="2"/>
        <v xml:space="preserve">sxm71_01 * sxmq01 * QN01 + </v>
      </c>
      <c r="D61" s="5" t="str">
        <f t="shared" si="43"/>
        <v xml:space="preserve">sxm71_02 * sxmq02 * QN02 + </v>
      </c>
      <c r="E61" s="5" t="str">
        <f t="shared" si="43"/>
        <v xml:space="preserve">sxm71_03 * sxmq03 * QN03 + </v>
      </c>
      <c r="F61" s="5" t="str">
        <f t="shared" si="43"/>
        <v xml:space="preserve">sxm71_05 * sxmq05 * QN05 + </v>
      </c>
      <c r="G61" s="5" t="str">
        <f t="shared" si="43"/>
        <v xml:space="preserve">sxm71_08 * sxmq08 * QN08 + </v>
      </c>
      <c r="H61" s="5" t="str">
        <f t="shared" si="43"/>
        <v xml:space="preserve">sxm71_10 * sxmq10 * QN10 + </v>
      </c>
      <c r="I61" s="5" t="str">
        <f t="shared" si="43"/>
        <v xml:space="preserve">sxm71_11 * sxmq11 * QN11 + </v>
      </c>
      <c r="J61" s="5" t="str">
        <f t="shared" si="43"/>
        <v xml:space="preserve">sxm71_13 * sxmq13 * QN13 + </v>
      </c>
      <c r="K61" s="5" t="str">
        <f t="shared" si="43"/>
        <v xml:space="preserve">sxm71_14 * sxmq14 * QN14 + </v>
      </c>
      <c r="L61" s="5" t="str">
        <f t="shared" si="43"/>
        <v xml:space="preserve">sxm71_15 * sxmq15 * QN15 + </v>
      </c>
      <c r="M61" s="5" t="str">
        <f t="shared" si="43"/>
        <v xml:space="preserve">sxm71_16 * sxmq16 * QN16 + </v>
      </c>
      <c r="N61" s="5" t="str">
        <f t="shared" si="43"/>
        <v xml:space="preserve">sxm71_17 * sxmq17 * QN17 + </v>
      </c>
      <c r="O61" s="5" t="str">
        <f t="shared" si="43"/>
        <v xml:space="preserve">sxm71_18 * sxmq18 * QN18 + </v>
      </c>
      <c r="P61" s="5" t="str">
        <f t="shared" si="43"/>
        <v xml:space="preserve">sxm71_19 * sxmq19 * QN19 + </v>
      </c>
      <c r="Q61" s="5" t="str">
        <f t="shared" si="43"/>
        <v xml:space="preserve">sxm71_20 * sxmq20 * QN20 + </v>
      </c>
      <c r="R61" s="5" t="str">
        <f t="shared" si="43"/>
        <v xml:space="preserve">sxm71_21 * sxmq21 * QN21 + </v>
      </c>
      <c r="S61" s="5" t="str">
        <f t="shared" si="43"/>
        <v xml:space="preserve">sxm71_22 * sxmq22 * QN22 + </v>
      </c>
      <c r="T61" s="5" t="str">
        <f t="shared" si="43"/>
        <v xml:space="preserve">sxm71_23 * sxmq23 * QN23 + </v>
      </c>
      <c r="U61" s="5" t="str">
        <f t="shared" si="43"/>
        <v xml:space="preserve">sxm71_24 * sxmq24 * QN24 + </v>
      </c>
      <c r="V61" s="5" t="str">
        <f t="shared" si="43"/>
        <v xml:space="preserve">sxm71_25 * sxmq25 * QN25 + </v>
      </c>
      <c r="W61" s="5" t="str">
        <f t="shared" si="43"/>
        <v xml:space="preserve">sxm71_26 * sxmq26 * QN26 + </v>
      </c>
      <c r="X61" s="5" t="str">
        <f t="shared" si="43"/>
        <v xml:space="preserve">sxm71_27 * sxmq27 * QN27 + </v>
      </c>
      <c r="Y61" s="5" t="str">
        <f t="shared" si="43"/>
        <v xml:space="preserve">sxm71_28 * sxmq28 * QN28 + </v>
      </c>
      <c r="Z61" s="5" t="str">
        <f t="shared" si="43"/>
        <v xml:space="preserve">sxm71_29 * sxmq29 * QN29 + </v>
      </c>
      <c r="AA61" s="5" t="str">
        <f t="shared" si="43"/>
        <v xml:space="preserve">sxm71_30 * sxmq30 * QN30 + </v>
      </c>
      <c r="AB61" s="5" t="str">
        <f t="shared" si="43"/>
        <v xml:space="preserve">sxm71_31 * sxmq31 * QN31 + </v>
      </c>
      <c r="AC61" s="5" t="str">
        <f t="shared" si="43"/>
        <v xml:space="preserve">sxm71_32 * sxmq32 * QN32 + </v>
      </c>
      <c r="AD61" s="5" t="str">
        <f t="shared" si="43"/>
        <v xml:space="preserve">sxm71_33 * sxmq33 * QN33 + </v>
      </c>
      <c r="AE61" s="5" t="str">
        <f t="shared" si="43"/>
        <v xml:space="preserve">sxm71_35 * sxmq35 * QN35 + </v>
      </c>
      <c r="AF61" s="5" t="str">
        <f t="shared" si="43"/>
        <v xml:space="preserve">sxm71_36 * sxmq36 * QN36 + </v>
      </c>
      <c r="AG61" s="5" t="str">
        <f t="shared" si="43"/>
        <v xml:space="preserve">sxm71_37 * sxmq37 * QN37 + </v>
      </c>
      <c r="AH61" s="5" t="str">
        <f t="shared" si="43"/>
        <v xml:space="preserve">sxm71_41 * sxmq41 * QN41 + </v>
      </c>
      <c r="AI61" s="5" t="str">
        <f t="shared" si="43"/>
        <v xml:space="preserve">sxm71_42 * sxmq42 * QN42 + </v>
      </c>
      <c r="AJ61" s="5" t="str">
        <f t="shared" si="43"/>
        <v xml:space="preserve">sxm71_43 * sxmq43 * QN43 + </v>
      </c>
      <c r="AK61" s="5" t="str">
        <f t="shared" si="43"/>
        <v xml:space="preserve">sxm71_45 * sxmq45 * QN45 + </v>
      </c>
      <c r="AL61" s="5" t="str">
        <f t="shared" si="43"/>
        <v xml:space="preserve">sxm71_46 * sxmq46 * QN46 + </v>
      </c>
      <c r="AM61" s="5" t="str">
        <f t="shared" si="43"/>
        <v xml:space="preserve">sxm71_47 * sxmq47 * QN47 + </v>
      </c>
      <c r="AN61" s="5" t="str">
        <f t="shared" si="43"/>
        <v xml:space="preserve">sxm71_49 * sxmq49 * QN49 + </v>
      </c>
      <c r="AO61" s="5" t="str">
        <f t="shared" si="43"/>
        <v xml:space="preserve">sxm71_50 * sxmq50 * QN50 + </v>
      </c>
      <c r="AP61" s="5" t="str">
        <f t="shared" si="43"/>
        <v xml:space="preserve">sxm71_51 * sxmq51 * QN51 + </v>
      </c>
      <c r="AQ61" s="5" t="str">
        <f t="shared" si="43"/>
        <v xml:space="preserve">sxm71_52 * sxmq52 * QN52 + </v>
      </c>
      <c r="AR61" s="5" t="str">
        <f t="shared" si="43"/>
        <v xml:space="preserve">sxm71_53 * sxmq53 * QN53 + </v>
      </c>
      <c r="AS61" s="5" t="str">
        <f t="shared" si="43"/>
        <v xml:space="preserve">sxm71_55 * sxmq55 * QN55 + </v>
      </c>
      <c r="AT61" s="5" t="str">
        <f t="shared" si="43"/>
        <v xml:space="preserve">sxm71_58 * sxmq58 * QN58 + </v>
      </c>
      <c r="AU61" s="5" t="str">
        <f t="shared" si="43"/>
        <v xml:space="preserve">sxm71_59 * sxmq59 * QN59 + </v>
      </c>
      <c r="AV61" s="5" t="str">
        <f t="shared" si="43"/>
        <v xml:space="preserve">sxm71_60 * sxmq60 * QN60 + </v>
      </c>
      <c r="AW61" s="5" t="str">
        <f t="shared" si="43"/>
        <v xml:space="preserve">sxm71_61 * sxmq61 * QN61 + </v>
      </c>
      <c r="AX61" s="5" t="str">
        <f t="shared" si="43"/>
        <v xml:space="preserve">sxm71_62 * sxmq62 * QN62 + </v>
      </c>
      <c r="AY61" s="5" t="str">
        <f t="shared" si="43"/>
        <v xml:space="preserve">sxm71_64 * sxmq64 * QN64 + </v>
      </c>
      <c r="AZ61" s="5" t="str">
        <f t="shared" si="43"/>
        <v xml:space="preserve">sxm71_65 * sxmq65 * QN65 + </v>
      </c>
      <c r="BA61" s="5" t="str">
        <f t="shared" si="43"/>
        <v xml:space="preserve">sxm71_66 * sxmq66 * QN66 + </v>
      </c>
      <c r="BB61" s="5" t="str">
        <f t="shared" si="43"/>
        <v xml:space="preserve">sxm71_68 * sxmq68 * QN68 + </v>
      </c>
      <c r="BC61" s="5" t="str">
        <f t="shared" si="43"/>
        <v xml:space="preserve">sxm71_69 * sxmq69 * QN69 + </v>
      </c>
      <c r="BD61" s="5" t="str">
        <f t="shared" si="43"/>
        <v xml:space="preserve">sxm71_70 * sxmq70 * QN70 + </v>
      </c>
      <c r="BE61" s="5" t="str">
        <f t="shared" si="43"/>
        <v xml:space="preserve">sxm71_71 * sxmq71 * QN71 + </v>
      </c>
      <c r="BF61" s="5" t="str">
        <f t="shared" si="43"/>
        <v xml:space="preserve">sxm71_72 * sxmq72 * QN72 + </v>
      </c>
      <c r="BG61" s="5" t="str">
        <f t="shared" si="43"/>
        <v xml:space="preserve">sxm71_73 * sxmq73 * QN73 + </v>
      </c>
      <c r="BH61" s="5" t="str">
        <f t="shared" si="43"/>
        <v xml:space="preserve">sxm71_74 * sxmq74 * QN74 + </v>
      </c>
      <c r="BI61" s="5" t="str">
        <f t="shared" si="43"/>
        <v xml:space="preserve">sxm71_77 * sxmq77 * QN77 + </v>
      </c>
      <c r="BJ61" s="5" t="str">
        <f t="shared" si="43"/>
        <v xml:space="preserve">sxm71_78 * sxmq78 * QN78 + </v>
      </c>
      <c r="BK61" s="5" t="str">
        <f t="shared" si="43"/>
        <v xml:space="preserve">sxm71_79 * sxmq79 * QN79 + </v>
      </c>
      <c r="BL61" s="5" t="str">
        <f t="shared" si="43"/>
        <v xml:space="preserve">sxm71_80 * sxmq80 * QN80 + </v>
      </c>
      <c r="BM61" s="5" t="str">
        <f t="shared" si="43"/>
        <v xml:space="preserve">sxm71_84 * sxmq84 * QN84 + </v>
      </c>
      <c r="BN61" s="5" t="str">
        <f t="shared" si="43"/>
        <v xml:space="preserve">sxm71_85 * sxmq85 * QN85 + </v>
      </c>
      <c r="BO61" s="5" t="str">
        <f t="shared" si="43"/>
        <v xml:space="preserve">sxm71_86 * sxmq86 * QN86 + </v>
      </c>
      <c r="BP61" s="5" t="str">
        <f t="shared" si="42"/>
        <v xml:space="preserve">sxm71_87 * sxmq87 * QN87 + </v>
      </c>
      <c r="BQ61" s="5" t="str">
        <f t="shared" si="42"/>
        <v xml:space="preserve">sxm71_90 * sxmq90 * QN90 + </v>
      </c>
      <c r="BR61" s="5" t="str">
        <f t="shared" si="42"/>
        <v xml:space="preserve">sxm71_91 * sxmq91 * QN91 + </v>
      </c>
      <c r="BS61" s="5" t="str">
        <f t="shared" si="42"/>
        <v xml:space="preserve">sxm71_92 * sxmq92 * QN92 + </v>
      </c>
      <c r="BT61" s="5" t="str">
        <f t="shared" si="42"/>
        <v xml:space="preserve">sxm71_93 * sxmq93 * QN93 + </v>
      </c>
      <c r="BU61" s="5" t="str">
        <f t="shared" si="42"/>
        <v xml:space="preserve">sxm71_94 * sxmq94 * QN94 + </v>
      </c>
      <c r="BV61" s="5" t="str">
        <f t="shared" si="42"/>
        <v xml:space="preserve">sxm71_95 * sxmq95 * QN95 + </v>
      </c>
      <c r="BW61" s="5" t="str">
        <f t="shared" si="42"/>
        <v xml:space="preserve">sxm71_96 * sxmq96 * QN96 + </v>
      </c>
      <c r="BX61" s="5" t="str">
        <f t="shared" si="31"/>
        <v>sxm71_97 * sxmq97 * QN97</v>
      </c>
      <c r="BY61" s="5" t="str">
        <f t="shared" si="11"/>
        <v xml:space="preserve"> + FM71</v>
      </c>
      <c r="BZ61" s="6" t="str">
        <f t="shared" si="3"/>
        <v>@IDENTITY MG71 = sxm71_01 * sxmq01 * QN01 + sxm71_02 * sxmq02 * QN02 + sxm71_03 * sxmq03 * QN03 + sxm71_05 * sxmq05 * QN05 + sxm71_08 * sxmq08 * QN08 + sxm71_10 * sxmq10 * QN10 + sxm71_11 * sxmq11 * QN11 + sxm71_13 * sxmq13 * QN13 + sxm71_14 * sxmq14 * QN14 + sxm71_15 * sxmq15 * QN15 + sxm71_16 * sxmq16 * QN16 + sxm71_17 * sxmq17 * QN17 + sxm71_18 * sxmq18 * QN18 + sxm71_19 * sxmq19 * QN19 + sxm71_20 * sxmq20 * QN20 + sxm71_21 * sxmq21 * QN21 + sxm71_22 * sxmq22 * QN22 + sxm71_23 * sxmq23 * QN23 + sxm71_24 * sxmq24 * QN24 + sxm71_25 * sxmq25 * QN25 + sxm71_26 * sxmq26 * QN26 + sxm71_27 * sxmq27 * QN27 + sxm71_28 * sxmq28 * QN28 + sxm71_29 * sxmq29 * QN29 + sxm71_30 * sxmq30 * QN30 + sxm71_31 * sxmq31 * QN31 + sxm71_32 * sxmq32 * QN32 + sxm71_33 * sxmq33 * QN33 + sxm71_35 * sxmq35 * QN35 + sxm71_36 * sxmq36 * QN36 + sxm71_37 * sxmq37 * QN37 + sxm71_41 * sxmq41 * QN41 + sxm71_42 * sxmq42 * QN42 + sxm71_43 * sxmq43 * QN43 + sxm71_45 * sxmq45 * QN45 + sxm71_46 * sxmq46 * QN46 + sxm71_47 * sxmq47 * QN47 + sxm71_49 * sxmq49 * QN49 + sxm71_50 * sxmq50 * QN50 + sxm71_51 * sxmq51 * QN51 + sxm71_52 * sxmq52 * QN52 + sxm71_53 * sxmq53 * QN53 + sxm71_55 * sxmq55 * QN55 + sxm71_58 * sxmq58 * QN58 + sxm71_59 * sxmq59 * QN59 + sxm71_60 * sxmq60 * QN60 + sxm71_61 * sxmq61 * QN61 + sxm71_62 * sxmq62 * QN62 + sxm71_64 * sxmq64 * QN64 + sxm71_65 * sxmq65 * QN65 + sxm71_66 * sxmq66 * QN66 + sxm71_68 * sxmq68 * QN68 + sxm71_69 * sxmq69 * QN69 + sxm71_70 * sxmq70 * QN70 + sxm71_71 * sxmq71 * QN71 + sxm71_72 * sxmq72 * QN72 + sxm71_73 * sxmq73 * QN73 + sxm71_74 * sxmq74 * QN74 + sxm71_77 * sxmq77 * QN77 + sxm71_78 * sxmq78 * QN78 + sxm71_79 * sxmq79 * QN79 + sxm71_80 * sxmq80 * QN80 + sxm71_84 * sxmq84 * QN84 + sxm71_85 * sxmq85 * QN85 + sxm71_86 * sxmq86 * QN86 + sxm71_87 * sxmq87 * QN87 + sxm71_90 * sxmq90 * QN90 + sxm71_91 * sxmq91 * QN91 + sxm71_92 * sxmq92 * QN92 + sxm71_93 * sxmq93 * QN93 + sxm71_94 * sxmq94 * QN94 + sxm71_95 * sxmq95 * QN95 + sxm71_96 * sxmq96 * QN96 + sxm71_97 * sxmq97 * QN97 + FM71</v>
      </c>
    </row>
    <row r="62" spans="1:78">
      <c r="A62" s="1" t="s">
        <v>56</v>
      </c>
      <c r="B62" s="5" t="str">
        <f t="shared" si="7"/>
        <v xml:space="preserve">@IDENTITY MG72 = </v>
      </c>
      <c r="C62" s="5" t="str">
        <f t="shared" si="2"/>
        <v xml:space="preserve">sxm72_01 * sxmq01 * QN01 + </v>
      </c>
      <c r="D62" s="5" t="str">
        <f t="shared" si="43"/>
        <v xml:space="preserve">sxm72_02 * sxmq02 * QN02 + </v>
      </c>
      <c r="E62" s="5" t="str">
        <f t="shared" si="43"/>
        <v xml:space="preserve">sxm72_03 * sxmq03 * QN03 + </v>
      </c>
      <c r="F62" s="5" t="str">
        <f t="shared" si="43"/>
        <v xml:space="preserve">sxm72_05 * sxmq05 * QN05 + </v>
      </c>
      <c r="G62" s="5" t="str">
        <f t="shared" si="43"/>
        <v xml:space="preserve">sxm72_08 * sxmq08 * QN08 + </v>
      </c>
      <c r="H62" s="5" t="str">
        <f t="shared" si="43"/>
        <v xml:space="preserve">sxm72_10 * sxmq10 * QN10 + </v>
      </c>
      <c r="I62" s="5" t="str">
        <f t="shared" si="43"/>
        <v xml:space="preserve">sxm72_11 * sxmq11 * QN11 + </v>
      </c>
      <c r="J62" s="5" t="str">
        <f t="shared" si="43"/>
        <v xml:space="preserve">sxm72_13 * sxmq13 * QN13 + </v>
      </c>
      <c r="K62" s="5" t="str">
        <f t="shared" si="43"/>
        <v xml:space="preserve">sxm72_14 * sxmq14 * QN14 + </v>
      </c>
      <c r="L62" s="5" t="str">
        <f t="shared" si="43"/>
        <v xml:space="preserve">sxm72_15 * sxmq15 * QN15 + </v>
      </c>
      <c r="M62" s="5" t="str">
        <f t="shared" si="43"/>
        <v xml:space="preserve">sxm72_16 * sxmq16 * QN16 + </v>
      </c>
      <c r="N62" s="5" t="str">
        <f t="shared" si="43"/>
        <v xml:space="preserve">sxm72_17 * sxmq17 * QN17 + </v>
      </c>
      <c r="O62" s="5" t="str">
        <f t="shared" si="43"/>
        <v xml:space="preserve">sxm72_18 * sxmq18 * QN18 + </v>
      </c>
      <c r="P62" s="5" t="str">
        <f t="shared" si="43"/>
        <v xml:space="preserve">sxm72_19 * sxmq19 * QN19 + </v>
      </c>
      <c r="Q62" s="5" t="str">
        <f t="shared" si="43"/>
        <v xml:space="preserve">sxm72_20 * sxmq20 * QN20 + </v>
      </c>
      <c r="R62" s="5" t="str">
        <f t="shared" si="43"/>
        <v xml:space="preserve">sxm72_21 * sxmq21 * QN21 + </v>
      </c>
      <c r="S62" s="5" t="str">
        <f t="shared" si="43"/>
        <v xml:space="preserve">sxm72_22 * sxmq22 * QN22 + </v>
      </c>
      <c r="T62" s="5" t="str">
        <f t="shared" si="43"/>
        <v xml:space="preserve">sxm72_23 * sxmq23 * QN23 + </v>
      </c>
      <c r="U62" s="5" t="str">
        <f t="shared" si="43"/>
        <v xml:space="preserve">sxm72_24 * sxmq24 * QN24 + </v>
      </c>
      <c r="V62" s="5" t="str">
        <f t="shared" si="43"/>
        <v xml:space="preserve">sxm72_25 * sxmq25 * QN25 + </v>
      </c>
      <c r="W62" s="5" t="str">
        <f t="shared" si="43"/>
        <v xml:space="preserve">sxm72_26 * sxmq26 * QN26 + </v>
      </c>
      <c r="X62" s="5" t="str">
        <f t="shared" si="43"/>
        <v xml:space="preserve">sxm72_27 * sxmq27 * QN27 + </v>
      </c>
      <c r="Y62" s="5" t="str">
        <f t="shared" si="43"/>
        <v xml:space="preserve">sxm72_28 * sxmq28 * QN28 + </v>
      </c>
      <c r="Z62" s="5" t="str">
        <f t="shared" si="43"/>
        <v xml:space="preserve">sxm72_29 * sxmq29 * QN29 + </v>
      </c>
      <c r="AA62" s="5" t="str">
        <f t="shared" si="43"/>
        <v xml:space="preserve">sxm72_30 * sxmq30 * QN30 + </v>
      </c>
      <c r="AB62" s="5" t="str">
        <f t="shared" si="43"/>
        <v xml:space="preserve">sxm72_31 * sxmq31 * QN31 + </v>
      </c>
      <c r="AC62" s="5" t="str">
        <f t="shared" si="43"/>
        <v xml:space="preserve">sxm72_32 * sxmq32 * QN32 + </v>
      </c>
      <c r="AD62" s="5" t="str">
        <f t="shared" si="43"/>
        <v xml:space="preserve">sxm72_33 * sxmq33 * QN33 + </v>
      </c>
      <c r="AE62" s="5" t="str">
        <f t="shared" si="43"/>
        <v xml:space="preserve">sxm72_35 * sxmq35 * QN35 + </v>
      </c>
      <c r="AF62" s="5" t="str">
        <f t="shared" si="43"/>
        <v xml:space="preserve">sxm72_36 * sxmq36 * QN36 + </v>
      </c>
      <c r="AG62" s="5" t="str">
        <f t="shared" si="43"/>
        <v xml:space="preserve">sxm72_37 * sxmq37 * QN37 + </v>
      </c>
      <c r="AH62" s="5" t="str">
        <f t="shared" si="43"/>
        <v xml:space="preserve">sxm72_41 * sxmq41 * QN41 + </v>
      </c>
      <c r="AI62" s="5" t="str">
        <f t="shared" si="43"/>
        <v xml:space="preserve">sxm72_42 * sxmq42 * QN42 + </v>
      </c>
      <c r="AJ62" s="5" t="str">
        <f t="shared" si="43"/>
        <v xml:space="preserve">sxm72_43 * sxmq43 * QN43 + </v>
      </c>
      <c r="AK62" s="5" t="str">
        <f t="shared" si="43"/>
        <v xml:space="preserve">sxm72_45 * sxmq45 * QN45 + </v>
      </c>
      <c r="AL62" s="5" t="str">
        <f t="shared" si="43"/>
        <v xml:space="preserve">sxm72_46 * sxmq46 * QN46 + </v>
      </c>
      <c r="AM62" s="5" t="str">
        <f t="shared" si="43"/>
        <v xml:space="preserve">sxm72_47 * sxmq47 * QN47 + </v>
      </c>
      <c r="AN62" s="5" t="str">
        <f t="shared" si="43"/>
        <v xml:space="preserve">sxm72_49 * sxmq49 * QN49 + </v>
      </c>
      <c r="AO62" s="5" t="str">
        <f t="shared" si="43"/>
        <v xml:space="preserve">sxm72_50 * sxmq50 * QN50 + </v>
      </c>
      <c r="AP62" s="5" t="str">
        <f t="shared" si="43"/>
        <v xml:space="preserve">sxm72_51 * sxmq51 * QN51 + </v>
      </c>
      <c r="AQ62" s="5" t="str">
        <f t="shared" si="43"/>
        <v xml:space="preserve">sxm72_52 * sxmq52 * QN52 + </v>
      </c>
      <c r="AR62" s="5" t="str">
        <f t="shared" si="43"/>
        <v xml:space="preserve">sxm72_53 * sxmq53 * QN53 + </v>
      </c>
      <c r="AS62" s="5" t="str">
        <f t="shared" si="43"/>
        <v xml:space="preserve">sxm72_55 * sxmq55 * QN55 + </v>
      </c>
      <c r="AT62" s="5" t="str">
        <f t="shared" si="43"/>
        <v xml:space="preserve">sxm72_58 * sxmq58 * QN58 + </v>
      </c>
      <c r="AU62" s="5" t="str">
        <f t="shared" si="43"/>
        <v xml:space="preserve">sxm72_59 * sxmq59 * QN59 + </v>
      </c>
      <c r="AV62" s="5" t="str">
        <f t="shared" si="43"/>
        <v xml:space="preserve">sxm72_60 * sxmq60 * QN60 + </v>
      </c>
      <c r="AW62" s="5" t="str">
        <f t="shared" si="43"/>
        <v xml:space="preserve">sxm72_61 * sxmq61 * QN61 + </v>
      </c>
      <c r="AX62" s="5" t="str">
        <f t="shared" si="43"/>
        <v xml:space="preserve">sxm72_62 * sxmq62 * QN62 + </v>
      </c>
      <c r="AY62" s="5" t="str">
        <f t="shared" si="43"/>
        <v xml:space="preserve">sxm72_64 * sxmq64 * QN64 + </v>
      </c>
      <c r="AZ62" s="5" t="str">
        <f t="shared" si="43"/>
        <v xml:space="preserve">sxm72_65 * sxmq65 * QN65 + </v>
      </c>
      <c r="BA62" s="5" t="str">
        <f t="shared" si="43"/>
        <v xml:space="preserve">sxm72_66 * sxmq66 * QN66 + </v>
      </c>
      <c r="BB62" s="5" t="str">
        <f t="shared" si="43"/>
        <v xml:space="preserve">sxm72_68 * sxmq68 * QN68 + </v>
      </c>
      <c r="BC62" s="5" t="str">
        <f t="shared" si="43"/>
        <v xml:space="preserve">sxm72_69 * sxmq69 * QN69 + </v>
      </c>
      <c r="BD62" s="5" t="str">
        <f t="shared" si="43"/>
        <v xml:space="preserve">sxm72_70 * sxmq70 * QN70 + </v>
      </c>
      <c r="BE62" s="5" t="str">
        <f t="shared" si="43"/>
        <v xml:space="preserve">sxm72_71 * sxmq71 * QN71 + </v>
      </c>
      <c r="BF62" s="5" t="str">
        <f t="shared" si="43"/>
        <v xml:space="preserve">sxm72_72 * sxmq72 * QN72 + </v>
      </c>
      <c r="BG62" s="5" t="str">
        <f t="shared" si="43"/>
        <v xml:space="preserve">sxm72_73 * sxmq73 * QN73 + </v>
      </c>
      <c r="BH62" s="5" t="str">
        <f t="shared" si="43"/>
        <v xml:space="preserve">sxm72_74 * sxmq74 * QN74 + </v>
      </c>
      <c r="BI62" s="5" t="str">
        <f t="shared" si="43"/>
        <v xml:space="preserve">sxm72_77 * sxmq77 * QN77 + </v>
      </c>
      <c r="BJ62" s="5" t="str">
        <f t="shared" si="43"/>
        <v xml:space="preserve">sxm72_78 * sxmq78 * QN78 + </v>
      </c>
      <c r="BK62" s="5" t="str">
        <f t="shared" si="43"/>
        <v xml:space="preserve">sxm72_79 * sxmq79 * QN79 + </v>
      </c>
      <c r="BL62" s="5" t="str">
        <f t="shared" si="43"/>
        <v xml:space="preserve">sxm72_80 * sxmq80 * QN80 + </v>
      </c>
      <c r="BM62" s="5" t="str">
        <f t="shared" si="43"/>
        <v xml:space="preserve">sxm72_84 * sxmq84 * QN84 + </v>
      </c>
      <c r="BN62" s="5" t="str">
        <f t="shared" si="43"/>
        <v xml:space="preserve">sxm72_85 * sxmq85 * QN85 + </v>
      </c>
      <c r="BO62" s="5" t="str">
        <f t="shared" si="43"/>
        <v xml:space="preserve">sxm72_86 * sxmq86 * QN86 + </v>
      </c>
      <c r="BP62" s="5" t="str">
        <f t="shared" si="42"/>
        <v xml:space="preserve">sxm72_87 * sxmq87 * QN87 + </v>
      </c>
      <c r="BQ62" s="5" t="str">
        <f t="shared" si="42"/>
        <v xml:space="preserve">sxm72_90 * sxmq90 * QN90 + </v>
      </c>
      <c r="BR62" s="5" t="str">
        <f t="shared" si="42"/>
        <v xml:space="preserve">sxm72_91 * sxmq91 * QN91 + </v>
      </c>
      <c r="BS62" s="5" t="str">
        <f t="shared" si="42"/>
        <v xml:space="preserve">sxm72_92 * sxmq92 * QN92 + </v>
      </c>
      <c r="BT62" s="5" t="str">
        <f t="shared" si="42"/>
        <v xml:space="preserve">sxm72_93 * sxmq93 * QN93 + </v>
      </c>
      <c r="BU62" s="5" t="str">
        <f t="shared" si="42"/>
        <v xml:space="preserve">sxm72_94 * sxmq94 * QN94 + </v>
      </c>
      <c r="BV62" s="5" t="str">
        <f t="shared" si="42"/>
        <v xml:space="preserve">sxm72_95 * sxmq95 * QN95 + </v>
      </c>
      <c r="BW62" s="5" t="str">
        <f t="shared" si="42"/>
        <v xml:space="preserve">sxm72_96 * sxmq96 * QN96 + </v>
      </c>
      <c r="BX62" s="5" t="str">
        <f t="shared" si="31"/>
        <v>sxm72_97 * sxmq97 * QN97</v>
      </c>
      <c r="BY62" s="5" t="str">
        <f t="shared" si="11"/>
        <v xml:space="preserve"> + FM72</v>
      </c>
      <c r="BZ62" s="6" t="str">
        <f t="shared" si="3"/>
        <v>@IDENTITY MG72 = sxm72_01 * sxmq01 * QN01 + sxm72_02 * sxmq02 * QN02 + sxm72_03 * sxmq03 * QN03 + sxm72_05 * sxmq05 * QN05 + sxm72_08 * sxmq08 * QN08 + sxm72_10 * sxmq10 * QN10 + sxm72_11 * sxmq11 * QN11 + sxm72_13 * sxmq13 * QN13 + sxm72_14 * sxmq14 * QN14 + sxm72_15 * sxmq15 * QN15 + sxm72_16 * sxmq16 * QN16 + sxm72_17 * sxmq17 * QN17 + sxm72_18 * sxmq18 * QN18 + sxm72_19 * sxmq19 * QN19 + sxm72_20 * sxmq20 * QN20 + sxm72_21 * sxmq21 * QN21 + sxm72_22 * sxmq22 * QN22 + sxm72_23 * sxmq23 * QN23 + sxm72_24 * sxmq24 * QN24 + sxm72_25 * sxmq25 * QN25 + sxm72_26 * sxmq26 * QN26 + sxm72_27 * sxmq27 * QN27 + sxm72_28 * sxmq28 * QN28 + sxm72_29 * sxmq29 * QN29 + sxm72_30 * sxmq30 * QN30 + sxm72_31 * sxmq31 * QN31 + sxm72_32 * sxmq32 * QN32 + sxm72_33 * sxmq33 * QN33 + sxm72_35 * sxmq35 * QN35 + sxm72_36 * sxmq36 * QN36 + sxm72_37 * sxmq37 * QN37 + sxm72_41 * sxmq41 * QN41 + sxm72_42 * sxmq42 * QN42 + sxm72_43 * sxmq43 * QN43 + sxm72_45 * sxmq45 * QN45 + sxm72_46 * sxmq46 * QN46 + sxm72_47 * sxmq47 * QN47 + sxm72_49 * sxmq49 * QN49 + sxm72_50 * sxmq50 * QN50 + sxm72_51 * sxmq51 * QN51 + sxm72_52 * sxmq52 * QN52 + sxm72_53 * sxmq53 * QN53 + sxm72_55 * sxmq55 * QN55 + sxm72_58 * sxmq58 * QN58 + sxm72_59 * sxmq59 * QN59 + sxm72_60 * sxmq60 * QN60 + sxm72_61 * sxmq61 * QN61 + sxm72_62 * sxmq62 * QN62 + sxm72_64 * sxmq64 * QN64 + sxm72_65 * sxmq65 * QN65 + sxm72_66 * sxmq66 * QN66 + sxm72_68 * sxmq68 * QN68 + sxm72_69 * sxmq69 * QN69 + sxm72_70 * sxmq70 * QN70 + sxm72_71 * sxmq71 * QN71 + sxm72_72 * sxmq72 * QN72 + sxm72_73 * sxmq73 * QN73 + sxm72_74 * sxmq74 * QN74 + sxm72_77 * sxmq77 * QN77 + sxm72_78 * sxmq78 * QN78 + sxm72_79 * sxmq79 * QN79 + sxm72_80 * sxmq80 * QN80 + sxm72_84 * sxmq84 * QN84 + sxm72_85 * sxmq85 * QN85 + sxm72_86 * sxmq86 * QN86 + sxm72_87 * sxmq87 * QN87 + sxm72_90 * sxmq90 * QN90 + sxm72_91 * sxmq91 * QN91 + sxm72_92 * sxmq92 * QN92 + sxm72_93 * sxmq93 * QN93 + sxm72_94 * sxmq94 * QN94 + sxm72_95 * sxmq95 * QN95 + sxm72_96 * sxmq96 * QN96 + sxm72_97 * sxmq97 * QN97 + FM72</v>
      </c>
    </row>
    <row r="63" spans="1:78">
      <c r="A63" s="1" t="s">
        <v>57</v>
      </c>
      <c r="B63" s="5" t="str">
        <f t="shared" si="7"/>
        <v xml:space="preserve">@IDENTITY MG73 = </v>
      </c>
      <c r="C63" s="5" t="str">
        <f t="shared" si="2"/>
        <v xml:space="preserve">sxm73_01 * sxmq01 * QN01 + </v>
      </c>
      <c r="D63" s="5" t="str">
        <f t="shared" si="43"/>
        <v xml:space="preserve">sxm73_02 * sxmq02 * QN02 + </v>
      </c>
      <c r="E63" s="5" t="str">
        <f t="shared" si="43"/>
        <v xml:space="preserve">sxm73_03 * sxmq03 * QN03 + </v>
      </c>
      <c r="F63" s="5" t="str">
        <f t="shared" si="43"/>
        <v xml:space="preserve">sxm73_05 * sxmq05 * QN05 + </v>
      </c>
      <c r="G63" s="5" t="str">
        <f t="shared" si="43"/>
        <v xml:space="preserve">sxm73_08 * sxmq08 * QN08 + </v>
      </c>
      <c r="H63" s="5" t="str">
        <f t="shared" si="43"/>
        <v xml:space="preserve">sxm73_10 * sxmq10 * QN10 + </v>
      </c>
      <c r="I63" s="5" t="str">
        <f t="shared" si="43"/>
        <v xml:space="preserve">sxm73_11 * sxmq11 * QN11 + </v>
      </c>
      <c r="J63" s="5" t="str">
        <f t="shared" si="43"/>
        <v xml:space="preserve">sxm73_13 * sxmq13 * QN13 + </v>
      </c>
      <c r="K63" s="5" t="str">
        <f t="shared" si="43"/>
        <v xml:space="preserve">sxm73_14 * sxmq14 * QN14 + </v>
      </c>
      <c r="L63" s="5" t="str">
        <f t="shared" si="43"/>
        <v xml:space="preserve">sxm73_15 * sxmq15 * QN15 + </v>
      </c>
      <c r="M63" s="5" t="str">
        <f t="shared" si="43"/>
        <v xml:space="preserve">sxm73_16 * sxmq16 * QN16 + </v>
      </c>
      <c r="N63" s="5" t="str">
        <f t="shared" si="43"/>
        <v xml:space="preserve">sxm73_17 * sxmq17 * QN17 + </v>
      </c>
      <c r="O63" s="5" t="str">
        <f t="shared" si="43"/>
        <v xml:space="preserve">sxm73_18 * sxmq18 * QN18 + </v>
      </c>
      <c r="P63" s="5" t="str">
        <f t="shared" si="43"/>
        <v xml:space="preserve">sxm73_19 * sxmq19 * QN19 + </v>
      </c>
      <c r="Q63" s="5" t="str">
        <f t="shared" si="43"/>
        <v xml:space="preserve">sxm73_20 * sxmq20 * QN20 + </v>
      </c>
      <c r="R63" s="5" t="str">
        <f t="shared" si="43"/>
        <v xml:space="preserve">sxm73_21 * sxmq21 * QN21 + </v>
      </c>
      <c r="S63" s="5" t="str">
        <f t="shared" si="43"/>
        <v xml:space="preserve">sxm73_22 * sxmq22 * QN22 + </v>
      </c>
      <c r="T63" s="5" t="str">
        <f t="shared" si="43"/>
        <v xml:space="preserve">sxm73_23 * sxmq23 * QN23 + </v>
      </c>
      <c r="U63" s="5" t="str">
        <f t="shared" si="43"/>
        <v xml:space="preserve">sxm73_24 * sxmq24 * QN24 + </v>
      </c>
      <c r="V63" s="5" t="str">
        <f t="shared" si="43"/>
        <v xml:space="preserve">sxm73_25 * sxmq25 * QN25 + </v>
      </c>
      <c r="W63" s="5" t="str">
        <f t="shared" si="43"/>
        <v xml:space="preserve">sxm73_26 * sxmq26 * QN26 + </v>
      </c>
      <c r="X63" s="5" t="str">
        <f t="shared" si="43"/>
        <v xml:space="preserve">sxm73_27 * sxmq27 * QN27 + </v>
      </c>
      <c r="Y63" s="5" t="str">
        <f t="shared" si="43"/>
        <v xml:space="preserve">sxm73_28 * sxmq28 * QN28 + </v>
      </c>
      <c r="Z63" s="5" t="str">
        <f t="shared" si="43"/>
        <v xml:space="preserve">sxm73_29 * sxmq29 * QN29 + </v>
      </c>
      <c r="AA63" s="5" t="str">
        <f t="shared" si="43"/>
        <v xml:space="preserve">sxm73_30 * sxmq30 * QN30 + </v>
      </c>
      <c r="AB63" s="5" t="str">
        <f t="shared" si="43"/>
        <v xml:space="preserve">sxm73_31 * sxmq31 * QN31 + </v>
      </c>
      <c r="AC63" s="5" t="str">
        <f t="shared" si="43"/>
        <v xml:space="preserve">sxm73_32 * sxmq32 * QN32 + </v>
      </c>
      <c r="AD63" s="5" t="str">
        <f t="shared" si="43"/>
        <v xml:space="preserve">sxm73_33 * sxmq33 * QN33 + </v>
      </c>
      <c r="AE63" s="5" t="str">
        <f t="shared" si="43"/>
        <v xml:space="preserve">sxm73_35 * sxmq35 * QN35 + </v>
      </c>
      <c r="AF63" s="5" t="str">
        <f t="shared" si="43"/>
        <v xml:space="preserve">sxm73_36 * sxmq36 * QN36 + </v>
      </c>
      <c r="AG63" s="5" t="str">
        <f t="shared" si="43"/>
        <v xml:space="preserve">sxm73_37 * sxmq37 * QN37 + </v>
      </c>
      <c r="AH63" s="5" t="str">
        <f t="shared" si="43"/>
        <v xml:space="preserve">sxm73_41 * sxmq41 * QN41 + </v>
      </c>
      <c r="AI63" s="5" t="str">
        <f t="shared" si="43"/>
        <v xml:space="preserve">sxm73_42 * sxmq42 * QN42 + </v>
      </c>
      <c r="AJ63" s="5" t="str">
        <f t="shared" si="43"/>
        <v xml:space="preserve">sxm73_43 * sxmq43 * QN43 + </v>
      </c>
      <c r="AK63" s="5" t="str">
        <f t="shared" si="43"/>
        <v xml:space="preserve">sxm73_45 * sxmq45 * QN45 + </v>
      </c>
      <c r="AL63" s="5" t="str">
        <f t="shared" si="43"/>
        <v xml:space="preserve">sxm73_46 * sxmq46 * QN46 + </v>
      </c>
      <c r="AM63" s="5" t="str">
        <f t="shared" si="43"/>
        <v xml:space="preserve">sxm73_47 * sxmq47 * QN47 + </v>
      </c>
      <c r="AN63" s="5" t="str">
        <f t="shared" si="43"/>
        <v xml:space="preserve">sxm73_49 * sxmq49 * QN49 + </v>
      </c>
      <c r="AO63" s="5" t="str">
        <f t="shared" si="43"/>
        <v xml:space="preserve">sxm73_50 * sxmq50 * QN50 + </v>
      </c>
      <c r="AP63" s="5" t="str">
        <f t="shared" si="43"/>
        <v xml:space="preserve">sxm73_51 * sxmq51 * QN51 + </v>
      </c>
      <c r="AQ63" s="5" t="str">
        <f t="shared" si="43"/>
        <v xml:space="preserve">sxm73_52 * sxmq52 * QN52 + </v>
      </c>
      <c r="AR63" s="5" t="str">
        <f t="shared" si="43"/>
        <v xml:space="preserve">sxm73_53 * sxmq53 * QN53 + </v>
      </c>
      <c r="AS63" s="5" t="str">
        <f t="shared" si="43"/>
        <v xml:space="preserve">sxm73_55 * sxmq55 * QN55 + </v>
      </c>
      <c r="AT63" s="5" t="str">
        <f t="shared" si="43"/>
        <v xml:space="preserve">sxm73_58 * sxmq58 * QN58 + </v>
      </c>
      <c r="AU63" s="5" t="str">
        <f t="shared" si="43"/>
        <v xml:space="preserve">sxm73_59 * sxmq59 * QN59 + </v>
      </c>
      <c r="AV63" s="5" t="str">
        <f t="shared" si="43"/>
        <v xml:space="preserve">sxm73_60 * sxmq60 * QN60 + </v>
      </c>
      <c r="AW63" s="5" t="str">
        <f t="shared" si="43"/>
        <v xml:space="preserve">sxm73_61 * sxmq61 * QN61 + </v>
      </c>
      <c r="AX63" s="5" t="str">
        <f t="shared" si="43"/>
        <v xml:space="preserve">sxm73_62 * sxmq62 * QN62 + </v>
      </c>
      <c r="AY63" s="5" t="str">
        <f t="shared" si="43"/>
        <v xml:space="preserve">sxm73_64 * sxmq64 * QN64 + </v>
      </c>
      <c r="AZ63" s="5" t="str">
        <f t="shared" si="43"/>
        <v xml:space="preserve">sxm73_65 * sxmq65 * QN65 + </v>
      </c>
      <c r="BA63" s="5" t="str">
        <f t="shared" si="43"/>
        <v xml:space="preserve">sxm73_66 * sxmq66 * QN66 + </v>
      </c>
      <c r="BB63" s="5" t="str">
        <f t="shared" si="43"/>
        <v xml:space="preserve">sxm73_68 * sxmq68 * QN68 + </v>
      </c>
      <c r="BC63" s="5" t="str">
        <f t="shared" si="43"/>
        <v xml:space="preserve">sxm73_69 * sxmq69 * QN69 + </v>
      </c>
      <c r="BD63" s="5" t="str">
        <f t="shared" si="43"/>
        <v xml:space="preserve">sxm73_70 * sxmq70 * QN70 + </v>
      </c>
      <c r="BE63" s="5" t="str">
        <f t="shared" si="43"/>
        <v xml:space="preserve">sxm73_71 * sxmq71 * QN71 + </v>
      </c>
      <c r="BF63" s="5" t="str">
        <f t="shared" si="43"/>
        <v xml:space="preserve">sxm73_72 * sxmq72 * QN72 + </v>
      </c>
      <c r="BG63" s="5" t="str">
        <f t="shared" si="43"/>
        <v xml:space="preserve">sxm73_73 * sxmq73 * QN73 + </v>
      </c>
      <c r="BH63" s="5" t="str">
        <f t="shared" si="43"/>
        <v xml:space="preserve">sxm73_74 * sxmq74 * QN74 + </v>
      </c>
      <c r="BI63" s="5" t="str">
        <f t="shared" si="43"/>
        <v xml:space="preserve">sxm73_77 * sxmq77 * QN77 + </v>
      </c>
      <c r="BJ63" s="5" t="str">
        <f t="shared" si="43"/>
        <v xml:space="preserve">sxm73_78 * sxmq78 * QN78 + </v>
      </c>
      <c r="BK63" s="5" t="str">
        <f t="shared" si="43"/>
        <v xml:space="preserve">sxm73_79 * sxmq79 * QN79 + </v>
      </c>
      <c r="BL63" s="5" t="str">
        <f t="shared" si="43"/>
        <v xml:space="preserve">sxm73_80 * sxmq80 * QN80 + </v>
      </c>
      <c r="BM63" s="5" t="str">
        <f t="shared" si="43"/>
        <v xml:space="preserve">sxm73_84 * sxmq84 * QN84 + </v>
      </c>
      <c r="BN63" s="5" t="str">
        <f t="shared" si="43"/>
        <v xml:space="preserve">sxm73_85 * sxmq85 * QN85 + </v>
      </c>
      <c r="BO63" s="5" t="str">
        <f t="shared" ref="BO63:BW66" si="44">"sxm"&amp;$A63&amp;"_"&amp;BO$6&amp;" * sxmq"&amp;BO$6&amp;" * QN"&amp;BO$6&amp;" + "</f>
        <v xml:space="preserve">sxm73_86 * sxmq86 * QN86 + </v>
      </c>
      <c r="BP63" s="5" t="str">
        <f t="shared" si="44"/>
        <v xml:space="preserve">sxm73_87 * sxmq87 * QN87 + </v>
      </c>
      <c r="BQ63" s="5" t="str">
        <f t="shared" si="44"/>
        <v xml:space="preserve">sxm73_90 * sxmq90 * QN90 + </v>
      </c>
      <c r="BR63" s="5" t="str">
        <f t="shared" si="44"/>
        <v xml:space="preserve">sxm73_91 * sxmq91 * QN91 + </v>
      </c>
      <c r="BS63" s="5" t="str">
        <f t="shared" si="44"/>
        <v xml:space="preserve">sxm73_92 * sxmq92 * QN92 + </v>
      </c>
      <c r="BT63" s="5" t="str">
        <f t="shared" si="44"/>
        <v xml:space="preserve">sxm73_93 * sxmq93 * QN93 + </v>
      </c>
      <c r="BU63" s="5" t="str">
        <f t="shared" si="44"/>
        <v xml:space="preserve">sxm73_94 * sxmq94 * QN94 + </v>
      </c>
      <c r="BV63" s="5" t="str">
        <f t="shared" si="44"/>
        <v xml:space="preserve">sxm73_95 * sxmq95 * QN95 + </v>
      </c>
      <c r="BW63" s="5" t="str">
        <f t="shared" si="44"/>
        <v xml:space="preserve">sxm73_96 * sxmq96 * QN96 + </v>
      </c>
      <c r="BX63" s="5" t="str">
        <f t="shared" si="31"/>
        <v>sxm73_97 * sxmq97 * QN97</v>
      </c>
      <c r="BY63" s="5" t="str">
        <f t="shared" si="11"/>
        <v xml:space="preserve"> + FM73</v>
      </c>
      <c r="BZ63" s="6" t="str">
        <f t="shared" si="3"/>
        <v>@IDENTITY MG73 = sxm73_01 * sxmq01 * QN01 + sxm73_02 * sxmq02 * QN02 + sxm73_03 * sxmq03 * QN03 + sxm73_05 * sxmq05 * QN05 + sxm73_08 * sxmq08 * QN08 + sxm73_10 * sxmq10 * QN10 + sxm73_11 * sxmq11 * QN11 + sxm73_13 * sxmq13 * QN13 + sxm73_14 * sxmq14 * QN14 + sxm73_15 * sxmq15 * QN15 + sxm73_16 * sxmq16 * QN16 + sxm73_17 * sxmq17 * QN17 + sxm73_18 * sxmq18 * QN18 + sxm73_19 * sxmq19 * QN19 + sxm73_20 * sxmq20 * QN20 + sxm73_21 * sxmq21 * QN21 + sxm73_22 * sxmq22 * QN22 + sxm73_23 * sxmq23 * QN23 + sxm73_24 * sxmq24 * QN24 + sxm73_25 * sxmq25 * QN25 + sxm73_26 * sxmq26 * QN26 + sxm73_27 * sxmq27 * QN27 + sxm73_28 * sxmq28 * QN28 + sxm73_29 * sxmq29 * QN29 + sxm73_30 * sxmq30 * QN30 + sxm73_31 * sxmq31 * QN31 + sxm73_32 * sxmq32 * QN32 + sxm73_33 * sxmq33 * QN33 + sxm73_35 * sxmq35 * QN35 + sxm73_36 * sxmq36 * QN36 + sxm73_37 * sxmq37 * QN37 + sxm73_41 * sxmq41 * QN41 + sxm73_42 * sxmq42 * QN42 + sxm73_43 * sxmq43 * QN43 + sxm73_45 * sxmq45 * QN45 + sxm73_46 * sxmq46 * QN46 + sxm73_47 * sxmq47 * QN47 + sxm73_49 * sxmq49 * QN49 + sxm73_50 * sxmq50 * QN50 + sxm73_51 * sxmq51 * QN51 + sxm73_52 * sxmq52 * QN52 + sxm73_53 * sxmq53 * QN53 + sxm73_55 * sxmq55 * QN55 + sxm73_58 * sxmq58 * QN58 + sxm73_59 * sxmq59 * QN59 + sxm73_60 * sxmq60 * QN60 + sxm73_61 * sxmq61 * QN61 + sxm73_62 * sxmq62 * QN62 + sxm73_64 * sxmq64 * QN64 + sxm73_65 * sxmq65 * QN65 + sxm73_66 * sxmq66 * QN66 + sxm73_68 * sxmq68 * QN68 + sxm73_69 * sxmq69 * QN69 + sxm73_70 * sxmq70 * QN70 + sxm73_71 * sxmq71 * QN71 + sxm73_72 * sxmq72 * QN72 + sxm73_73 * sxmq73 * QN73 + sxm73_74 * sxmq74 * QN74 + sxm73_77 * sxmq77 * QN77 + sxm73_78 * sxmq78 * QN78 + sxm73_79 * sxmq79 * QN79 + sxm73_80 * sxmq80 * QN80 + sxm73_84 * sxmq84 * QN84 + sxm73_85 * sxmq85 * QN85 + sxm73_86 * sxmq86 * QN86 + sxm73_87 * sxmq87 * QN87 + sxm73_90 * sxmq90 * QN90 + sxm73_91 * sxmq91 * QN91 + sxm73_92 * sxmq92 * QN92 + sxm73_93 * sxmq93 * QN93 + sxm73_94 * sxmq94 * QN94 + sxm73_95 * sxmq95 * QN95 + sxm73_96 * sxmq96 * QN96 + sxm73_97 * sxmq97 * QN97 + FM73</v>
      </c>
    </row>
    <row r="64" spans="1:78">
      <c r="A64" s="1" t="s">
        <v>58</v>
      </c>
      <c r="B64" s="5" t="str">
        <f t="shared" si="7"/>
        <v xml:space="preserve">@IDENTITY MG74 = </v>
      </c>
      <c r="C64" s="5" t="str">
        <f t="shared" si="2"/>
        <v xml:space="preserve">sxm74_01 * sxmq01 * QN01 + </v>
      </c>
      <c r="D64" s="5" t="str">
        <f t="shared" ref="D64:BO67" si="45">"sxm"&amp;$A64&amp;"_"&amp;D$6&amp;" * sxmq"&amp;D$6&amp;" * QN"&amp;D$6&amp;" + "</f>
        <v xml:space="preserve">sxm74_02 * sxmq02 * QN02 + </v>
      </c>
      <c r="E64" s="5" t="str">
        <f t="shared" si="45"/>
        <v xml:space="preserve">sxm74_03 * sxmq03 * QN03 + </v>
      </c>
      <c r="F64" s="5" t="str">
        <f t="shared" si="45"/>
        <v xml:space="preserve">sxm74_05 * sxmq05 * QN05 + </v>
      </c>
      <c r="G64" s="5" t="str">
        <f t="shared" si="45"/>
        <v xml:space="preserve">sxm74_08 * sxmq08 * QN08 + </v>
      </c>
      <c r="H64" s="5" t="str">
        <f t="shared" si="45"/>
        <v xml:space="preserve">sxm74_10 * sxmq10 * QN10 + </v>
      </c>
      <c r="I64" s="5" t="str">
        <f t="shared" si="45"/>
        <v xml:space="preserve">sxm74_11 * sxmq11 * QN11 + </v>
      </c>
      <c r="J64" s="5" t="str">
        <f t="shared" si="45"/>
        <v xml:space="preserve">sxm74_13 * sxmq13 * QN13 + </v>
      </c>
      <c r="K64" s="5" t="str">
        <f t="shared" si="45"/>
        <v xml:space="preserve">sxm74_14 * sxmq14 * QN14 + </v>
      </c>
      <c r="L64" s="5" t="str">
        <f t="shared" si="45"/>
        <v xml:space="preserve">sxm74_15 * sxmq15 * QN15 + </v>
      </c>
      <c r="M64" s="5" t="str">
        <f t="shared" si="45"/>
        <v xml:space="preserve">sxm74_16 * sxmq16 * QN16 + </v>
      </c>
      <c r="N64" s="5" t="str">
        <f t="shared" si="45"/>
        <v xml:space="preserve">sxm74_17 * sxmq17 * QN17 + </v>
      </c>
      <c r="O64" s="5" t="str">
        <f t="shared" si="45"/>
        <v xml:space="preserve">sxm74_18 * sxmq18 * QN18 + </v>
      </c>
      <c r="P64" s="5" t="str">
        <f t="shared" si="45"/>
        <v xml:space="preserve">sxm74_19 * sxmq19 * QN19 + </v>
      </c>
      <c r="Q64" s="5" t="str">
        <f t="shared" si="45"/>
        <v xml:space="preserve">sxm74_20 * sxmq20 * QN20 + </v>
      </c>
      <c r="R64" s="5" t="str">
        <f t="shared" si="45"/>
        <v xml:space="preserve">sxm74_21 * sxmq21 * QN21 + </v>
      </c>
      <c r="S64" s="5" t="str">
        <f t="shared" si="45"/>
        <v xml:space="preserve">sxm74_22 * sxmq22 * QN22 + </v>
      </c>
      <c r="T64" s="5" t="str">
        <f t="shared" si="45"/>
        <v xml:space="preserve">sxm74_23 * sxmq23 * QN23 + </v>
      </c>
      <c r="U64" s="5" t="str">
        <f t="shared" si="45"/>
        <v xml:space="preserve">sxm74_24 * sxmq24 * QN24 + </v>
      </c>
      <c r="V64" s="5" t="str">
        <f t="shared" si="45"/>
        <v xml:space="preserve">sxm74_25 * sxmq25 * QN25 + </v>
      </c>
      <c r="W64" s="5" t="str">
        <f t="shared" si="45"/>
        <v xml:space="preserve">sxm74_26 * sxmq26 * QN26 + </v>
      </c>
      <c r="X64" s="5" t="str">
        <f t="shared" si="45"/>
        <v xml:space="preserve">sxm74_27 * sxmq27 * QN27 + </v>
      </c>
      <c r="Y64" s="5" t="str">
        <f t="shared" si="45"/>
        <v xml:space="preserve">sxm74_28 * sxmq28 * QN28 + </v>
      </c>
      <c r="Z64" s="5" t="str">
        <f t="shared" si="45"/>
        <v xml:space="preserve">sxm74_29 * sxmq29 * QN29 + </v>
      </c>
      <c r="AA64" s="5" t="str">
        <f t="shared" si="45"/>
        <v xml:space="preserve">sxm74_30 * sxmq30 * QN30 + </v>
      </c>
      <c r="AB64" s="5" t="str">
        <f t="shared" si="45"/>
        <v xml:space="preserve">sxm74_31 * sxmq31 * QN31 + </v>
      </c>
      <c r="AC64" s="5" t="str">
        <f t="shared" si="45"/>
        <v xml:space="preserve">sxm74_32 * sxmq32 * QN32 + </v>
      </c>
      <c r="AD64" s="5" t="str">
        <f t="shared" si="45"/>
        <v xml:space="preserve">sxm74_33 * sxmq33 * QN33 + </v>
      </c>
      <c r="AE64" s="5" t="str">
        <f t="shared" si="45"/>
        <v xml:space="preserve">sxm74_35 * sxmq35 * QN35 + </v>
      </c>
      <c r="AF64" s="5" t="str">
        <f t="shared" si="45"/>
        <v xml:space="preserve">sxm74_36 * sxmq36 * QN36 + </v>
      </c>
      <c r="AG64" s="5" t="str">
        <f t="shared" si="45"/>
        <v xml:space="preserve">sxm74_37 * sxmq37 * QN37 + </v>
      </c>
      <c r="AH64" s="5" t="str">
        <f t="shared" si="45"/>
        <v xml:space="preserve">sxm74_41 * sxmq41 * QN41 + </v>
      </c>
      <c r="AI64" s="5" t="str">
        <f t="shared" si="45"/>
        <v xml:space="preserve">sxm74_42 * sxmq42 * QN42 + </v>
      </c>
      <c r="AJ64" s="5" t="str">
        <f t="shared" si="45"/>
        <v xml:space="preserve">sxm74_43 * sxmq43 * QN43 + </v>
      </c>
      <c r="AK64" s="5" t="str">
        <f t="shared" si="45"/>
        <v xml:space="preserve">sxm74_45 * sxmq45 * QN45 + </v>
      </c>
      <c r="AL64" s="5" t="str">
        <f t="shared" si="45"/>
        <v xml:space="preserve">sxm74_46 * sxmq46 * QN46 + </v>
      </c>
      <c r="AM64" s="5" t="str">
        <f t="shared" si="45"/>
        <v xml:space="preserve">sxm74_47 * sxmq47 * QN47 + </v>
      </c>
      <c r="AN64" s="5" t="str">
        <f t="shared" si="45"/>
        <v xml:space="preserve">sxm74_49 * sxmq49 * QN49 + </v>
      </c>
      <c r="AO64" s="5" t="str">
        <f t="shared" si="45"/>
        <v xml:space="preserve">sxm74_50 * sxmq50 * QN50 + </v>
      </c>
      <c r="AP64" s="5" t="str">
        <f t="shared" si="45"/>
        <v xml:space="preserve">sxm74_51 * sxmq51 * QN51 + </v>
      </c>
      <c r="AQ64" s="5" t="str">
        <f t="shared" si="45"/>
        <v xml:space="preserve">sxm74_52 * sxmq52 * QN52 + </v>
      </c>
      <c r="AR64" s="5" t="str">
        <f t="shared" si="45"/>
        <v xml:space="preserve">sxm74_53 * sxmq53 * QN53 + </v>
      </c>
      <c r="AS64" s="5" t="str">
        <f t="shared" si="45"/>
        <v xml:space="preserve">sxm74_55 * sxmq55 * QN55 + </v>
      </c>
      <c r="AT64" s="5" t="str">
        <f t="shared" si="45"/>
        <v xml:space="preserve">sxm74_58 * sxmq58 * QN58 + </v>
      </c>
      <c r="AU64" s="5" t="str">
        <f t="shared" si="45"/>
        <v xml:space="preserve">sxm74_59 * sxmq59 * QN59 + </v>
      </c>
      <c r="AV64" s="5" t="str">
        <f t="shared" si="45"/>
        <v xml:space="preserve">sxm74_60 * sxmq60 * QN60 + </v>
      </c>
      <c r="AW64" s="5" t="str">
        <f t="shared" si="45"/>
        <v xml:space="preserve">sxm74_61 * sxmq61 * QN61 + </v>
      </c>
      <c r="AX64" s="5" t="str">
        <f t="shared" si="45"/>
        <v xml:space="preserve">sxm74_62 * sxmq62 * QN62 + </v>
      </c>
      <c r="AY64" s="5" t="str">
        <f t="shared" si="45"/>
        <v xml:space="preserve">sxm74_64 * sxmq64 * QN64 + </v>
      </c>
      <c r="AZ64" s="5" t="str">
        <f t="shared" si="45"/>
        <v xml:space="preserve">sxm74_65 * sxmq65 * QN65 + </v>
      </c>
      <c r="BA64" s="5" t="str">
        <f t="shared" si="45"/>
        <v xml:space="preserve">sxm74_66 * sxmq66 * QN66 + </v>
      </c>
      <c r="BB64" s="5" t="str">
        <f t="shared" si="45"/>
        <v xml:space="preserve">sxm74_68 * sxmq68 * QN68 + </v>
      </c>
      <c r="BC64" s="5" t="str">
        <f t="shared" si="45"/>
        <v xml:space="preserve">sxm74_69 * sxmq69 * QN69 + </v>
      </c>
      <c r="BD64" s="5" t="str">
        <f t="shared" si="45"/>
        <v xml:space="preserve">sxm74_70 * sxmq70 * QN70 + </v>
      </c>
      <c r="BE64" s="5" t="str">
        <f t="shared" si="45"/>
        <v xml:space="preserve">sxm74_71 * sxmq71 * QN71 + </v>
      </c>
      <c r="BF64" s="5" t="str">
        <f t="shared" si="45"/>
        <v xml:space="preserve">sxm74_72 * sxmq72 * QN72 + </v>
      </c>
      <c r="BG64" s="5" t="str">
        <f t="shared" si="45"/>
        <v xml:space="preserve">sxm74_73 * sxmq73 * QN73 + </v>
      </c>
      <c r="BH64" s="5" t="str">
        <f t="shared" si="45"/>
        <v xml:space="preserve">sxm74_74 * sxmq74 * QN74 + </v>
      </c>
      <c r="BI64" s="5" t="str">
        <f t="shared" si="45"/>
        <v xml:space="preserve">sxm74_77 * sxmq77 * QN77 + </v>
      </c>
      <c r="BJ64" s="5" t="str">
        <f t="shared" si="45"/>
        <v xml:space="preserve">sxm74_78 * sxmq78 * QN78 + </v>
      </c>
      <c r="BK64" s="5" t="str">
        <f t="shared" si="45"/>
        <v xml:space="preserve">sxm74_79 * sxmq79 * QN79 + </v>
      </c>
      <c r="BL64" s="5" t="str">
        <f t="shared" si="45"/>
        <v xml:space="preserve">sxm74_80 * sxmq80 * QN80 + </v>
      </c>
      <c r="BM64" s="5" t="str">
        <f t="shared" si="45"/>
        <v xml:space="preserve">sxm74_84 * sxmq84 * QN84 + </v>
      </c>
      <c r="BN64" s="5" t="str">
        <f t="shared" si="45"/>
        <v xml:space="preserve">sxm74_85 * sxmq85 * QN85 + </v>
      </c>
      <c r="BO64" s="5" t="str">
        <f t="shared" si="45"/>
        <v xml:space="preserve">sxm74_86 * sxmq86 * QN86 + </v>
      </c>
      <c r="BP64" s="5" t="str">
        <f t="shared" si="44"/>
        <v xml:space="preserve">sxm74_87 * sxmq87 * QN87 + </v>
      </c>
      <c r="BQ64" s="5" t="str">
        <f t="shared" si="44"/>
        <v xml:space="preserve">sxm74_90 * sxmq90 * QN90 + </v>
      </c>
      <c r="BR64" s="5" t="str">
        <f t="shared" si="44"/>
        <v xml:space="preserve">sxm74_91 * sxmq91 * QN91 + </v>
      </c>
      <c r="BS64" s="5" t="str">
        <f t="shared" si="44"/>
        <v xml:space="preserve">sxm74_92 * sxmq92 * QN92 + </v>
      </c>
      <c r="BT64" s="5" t="str">
        <f t="shared" si="44"/>
        <v xml:space="preserve">sxm74_93 * sxmq93 * QN93 + </v>
      </c>
      <c r="BU64" s="5" t="str">
        <f t="shared" si="44"/>
        <v xml:space="preserve">sxm74_94 * sxmq94 * QN94 + </v>
      </c>
      <c r="BV64" s="5" t="str">
        <f t="shared" si="44"/>
        <v xml:space="preserve">sxm74_95 * sxmq95 * QN95 + </v>
      </c>
      <c r="BW64" s="5" t="str">
        <f t="shared" si="44"/>
        <v xml:space="preserve">sxm74_96 * sxmq96 * QN96 + </v>
      </c>
      <c r="BX64" s="5" t="str">
        <f t="shared" si="31"/>
        <v>sxm74_97 * sxmq97 * QN97</v>
      </c>
      <c r="BY64" s="5" t="str">
        <f t="shared" si="11"/>
        <v xml:space="preserve"> + FM74</v>
      </c>
      <c r="BZ64" s="6" t="str">
        <f t="shared" si="3"/>
        <v>@IDENTITY MG74 = sxm74_01 * sxmq01 * QN01 + sxm74_02 * sxmq02 * QN02 + sxm74_03 * sxmq03 * QN03 + sxm74_05 * sxmq05 * QN05 + sxm74_08 * sxmq08 * QN08 + sxm74_10 * sxmq10 * QN10 + sxm74_11 * sxmq11 * QN11 + sxm74_13 * sxmq13 * QN13 + sxm74_14 * sxmq14 * QN14 + sxm74_15 * sxmq15 * QN15 + sxm74_16 * sxmq16 * QN16 + sxm74_17 * sxmq17 * QN17 + sxm74_18 * sxmq18 * QN18 + sxm74_19 * sxmq19 * QN19 + sxm74_20 * sxmq20 * QN20 + sxm74_21 * sxmq21 * QN21 + sxm74_22 * sxmq22 * QN22 + sxm74_23 * sxmq23 * QN23 + sxm74_24 * sxmq24 * QN24 + sxm74_25 * sxmq25 * QN25 + sxm74_26 * sxmq26 * QN26 + sxm74_27 * sxmq27 * QN27 + sxm74_28 * sxmq28 * QN28 + sxm74_29 * sxmq29 * QN29 + sxm74_30 * sxmq30 * QN30 + sxm74_31 * sxmq31 * QN31 + sxm74_32 * sxmq32 * QN32 + sxm74_33 * sxmq33 * QN33 + sxm74_35 * sxmq35 * QN35 + sxm74_36 * sxmq36 * QN36 + sxm74_37 * sxmq37 * QN37 + sxm74_41 * sxmq41 * QN41 + sxm74_42 * sxmq42 * QN42 + sxm74_43 * sxmq43 * QN43 + sxm74_45 * sxmq45 * QN45 + sxm74_46 * sxmq46 * QN46 + sxm74_47 * sxmq47 * QN47 + sxm74_49 * sxmq49 * QN49 + sxm74_50 * sxmq50 * QN50 + sxm74_51 * sxmq51 * QN51 + sxm74_52 * sxmq52 * QN52 + sxm74_53 * sxmq53 * QN53 + sxm74_55 * sxmq55 * QN55 + sxm74_58 * sxmq58 * QN58 + sxm74_59 * sxmq59 * QN59 + sxm74_60 * sxmq60 * QN60 + sxm74_61 * sxmq61 * QN61 + sxm74_62 * sxmq62 * QN62 + sxm74_64 * sxmq64 * QN64 + sxm74_65 * sxmq65 * QN65 + sxm74_66 * sxmq66 * QN66 + sxm74_68 * sxmq68 * QN68 + sxm74_69 * sxmq69 * QN69 + sxm74_70 * sxmq70 * QN70 + sxm74_71 * sxmq71 * QN71 + sxm74_72 * sxmq72 * QN72 + sxm74_73 * sxmq73 * QN73 + sxm74_74 * sxmq74 * QN74 + sxm74_77 * sxmq77 * QN77 + sxm74_78 * sxmq78 * QN78 + sxm74_79 * sxmq79 * QN79 + sxm74_80 * sxmq80 * QN80 + sxm74_84 * sxmq84 * QN84 + sxm74_85 * sxmq85 * QN85 + sxm74_86 * sxmq86 * QN86 + sxm74_87 * sxmq87 * QN87 + sxm74_90 * sxmq90 * QN90 + sxm74_91 * sxmq91 * QN91 + sxm74_92 * sxmq92 * QN92 + sxm74_93 * sxmq93 * QN93 + sxm74_94 * sxmq94 * QN94 + sxm74_95 * sxmq95 * QN95 + sxm74_96 * sxmq96 * QN96 + sxm74_97 * sxmq97 * QN97 + FM74</v>
      </c>
    </row>
    <row r="65" spans="1:78">
      <c r="A65" s="1" t="s">
        <v>59</v>
      </c>
      <c r="B65" s="5" t="str">
        <f t="shared" si="7"/>
        <v xml:space="preserve">@IDENTITY MG77 = </v>
      </c>
      <c r="C65" s="5" t="str">
        <f t="shared" si="2"/>
        <v xml:space="preserve">sxm77_01 * sxmq01 * QN01 + </v>
      </c>
      <c r="D65" s="5" t="str">
        <f t="shared" si="45"/>
        <v xml:space="preserve">sxm77_02 * sxmq02 * QN02 + </v>
      </c>
      <c r="E65" s="5" t="str">
        <f t="shared" si="45"/>
        <v xml:space="preserve">sxm77_03 * sxmq03 * QN03 + </v>
      </c>
      <c r="F65" s="5" t="str">
        <f t="shared" si="45"/>
        <v xml:space="preserve">sxm77_05 * sxmq05 * QN05 + </v>
      </c>
      <c r="G65" s="5" t="str">
        <f t="shared" si="45"/>
        <v xml:space="preserve">sxm77_08 * sxmq08 * QN08 + </v>
      </c>
      <c r="H65" s="5" t="str">
        <f t="shared" si="45"/>
        <v xml:space="preserve">sxm77_10 * sxmq10 * QN10 + </v>
      </c>
      <c r="I65" s="5" t="str">
        <f t="shared" si="45"/>
        <v xml:space="preserve">sxm77_11 * sxmq11 * QN11 + </v>
      </c>
      <c r="J65" s="5" t="str">
        <f t="shared" si="45"/>
        <v xml:space="preserve">sxm77_13 * sxmq13 * QN13 + </v>
      </c>
      <c r="K65" s="5" t="str">
        <f t="shared" si="45"/>
        <v xml:space="preserve">sxm77_14 * sxmq14 * QN14 + </v>
      </c>
      <c r="L65" s="5" t="str">
        <f t="shared" si="45"/>
        <v xml:space="preserve">sxm77_15 * sxmq15 * QN15 + </v>
      </c>
      <c r="M65" s="5" t="str">
        <f t="shared" si="45"/>
        <v xml:space="preserve">sxm77_16 * sxmq16 * QN16 + </v>
      </c>
      <c r="N65" s="5" t="str">
        <f t="shared" si="45"/>
        <v xml:space="preserve">sxm77_17 * sxmq17 * QN17 + </v>
      </c>
      <c r="O65" s="5" t="str">
        <f t="shared" si="45"/>
        <v xml:space="preserve">sxm77_18 * sxmq18 * QN18 + </v>
      </c>
      <c r="P65" s="5" t="str">
        <f t="shared" si="45"/>
        <v xml:space="preserve">sxm77_19 * sxmq19 * QN19 + </v>
      </c>
      <c r="Q65" s="5" t="str">
        <f t="shared" si="45"/>
        <v xml:space="preserve">sxm77_20 * sxmq20 * QN20 + </v>
      </c>
      <c r="R65" s="5" t="str">
        <f t="shared" si="45"/>
        <v xml:space="preserve">sxm77_21 * sxmq21 * QN21 + </v>
      </c>
      <c r="S65" s="5" t="str">
        <f t="shared" si="45"/>
        <v xml:space="preserve">sxm77_22 * sxmq22 * QN22 + </v>
      </c>
      <c r="T65" s="5" t="str">
        <f t="shared" si="45"/>
        <v xml:space="preserve">sxm77_23 * sxmq23 * QN23 + </v>
      </c>
      <c r="U65" s="5" t="str">
        <f t="shared" si="45"/>
        <v xml:space="preserve">sxm77_24 * sxmq24 * QN24 + </v>
      </c>
      <c r="V65" s="5" t="str">
        <f t="shared" si="45"/>
        <v xml:space="preserve">sxm77_25 * sxmq25 * QN25 + </v>
      </c>
      <c r="W65" s="5" t="str">
        <f t="shared" si="45"/>
        <v xml:space="preserve">sxm77_26 * sxmq26 * QN26 + </v>
      </c>
      <c r="X65" s="5" t="str">
        <f t="shared" si="45"/>
        <v xml:space="preserve">sxm77_27 * sxmq27 * QN27 + </v>
      </c>
      <c r="Y65" s="5" t="str">
        <f t="shared" si="45"/>
        <v xml:space="preserve">sxm77_28 * sxmq28 * QN28 + </v>
      </c>
      <c r="Z65" s="5" t="str">
        <f t="shared" si="45"/>
        <v xml:space="preserve">sxm77_29 * sxmq29 * QN29 + </v>
      </c>
      <c r="AA65" s="5" t="str">
        <f t="shared" si="45"/>
        <v xml:space="preserve">sxm77_30 * sxmq30 * QN30 + </v>
      </c>
      <c r="AB65" s="5" t="str">
        <f t="shared" si="45"/>
        <v xml:space="preserve">sxm77_31 * sxmq31 * QN31 + </v>
      </c>
      <c r="AC65" s="5" t="str">
        <f t="shared" si="45"/>
        <v xml:space="preserve">sxm77_32 * sxmq32 * QN32 + </v>
      </c>
      <c r="AD65" s="5" t="str">
        <f t="shared" si="45"/>
        <v xml:space="preserve">sxm77_33 * sxmq33 * QN33 + </v>
      </c>
      <c r="AE65" s="5" t="str">
        <f t="shared" si="45"/>
        <v xml:space="preserve">sxm77_35 * sxmq35 * QN35 + </v>
      </c>
      <c r="AF65" s="5" t="str">
        <f t="shared" si="45"/>
        <v xml:space="preserve">sxm77_36 * sxmq36 * QN36 + </v>
      </c>
      <c r="AG65" s="5" t="str">
        <f t="shared" si="45"/>
        <v xml:space="preserve">sxm77_37 * sxmq37 * QN37 + </v>
      </c>
      <c r="AH65" s="5" t="str">
        <f t="shared" si="45"/>
        <v xml:space="preserve">sxm77_41 * sxmq41 * QN41 + </v>
      </c>
      <c r="AI65" s="5" t="str">
        <f t="shared" si="45"/>
        <v xml:space="preserve">sxm77_42 * sxmq42 * QN42 + </v>
      </c>
      <c r="AJ65" s="5" t="str">
        <f t="shared" si="45"/>
        <v xml:space="preserve">sxm77_43 * sxmq43 * QN43 + </v>
      </c>
      <c r="AK65" s="5" t="str">
        <f t="shared" si="45"/>
        <v xml:space="preserve">sxm77_45 * sxmq45 * QN45 + </v>
      </c>
      <c r="AL65" s="5" t="str">
        <f t="shared" si="45"/>
        <v xml:space="preserve">sxm77_46 * sxmq46 * QN46 + </v>
      </c>
      <c r="AM65" s="5" t="str">
        <f t="shared" si="45"/>
        <v xml:space="preserve">sxm77_47 * sxmq47 * QN47 + </v>
      </c>
      <c r="AN65" s="5" t="str">
        <f t="shared" si="45"/>
        <v xml:space="preserve">sxm77_49 * sxmq49 * QN49 + </v>
      </c>
      <c r="AO65" s="5" t="str">
        <f t="shared" si="45"/>
        <v xml:space="preserve">sxm77_50 * sxmq50 * QN50 + </v>
      </c>
      <c r="AP65" s="5" t="str">
        <f t="shared" si="45"/>
        <v xml:space="preserve">sxm77_51 * sxmq51 * QN51 + </v>
      </c>
      <c r="AQ65" s="5" t="str">
        <f t="shared" si="45"/>
        <v xml:space="preserve">sxm77_52 * sxmq52 * QN52 + </v>
      </c>
      <c r="AR65" s="5" t="str">
        <f t="shared" si="45"/>
        <v xml:space="preserve">sxm77_53 * sxmq53 * QN53 + </v>
      </c>
      <c r="AS65" s="5" t="str">
        <f t="shared" si="45"/>
        <v xml:space="preserve">sxm77_55 * sxmq55 * QN55 + </v>
      </c>
      <c r="AT65" s="5" t="str">
        <f t="shared" si="45"/>
        <v xml:space="preserve">sxm77_58 * sxmq58 * QN58 + </v>
      </c>
      <c r="AU65" s="5" t="str">
        <f t="shared" si="45"/>
        <v xml:space="preserve">sxm77_59 * sxmq59 * QN59 + </v>
      </c>
      <c r="AV65" s="5" t="str">
        <f t="shared" si="45"/>
        <v xml:space="preserve">sxm77_60 * sxmq60 * QN60 + </v>
      </c>
      <c r="AW65" s="5" t="str">
        <f t="shared" si="45"/>
        <v xml:space="preserve">sxm77_61 * sxmq61 * QN61 + </v>
      </c>
      <c r="AX65" s="5" t="str">
        <f t="shared" si="45"/>
        <v xml:space="preserve">sxm77_62 * sxmq62 * QN62 + </v>
      </c>
      <c r="AY65" s="5" t="str">
        <f t="shared" si="45"/>
        <v xml:space="preserve">sxm77_64 * sxmq64 * QN64 + </v>
      </c>
      <c r="AZ65" s="5" t="str">
        <f t="shared" si="45"/>
        <v xml:space="preserve">sxm77_65 * sxmq65 * QN65 + </v>
      </c>
      <c r="BA65" s="5" t="str">
        <f t="shared" si="45"/>
        <v xml:space="preserve">sxm77_66 * sxmq66 * QN66 + </v>
      </c>
      <c r="BB65" s="5" t="str">
        <f t="shared" si="45"/>
        <v xml:space="preserve">sxm77_68 * sxmq68 * QN68 + </v>
      </c>
      <c r="BC65" s="5" t="str">
        <f t="shared" si="45"/>
        <v xml:space="preserve">sxm77_69 * sxmq69 * QN69 + </v>
      </c>
      <c r="BD65" s="5" t="str">
        <f t="shared" si="45"/>
        <v xml:space="preserve">sxm77_70 * sxmq70 * QN70 + </v>
      </c>
      <c r="BE65" s="5" t="str">
        <f t="shared" si="45"/>
        <v xml:space="preserve">sxm77_71 * sxmq71 * QN71 + </v>
      </c>
      <c r="BF65" s="5" t="str">
        <f t="shared" si="45"/>
        <v xml:space="preserve">sxm77_72 * sxmq72 * QN72 + </v>
      </c>
      <c r="BG65" s="5" t="str">
        <f t="shared" si="45"/>
        <v xml:space="preserve">sxm77_73 * sxmq73 * QN73 + </v>
      </c>
      <c r="BH65" s="5" t="str">
        <f t="shared" si="45"/>
        <v xml:space="preserve">sxm77_74 * sxmq74 * QN74 + </v>
      </c>
      <c r="BI65" s="5" t="str">
        <f t="shared" si="45"/>
        <v xml:space="preserve">sxm77_77 * sxmq77 * QN77 + </v>
      </c>
      <c r="BJ65" s="5" t="str">
        <f t="shared" si="45"/>
        <v xml:space="preserve">sxm77_78 * sxmq78 * QN78 + </v>
      </c>
      <c r="BK65" s="5" t="str">
        <f t="shared" si="45"/>
        <v xml:space="preserve">sxm77_79 * sxmq79 * QN79 + </v>
      </c>
      <c r="BL65" s="5" t="str">
        <f t="shared" si="45"/>
        <v xml:space="preserve">sxm77_80 * sxmq80 * QN80 + </v>
      </c>
      <c r="BM65" s="5" t="str">
        <f t="shared" si="45"/>
        <v xml:space="preserve">sxm77_84 * sxmq84 * QN84 + </v>
      </c>
      <c r="BN65" s="5" t="str">
        <f t="shared" si="45"/>
        <v xml:space="preserve">sxm77_85 * sxmq85 * QN85 + </v>
      </c>
      <c r="BO65" s="5" t="str">
        <f t="shared" si="45"/>
        <v xml:space="preserve">sxm77_86 * sxmq86 * QN86 + </v>
      </c>
      <c r="BP65" s="5" t="str">
        <f t="shared" si="44"/>
        <v xml:space="preserve">sxm77_87 * sxmq87 * QN87 + </v>
      </c>
      <c r="BQ65" s="5" t="str">
        <f t="shared" si="44"/>
        <v xml:space="preserve">sxm77_90 * sxmq90 * QN90 + </v>
      </c>
      <c r="BR65" s="5" t="str">
        <f t="shared" si="44"/>
        <v xml:space="preserve">sxm77_91 * sxmq91 * QN91 + </v>
      </c>
      <c r="BS65" s="5" t="str">
        <f t="shared" si="44"/>
        <v xml:space="preserve">sxm77_92 * sxmq92 * QN92 + </v>
      </c>
      <c r="BT65" s="5" t="str">
        <f t="shared" si="44"/>
        <v xml:space="preserve">sxm77_93 * sxmq93 * QN93 + </v>
      </c>
      <c r="BU65" s="5" t="str">
        <f t="shared" si="44"/>
        <v xml:space="preserve">sxm77_94 * sxmq94 * QN94 + </v>
      </c>
      <c r="BV65" s="5" t="str">
        <f t="shared" si="44"/>
        <v xml:space="preserve">sxm77_95 * sxmq95 * QN95 + </v>
      </c>
      <c r="BW65" s="5" t="str">
        <f t="shared" si="44"/>
        <v xml:space="preserve">sxm77_96 * sxmq96 * QN96 + </v>
      </c>
      <c r="BX65" s="5" t="str">
        <f t="shared" si="31"/>
        <v>sxm77_97 * sxmq97 * QN97</v>
      </c>
      <c r="BY65" s="5" t="str">
        <f t="shared" si="11"/>
        <v xml:space="preserve"> + FM77</v>
      </c>
      <c r="BZ65" s="6" t="str">
        <f t="shared" si="3"/>
        <v>@IDENTITY MG77 = sxm77_01 * sxmq01 * QN01 + sxm77_02 * sxmq02 * QN02 + sxm77_03 * sxmq03 * QN03 + sxm77_05 * sxmq05 * QN05 + sxm77_08 * sxmq08 * QN08 + sxm77_10 * sxmq10 * QN10 + sxm77_11 * sxmq11 * QN11 + sxm77_13 * sxmq13 * QN13 + sxm77_14 * sxmq14 * QN14 + sxm77_15 * sxmq15 * QN15 + sxm77_16 * sxmq16 * QN16 + sxm77_17 * sxmq17 * QN17 + sxm77_18 * sxmq18 * QN18 + sxm77_19 * sxmq19 * QN19 + sxm77_20 * sxmq20 * QN20 + sxm77_21 * sxmq21 * QN21 + sxm77_22 * sxmq22 * QN22 + sxm77_23 * sxmq23 * QN23 + sxm77_24 * sxmq24 * QN24 + sxm77_25 * sxmq25 * QN25 + sxm77_26 * sxmq26 * QN26 + sxm77_27 * sxmq27 * QN27 + sxm77_28 * sxmq28 * QN28 + sxm77_29 * sxmq29 * QN29 + sxm77_30 * sxmq30 * QN30 + sxm77_31 * sxmq31 * QN31 + sxm77_32 * sxmq32 * QN32 + sxm77_33 * sxmq33 * QN33 + sxm77_35 * sxmq35 * QN35 + sxm77_36 * sxmq36 * QN36 + sxm77_37 * sxmq37 * QN37 + sxm77_41 * sxmq41 * QN41 + sxm77_42 * sxmq42 * QN42 + sxm77_43 * sxmq43 * QN43 + sxm77_45 * sxmq45 * QN45 + sxm77_46 * sxmq46 * QN46 + sxm77_47 * sxmq47 * QN47 + sxm77_49 * sxmq49 * QN49 + sxm77_50 * sxmq50 * QN50 + sxm77_51 * sxmq51 * QN51 + sxm77_52 * sxmq52 * QN52 + sxm77_53 * sxmq53 * QN53 + sxm77_55 * sxmq55 * QN55 + sxm77_58 * sxmq58 * QN58 + sxm77_59 * sxmq59 * QN59 + sxm77_60 * sxmq60 * QN60 + sxm77_61 * sxmq61 * QN61 + sxm77_62 * sxmq62 * QN62 + sxm77_64 * sxmq64 * QN64 + sxm77_65 * sxmq65 * QN65 + sxm77_66 * sxmq66 * QN66 + sxm77_68 * sxmq68 * QN68 + sxm77_69 * sxmq69 * QN69 + sxm77_70 * sxmq70 * QN70 + sxm77_71 * sxmq71 * QN71 + sxm77_72 * sxmq72 * QN72 + sxm77_73 * sxmq73 * QN73 + sxm77_74 * sxmq74 * QN74 + sxm77_77 * sxmq77 * QN77 + sxm77_78 * sxmq78 * QN78 + sxm77_79 * sxmq79 * QN79 + sxm77_80 * sxmq80 * QN80 + sxm77_84 * sxmq84 * QN84 + sxm77_85 * sxmq85 * QN85 + sxm77_86 * sxmq86 * QN86 + sxm77_87 * sxmq87 * QN87 + sxm77_90 * sxmq90 * QN90 + sxm77_91 * sxmq91 * QN91 + sxm77_92 * sxmq92 * QN92 + sxm77_93 * sxmq93 * QN93 + sxm77_94 * sxmq94 * QN94 + sxm77_95 * sxmq95 * QN95 + sxm77_96 * sxmq96 * QN96 + sxm77_97 * sxmq97 * QN97 + FM77</v>
      </c>
    </row>
    <row r="66" spans="1:78">
      <c r="A66" s="1" t="s">
        <v>60</v>
      </c>
      <c r="B66" s="5" t="str">
        <f t="shared" si="7"/>
        <v xml:space="preserve">@IDENTITY MG78 = </v>
      </c>
      <c r="C66" s="5" t="str">
        <f t="shared" si="2"/>
        <v xml:space="preserve">sxm78_01 * sxmq01 * QN01 + </v>
      </c>
      <c r="D66" s="5" t="str">
        <f t="shared" si="45"/>
        <v xml:space="preserve">sxm78_02 * sxmq02 * QN02 + </v>
      </c>
      <c r="E66" s="5" t="str">
        <f t="shared" si="45"/>
        <v xml:space="preserve">sxm78_03 * sxmq03 * QN03 + </v>
      </c>
      <c r="F66" s="5" t="str">
        <f t="shared" si="45"/>
        <v xml:space="preserve">sxm78_05 * sxmq05 * QN05 + </v>
      </c>
      <c r="G66" s="5" t="str">
        <f t="shared" si="45"/>
        <v xml:space="preserve">sxm78_08 * sxmq08 * QN08 + </v>
      </c>
      <c r="H66" s="5" t="str">
        <f t="shared" si="45"/>
        <v xml:space="preserve">sxm78_10 * sxmq10 * QN10 + </v>
      </c>
      <c r="I66" s="5" t="str">
        <f t="shared" si="45"/>
        <v xml:space="preserve">sxm78_11 * sxmq11 * QN11 + </v>
      </c>
      <c r="J66" s="5" t="str">
        <f t="shared" si="45"/>
        <v xml:space="preserve">sxm78_13 * sxmq13 * QN13 + </v>
      </c>
      <c r="K66" s="5" t="str">
        <f t="shared" si="45"/>
        <v xml:space="preserve">sxm78_14 * sxmq14 * QN14 + </v>
      </c>
      <c r="L66" s="5" t="str">
        <f t="shared" si="45"/>
        <v xml:space="preserve">sxm78_15 * sxmq15 * QN15 + </v>
      </c>
      <c r="M66" s="5" t="str">
        <f t="shared" si="45"/>
        <v xml:space="preserve">sxm78_16 * sxmq16 * QN16 + </v>
      </c>
      <c r="N66" s="5" t="str">
        <f t="shared" si="45"/>
        <v xml:space="preserve">sxm78_17 * sxmq17 * QN17 + </v>
      </c>
      <c r="O66" s="5" t="str">
        <f t="shared" si="45"/>
        <v xml:space="preserve">sxm78_18 * sxmq18 * QN18 + </v>
      </c>
      <c r="P66" s="5" t="str">
        <f t="shared" si="45"/>
        <v xml:space="preserve">sxm78_19 * sxmq19 * QN19 + </v>
      </c>
      <c r="Q66" s="5" t="str">
        <f t="shared" si="45"/>
        <v xml:space="preserve">sxm78_20 * sxmq20 * QN20 + </v>
      </c>
      <c r="R66" s="5" t="str">
        <f t="shared" si="45"/>
        <v xml:space="preserve">sxm78_21 * sxmq21 * QN21 + </v>
      </c>
      <c r="S66" s="5" t="str">
        <f t="shared" si="45"/>
        <v xml:space="preserve">sxm78_22 * sxmq22 * QN22 + </v>
      </c>
      <c r="T66" s="5" t="str">
        <f t="shared" si="45"/>
        <v xml:space="preserve">sxm78_23 * sxmq23 * QN23 + </v>
      </c>
      <c r="U66" s="5" t="str">
        <f t="shared" si="45"/>
        <v xml:space="preserve">sxm78_24 * sxmq24 * QN24 + </v>
      </c>
      <c r="V66" s="5" t="str">
        <f t="shared" si="45"/>
        <v xml:space="preserve">sxm78_25 * sxmq25 * QN25 + </v>
      </c>
      <c r="W66" s="5" t="str">
        <f t="shared" si="45"/>
        <v xml:space="preserve">sxm78_26 * sxmq26 * QN26 + </v>
      </c>
      <c r="X66" s="5" t="str">
        <f t="shared" si="45"/>
        <v xml:space="preserve">sxm78_27 * sxmq27 * QN27 + </v>
      </c>
      <c r="Y66" s="5" t="str">
        <f t="shared" si="45"/>
        <v xml:space="preserve">sxm78_28 * sxmq28 * QN28 + </v>
      </c>
      <c r="Z66" s="5" t="str">
        <f t="shared" si="45"/>
        <v xml:space="preserve">sxm78_29 * sxmq29 * QN29 + </v>
      </c>
      <c r="AA66" s="5" t="str">
        <f t="shared" si="45"/>
        <v xml:space="preserve">sxm78_30 * sxmq30 * QN30 + </v>
      </c>
      <c r="AB66" s="5" t="str">
        <f t="shared" si="45"/>
        <v xml:space="preserve">sxm78_31 * sxmq31 * QN31 + </v>
      </c>
      <c r="AC66" s="5" t="str">
        <f t="shared" si="45"/>
        <v xml:space="preserve">sxm78_32 * sxmq32 * QN32 + </v>
      </c>
      <c r="AD66" s="5" t="str">
        <f t="shared" si="45"/>
        <v xml:space="preserve">sxm78_33 * sxmq33 * QN33 + </v>
      </c>
      <c r="AE66" s="5" t="str">
        <f t="shared" si="45"/>
        <v xml:space="preserve">sxm78_35 * sxmq35 * QN35 + </v>
      </c>
      <c r="AF66" s="5" t="str">
        <f t="shared" si="45"/>
        <v xml:space="preserve">sxm78_36 * sxmq36 * QN36 + </v>
      </c>
      <c r="AG66" s="5" t="str">
        <f t="shared" si="45"/>
        <v xml:space="preserve">sxm78_37 * sxmq37 * QN37 + </v>
      </c>
      <c r="AH66" s="5" t="str">
        <f t="shared" si="45"/>
        <v xml:space="preserve">sxm78_41 * sxmq41 * QN41 + </v>
      </c>
      <c r="AI66" s="5" t="str">
        <f t="shared" si="45"/>
        <v xml:space="preserve">sxm78_42 * sxmq42 * QN42 + </v>
      </c>
      <c r="AJ66" s="5" t="str">
        <f t="shared" si="45"/>
        <v xml:space="preserve">sxm78_43 * sxmq43 * QN43 + </v>
      </c>
      <c r="AK66" s="5" t="str">
        <f t="shared" si="45"/>
        <v xml:space="preserve">sxm78_45 * sxmq45 * QN45 + </v>
      </c>
      <c r="AL66" s="5" t="str">
        <f t="shared" si="45"/>
        <v xml:space="preserve">sxm78_46 * sxmq46 * QN46 + </v>
      </c>
      <c r="AM66" s="5" t="str">
        <f t="shared" si="45"/>
        <v xml:space="preserve">sxm78_47 * sxmq47 * QN47 + </v>
      </c>
      <c r="AN66" s="5" t="str">
        <f t="shared" si="45"/>
        <v xml:space="preserve">sxm78_49 * sxmq49 * QN49 + </v>
      </c>
      <c r="AO66" s="5" t="str">
        <f t="shared" si="45"/>
        <v xml:space="preserve">sxm78_50 * sxmq50 * QN50 + </v>
      </c>
      <c r="AP66" s="5" t="str">
        <f t="shared" si="45"/>
        <v xml:space="preserve">sxm78_51 * sxmq51 * QN51 + </v>
      </c>
      <c r="AQ66" s="5" t="str">
        <f t="shared" si="45"/>
        <v xml:space="preserve">sxm78_52 * sxmq52 * QN52 + </v>
      </c>
      <c r="AR66" s="5" t="str">
        <f t="shared" si="45"/>
        <v xml:space="preserve">sxm78_53 * sxmq53 * QN53 + </v>
      </c>
      <c r="AS66" s="5" t="str">
        <f t="shared" si="45"/>
        <v xml:space="preserve">sxm78_55 * sxmq55 * QN55 + </v>
      </c>
      <c r="AT66" s="5" t="str">
        <f t="shared" si="45"/>
        <v xml:space="preserve">sxm78_58 * sxmq58 * QN58 + </v>
      </c>
      <c r="AU66" s="5" t="str">
        <f t="shared" si="45"/>
        <v xml:space="preserve">sxm78_59 * sxmq59 * QN59 + </v>
      </c>
      <c r="AV66" s="5" t="str">
        <f t="shared" si="45"/>
        <v xml:space="preserve">sxm78_60 * sxmq60 * QN60 + </v>
      </c>
      <c r="AW66" s="5" t="str">
        <f t="shared" si="45"/>
        <v xml:space="preserve">sxm78_61 * sxmq61 * QN61 + </v>
      </c>
      <c r="AX66" s="5" t="str">
        <f t="shared" si="45"/>
        <v xml:space="preserve">sxm78_62 * sxmq62 * QN62 + </v>
      </c>
      <c r="AY66" s="5" t="str">
        <f t="shared" si="45"/>
        <v xml:space="preserve">sxm78_64 * sxmq64 * QN64 + </v>
      </c>
      <c r="AZ66" s="5" t="str">
        <f t="shared" si="45"/>
        <v xml:space="preserve">sxm78_65 * sxmq65 * QN65 + </v>
      </c>
      <c r="BA66" s="5" t="str">
        <f t="shared" si="45"/>
        <v xml:space="preserve">sxm78_66 * sxmq66 * QN66 + </v>
      </c>
      <c r="BB66" s="5" t="str">
        <f t="shared" si="45"/>
        <v xml:space="preserve">sxm78_68 * sxmq68 * QN68 + </v>
      </c>
      <c r="BC66" s="5" t="str">
        <f t="shared" si="45"/>
        <v xml:space="preserve">sxm78_69 * sxmq69 * QN69 + </v>
      </c>
      <c r="BD66" s="5" t="str">
        <f t="shared" si="45"/>
        <v xml:space="preserve">sxm78_70 * sxmq70 * QN70 + </v>
      </c>
      <c r="BE66" s="5" t="str">
        <f t="shared" si="45"/>
        <v xml:space="preserve">sxm78_71 * sxmq71 * QN71 + </v>
      </c>
      <c r="BF66" s="5" t="str">
        <f t="shared" si="45"/>
        <v xml:space="preserve">sxm78_72 * sxmq72 * QN72 + </v>
      </c>
      <c r="BG66" s="5" t="str">
        <f t="shared" si="45"/>
        <v xml:space="preserve">sxm78_73 * sxmq73 * QN73 + </v>
      </c>
      <c r="BH66" s="5" t="str">
        <f t="shared" si="45"/>
        <v xml:space="preserve">sxm78_74 * sxmq74 * QN74 + </v>
      </c>
      <c r="BI66" s="5" t="str">
        <f t="shared" si="45"/>
        <v xml:space="preserve">sxm78_77 * sxmq77 * QN77 + </v>
      </c>
      <c r="BJ66" s="5" t="str">
        <f t="shared" si="45"/>
        <v xml:space="preserve">sxm78_78 * sxmq78 * QN78 + </v>
      </c>
      <c r="BK66" s="5" t="str">
        <f t="shared" si="45"/>
        <v xml:space="preserve">sxm78_79 * sxmq79 * QN79 + </v>
      </c>
      <c r="BL66" s="5" t="str">
        <f t="shared" si="45"/>
        <v xml:space="preserve">sxm78_80 * sxmq80 * QN80 + </v>
      </c>
      <c r="BM66" s="5" t="str">
        <f t="shared" si="45"/>
        <v xml:space="preserve">sxm78_84 * sxmq84 * QN84 + </v>
      </c>
      <c r="BN66" s="5" t="str">
        <f t="shared" si="45"/>
        <v xml:space="preserve">sxm78_85 * sxmq85 * QN85 + </v>
      </c>
      <c r="BO66" s="5" t="str">
        <f t="shared" si="45"/>
        <v xml:space="preserve">sxm78_86 * sxmq86 * QN86 + </v>
      </c>
      <c r="BP66" s="5" t="str">
        <f t="shared" si="44"/>
        <v xml:space="preserve">sxm78_87 * sxmq87 * QN87 + </v>
      </c>
      <c r="BQ66" s="5" t="str">
        <f t="shared" si="44"/>
        <v xml:space="preserve">sxm78_90 * sxmq90 * QN90 + </v>
      </c>
      <c r="BR66" s="5" t="str">
        <f t="shared" si="44"/>
        <v xml:space="preserve">sxm78_91 * sxmq91 * QN91 + </v>
      </c>
      <c r="BS66" s="5" t="str">
        <f t="shared" si="44"/>
        <v xml:space="preserve">sxm78_92 * sxmq92 * QN92 + </v>
      </c>
      <c r="BT66" s="5" t="str">
        <f t="shared" si="44"/>
        <v xml:space="preserve">sxm78_93 * sxmq93 * QN93 + </v>
      </c>
      <c r="BU66" s="5" t="str">
        <f t="shared" si="44"/>
        <v xml:space="preserve">sxm78_94 * sxmq94 * QN94 + </v>
      </c>
      <c r="BV66" s="5" t="str">
        <f t="shared" si="44"/>
        <v xml:space="preserve">sxm78_95 * sxmq95 * QN95 + </v>
      </c>
      <c r="BW66" s="5" t="str">
        <f t="shared" si="44"/>
        <v xml:space="preserve">sxm78_96 * sxmq96 * QN96 + </v>
      </c>
      <c r="BX66" s="5" t="str">
        <f t="shared" si="31"/>
        <v>sxm78_97 * sxmq97 * QN97</v>
      </c>
      <c r="BY66" s="5" t="str">
        <f t="shared" si="11"/>
        <v xml:space="preserve"> + FM78</v>
      </c>
      <c r="BZ66" s="6" t="str">
        <f t="shared" si="3"/>
        <v>@IDENTITY MG78 = sxm78_01 * sxmq01 * QN01 + sxm78_02 * sxmq02 * QN02 + sxm78_03 * sxmq03 * QN03 + sxm78_05 * sxmq05 * QN05 + sxm78_08 * sxmq08 * QN08 + sxm78_10 * sxmq10 * QN10 + sxm78_11 * sxmq11 * QN11 + sxm78_13 * sxmq13 * QN13 + sxm78_14 * sxmq14 * QN14 + sxm78_15 * sxmq15 * QN15 + sxm78_16 * sxmq16 * QN16 + sxm78_17 * sxmq17 * QN17 + sxm78_18 * sxmq18 * QN18 + sxm78_19 * sxmq19 * QN19 + sxm78_20 * sxmq20 * QN20 + sxm78_21 * sxmq21 * QN21 + sxm78_22 * sxmq22 * QN22 + sxm78_23 * sxmq23 * QN23 + sxm78_24 * sxmq24 * QN24 + sxm78_25 * sxmq25 * QN25 + sxm78_26 * sxmq26 * QN26 + sxm78_27 * sxmq27 * QN27 + sxm78_28 * sxmq28 * QN28 + sxm78_29 * sxmq29 * QN29 + sxm78_30 * sxmq30 * QN30 + sxm78_31 * sxmq31 * QN31 + sxm78_32 * sxmq32 * QN32 + sxm78_33 * sxmq33 * QN33 + sxm78_35 * sxmq35 * QN35 + sxm78_36 * sxmq36 * QN36 + sxm78_37 * sxmq37 * QN37 + sxm78_41 * sxmq41 * QN41 + sxm78_42 * sxmq42 * QN42 + sxm78_43 * sxmq43 * QN43 + sxm78_45 * sxmq45 * QN45 + sxm78_46 * sxmq46 * QN46 + sxm78_47 * sxmq47 * QN47 + sxm78_49 * sxmq49 * QN49 + sxm78_50 * sxmq50 * QN50 + sxm78_51 * sxmq51 * QN51 + sxm78_52 * sxmq52 * QN52 + sxm78_53 * sxmq53 * QN53 + sxm78_55 * sxmq55 * QN55 + sxm78_58 * sxmq58 * QN58 + sxm78_59 * sxmq59 * QN59 + sxm78_60 * sxmq60 * QN60 + sxm78_61 * sxmq61 * QN61 + sxm78_62 * sxmq62 * QN62 + sxm78_64 * sxmq64 * QN64 + sxm78_65 * sxmq65 * QN65 + sxm78_66 * sxmq66 * QN66 + sxm78_68 * sxmq68 * QN68 + sxm78_69 * sxmq69 * QN69 + sxm78_70 * sxmq70 * QN70 + sxm78_71 * sxmq71 * QN71 + sxm78_72 * sxmq72 * QN72 + sxm78_73 * sxmq73 * QN73 + sxm78_74 * sxmq74 * QN74 + sxm78_77 * sxmq77 * QN77 + sxm78_78 * sxmq78 * QN78 + sxm78_79 * sxmq79 * QN79 + sxm78_80 * sxmq80 * QN80 + sxm78_84 * sxmq84 * QN84 + sxm78_85 * sxmq85 * QN85 + sxm78_86 * sxmq86 * QN86 + sxm78_87 * sxmq87 * QN87 + sxm78_90 * sxmq90 * QN90 + sxm78_91 * sxmq91 * QN91 + sxm78_92 * sxmq92 * QN92 + sxm78_93 * sxmq93 * QN93 + sxm78_94 * sxmq94 * QN94 + sxm78_95 * sxmq95 * QN95 + sxm78_96 * sxmq96 * QN96 + sxm78_97 * sxmq97 * QN97 + FM78</v>
      </c>
    </row>
    <row r="67" spans="1:78">
      <c r="A67" s="1" t="s">
        <v>61</v>
      </c>
      <c r="B67" s="5" t="str">
        <f t="shared" si="7"/>
        <v xml:space="preserve">@IDENTITY MG79 = </v>
      </c>
      <c r="C67" s="5" t="str">
        <f t="shared" si="2"/>
        <v xml:space="preserve">sxm79_01 * sxmq01 * QN01 + </v>
      </c>
      <c r="D67" s="5" t="str">
        <f t="shared" si="45"/>
        <v xml:space="preserve">sxm79_02 * sxmq02 * QN02 + </v>
      </c>
      <c r="E67" s="5" t="str">
        <f t="shared" si="45"/>
        <v xml:space="preserve">sxm79_03 * sxmq03 * QN03 + </v>
      </c>
      <c r="F67" s="5" t="str">
        <f t="shared" si="45"/>
        <v xml:space="preserve">sxm79_05 * sxmq05 * QN05 + </v>
      </c>
      <c r="G67" s="5" t="str">
        <f t="shared" si="45"/>
        <v xml:space="preserve">sxm79_08 * sxmq08 * QN08 + </v>
      </c>
      <c r="H67" s="5" t="str">
        <f t="shared" si="45"/>
        <v xml:space="preserve">sxm79_10 * sxmq10 * QN10 + </v>
      </c>
      <c r="I67" s="5" t="str">
        <f t="shared" si="45"/>
        <v xml:space="preserve">sxm79_11 * sxmq11 * QN11 + </v>
      </c>
      <c r="J67" s="5" t="str">
        <f t="shared" si="45"/>
        <v xml:space="preserve">sxm79_13 * sxmq13 * QN13 + </v>
      </c>
      <c r="K67" s="5" t="str">
        <f t="shared" si="45"/>
        <v xml:space="preserve">sxm79_14 * sxmq14 * QN14 + </v>
      </c>
      <c r="L67" s="5" t="str">
        <f t="shared" si="45"/>
        <v xml:space="preserve">sxm79_15 * sxmq15 * QN15 + </v>
      </c>
      <c r="M67" s="5" t="str">
        <f t="shared" si="45"/>
        <v xml:space="preserve">sxm79_16 * sxmq16 * QN16 + </v>
      </c>
      <c r="N67" s="5" t="str">
        <f t="shared" si="45"/>
        <v xml:space="preserve">sxm79_17 * sxmq17 * QN17 + </v>
      </c>
      <c r="O67" s="5" t="str">
        <f t="shared" si="45"/>
        <v xml:space="preserve">sxm79_18 * sxmq18 * QN18 + </v>
      </c>
      <c r="P67" s="5" t="str">
        <f t="shared" si="45"/>
        <v xml:space="preserve">sxm79_19 * sxmq19 * QN19 + </v>
      </c>
      <c r="Q67" s="5" t="str">
        <f t="shared" si="45"/>
        <v xml:space="preserve">sxm79_20 * sxmq20 * QN20 + </v>
      </c>
      <c r="R67" s="5" t="str">
        <f t="shared" si="45"/>
        <v xml:space="preserve">sxm79_21 * sxmq21 * QN21 + </v>
      </c>
      <c r="S67" s="5" t="str">
        <f t="shared" si="45"/>
        <v xml:space="preserve">sxm79_22 * sxmq22 * QN22 + </v>
      </c>
      <c r="T67" s="5" t="str">
        <f t="shared" si="45"/>
        <v xml:space="preserve">sxm79_23 * sxmq23 * QN23 + </v>
      </c>
      <c r="U67" s="5" t="str">
        <f t="shared" si="45"/>
        <v xml:space="preserve">sxm79_24 * sxmq24 * QN24 + </v>
      </c>
      <c r="V67" s="5" t="str">
        <f t="shared" si="45"/>
        <v xml:space="preserve">sxm79_25 * sxmq25 * QN25 + </v>
      </c>
      <c r="W67" s="5" t="str">
        <f t="shared" si="45"/>
        <v xml:space="preserve">sxm79_26 * sxmq26 * QN26 + </v>
      </c>
      <c r="X67" s="5" t="str">
        <f t="shared" si="45"/>
        <v xml:space="preserve">sxm79_27 * sxmq27 * QN27 + </v>
      </c>
      <c r="Y67" s="5" t="str">
        <f t="shared" si="45"/>
        <v xml:space="preserve">sxm79_28 * sxmq28 * QN28 + </v>
      </c>
      <c r="Z67" s="5" t="str">
        <f t="shared" si="45"/>
        <v xml:space="preserve">sxm79_29 * sxmq29 * QN29 + </v>
      </c>
      <c r="AA67" s="5" t="str">
        <f t="shared" si="45"/>
        <v xml:space="preserve">sxm79_30 * sxmq30 * QN30 + </v>
      </c>
      <c r="AB67" s="5" t="str">
        <f t="shared" si="45"/>
        <v xml:space="preserve">sxm79_31 * sxmq31 * QN31 + </v>
      </c>
      <c r="AC67" s="5" t="str">
        <f t="shared" si="45"/>
        <v xml:space="preserve">sxm79_32 * sxmq32 * QN32 + </v>
      </c>
      <c r="AD67" s="5" t="str">
        <f t="shared" si="45"/>
        <v xml:space="preserve">sxm79_33 * sxmq33 * QN33 + </v>
      </c>
      <c r="AE67" s="5" t="str">
        <f t="shared" si="45"/>
        <v xml:space="preserve">sxm79_35 * sxmq35 * QN35 + </v>
      </c>
      <c r="AF67" s="5" t="str">
        <f t="shared" si="45"/>
        <v xml:space="preserve">sxm79_36 * sxmq36 * QN36 + </v>
      </c>
      <c r="AG67" s="5" t="str">
        <f t="shared" si="45"/>
        <v xml:space="preserve">sxm79_37 * sxmq37 * QN37 + </v>
      </c>
      <c r="AH67" s="5" t="str">
        <f t="shared" si="45"/>
        <v xml:space="preserve">sxm79_41 * sxmq41 * QN41 + </v>
      </c>
      <c r="AI67" s="5" t="str">
        <f t="shared" si="45"/>
        <v xml:space="preserve">sxm79_42 * sxmq42 * QN42 + </v>
      </c>
      <c r="AJ67" s="5" t="str">
        <f t="shared" si="45"/>
        <v xml:space="preserve">sxm79_43 * sxmq43 * QN43 + </v>
      </c>
      <c r="AK67" s="5" t="str">
        <f t="shared" si="45"/>
        <v xml:space="preserve">sxm79_45 * sxmq45 * QN45 + </v>
      </c>
      <c r="AL67" s="5" t="str">
        <f t="shared" si="45"/>
        <v xml:space="preserve">sxm79_46 * sxmq46 * QN46 + </v>
      </c>
      <c r="AM67" s="5" t="str">
        <f t="shared" si="45"/>
        <v xml:space="preserve">sxm79_47 * sxmq47 * QN47 + </v>
      </c>
      <c r="AN67" s="5" t="str">
        <f t="shared" si="45"/>
        <v xml:space="preserve">sxm79_49 * sxmq49 * QN49 + </v>
      </c>
      <c r="AO67" s="5" t="str">
        <f t="shared" si="45"/>
        <v xml:space="preserve">sxm79_50 * sxmq50 * QN50 + </v>
      </c>
      <c r="AP67" s="5" t="str">
        <f t="shared" si="45"/>
        <v xml:space="preserve">sxm79_51 * sxmq51 * QN51 + </v>
      </c>
      <c r="AQ67" s="5" t="str">
        <f t="shared" si="45"/>
        <v xml:space="preserve">sxm79_52 * sxmq52 * QN52 + </v>
      </c>
      <c r="AR67" s="5" t="str">
        <f t="shared" si="45"/>
        <v xml:space="preserve">sxm79_53 * sxmq53 * QN53 + </v>
      </c>
      <c r="AS67" s="5" t="str">
        <f t="shared" si="45"/>
        <v xml:space="preserve">sxm79_55 * sxmq55 * QN55 + </v>
      </c>
      <c r="AT67" s="5" t="str">
        <f t="shared" si="45"/>
        <v xml:space="preserve">sxm79_58 * sxmq58 * QN58 + </v>
      </c>
      <c r="AU67" s="5" t="str">
        <f t="shared" si="45"/>
        <v xml:space="preserve">sxm79_59 * sxmq59 * QN59 + </v>
      </c>
      <c r="AV67" s="5" t="str">
        <f t="shared" si="45"/>
        <v xml:space="preserve">sxm79_60 * sxmq60 * QN60 + </v>
      </c>
      <c r="AW67" s="5" t="str">
        <f t="shared" si="45"/>
        <v xml:space="preserve">sxm79_61 * sxmq61 * QN61 + </v>
      </c>
      <c r="AX67" s="5" t="str">
        <f t="shared" si="45"/>
        <v xml:space="preserve">sxm79_62 * sxmq62 * QN62 + </v>
      </c>
      <c r="AY67" s="5" t="str">
        <f t="shared" si="45"/>
        <v xml:space="preserve">sxm79_64 * sxmq64 * QN64 + </v>
      </c>
      <c r="AZ67" s="5" t="str">
        <f t="shared" si="45"/>
        <v xml:space="preserve">sxm79_65 * sxmq65 * QN65 + </v>
      </c>
      <c r="BA67" s="5" t="str">
        <f t="shared" si="45"/>
        <v xml:space="preserve">sxm79_66 * sxmq66 * QN66 + </v>
      </c>
      <c r="BB67" s="5" t="str">
        <f t="shared" si="45"/>
        <v xml:space="preserve">sxm79_68 * sxmq68 * QN68 + </v>
      </c>
      <c r="BC67" s="5" t="str">
        <f t="shared" si="45"/>
        <v xml:space="preserve">sxm79_69 * sxmq69 * QN69 + </v>
      </c>
      <c r="BD67" s="5" t="str">
        <f t="shared" si="45"/>
        <v xml:space="preserve">sxm79_70 * sxmq70 * QN70 + </v>
      </c>
      <c r="BE67" s="5" t="str">
        <f t="shared" si="45"/>
        <v xml:space="preserve">sxm79_71 * sxmq71 * QN71 + </v>
      </c>
      <c r="BF67" s="5" t="str">
        <f t="shared" si="45"/>
        <v xml:space="preserve">sxm79_72 * sxmq72 * QN72 + </v>
      </c>
      <c r="BG67" s="5" t="str">
        <f t="shared" si="45"/>
        <v xml:space="preserve">sxm79_73 * sxmq73 * QN73 + </v>
      </c>
      <c r="BH67" s="5" t="str">
        <f t="shared" si="45"/>
        <v xml:space="preserve">sxm79_74 * sxmq74 * QN74 + </v>
      </c>
      <c r="BI67" s="5" t="str">
        <f t="shared" si="45"/>
        <v xml:space="preserve">sxm79_77 * sxmq77 * QN77 + </v>
      </c>
      <c r="BJ67" s="5" t="str">
        <f t="shared" si="45"/>
        <v xml:space="preserve">sxm79_78 * sxmq78 * QN78 + </v>
      </c>
      <c r="BK67" s="5" t="str">
        <f t="shared" si="45"/>
        <v xml:space="preserve">sxm79_79 * sxmq79 * QN79 + </v>
      </c>
      <c r="BL67" s="5" t="str">
        <f t="shared" si="45"/>
        <v xml:space="preserve">sxm79_80 * sxmq80 * QN80 + </v>
      </c>
      <c r="BM67" s="5" t="str">
        <f t="shared" si="45"/>
        <v xml:space="preserve">sxm79_84 * sxmq84 * QN84 + </v>
      </c>
      <c r="BN67" s="5" t="str">
        <f t="shared" si="45"/>
        <v xml:space="preserve">sxm79_85 * sxmq85 * QN85 + </v>
      </c>
      <c r="BO67" s="5" t="str">
        <f t="shared" ref="BO67:BW70" si="46">"sxm"&amp;$A67&amp;"_"&amp;BO$6&amp;" * sxmq"&amp;BO$6&amp;" * QN"&amp;BO$6&amp;" + "</f>
        <v xml:space="preserve">sxm79_86 * sxmq86 * QN86 + </v>
      </c>
      <c r="BP67" s="5" t="str">
        <f t="shared" si="46"/>
        <v xml:space="preserve">sxm79_87 * sxmq87 * QN87 + </v>
      </c>
      <c r="BQ67" s="5" t="str">
        <f t="shared" si="46"/>
        <v xml:space="preserve">sxm79_90 * sxmq90 * QN90 + </v>
      </c>
      <c r="BR67" s="5" t="str">
        <f t="shared" si="46"/>
        <v xml:space="preserve">sxm79_91 * sxmq91 * QN91 + </v>
      </c>
      <c r="BS67" s="5" t="str">
        <f t="shared" si="46"/>
        <v xml:space="preserve">sxm79_92 * sxmq92 * QN92 + </v>
      </c>
      <c r="BT67" s="5" t="str">
        <f t="shared" si="46"/>
        <v xml:space="preserve">sxm79_93 * sxmq93 * QN93 + </v>
      </c>
      <c r="BU67" s="5" t="str">
        <f t="shared" si="46"/>
        <v xml:space="preserve">sxm79_94 * sxmq94 * QN94 + </v>
      </c>
      <c r="BV67" s="5" t="str">
        <f t="shared" si="46"/>
        <v xml:space="preserve">sxm79_95 * sxmq95 * QN95 + </v>
      </c>
      <c r="BW67" s="5" t="str">
        <f t="shared" si="46"/>
        <v xml:space="preserve">sxm79_96 * sxmq96 * QN96 + </v>
      </c>
      <c r="BX67" s="5" t="str">
        <f t="shared" si="31"/>
        <v>sxm79_97 * sxmq97 * QN97</v>
      </c>
      <c r="BY67" s="5" t="str">
        <f t="shared" si="11"/>
        <v xml:space="preserve"> + FM79</v>
      </c>
      <c r="BZ67" s="6" t="str">
        <f t="shared" si="3"/>
        <v>@IDENTITY MG79 = sxm79_01 * sxmq01 * QN01 + sxm79_02 * sxmq02 * QN02 + sxm79_03 * sxmq03 * QN03 + sxm79_05 * sxmq05 * QN05 + sxm79_08 * sxmq08 * QN08 + sxm79_10 * sxmq10 * QN10 + sxm79_11 * sxmq11 * QN11 + sxm79_13 * sxmq13 * QN13 + sxm79_14 * sxmq14 * QN14 + sxm79_15 * sxmq15 * QN15 + sxm79_16 * sxmq16 * QN16 + sxm79_17 * sxmq17 * QN17 + sxm79_18 * sxmq18 * QN18 + sxm79_19 * sxmq19 * QN19 + sxm79_20 * sxmq20 * QN20 + sxm79_21 * sxmq21 * QN21 + sxm79_22 * sxmq22 * QN22 + sxm79_23 * sxmq23 * QN23 + sxm79_24 * sxmq24 * QN24 + sxm79_25 * sxmq25 * QN25 + sxm79_26 * sxmq26 * QN26 + sxm79_27 * sxmq27 * QN27 + sxm79_28 * sxmq28 * QN28 + sxm79_29 * sxmq29 * QN29 + sxm79_30 * sxmq30 * QN30 + sxm79_31 * sxmq31 * QN31 + sxm79_32 * sxmq32 * QN32 + sxm79_33 * sxmq33 * QN33 + sxm79_35 * sxmq35 * QN35 + sxm79_36 * sxmq36 * QN36 + sxm79_37 * sxmq37 * QN37 + sxm79_41 * sxmq41 * QN41 + sxm79_42 * sxmq42 * QN42 + sxm79_43 * sxmq43 * QN43 + sxm79_45 * sxmq45 * QN45 + sxm79_46 * sxmq46 * QN46 + sxm79_47 * sxmq47 * QN47 + sxm79_49 * sxmq49 * QN49 + sxm79_50 * sxmq50 * QN50 + sxm79_51 * sxmq51 * QN51 + sxm79_52 * sxmq52 * QN52 + sxm79_53 * sxmq53 * QN53 + sxm79_55 * sxmq55 * QN55 + sxm79_58 * sxmq58 * QN58 + sxm79_59 * sxmq59 * QN59 + sxm79_60 * sxmq60 * QN60 + sxm79_61 * sxmq61 * QN61 + sxm79_62 * sxmq62 * QN62 + sxm79_64 * sxmq64 * QN64 + sxm79_65 * sxmq65 * QN65 + sxm79_66 * sxmq66 * QN66 + sxm79_68 * sxmq68 * QN68 + sxm79_69 * sxmq69 * QN69 + sxm79_70 * sxmq70 * QN70 + sxm79_71 * sxmq71 * QN71 + sxm79_72 * sxmq72 * QN72 + sxm79_73 * sxmq73 * QN73 + sxm79_74 * sxmq74 * QN74 + sxm79_77 * sxmq77 * QN77 + sxm79_78 * sxmq78 * QN78 + sxm79_79 * sxmq79 * QN79 + sxm79_80 * sxmq80 * QN80 + sxm79_84 * sxmq84 * QN84 + sxm79_85 * sxmq85 * QN85 + sxm79_86 * sxmq86 * QN86 + sxm79_87 * sxmq87 * QN87 + sxm79_90 * sxmq90 * QN90 + sxm79_91 * sxmq91 * QN91 + sxm79_92 * sxmq92 * QN92 + sxm79_93 * sxmq93 * QN93 + sxm79_94 * sxmq94 * QN94 + sxm79_95 * sxmq95 * QN95 + sxm79_96 * sxmq96 * QN96 + sxm79_97 * sxmq97 * QN97 + FM79</v>
      </c>
    </row>
    <row r="68" spans="1:78">
      <c r="A68" s="1" t="s">
        <v>62</v>
      </c>
      <c r="B68" s="5" t="str">
        <f t="shared" si="7"/>
        <v xml:space="preserve">@IDENTITY MG80 = </v>
      </c>
      <c r="C68" s="5" t="str">
        <f t="shared" si="2"/>
        <v xml:space="preserve">sxm80_01 * sxmq01 * QN01 + </v>
      </c>
      <c r="D68" s="5" t="str">
        <f t="shared" ref="D68:BO71" si="47">"sxm"&amp;$A68&amp;"_"&amp;D$6&amp;" * sxmq"&amp;D$6&amp;" * QN"&amp;D$6&amp;" + "</f>
        <v xml:space="preserve">sxm80_02 * sxmq02 * QN02 + </v>
      </c>
      <c r="E68" s="5" t="str">
        <f t="shared" si="47"/>
        <v xml:space="preserve">sxm80_03 * sxmq03 * QN03 + </v>
      </c>
      <c r="F68" s="5" t="str">
        <f t="shared" si="47"/>
        <v xml:space="preserve">sxm80_05 * sxmq05 * QN05 + </v>
      </c>
      <c r="G68" s="5" t="str">
        <f t="shared" si="47"/>
        <v xml:space="preserve">sxm80_08 * sxmq08 * QN08 + </v>
      </c>
      <c r="H68" s="5" t="str">
        <f t="shared" si="47"/>
        <v xml:space="preserve">sxm80_10 * sxmq10 * QN10 + </v>
      </c>
      <c r="I68" s="5" t="str">
        <f t="shared" si="47"/>
        <v xml:space="preserve">sxm80_11 * sxmq11 * QN11 + </v>
      </c>
      <c r="J68" s="5" t="str">
        <f t="shared" si="47"/>
        <v xml:space="preserve">sxm80_13 * sxmq13 * QN13 + </v>
      </c>
      <c r="K68" s="5" t="str">
        <f t="shared" si="47"/>
        <v xml:space="preserve">sxm80_14 * sxmq14 * QN14 + </v>
      </c>
      <c r="L68" s="5" t="str">
        <f t="shared" si="47"/>
        <v xml:space="preserve">sxm80_15 * sxmq15 * QN15 + </v>
      </c>
      <c r="M68" s="5" t="str">
        <f t="shared" si="47"/>
        <v xml:space="preserve">sxm80_16 * sxmq16 * QN16 + </v>
      </c>
      <c r="N68" s="5" t="str">
        <f t="shared" si="47"/>
        <v xml:space="preserve">sxm80_17 * sxmq17 * QN17 + </v>
      </c>
      <c r="O68" s="5" t="str">
        <f t="shared" si="47"/>
        <v xml:space="preserve">sxm80_18 * sxmq18 * QN18 + </v>
      </c>
      <c r="P68" s="5" t="str">
        <f t="shared" si="47"/>
        <v xml:space="preserve">sxm80_19 * sxmq19 * QN19 + </v>
      </c>
      <c r="Q68" s="5" t="str">
        <f t="shared" si="47"/>
        <v xml:space="preserve">sxm80_20 * sxmq20 * QN20 + </v>
      </c>
      <c r="R68" s="5" t="str">
        <f t="shared" si="47"/>
        <v xml:space="preserve">sxm80_21 * sxmq21 * QN21 + </v>
      </c>
      <c r="S68" s="5" t="str">
        <f t="shared" si="47"/>
        <v xml:space="preserve">sxm80_22 * sxmq22 * QN22 + </v>
      </c>
      <c r="T68" s="5" t="str">
        <f t="shared" si="47"/>
        <v xml:space="preserve">sxm80_23 * sxmq23 * QN23 + </v>
      </c>
      <c r="U68" s="5" t="str">
        <f t="shared" si="47"/>
        <v xml:space="preserve">sxm80_24 * sxmq24 * QN24 + </v>
      </c>
      <c r="V68" s="5" t="str">
        <f t="shared" si="47"/>
        <v xml:space="preserve">sxm80_25 * sxmq25 * QN25 + </v>
      </c>
      <c r="W68" s="5" t="str">
        <f t="shared" si="47"/>
        <v xml:space="preserve">sxm80_26 * sxmq26 * QN26 + </v>
      </c>
      <c r="X68" s="5" t="str">
        <f t="shared" si="47"/>
        <v xml:space="preserve">sxm80_27 * sxmq27 * QN27 + </v>
      </c>
      <c r="Y68" s="5" t="str">
        <f t="shared" si="47"/>
        <v xml:space="preserve">sxm80_28 * sxmq28 * QN28 + </v>
      </c>
      <c r="Z68" s="5" t="str">
        <f t="shared" si="47"/>
        <v xml:space="preserve">sxm80_29 * sxmq29 * QN29 + </v>
      </c>
      <c r="AA68" s="5" t="str">
        <f t="shared" si="47"/>
        <v xml:space="preserve">sxm80_30 * sxmq30 * QN30 + </v>
      </c>
      <c r="AB68" s="5" t="str">
        <f t="shared" si="47"/>
        <v xml:space="preserve">sxm80_31 * sxmq31 * QN31 + </v>
      </c>
      <c r="AC68" s="5" t="str">
        <f t="shared" si="47"/>
        <v xml:space="preserve">sxm80_32 * sxmq32 * QN32 + </v>
      </c>
      <c r="AD68" s="5" t="str">
        <f t="shared" si="47"/>
        <v xml:space="preserve">sxm80_33 * sxmq33 * QN33 + </v>
      </c>
      <c r="AE68" s="5" t="str">
        <f t="shared" si="47"/>
        <v xml:space="preserve">sxm80_35 * sxmq35 * QN35 + </v>
      </c>
      <c r="AF68" s="5" t="str">
        <f t="shared" si="47"/>
        <v xml:space="preserve">sxm80_36 * sxmq36 * QN36 + </v>
      </c>
      <c r="AG68" s="5" t="str">
        <f t="shared" si="47"/>
        <v xml:space="preserve">sxm80_37 * sxmq37 * QN37 + </v>
      </c>
      <c r="AH68" s="5" t="str">
        <f t="shared" si="47"/>
        <v xml:space="preserve">sxm80_41 * sxmq41 * QN41 + </v>
      </c>
      <c r="AI68" s="5" t="str">
        <f t="shared" si="47"/>
        <v xml:space="preserve">sxm80_42 * sxmq42 * QN42 + </v>
      </c>
      <c r="AJ68" s="5" t="str">
        <f t="shared" si="47"/>
        <v xml:space="preserve">sxm80_43 * sxmq43 * QN43 + </v>
      </c>
      <c r="AK68" s="5" t="str">
        <f t="shared" si="47"/>
        <v xml:space="preserve">sxm80_45 * sxmq45 * QN45 + </v>
      </c>
      <c r="AL68" s="5" t="str">
        <f t="shared" si="47"/>
        <v xml:space="preserve">sxm80_46 * sxmq46 * QN46 + </v>
      </c>
      <c r="AM68" s="5" t="str">
        <f t="shared" si="47"/>
        <v xml:space="preserve">sxm80_47 * sxmq47 * QN47 + </v>
      </c>
      <c r="AN68" s="5" t="str">
        <f t="shared" si="47"/>
        <v xml:space="preserve">sxm80_49 * sxmq49 * QN49 + </v>
      </c>
      <c r="AO68" s="5" t="str">
        <f t="shared" si="47"/>
        <v xml:space="preserve">sxm80_50 * sxmq50 * QN50 + </v>
      </c>
      <c r="AP68" s="5" t="str">
        <f t="shared" si="47"/>
        <v xml:space="preserve">sxm80_51 * sxmq51 * QN51 + </v>
      </c>
      <c r="AQ68" s="5" t="str">
        <f t="shared" si="47"/>
        <v xml:space="preserve">sxm80_52 * sxmq52 * QN52 + </v>
      </c>
      <c r="AR68" s="5" t="str">
        <f t="shared" si="47"/>
        <v xml:space="preserve">sxm80_53 * sxmq53 * QN53 + </v>
      </c>
      <c r="AS68" s="5" t="str">
        <f t="shared" si="47"/>
        <v xml:space="preserve">sxm80_55 * sxmq55 * QN55 + </v>
      </c>
      <c r="AT68" s="5" t="str">
        <f t="shared" si="47"/>
        <v xml:space="preserve">sxm80_58 * sxmq58 * QN58 + </v>
      </c>
      <c r="AU68" s="5" t="str">
        <f t="shared" si="47"/>
        <v xml:space="preserve">sxm80_59 * sxmq59 * QN59 + </v>
      </c>
      <c r="AV68" s="5" t="str">
        <f t="shared" si="47"/>
        <v xml:space="preserve">sxm80_60 * sxmq60 * QN60 + </v>
      </c>
      <c r="AW68" s="5" t="str">
        <f t="shared" si="47"/>
        <v xml:space="preserve">sxm80_61 * sxmq61 * QN61 + </v>
      </c>
      <c r="AX68" s="5" t="str">
        <f t="shared" si="47"/>
        <v xml:space="preserve">sxm80_62 * sxmq62 * QN62 + </v>
      </c>
      <c r="AY68" s="5" t="str">
        <f t="shared" si="47"/>
        <v xml:space="preserve">sxm80_64 * sxmq64 * QN64 + </v>
      </c>
      <c r="AZ68" s="5" t="str">
        <f t="shared" si="47"/>
        <v xml:space="preserve">sxm80_65 * sxmq65 * QN65 + </v>
      </c>
      <c r="BA68" s="5" t="str">
        <f t="shared" si="47"/>
        <v xml:space="preserve">sxm80_66 * sxmq66 * QN66 + </v>
      </c>
      <c r="BB68" s="5" t="str">
        <f t="shared" si="47"/>
        <v xml:space="preserve">sxm80_68 * sxmq68 * QN68 + </v>
      </c>
      <c r="BC68" s="5" t="str">
        <f t="shared" si="47"/>
        <v xml:space="preserve">sxm80_69 * sxmq69 * QN69 + </v>
      </c>
      <c r="BD68" s="5" t="str">
        <f t="shared" si="47"/>
        <v xml:space="preserve">sxm80_70 * sxmq70 * QN70 + </v>
      </c>
      <c r="BE68" s="5" t="str">
        <f t="shared" si="47"/>
        <v xml:space="preserve">sxm80_71 * sxmq71 * QN71 + </v>
      </c>
      <c r="BF68" s="5" t="str">
        <f t="shared" si="47"/>
        <v xml:space="preserve">sxm80_72 * sxmq72 * QN72 + </v>
      </c>
      <c r="BG68" s="5" t="str">
        <f t="shared" si="47"/>
        <v xml:space="preserve">sxm80_73 * sxmq73 * QN73 + </v>
      </c>
      <c r="BH68" s="5" t="str">
        <f t="shared" si="47"/>
        <v xml:space="preserve">sxm80_74 * sxmq74 * QN74 + </v>
      </c>
      <c r="BI68" s="5" t="str">
        <f t="shared" si="47"/>
        <v xml:space="preserve">sxm80_77 * sxmq77 * QN77 + </v>
      </c>
      <c r="BJ68" s="5" t="str">
        <f t="shared" si="47"/>
        <v xml:space="preserve">sxm80_78 * sxmq78 * QN78 + </v>
      </c>
      <c r="BK68" s="5" t="str">
        <f t="shared" si="47"/>
        <v xml:space="preserve">sxm80_79 * sxmq79 * QN79 + </v>
      </c>
      <c r="BL68" s="5" t="str">
        <f t="shared" si="47"/>
        <v xml:space="preserve">sxm80_80 * sxmq80 * QN80 + </v>
      </c>
      <c r="BM68" s="5" t="str">
        <f t="shared" si="47"/>
        <v xml:space="preserve">sxm80_84 * sxmq84 * QN84 + </v>
      </c>
      <c r="BN68" s="5" t="str">
        <f t="shared" si="47"/>
        <v xml:space="preserve">sxm80_85 * sxmq85 * QN85 + </v>
      </c>
      <c r="BO68" s="5" t="str">
        <f t="shared" si="47"/>
        <v xml:space="preserve">sxm80_86 * sxmq86 * QN86 + </v>
      </c>
      <c r="BP68" s="5" t="str">
        <f t="shared" si="46"/>
        <v xml:space="preserve">sxm80_87 * sxmq87 * QN87 + </v>
      </c>
      <c r="BQ68" s="5" t="str">
        <f t="shared" si="46"/>
        <v xml:space="preserve">sxm80_90 * sxmq90 * QN90 + </v>
      </c>
      <c r="BR68" s="5" t="str">
        <f t="shared" si="46"/>
        <v xml:space="preserve">sxm80_91 * sxmq91 * QN91 + </v>
      </c>
      <c r="BS68" s="5" t="str">
        <f t="shared" si="46"/>
        <v xml:space="preserve">sxm80_92 * sxmq92 * QN92 + </v>
      </c>
      <c r="BT68" s="5" t="str">
        <f t="shared" si="46"/>
        <v xml:space="preserve">sxm80_93 * sxmq93 * QN93 + </v>
      </c>
      <c r="BU68" s="5" t="str">
        <f t="shared" si="46"/>
        <v xml:space="preserve">sxm80_94 * sxmq94 * QN94 + </v>
      </c>
      <c r="BV68" s="5" t="str">
        <f t="shared" si="46"/>
        <v xml:space="preserve">sxm80_95 * sxmq95 * QN95 + </v>
      </c>
      <c r="BW68" s="5" t="str">
        <f t="shared" si="46"/>
        <v xml:space="preserve">sxm80_96 * sxmq96 * QN96 + </v>
      </c>
      <c r="BX68" s="5" t="str">
        <f t="shared" si="31"/>
        <v>sxm80_97 * sxmq97 * QN97</v>
      </c>
      <c r="BY68" s="5" t="str">
        <f t="shared" si="11"/>
        <v xml:space="preserve"> + FM80</v>
      </c>
      <c r="BZ68" s="6" t="str">
        <f t="shared" si="3"/>
        <v>@IDENTITY MG80 = sxm80_01 * sxmq01 * QN01 + sxm80_02 * sxmq02 * QN02 + sxm80_03 * sxmq03 * QN03 + sxm80_05 * sxmq05 * QN05 + sxm80_08 * sxmq08 * QN08 + sxm80_10 * sxmq10 * QN10 + sxm80_11 * sxmq11 * QN11 + sxm80_13 * sxmq13 * QN13 + sxm80_14 * sxmq14 * QN14 + sxm80_15 * sxmq15 * QN15 + sxm80_16 * sxmq16 * QN16 + sxm80_17 * sxmq17 * QN17 + sxm80_18 * sxmq18 * QN18 + sxm80_19 * sxmq19 * QN19 + sxm80_20 * sxmq20 * QN20 + sxm80_21 * sxmq21 * QN21 + sxm80_22 * sxmq22 * QN22 + sxm80_23 * sxmq23 * QN23 + sxm80_24 * sxmq24 * QN24 + sxm80_25 * sxmq25 * QN25 + sxm80_26 * sxmq26 * QN26 + sxm80_27 * sxmq27 * QN27 + sxm80_28 * sxmq28 * QN28 + sxm80_29 * sxmq29 * QN29 + sxm80_30 * sxmq30 * QN30 + sxm80_31 * sxmq31 * QN31 + sxm80_32 * sxmq32 * QN32 + sxm80_33 * sxmq33 * QN33 + sxm80_35 * sxmq35 * QN35 + sxm80_36 * sxmq36 * QN36 + sxm80_37 * sxmq37 * QN37 + sxm80_41 * sxmq41 * QN41 + sxm80_42 * sxmq42 * QN42 + sxm80_43 * sxmq43 * QN43 + sxm80_45 * sxmq45 * QN45 + sxm80_46 * sxmq46 * QN46 + sxm80_47 * sxmq47 * QN47 + sxm80_49 * sxmq49 * QN49 + sxm80_50 * sxmq50 * QN50 + sxm80_51 * sxmq51 * QN51 + sxm80_52 * sxmq52 * QN52 + sxm80_53 * sxmq53 * QN53 + sxm80_55 * sxmq55 * QN55 + sxm80_58 * sxmq58 * QN58 + sxm80_59 * sxmq59 * QN59 + sxm80_60 * sxmq60 * QN60 + sxm80_61 * sxmq61 * QN61 + sxm80_62 * sxmq62 * QN62 + sxm80_64 * sxmq64 * QN64 + sxm80_65 * sxmq65 * QN65 + sxm80_66 * sxmq66 * QN66 + sxm80_68 * sxmq68 * QN68 + sxm80_69 * sxmq69 * QN69 + sxm80_70 * sxmq70 * QN70 + sxm80_71 * sxmq71 * QN71 + sxm80_72 * sxmq72 * QN72 + sxm80_73 * sxmq73 * QN73 + sxm80_74 * sxmq74 * QN74 + sxm80_77 * sxmq77 * QN77 + sxm80_78 * sxmq78 * QN78 + sxm80_79 * sxmq79 * QN79 + sxm80_80 * sxmq80 * QN80 + sxm80_84 * sxmq84 * QN84 + sxm80_85 * sxmq85 * QN85 + sxm80_86 * sxmq86 * QN86 + sxm80_87 * sxmq87 * QN87 + sxm80_90 * sxmq90 * QN90 + sxm80_91 * sxmq91 * QN91 + sxm80_92 * sxmq92 * QN92 + sxm80_93 * sxmq93 * QN93 + sxm80_94 * sxmq94 * QN94 + sxm80_95 * sxmq95 * QN95 + sxm80_96 * sxmq96 * QN96 + sxm80_97 * sxmq97 * QN97 + FM80</v>
      </c>
    </row>
    <row r="69" spans="1:78">
      <c r="A69" s="1" t="s">
        <v>63</v>
      </c>
      <c r="B69" s="5" t="str">
        <f t="shared" si="7"/>
        <v xml:space="preserve">@IDENTITY MG84 = </v>
      </c>
      <c r="C69" s="5" t="str">
        <f t="shared" si="2"/>
        <v xml:space="preserve">sxm84_01 * sxmq01 * QN01 + </v>
      </c>
      <c r="D69" s="5" t="str">
        <f t="shared" si="47"/>
        <v xml:space="preserve">sxm84_02 * sxmq02 * QN02 + </v>
      </c>
      <c r="E69" s="5" t="str">
        <f t="shared" si="47"/>
        <v xml:space="preserve">sxm84_03 * sxmq03 * QN03 + </v>
      </c>
      <c r="F69" s="5" t="str">
        <f t="shared" si="47"/>
        <v xml:space="preserve">sxm84_05 * sxmq05 * QN05 + </v>
      </c>
      <c r="G69" s="5" t="str">
        <f t="shared" si="47"/>
        <v xml:space="preserve">sxm84_08 * sxmq08 * QN08 + </v>
      </c>
      <c r="H69" s="5" t="str">
        <f t="shared" si="47"/>
        <v xml:space="preserve">sxm84_10 * sxmq10 * QN10 + </v>
      </c>
      <c r="I69" s="5" t="str">
        <f t="shared" si="47"/>
        <v xml:space="preserve">sxm84_11 * sxmq11 * QN11 + </v>
      </c>
      <c r="J69" s="5" t="str">
        <f t="shared" si="47"/>
        <v xml:space="preserve">sxm84_13 * sxmq13 * QN13 + </v>
      </c>
      <c r="K69" s="5" t="str">
        <f t="shared" si="47"/>
        <v xml:space="preserve">sxm84_14 * sxmq14 * QN14 + </v>
      </c>
      <c r="L69" s="5" t="str">
        <f t="shared" si="47"/>
        <v xml:space="preserve">sxm84_15 * sxmq15 * QN15 + </v>
      </c>
      <c r="M69" s="5" t="str">
        <f t="shared" si="47"/>
        <v xml:space="preserve">sxm84_16 * sxmq16 * QN16 + </v>
      </c>
      <c r="N69" s="5" t="str">
        <f t="shared" si="47"/>
        <v xml:space="preserve">sxm84_17 * sxmq17 * QN17 + </v>
      </c>
      <c r="O69" s="5" t="str">
        <f t="shared" si="47"/>
        <v xml:space="preserve">sxm84_18 * sxmq18 * QN18 + </v>
      </c>
      <c r="P69" s="5" t="str">
        <f t="shared" si="47"/>
        <v xml:space="preserve">sxm84_19 * sxmq19 * QN19 + </v>
      </c>
      <c r="Q69" s="5" t="str">
        <f t="shared" si="47"/>
        <v xml:space="preserve">sxm84_20 * sxmq20 * QN20 + </v>
      </c>
      <c r="R69" s="5" t="str">
        <f t="shared" si="47"/>
        <v xml:space="preserve">sxm84_21 * sxmq21 * QN21 + </v>
      </c>
      <c r="S69" s="5" t="str">
        <f t="shared" si="47"/>
        <v xml:space="preserve">sxm84_22 * sxmq22 * QN22 + </v>
      </c>
      <c r="T69" s="5" t="str">
        <f t="shared" si="47"/>
        <v xml:space="preserve">sxm84_23 * sxmq23 * QN23 + </v>
      </c>
      <c r="U69" s="5" t="str">
        <f t="shared" si="47"/>
        <v xml:space="preserve">sxm84_24 * sxmq24 * QN24 + </v>
      </c>
      <c r="V69" s="5" t="str">
        <f t="shared" si="47"/>
        <v xml:space="preserve">sxm84_25 * sxmq25 * QN25 + </v>
      </c>
      <c r="W69" s="5" t="str">
        <f t="shared" si="47"/>
        <v xml:space="preserve">sxm84_26 * sxmq26 * QN26 + </v>
      </c>
      <c r="X69" s="5" t="str">
        <f t="shared" si="47"/>
        <v xml:space="preserve">sxm84_27 * sxmq27 * QN27 + </v>
      </c>
      <c r="Y69" s="5" t="str">
        <f t="shared" si="47"/>
        <v xml:space="preserve">sxm84_28 * sxmq28 * QN28 + </v>
      </c>
      <c r="Z69" s="5" t="str">
        <f t="shared" si="47"/>
        <v xml:space="preserve">sxm84_29 * sxmq29 * QN29 + </v>
      </c>
      <c r="AA69" s="5" t="str">
        <f t="shared" si="47"/>
        <v xml:space="preserve">sxm84_30 * sxmq30 * QN30 + </v>
      </c>
      <c r="AB69" s="5" t="str">
        <f t="shared" si="47"/>
        <v xml:space="preserve">sxm84_31 * sxmq31 * QN31 + </v>
      </c>
      <c r="AC69" s="5" t="str">
        <f t="shared" si="47"/>
        <v xml:space="preserve">sxm84_32 * sxmq32 * QN32 + </v>
      </c>
      <c r="AD69" s="5" t="str">
        <f t="shared" si="47"/>
        <v xml:space="preserve">sxm84_33 * sxmq33 * QN33 + </v>
      </c>
      <c r="AE69" s="5" t="str">
        <f t="shared" si="47"/>
        <v xml:space="preserve">sxm84_35 * sxmq35 * QN35 + </v>
      </c>
      <c r="AF69" s="5" t="str">
        <f t="shared" si="47"/>
        <v xml:space="preserve">sxm84_36 * sxmq36 * QN36 + </v>
      </c>
      <c r="AG69" s="5" t="str">
        <f t="shared" si="47"/>
        <v xml:space="preserve">sxm84_37 * sxmq37 * QN37 + </v>
      </c>
      <c r="AH69" s="5" t="str">
        <f t="shared" si="47"/>
        <v xml:space="preserve">sxm84_41 * sxmq41 * QN41 + </v>
      </c>
      <c r="AI69" s="5" t="str">
        <f t="shared" si="47"/>
        <v xml:space="preserve">sxm84_42 * sxmq42 * QN42 + </v>
      </c>
      <c r="AJ69" s="5" t="str">
        <f t="shared" si="47"/>
        <v xml:space="preserve">sxm84_43 * sxmq43 * QN43 + </v>
      </c>
      <c r="AK69" s="5" t="str">
        <f t="shared" si="47"/>
        <v xml:space="preserve">sxm84_45 * sxmq45 * QN45 + </v>
      </c>
      <c r="AL69" s="5" t="str">
        <f t="shared" si="47"/>
        <v xml:space="preserve">sxm84_46 * sxmq46 * QN46 + </v>
      </c>
      <c r="AM69" s="5" t="str">
        <f t="shared" si="47"/>
        <v xml:space="preserve">sxm84_47 * sxmq47 * QN47 + </v>
      </c>
      <c r="AN69" s="5" t="str">
        <f t="shared" si="47"/>
        <v xml:space="preserve">sxm84_49 * sxmq49 * QN49 + </v>
      </c>
      <c r="AO69" s="5" t="str">
        <f t="shared" si="47"/>
        <v xml:space="preserve">sxm84_50 * sxmq50 * QN50 + </v>
      </c>
      <c r="AP69" s="5" t="str">
        <f t="shared" si="47"/>
        <v xml:space="preserve">sxm84_51 * sxmq51 * QN51 + </v>
      </c>
      <c r="AQ69" s="5" t="str">
        <f t="shared" si="47"/>
        <v xml:space="preserve">sxm84_52 * sxmq52 * QN52 + </v>
      </c>
      <c r="AR69" s="5" t="str">
        <f t="shared" si="47"/>
        <v xml:space="preserve">sxm84_53 * sxmq53 * QN53 + </v>
      </c>
      <c r="AS69" s="5" t="str">
        <f t="shared" si="47"/>
        <v xml:space="preserve">sxm84_55 * sxmq55 * QN55 + </v>
      </c>
      <c r="AT69" s="5" t="str">
        <f t="shared" si="47"/>
        <v xml:space="preserve">sxm84_58 * sxmq58 * QN58 + </v>
      </c>
      <c r="AU69" s="5" t="str">
        <f t="shared" si="47"/>
        <v xml:space="preserve">sxm84_59 * sxmq59 * QN59 + </v>
      </c>
      <c r="AV69" s="5" t="str">
        <f t="shared" si="47"/>
        <v xml:space="preserve">sxm84_60 * sxmq60 * QN60 + </v>
      </c>
      <c r="AW69" s="5" t="str">
        <f t="shared" si="47"/>
        <v xml:space="preserve">sxm84_61 * sxmq61 * QN61 + </v>
      </c>
      <c r="AX69" s="5" t="str">
        <f t="shared" si="47"/>
        <v xml:space="preserve">sxm84_62 * sxmq62 * QN62 + </v>
      </c>
      <c r="AY69" s="5" t="str">
        <f t="shared" si="47"/>
        <v xml:space="preserve">sxm84_64 * sxmq64 * QN64 + </v>
      </c>
      <c r="AZ69" s="5" t="str">
        <f t="shared" si="47"/>
        <v xml:space="preserve">sxm84_65 * sxmq65 * QN65 + </v>
      </c>
      <c r="BA69" s="5" t="str">
        <f t="shared" si="47"/>
        <v xml:space="preserve">sxm84_66 * sxmq66 * QN66 + </v>
      </c>
      <c r="BB69" s="5" t="str">
        <f t="shared" si="47"/>
        <v xml:space="preserve">sxm84_68 * sxmq68 * QN68 + </v>
      </c>
      <c r="BC69" s="5" t="str">
        <f t="shared" si="47"/>
        <v xml:space="preserve">sxm84_69 * sxmq69 * QN69 + </v>
      </c>
      <c r="BD69" s="5" t="str">
        <f t="shared" si="47"/>
        <v xml:space="preserve">sxm84_70 * sxmq70 * QN70 + </v>
      </c>
      <c r="BE69" s="5" t="str">
        <f t="shared" si="47"/>
        <v xml:space="preserve">sxm84_71 * sxmq71 * QN71 + </v>
      </c>
      <c r="BF69" s="5" t="str">
        <f t="shared" si="47"/>
        <v xml:space="preserve">sxm84_72 * sxmq72 * QN72 + </v>
      </c>
      <c r="BG69" s="5" t="str">
        <f t="shared" si="47"/>
        <v xml:space="preserve">sxm84_73 * sxmq73 * QN73 + </v>
      </c>
      <c r="BH69" s="5" t="str">
        <f t="shared" si="47"/>
        <v xml:space="preserve">sxm84_74 * sxmq74 * QN74 + </v>
      </c>
      <c r="BI69" s="5" t="str">
        <f t="shared" si="47"/>
        <v xml:space="preserve">sxm84_77 * sxmq77 * QN77 + </v>
      </c>
      <c r="BJ69" s="5" t="str">
        <f t="shared" si="47"/>
        <v xml:space="preserve">sxm84_78 * sxmq78 * QN78 + </v>
      </c>
      <c r="BK69" s="5" t="str">
        <f t="shared" si="47"/>
        <v xml:space="preserve">sxm84_79 * sxmq79 * QN79 + </v>
      </c>
      <c r="BL69" s="5" t="str">
        <f t="shared" si="47"/>
        <v xml:space="preserve">sxm84_80 * sxmq80 * QN80 + </v>
      </c>
      <c r="BM69" s="5" t="str">
        <f t="shared" si="47"/>
        <v xml:space="preserve">sxm84_84 * sxmq84 * QN84 + </v>
      </c>
      <c r="BN69" s="5" t="str">
        <f t="shared" si="47"/>
        <v xml:space="preserve">sxm84_85 * sxmq85 * QN85 + </v>
      </c>
      <c r="BO69" s="5" t="str">
        <f t="shared" si="47"/>
        <v xml:space="preserve">sxm84_86 * sxmq86 * QN86 + </v>
      </c>
      <c r="BP69" s="5" t="str">
        <f t="shared" si="46"/>
        <v xml:space="preserve">sxm84_87 * sxmq87 * QN87 + </v>
      </c>
      <c r="BQ69" s="5" t="str">
        <f t="shared" si="46"/>
        <v xml:space="preserve">sxm84_90 * sxmq90 * QN90 + </v>
      </c>
      <c r="BR69" s="5" t="str">
        <f t="shared" si="46"/>
        <v xml:space="preserve">sxm84_91 * sxmq91 * QN91 + </v>
      </c>
      <c r="BS69" s="5" t="str">
        <f t="shared" si="46"/>
        <v xml:space="preserve">sxm84_92 * sxmq92 * QN92 + </v>
      </c>
      <c r="BT69" s="5" t="str">
        <f t="shared" si="46"/>
        <v xml:space="preserve">sxm84_93 * sxmq93 * QN93 + </v>
      </c>
      <c r="BU69" s="5" t="str">
        <f t="shared" si="46"/>
        <v xml:space="preserve">sxm84_94 * sxmq94 * QN94 + </v>
      </c>
      <c r="BV69" s="5" t="str">
        <f t="shared" si="46"/>
        <v xml:space="preserve">sxm84_95 * sxmq95 * QN95 + </v>
      </c>
      <c r="BW69" s="5" t="str">
        <f t="shared" si="46"/>
        <v xml:space="preserve">sxm84_96 * sxmq96 * QN96 + </v>
      </c>
      <c r="BX69" s="5" t="str">
        <f t="shared" si="31"/>
        <v>sxm84_97 * sxmq97 * QN97</v>
      </c>
      <c r="BY69" s="5" t="str">
        <f t="shared" si="11"/>
        <v xml:space="preserve"> + FM84</v>
      </c>
      <c r="BZ69" s="6" t="str">
        <f t="shared" si="3"/>
        <v>@IDENTITY MG84 = sxm84_01 * sxmq01 * QN01 + sxm84_02 * sxmq02 * QN02 + sxm84_03 * sxmq03 * QN03 + sxm84_05 * sxmq05 * QN05 + sxm84_08 * sxmq08 * QN08 + sxm84_10 * sxmq10 * QN10 + sxm84_11 * sxmq11 * QN11 + sxm84_13 * sxmq13 * QN13 + sxm84_14 * sxmq14 * QN14 + sxm84_15 * sxmq15 * QN15 + sxm84_16 * sxmq16 * QN16 + sxm84_17 * sxmq17 * QN17 + sxm84_18 * sxmq18 * QN18 + sxm84_19 * sxmq19 * QN19 + sxm84_20 * sxmq20 * QN20 + sxm84_21 * sxmq21 * QN21 + sxm84_22 * sxmq22 * QN22 + sxm84_23 * sxmq23 * QN23 + sxm84_24 * sxmq24 * QN24 + sxm84_25 * sxmq25 * QN25 + sxm84_26 * sxmq26 * QN26 + sxm84_27 * sxmq27 * QN27 + sxm84_28 * sxmq28 * QN28 + sxm84_29 * sxmq29 * QN29 + sxm84_30 * sxmq30 * QN30 + sxm84_31 * sxmq31 * QN31 + sxm84_32 * sxmq32 * QN32 + sxm84_33 * sxmq33 * QN33 + sxm84_35 * sxmq35 * QN35 + sxm84_36 * sxmq36 * QN36 + sxm84_37 * sxmq37 * QN37 + sxm84_41 * sxmq41 * QN41 + sxm84_42 * sxmq42 * QN42 + sxm84_43 * sxmq43 * QN43 + sxm84_45 * sxmq45 * QN45 + sxm84_46 * sxmq46 * QN46 + sxm84_47 * sxmq47 * QN47 + sxm84_49 * sxmq49 * QN49 + sxm84_50 * sxmq50 * QN50 + sxm84_51 * sxmq51 * QN51 + sxm84_52 * sxmq52 * QN52 + sxm84_53 * sxmq53 * QN53 + sxm84_55 * sxmq55 * QN55 + sxm84_58 * sxmq58 * QN58 + sxm84_59 * sxmq59 * QN59 + sxm84_60 * sxmq60 * QN60 + sxm84_61 * sxmq61 * QN61 + sxm84_62 * sxmq62 * QN62 + sxm84_64 * sxmq64 * QN64 + sxm84_65 * sxmq65 * QN65 + sxm84_66 * sxmq66 * QN66 + sxm84_68 * sxmq68 * QN68 + sxm84_69 * sxmq69 * QN69 + sxm84_70 * sxmq70 * QN70 + sxm84_71 * sxmq71 * QN71 + sxm84_72 * sxmq72 * QN72 + sxm84_73 * sxmq73 * QN73 + sxm84_74 * sxmq74 * QN74 + sxm84_77 * sxmq77 * QN77 + sxm84_78 * sxmq78 * QN78 + sxm84_79 * sxmq79 * QN79 + sxm84_80 * sxmq80 * QN80 + sxm84_84 * sxmq84 * QN84 + sxm84_85 * sxmq85 * QN85 + sxm84_86 * sxmq86 * QN86 + sxm84_87 * sxmq87 * QN87 + sxm84_90 * sxmq90 * QN90 + sxm84_91 * sxmq91 * QN91 + sxm84_92 * sxmq92 * QN92 + sxm84_93 * sxmq93 * QN93 + sxm84_94 * sxmq94 * QN94 + sxm84_95 * sxmq95 * QN95 + sxm84_96 * sxmq96 * QN96 + sxm84_97 * sxmq97 * QN97 + FM84</v>
      </c>
    </row>
    <row r="70" spans="1:78">
      <c r="A70" s="1" t="s">
        <v>64</v>
      </c>
      <c r="B70" s="5" t="str">
        <f t="shared" si="7"/>
        <v xml:space="preserve">@IDENTITY MG85 = </v>
      </c>
      <c r="C70" s="5" t="str">
        <f t="shared" si="2"/>
        <v xml:space="preserve">sxm85_01 * sxmq01 * QN01 + </v>
      </c>
      <c r="D70" s="5" t="str">
        <f t="shared" si="47"/>
        <v xml:space="preserve">sxm85_02 * sxmq02 * QN02 + </v>
      </c>
      <c r="E70" s="5" t="str">
        <f t="shared" si="47"/>
        <v xml:space="preserve">sxm85_03 * sxmq03 * QN03 + </v>
      </c>
      <c r="F70" s="5" t="str">
        <f t="shared" si="47"/>
        <v xml:space="preserve">sxm85_05 * sxmq05 * QN05 + </v>
      </c>
      <c r="G70" s="5" t="str">
        <f t="shared" si="47"/>
        <v xml:space="preserve">sxm85_08 * sxmq08 * QN08 + </v>
      </c>
      <c r="H70" s="5" t="str">
        <f t="shared" si="47"/>
        <v xml:space="preserve">sxm85_10 * sxmq10 * QN10 + </v>
      </c>
      <c r="I70" s="5" t="str">
        <f t="shared" si="47"/>
        <v xml:space="preserve">sxm85_11 * sxmq11 * QN11 + </v>
      </c>
      <c r="J70" s="5" t="str">
        <f t="shared" si="47"/>
        <v xml:space="preserve">sxm85_13 * sxmq13 * QN13 + </v>
      </c>
      <c r="K70" s="5" t="str">
        <f t="shared" si="47"/>
        <v xml:space="preserve">sxm85_14 * sxmq14 * QN14 + </v>
      </c>
      <c r="L70" s="5" t="str">
        <f t="shared" si="47"/>
        <v xml:space="preserve">sxm85_15 * sxmq15 * QN15 + </v>
      </c>
      <c r="M70" s="5" t="str">
        <f t="shared" si="47"/>
        <v xml:space="preserve">sxm85_16 * sxmq16 * QN16 + </v>
      </c>
      <c r="N70" s="5" t="str">
        <f t="shared" si="47"/>
        <v xml:space="preserve">sxm85_17 * sxmq17 * QN17 + </v>
      </c>
      <c r="O70" s="5" t="str">
        <f t="shared" si="47"/>
        <v xml:space="preserve">sxm85_18 * sxmq18 * QN18 + </v>
      </c>
      <c r="P70" s="5" t="str">
        <f t="shared" si="47"/>
        <v xml:space="preserve">sxm85_19 * sxmq19 * QN19 + </v>
      </c>
      <c r="Q70" s="5" t="str">
        <f t="shared" si="47"/>
        <v xml:space="preserve">sxm85_20 * sxmq20 * QN20 + </v>
      </c>
      <c r="R70" s="5" t="str">
        <f t="shared" si="47"/>
        <v xml:space="preserve">sxm85_21 * sxmq21 * QN21 + </v>
      </c>
      <c r="S70" s="5" t="str">
        <f t="shared" si="47"/>
        <v xml:space="preserve">sxm85_22 * sxmq22 * QN22 + </v>
      </c>
      <c r="T70" s="5" t="str">
        <f t="shared" si="47"/>
        <v xml:space="preserve">sxm85_23 * sxmq23 * QN23 + </v>
      </c>
      <c r="U70" s="5" t="str">
        <f t="shared" si="47"/>
        <v xml:space="preserve">sxm85_24 * sxmq24 * QN24 + </v>
      </c>
      <c r="V70" s="5" t="str">
        <f t="shared" si="47"/>
        <v xml:space="preserve">sxm85_25 * sxmq25 * QN25 + </v>
      </c>
      <c r="W70" s="5" t="str">
        <f t="shared" si="47"/>
        <v xml:space="preserve">sxm85_26 * sxmq26 * QN26 + </v>
      </c>
      <c r="X70" s="5" t="str">
        <f t="shared" si="47"/>
        <v xml:space="preserve">sxm85_27 * sxmq27 * QN27 + </v>
      </c>
      <c r="Y70" s="5" t="str">
        <f t="shared" si="47"/>
        <v xml:space="preserve">sxm85_28 * sxmq28 * QN28 + </v>
      </c>
      <c r="Z70" s="5" t="str">
        <f t="shared" si="47"/>
        <v xml:space="preserve">sxm85_29 * sxmq29 * QN29 + </v>
      </c>
      <c r="AA70" s="5" t="str">
        <f t="shared" si="47"/>
        <v xml:space="preserve">sxm85_30 * sxmq30 * QN30 + </v>
      </c>
      <c r="AB70" s="5" t="str">
        <f t="shared" si="47"/>
        <v xml:space="preserve">sxm85_31 * sxmq31 * QN31 + </v>
      </c>
      <c r="AC70" s="5" t="str">
        <f t="shared" si="47"/>
        <v xml:space="preserve">sxm85_32 * sxmq32 * QN32 + </v>
      </c>
      <c r="AD70" s="5" t="str">
        <f t="shared" si="47"/>
        <v xml:space="preserve">sxm85_33 * sxmq33 * QN33 + </v>
      </c>
      <c r="AE70" s="5" t="str">
        <f t="shared" si="47"/>
        <v xml:space="preserve">sxm85_35 * sxmq35 * QN35 + </v>
      </c>
      <c r="AF70" s="5" t="str">
        <f t="shared" si="47"/>
        <v xml:space="preserve">sxm85_36 * sxmq36 * QN36 + </v>
      </c>
      <c r="AG70" s="5" t="str">
        <f t="shared" si="47"/>
        <v xml:space="preserve">sxm85_37 * sxmq37 * QN37 + </v>
      </c>
      <c r="AH70" s="5" t="str">
        <f t="shared" si="47"/>
        <v xml:space="preserve">sxm85_41 * sxmq41 * QN41 + </v>
      </c>
      <c r="AI70" s="5" t="str">
        <f t="shared" si="47"/>
        <v xml:space="preserve">sxm85_42 * sxmq42 * QN42 + </v>
      </c>
      <c r="AJ70" s="5" t="str">
        <f t="shared" si="47"/>
        <v xml:space="preserve">sxm85_43 * sxmq43 * QN43 + </v>
      </c>
      <c r="AK70" s="5" t="str">
        <f t="shared" si="47"/>
        <v xml:space="preserve">sxm85_45 * sxmq45 * QN45 + </v>
      </c>
      <c r="AL70" s="5" t="str">
        <f t="shared" si="47"/>
        <v xml:space="preserve">sxm85_46 * sxmq46 * QN46 + </v>
      </c>
      <c r="AM70" s="5" t="str">
        <f t="shared" si="47"/>
        <v xml:space="preserve">sxm85_47 * sxmq47 * QN47 + </v>
      </c>
      <c r="AN70" s="5" t="str">
        <f t="shared" si="47"/>
        <v xml:space="preserve">sxm85_49 * sxmq49 * QN49 + </v>
      </c>
      <c r="AO70" s="5" t="str">
        <f t="shared" si="47"/>
        <v xml:space="preserve">sxm85_50 * sxmq50 * QN50 + </v>
      </c>
      <c r="AP70" s="5" t="str">
        <f t="shared" si="47"/>
        <v xml:space="preserve">sxm85_51 * sxmq51 * QN51 + </v>
      </c>
      <c r="AQ70" s="5" t="str">
        <f t="shared" si="47"/>
        <v xml:space="preserve">sxm85_52 * sxmq52 * QN52 + </v>
      </c>
      <c r="AR70" s="5" t="str">
        <f t="shared" si="47"/>
        <v xml:space="preserve">sxm85_53 * sxmq53 * QN53 + </v>
      </c>
      <c r="AS70" s="5" t="str">
        <f t="shared" si="47"/>
        <v xml:space="preserve">sxm85_55 * sxmq55 * QN55 + </v>
      </c>
      <c r="AT70" s="5" t="str">
        <f t="shared" si="47"/>
        <v xml:space="preserve">sxm85_58 * sxmq58 * QN58 + </v>
      </c>
      <c r="AU70" s="5" t="str">
        <f t="shared" si="47"/>
        <v xml:space="preserve">sxm85_59 * sxmq59 * QN59 + </v>
      </c>
      <c r="AV70" s="5" t="str">
        <f t="shared" si="47"/>
        <v xml:space="preserve">sxm85_60 * sxmq60 * QN60 + </v>
      </c>
      <c r="AW70" s="5" t="str">
        <f t="shared" si="47"/>
        <v xml:space="preserve">sxm85_61 * sxmq61 * QN61 + </v>
      </c>
      <c r="AX70" s="5" t="str">
        <f t="shared" si="47"/>
        <v xml:space="preserve">sxm85_62 * sxmq62 * QN62 + </v>
      </c>
      <c r="AY70" s="5" t="str">
        <f t="shared" si="47"/>
        <v xml:space="preserve">sxm85_64 * sxmq64 * QN64 + </v>
      </c>
      <c r="AZ70" s="5" t="str">
        <f t="shared" si="47"/>
        <v xml:space="preserve">sxm85_65 * sxmq65 * QN65 + </v>
      </c>
      <c r="BA70" s="5" t="str">
        <f t="shared" si="47"/>
        <v xml:space="preserve">sxm85_66 * sxmq66 * QN66 + </v>
      </c>
      <c r="BB70" s="5" t="str">
        <f t="shared" si="47"/>
        <v xml:space="preserve">sxm85_68 * sxmq68 * QN68 + </v>
      </c>
      <c r="BC70" s="5" t="str">
        <f t="shared" si="47"/>
        <v xml:space="preserve">sxm85_69 * sxmq69 * QN69 + </v>
      </c>
      <c r="BD70" s="5" t="str">
        <f t="shared" si="47"/>
        <v xml:space="preserve">sxm85_70 * sxmq70 * QN70 + </v>
      </c>
      <c r="BE70" s="5" t="str">
        <f t="shared" si="47"/>
        <v xml:space="preserve">sxm85_71 * sxmq71 * QN71 + </v>
      </c>
      <c r="BF70" s="5" t="str">
        <f t="shared" si="47"/>
        <v xml:space="preserve">sxm85_72 * sxmq72 * QN72 + </v>
      </c>
      <c r="BG70" s="5" t="str">
        <f t="shared" si="47"/>
        <v xml:space="preserve">sxm85_73 * sxmq73 * QN73 + </v>
      </c>
      <c r="BH70" s="5" t="str">
        <f t="shared" si="47"/>
        <v xml:space="preserve">sxm85_74 * sxmq74 * QN74 + </v>
      </c>
      <c r="BI70" s="5" t="str">
        <f t="shared" si="47"/>
        <v xml:space="preserve">sxm85_77 * sxmq77 * QN77 + </v>
      </c>
      <c r="BJ70" s="5" t="str">
        <f t="shared" si="47"/>
        <v xml:space="preserve">sxm85_78 * sxmq78 * QN78 + </v>
      </c>
      <c r="BK70" s="5" t="str">
        <f t="shared" si="47"/>
        <v xml:space="preserve">sxm85_79 * sxmq79 * QN79 + </v>
      </c>
      <c r="BL70" s="5" t="str">
        <f t="shared" si="47"/>
        <v xml:space="preserve">sxm85_80 * sxmq80 * QN80 + </v>
      </c>
      <c r="BM70" s="5" t="str">
        <f t="shared" si="47"/>
        <v xml:space="preserve">sxm85_84 * sxmq84 * QN84 + </v>
      </c>
      <c r="BN70" s="5" t="str">
        <f t="shared" si="47"/>
        <v xml:space="preserve">sxm85_85 * sxmq85 * QN85 + </v>
      </c>
      <c r="BO70" s="5" t="str">
        <f t="shared" si="47"/>
        <v xml:space="preserve">sxm85_86 * sxmq86 * QN86 + </v>
      </c>
      <c r="BP70" s="5" t="str">
        <f t="shared" si="46"/>
        <v xml:space="preserve">sxm85_87 * sxmq87 * QN87 + </v>
      </c>
      <c r="BQ70" s="5" t="str">
        <f t="shared" si="46"/>
        <v xml:space="preserve">sxm85_90 * sxmq90 * QN90 + </v>
      </c>
      <c r="BR70" s="5" t="str">
        <f t="shared" si="46"/>
        <v xml:space="preserve">sxm85_91 * sxmq91 * QN91 + </v>
      </c>
      <c r="BS70" s="5" t="str">
        <f t="shared" si="46"/>
        <v xml:space="preserve">sxm85_92 * sxmq92 * QN92 + </v>
      </c>
      <c r="BT70" s="5" t="str">
        <f t="shared" si="46"/>
        <v xml:space="preserve">sxm85_93 * sxmq93 * QN93 + </v>
      </c>
      <c r="BU70" s="5" t="str">
        <f t="shared" si="46"/>
        <v xml:space="preserve">sxm85_94 * sxmq94 * QN94 + </v>
      </c>
      <c r="BV70" s="5" t="str">
        <f t="shared" si="46"/>
        <v xml:space="preserve">sxm85_95 * sxmq95 * QN95 + </v>
      </c>
      <c r="BW70" s="5" t="str">
        <f t="shared" si="46"/>
        <v xml:space="preserve">sxm85_96 * sxmq96 * QN96 + </v>
      </c>
      <c r="BX70" s="5" t="str">
        <f t="shared" si="31"/>
        <v>sxm85_97 * sxmq97 * QN97</v>
      </c>
      <c r="BY70" s="5" t="str">
        <f t="shared" si="11"/>
        <v xml:space="preserve"> + FM85</v>
      </c>
      <c r="BZ70" s="6" t="str">
        <f t="shared" si="3"/>
        <v>@IDENTITY MG85 = sxm85_01 * sxmq01 * QN01 + sxm85_02 * sxmq02 * QN02 + sxm85_03 * sxmq03 * QN03 + sxm85_05 * sxmq05 * QN05 + sxm85_08 * sxmq08 * QN08 + sxm85_10 * sxmq10 * QN10 + sxm85_11 * sxmq11 * QN11 + sxm85_13 * sxmq13 * QN13 + sxm85_14 * sxmq14 * QN14 + sxm85_15 * sxmq15 * QN15 + sxm85_16 * sxmq16 * QN16 + sxm85_17 * sxmq17 * QN17 + sxm85_18 * sxmq18 * QN18 + sxm85_19 * sxmq19 * QN19 + sxm85_20 * sxmq20 * QN20 + sxm85_21 * sxmq21 * QN21 + sxm85_22 * sxmq22 * QN22 + sxm85_23 * sxmq23 * QN23 + sxm85_24 * sxmq24 * QN24 + sxm85_25 * sxmq25 * QN25 + sxm85_26 * sxmq26 * QN26 + sxm85_27 * sxmq27 * QN27 + sxm85_28 * sxmq28 * QN28 + sxm85_29 * sxmq29 * QN29 + sxm85_30 * sxmq30 * QN30 + sxm85_31 * sxmq31 * QN31 + sxm85_32 * sxmq32 * QN32 + sxm85_33 * sxmq33 * QN33 + sxm85_35 * sxmq35 * QN35 + sxm85_36 * sxmq36 * QN36 + sxm85_37 * sxmq37 * QN37 + sxm85_41 * sxmq41 * QN41 + sxm85_42 * sxmq42 * QN42 + sxm85_43 * sxmq43 * QN43 + sxm85_45 * sxmq45 * QN45 + sxm85_46 * sxmq46 * QN46 + sxm85_47 * sxmq47 * QN47 + sxm85_49 * sxmq49 * QN49 + sxm85_50 * sxmq50 * QN50 + sxm85_51 * sxmq51 * QN51 + sxm85_52 * sxmq52 * QN52 + sxm85_53 * sxmq53 * QN53 + sxm85_55 * sxmq55 * QN55 + sxm85_58 * sxmq58 * QN58 + sxm85_59 * sxmq59 * QN59 + sxm85_60 * sxmq60 * QN60 + sxm85_61 * sxmq61 * QN61 + sxm85_62 * sxmq62 * QN62 + sxm85_64 * sxmq64 * QN64 + sxm85_65 * sxmq65 * QN65 + sxm85_66 * sxmq66 * QN66 + sxm85_68 * sxmq68 * QN68 + sxm85_69 * sxmq69 * QN69 + sxm85_70 * sxmq70 * QN70 + sxm85_71 * sxmq71 * QN71 + sxm85_72 * sxmq72 * QN72 + sxm85_73 * sxmq73 * QN73 + sxm85_74 * sxmq74 * QN74 + sxm85_77 * sxmq77 * QN77 + sxm85_78 * sxmq78 * QN78 + sxm85_79 * sxmq79 * QN79 + sxm85_80 * sxmq80 * QN80 + sxm85_84 * sxmq84 * QN84 + sxm85_85 * sxmq85 * QN85 + sxm85_86 * sxmq86 * QN86 + sxm85_87 * sxmq87 * QN87 + sxm85_90 * sxmq90 * QN90 + sxm85_91 * sxmq91 * QN91 + sxm85_92 * sxmq92 * QN92 + sxm85_93 * sxmq93 * QN93 + sxm85_94 * sxmq94 * QN94 + sxm85_95 * sxmq95 * QN95 + sxm85_96 * sxmq96 * QN96 + sxm85_97 * sxmq97 * QN97 + FM85</v>
      </c>
    </row>
    <row r="71" spans="1:78">
      <c r="A71" s="1" t="s">
        <v>65</v>
      </c>
      <c r="B71" s="5" t="str">
        <f t="shared" si="7"/>
        <v xml:space="preserve">@IDENTITY MG86 = </v>
      </c>
      <c r="C71" s="5" t="str">
        <f t="shared" si="2"/>
        <v xml:space="preserve">sxm86_01 * sxmq01 * QN01 + </v>
      </c>
      <c r="D71" s="5" t="str">
        <f t="shared" si="47"/>
        <v xml:space="preserve">sxm86_02 * sxmq02 * QN02 + </v>
      </c>
      <c r="E71" s="5" t="str">
        <f t="shared" si="47"/>
        <v xml:space="preserve">sxm86_03 * sxmq03 * QN03 + </v>
      </c>
      <c r="F71" s="5" t="str">
        <f t="shared" si="47"/>
        <v xml:space="preserve">sxm86_05 * sxmq05 * QN05 + </v>
      </c>
      <c r="G71" s="5" t="str">
        <f t="shared" si="47"/>
        <v xml:space="preserve">sxm86_08 * sxmq08 * QN08 + </v>
      </c>
      <c r="H71" s="5" t="str">
        <f t="shared" si="47"/>
        <v xml:space="preserve">sxm86_10 * sxmq10 * QN10 + </v>
      </c>
      <c r="I71" s="5" t="str">
        <f t="shared" si="47"/>
        <v xml:space="preserve">sxm86_11 * sxmq11 * QN11 + </v>
      </c>
      <c r="J71" s="5" t="str">
        <f t="shared" si="47"/>
        <v xml:space="preserve">sxm86_13 * sxmq13 * QN13 + </v>
      </c>
      <c r="K71" s="5" t="str">
        <f t="shared" si="47"/>
        <v xml:space="preserve">sxm86_14 * sxmq14 * QN14 + </v>
      </c>
      <c r="L71" s="5" t="str">
        <f t="shared" si="47"/>
        <v xml:space="preserve">sxm86_15 * sxmq15 * QN15 + </v>
      </c>
      <c r="M71" s="5" t="str">
        <f t="shared" si="47"/>
        <v xml:space="preserve">sxm86_16 * sxmq16 * QN16 + </v>
      </c>
      <c r="N71" s="5" t="str">
        <f t="shared" si="47"/>
        <v xml:space="preserve">sxm86_17 * sxmq17 * QN17 + </v>
      </c>
      <c r="O71" s="5" t="str">
        <f t="shared" si="47"/>
        <v xml:space="preserve">sxm86_18 * sxmq18 * QN18 + </v>
      </c>
      <c r="P71" s="5" t="str">
        <f t="shared" si="47"/>
        <v xml:space="preserve">sxm86_19 * sxmq19 * QN19 + </v>
      </c>
      <c r="Q71" s="5" t="str">
        <f t="shared" si="47"/>
        <v xml:space="preserve">sxm86_20 * sxmq20 * QN20 + </v>
      </c>
      <c r="R71" s="5" t="str">
        <f t="shared" si="47"/>
        <v xml:space="preserve">sxm86_21 * sxmq21 * QN21 + </v>
      </c>
      <c r="S71" s="5" t="str">
        <f t="shared" si="47"/>
        <v xml:space="preserve">sxm86_22 * sxmq22 * QN22 + </v>
      </c>
      <c r="T71" s="5" t="str">
        <f t="shared" si="47"/>
        <v xml:space="preserve">sxm86_23 * sxmq23 * QN23 + </v>
      </c>
      <c r="U71" s="5" t="str">
        <f t="shared" si="47"/>
        <v xml:space="preserve">sxm86_24 * sxmq24 * QN24 + </v>
      </c>
      <c r="V71" s="5" t="str">
        <f t="shared" si="47"/>
        <v xml:space="preserve">sxm86_25 * sxmq25 * QN25 + </v>
      </c>
      <c r="W71" s="5" t="str">
        <f t="shared" si="47"/>
        <v xml:space="preserve">sxm86_26 * sxmq26 * QN26 + </v>
      </c>
      <c r="X71" s="5" t="str">
        <f t="shared" si="47"/>
        <v xml:space="preserve">sxm86_27 * sxmq27 * QN27 + </v>
      </c>
      <c r="Y71" s="5" t="str">
        <f t="shared" si="47"/>
        <v xml:space="preserve">sxm86_28 * sxmq28 * QN28 + </v>
      </c>
      <c r="Z71" s="5" t="str">
        <f t="shared" si="47"/>
        <v xml:space="preserve">sxm86_29 * sxmq29 * QN29 + </v>
      </c>
      <c r="AA71" s="5" t="str">
        <f t="shared" si="47"/>
        <v xml:space="preserve">sxm86_30 * sxmq30 * QN30 + </v>
      </c>
      <c r="AB71" s="5" t="str">
        <f t="shared" si="47"/>
        <v xml:space="preserve">sxm86_31 * sxmq31 * QN31 + </v>
      </c>
      <c r="AC71" s="5" t="str">
        <f t="shared" si="47"/>
        <v xml:space="preserve">sxm86_32 * sxmq32 * QN32 + </v>
      </c>
      <c r="AD71" s="5" t="str">
        <f t="shared" si="47"/>
        <v xml:space="preserve">sxm86_33 * sxmq33 * QN33 + </v>
      </c>
      <c r="AE71" s="5" t="str">
        <f t="shared" si="47"/>
        <v xml:space="preserve">sxm86_35 * sxmq35 * QN35 + </v>
      </c>
      <c r="AF71" s="5" t="str">
        <f t="shared" si="47"/>
        <v xml:space="preserve">sxm86_36 * sxmq36 * QN36 + </v>
      </c>
      <c r="AG71" s="5" t="str">
        <f t="shared" si="47"/>
        <v xml:space="preserve">sxm86_37 * sxmq37 * QN37 + </v>
      </c>
      <c r="AH71" s="5" t="str">
        <f t="shared" si="47"/>
        <v xml:space="preserve">sxm86_41 * sxmq41 * QN41 + </v>
      </c>
      <c r="AI71" s="5" t="str">
        <f t="shared" si="47"/>
        <v xml:space="preserve">sxm86_42 * sxmq42 * QN42 + </v>
      </c>
      <c r="AJ71" s="5" t="str">
        <f t="shared" si="47"/>
        <v xml:space="preserve">sxm86_43 * sxmq43 * QN43 + </v>
      </c>
      <c r="AK71" s="5" t="str">
        <f t="shared" si="47"/>
        <v xml:space="preserve">sxm86_45 * sxmq45 * QN45 + </v>
      </c>
      <c r="AL71" s="5" t="str">
        <f t="shared" si="47"/>
        <v xml:space="preserve">sxm86_46 * sxmq46 * QN46 + </v>
      </c>
      <c r="AM71" s="5" t="str">
        <f t="shared" si="47"/>
        <v xml:space="preserve">sxm86_47 * sxmq47 * QN47 + </v>
      </c>
      <c r="AN71" s="5" t="str">
        <f t="shared" si="47"/>
        <v xml:space="preserve">sxm86_49 * sxmq49 * QN49 + </v>
      </c>
      <c r="AO71" s="5" t="str">
        <f t="shared" si="47"/>
        <v xml:space="preserve">sxm86_50 * sxmq50 * QN50 + </v>
      </c>
      <c r="AP71" s="5" t="str">
        <f t="shared" si="47"/>
        <v xml:space="preserve">sxm86_51 * sxmq51 * QN51 + </v>
      </c>
      <c r="AQ71" s="5" t="str">
        <f t="shared" si="47"/>
        <v xml:space="preserve">sxm86_52 * sxmq52 * QN52 + </v>
      </c>
      <c r="AR71" s="5" t="str">
        <f t="shared" si="47"/>
        <v xml:space="preserve">sxm86_53 * sxmq53 * QN53 + </v>
      </c>
      <c r="AS71" s="5" t="str">
        <f t="shared" si="47"/>
        <v xml:space="preserve">sxm86_55 * sxmq55 * QN55 + </v>
      </c>
      <c r="AT71" s="5" t="str">
        <f t="shared" si="47"/>
        <v xml:space="preserve">sxm86_58 * sxmq58 * QN58 + </v>
      </c>
      <c r="AU71" s="5" t="str">
        <f t="shared" si="47"/>
        <v xml:space="preserve">sxm86_59 * sxmq59 * QN59 + </v>
      </c>
      <c r="AV71" s="5" t="str">
        <f t="shared" si="47"/>
        <v xml:space="preserve">sxm86_60 * sxmq60 * QN60 + </v>
      </c>
      <c r="AW71" s="5" t="str">
        <f t="shared" si="47"/>
        <v xml:space="preserve">sxm86_61 * sxmq61 * QN61 + </v>
      </c>
      <c r="AX71" s="5" t="str">
        <f t="shared" si="47"/>
        <v xml:space="preserve">sxm86_62 * sxmq62 * QN62 + </v>
      </c>
      <c r="AY71" s="5" t="str">
        <f t="shared" si="47"/>
        <v xml:space="preserve">sxm86_64 * sxmq64 * QN64 + </v>
      </c>
      <c r="AZ71" s="5" t="str">
        <f t="shared" si="47"/>
        <v xml:space="preserve">sxm86_65 * sxmq65 * QN65 + </v>
      </c>
      <c r="BA71" s="5" t="str">
        <f t="shared" si="47"/>
        <v xml:space="preserve">sxm86_66 * sxmq66 * QN66 + </v>
      </c>
      <c r="BB71" s="5" t="str">
        <f t="shared" si="47"/>
        <v xml:space="preserve">sxm86_68 * sxmq68 * QN68 + </v>
      </c>
      <c r="BC71" s="5" t="str">
        <f t="shared" si="47"/>
        <v xml:space="preserve">sxm86_69 * sxmq69 * QN69 + </v>
      </c>
      <c r="BD71" s="5" t="str">
        <f t="shared" si="47"/>
        <v xml:space="preserve">sxm86_70 * sxmq70 * QN70 + </v>
      </c>
      <c r="BE71" s="5" t="str">
        <f t="shared" si="47"/>
        <v xml:space="preserve">sxm86_71 * sxmq71 * QN71 + </v>
      </c>
      <c r="BF71" s="5" t="str">
        <f t="shared" si="47"/>
        <v xml:space="preserve">sxm86_72 * sxmq72 * QN72 + </v>
      </c>
      <c r="BG71" s="5" t="str">
        <f t="shared" si="47"/>
        <v xml:space="preserve">sxm86_73 * sxmq73 * QN73 + </v>
      </c>
      <c r="BH71" s="5" t="str">
        <f t="shared" si="47"/>
        <v xml:space="preserve">sxm86_74 * sxmq74 * QN74 + </v>
      </c>
      <c r="BI71" s="5" t="str">
        <f t="shared" si="47"/>
        <v xml:space="preserve">sxm86_77 * sxmq77 * QN77 + </v>
      </c>
      <c r="BJ71" s="5" t="str">
        <f t="shared" si="47"/>
        <v xml:space="preserve">sxm86_78 * sxmq78 * QN78 + </v>
      </c>
      <c r="BK71" s="5" t="str">
        <f t="shared" si="47"/>
        <v xml:space="preserve">sxm86_79 * sxmq79 * QN79 + </v>
      </c>
      <c r="BL71" s="5" t="str">
        <f t="shared" si="47"/>
        <v xml:space="preserve">sxm86_80 * sxmq80 * QN80 + </v>
      </c>
      <c r="BM71" s="5" t="str">
        <f t="shared" si="47"/>
        <v xml:space="preserve">sxm86_84 * sxmq84 * QN84 + </v>
      </c>
      <c r="BN71" s="5" t="str">
        <f t="shared" si="47"/>
        <v xml:space="preserve">sxm86_85 * sxmq85 * QN85 + </v>
      </c>
      <c r="BO71" s="5" t="str">
        <f t="shared" ref="BO71:BW71" si="48">"sxm"&amp;$A71&amp;"_"&amp;BO$6&amp;" * sxmq"&amp;BO$6&amp;" * QN"&amp;BO$6&amp;" + "</f>
        <v xml:space="preserve">sxm86_86 * sxmq86 * QN86 + </v>
      </c>
      <c r="BP71" s="5" t="str">
        <f t="shared" si="48"/>
        <v xml:space="preserve">sxm86_87 * sxmq87 * QN87 + </v>
      </c>
      <c r="BQ71" s="5" t="str">
        <f t="shared" si="48"/>
        <v xml:space="preserve">sxm86_90 * sxmq90 * QN90 + </v>
      </c>
      <c r="BR71" s="5" t="str">
        <f t="shared" si="48"/>
        <v xml:space="preserve">sxm86_91 * sxmq91 * QN91 + </v>
      </c>
      <c r="BS71" s="5" t="str">
        <f t="shared" si="48"/>
        <v xml:space="preserve">sxm86_92 * sxmq92 * QN92 + </v>
      </c>
      <c r="BT71" s="5" t="str">
        <f t="shared" si="48"/>
        <v xml:space="preserve">sxm86_93 * sxmq93 * QN93 + </v>
      </c>
      <c r="BU71" s="5" t="str">
        <f t="shared" si="48"/>
        <v xml:space="preserve">sxm86_94 * sxmq94 * QN94 + </v>
      </c>
      <c r="BV71" s="5" t="str">
        <f t="shared" si="48"/>
        <v xml:space="preserve">sxm86_95 * sxmq95 * QN95 + </v>
      </c>
      <c r="BW71" s="5" t="str">
        <f t="shared" si="48"/>
        <v xml:space="preserve">sxm86_96 * sxmq96 * QN96 + </v>
      </c>
      <c r="BX71" s="5" t="str">
        <f t="shared" si="31"/>
        <v>sxm86_97 * sxmq97 * QN97</v>
      </c>
      <c r="BY71" s="5" t="str">
        <f t="shared" si="11"/>
        <v xml:space="preserve"> + FM86</v>
      </c>
      <c r="BZ71" s="6" t="str">
        <f t="shared" si="3"/>
        <v>@IDENTITY MG86 = sxm86_01 * sxmq01 * QN01 + sxm86_02 * sxmq02 * QN02 + sxm86_03 * sxmq03 * QN03 + sxm86_05 * sxmq05 * QN05 + sxm86_08 * sxmq08 * QN08 + sxm86_10 * sxmq10 * QN10 + sxm86_11 * sxmq11 * QN11 + sxm86_13 * sxmq13 * QN13 + sxm86_14 * sxmq14 * QN14 + sxm86_15 * sxmq15 * QN15 + sxm86_16 * sxmq16 * QN16 + sxm86_17 * sxmq17 * QN17 + sxm86_18 * sxmq18 * QN18 + sxm86_19 * sxmq19 * QN19 + sxm86_20 * sxmq20 * QN20 + sxm86_21 * sxmq21 * QN21 + sxm86_22 * sxmq22 * QN22 + sxm86_23 * sxmq23 * QN23 + sxm86_24 * sxmq24 * QN24 + sxm86_25 * sxmq25 * QN25 + sxm86_26 * sxmq26 * QN26 + sxm86_27 * sxmq27 * QN27 + sxm86_28 * sxmq28 * QN28 + sxm86_29 * sxmq29 * QN29 + sxm86_30 * sxmq30 * QN30 + sxm86_31 * sxmq31 * QN31 + sxm86_32 * sxmq32 * QN32 + sxm86_33 * sxmq33 * QN33 + sxm86_35 * sxmq35 * QN35 + sxm86_36 * sxmq36 * QN36 + sxm86_37 * sxmq37 * QN37 + sxm86_41 * sxmq41 * QN41 + sxm86_42 * sxmq42 * QN42 + sxm86_43 * sxmq43 * QN43 + sxm86_45 * sxmq45 * QN45 + sxm86_46 * sxmq46 * QN46 + sxm86_47 * sxmq47 * QN47 + sxm86_49 * sxmq49 * QN49 + sxm86_50 * sxmq50 * QN50 + sxm86_51 * sxmq51 * QN51 + sxm86_52 * sxmq52 * QN52 + sxm86_53 * sxmq53 * QN53 + sxm86_55 * sxmq55 * QN55 + sxm86_58 * sxmq58 * QN58 + sxm86_59 * sxmq59 * QN59 + sxm86_60 * sxmq60 * QN60 + sxm86_61 * sxmq61 * QN61 + sxm86_62 * sxmq62 * QN62 + sxm86_64 * sxmq64 * QN64 + sxm86_65 * sxmq65 * QN65 + sxm86_66 * sxmq66 * QN66 + sxm86_68 * sxmq68 * QN68 + sxm86_69 * sxmq69 * QN69 + sxm86_70 * sxmq70 * QN70 + sxm86_71 * sxmq71 * QN71 + sxm86_72 * sxmq72 * QN72 + sxm86_73 * sxmq73 * QN73 + sxm86_74 * sxmq74 * QN74 + sxm86_77 * sxmq77 * QN77 + sxm86_78 * sxmq78 * QN78 + sxm86_79 * sxmq79 * QN79 + sxm86_80 * sxmq80 * QN80 + sxm86_84 * sxmq84 * QN84 + sxm86_85 * sxmq85 * QN85 + sxm86_86 * sxmq86 * QN86 + sxm86_87 * sxmq87 * QN87 + sxm86_90 * sxmq90 * QN90 + sxm86_91 * sxmq91 * QN91 + sxm86_92 * sxmq92 * QN92 + sxm86_93 * sxmq93 * QN93 + sxm86_94 * sxmq94 * QN94 + sxm86_95 * sxmq95 * QN95 + sxm86_96 * sxmq96 * QN96 + sxm86_97 * sxmq97 * QN97 + FM86</v>
      </c>
    </row>
    <row r="72" spans="1:78">
      <c r="A72" s="1" t="s">
        <v>66</v>
      </c>
      <c r="B72" s="5" t="str">
        <f t="shared" si="7"/>
        <v xml:space="preserve">@IDENTITY MG87 = </v>
      </c>
      <c r="C72" s="5" t="str">
        <f t="shared" ref="C72:R80" si="49">"sxm"&amp;$A72&amp;"_"&amp;C$6&amp;" * sxmq"&amp;C$6&amp;" * QN"&amp;C$6&amp;" + "</f>
        <v xml:space="preserve">sxm87_01 * sxmq01 * QN01 + </v>
      </c>
      <c r="D72" s="5" t="str">
        <f t="shared" si="49"/>
        <v xml:space="preserve">sxm87_02 * sxmq02 * QN02 + </v>
      </c>
      <c r="E72" s="5" t="str">
        <f t="shared" si="49"/>
        <v xml:space="preserve">sxm87_03 * sxmq03 * QN03 + </v>
      </c>
      <c r="F72" s="5" t="str">
        <f t="shared" si="49"/>
        <v xml:space="preserve">sxm87_05 * sxmq05 * QN05 + </v>
      </c>
      <c r="G72" s="5" t="str">
        <f t="shared" si="49"/>
        <v xml:space="preserve">sxm87_08 * sxmq08 * QN08 + </v>
      </c>
      <c r="H72" s="5" t="str">
        <f t="shared" si="49"/>
        <v xml:space="preserve">sxm87_10 * sxmq10 * QN10 + </v>
      </c>
      <c r="I72" s="5" t="str">
        <f t="shared" si="49"/>
        <v xml:space="preserve">sxm87_11 * sxmq11 * QN11 + </v>
      </c>
      <c r="J72" s="5" t="str">
        <f t="shared" si="49"/>
        <v xml:space="preserve">sxm87_13 * sxmq13 * QN13 + </v>
      </c>
      <c r="K72" s="5" t="str">
        <f t="shared" si="49"/>
        <v xml:space="preserve">sxm87_14 * sxmq14 * QN14 + </v>
      </c>
      <c r="L72" s="5" t="str">
        <f t="shared" si="49"/>
        <v xml:space="preserve">sxm87_15 * sxmq15 * QN15 + </v>
      </c>
      <c r="M72" s="5" t="str">
        <f t="shared" si="49"/>
        <v xml:space="preserve">sxm87_16 * sxmq16 * QN16 + </v>
      </c>
      <c r="N72" s="5" t="str">
        <f t="shared" si="49"/>
        <v xml:space="preserve">sxm87_17 * sxmq17 * QN17 + </v>
      </c>
      <c r="O72" s="5" t="str">
        <f t="shared" si="49"/>
        <v xml:space="preserve">sxm87_18 * sxmq18 * QN18 + </v>
      </c>
      <c r="P72" s="5" t="str">
        <f t="shared" si="49"/>
        <v xml:space="preserve">sxm87_19 * sxmq19 * QN19 + </v>
      </c>
      <c r="Q72" s="5" t="str">
        <f t="shared" si="49"/>
        <v xml:space="preserve">sxm87_20 * sxmq20 * QN20 + </v>
      </c>
      <c r="R72" s="5" t="str">
        <f t="shared" si="49"/>
        <v xml:space="preserve">sxm87_21 * sxmq21 * QN21 + </v>
      </c>
      <c r="S72" s="5" t="str">
        <f t="shared" ref="S72:BW75" si="50">"sxm"&amp;$A72&amp;"_"&amp;S$6&amp;" * sxmq"&amp;S$6&amp;" * QN"&amp;S$6&amp;" + "</f>
        <v xml:space="preserve">sxm87_22 * sxmq22 * QN22 + </v>
      </c>
      <c r="T72" s="5" t="str">
        <f t="shared" si="50"/>
        <v xml:space="preserve">sxm87_23 * sxmq23 * QN23 + </v>
      </c>
      <c r="U72" s="5" t="str">
        <f t="shared" si="50"/>
        <v xml:space="preserve">sxm87_24 * sxmq24 * QN24 + </v>
      </c>
      <c r="V72" s="5" t="str">
        <f t="shared" si="50"/>
        <v xml:space="preserve">sxm87_25 * sxmq25 * QN25 + </v>
      </c>
      <c r="W72" s="5" t="str">
        <f t="shared" si="50"/>
        <v xml:space="preserve">sxm87_26 * sxmq26 * QN26 + </v>
      </c>
      <c r="X72" s="5" t="str">
        <f t="shared" si="50"/>
        <v xml:space="preserve">sxm87_27 * sxmq27 * QN27 + </v>
      </c>
      <c r="Y72" s="5" t="str">
        <f t="shared" si="50"/>
        <v xml:space="preserve">sxm87_28 * sxmq28 * QN28 + </v>
      </c>
      <c r="Z72" s="5" t="str">
        <f t="shared" si="50"/>
        <v xml:space="preserve">sxm87_29 * sxmq29 * QN29 + </v>
      </c>
      <c r="AA72" s="5" t="str">
        <f t="shared" si="50"/>
        <v xml:space="preserve">sxm87_30 * sxmq30 * QN30 + </v>
      </c>
      <c r="AB72" s="5" t="str">
        <f t="shared" si="50"/>
        <v xml:space="preserve">sxm87_31 * sxmq31 * QN31 + </v>
      </c>
      <c r="AC72" s="5" t="str">
        <f t="shared" si="50"/>
        <v xml:space="preserve">sxm87_32 * sxmq32 * QN32 + </v>
      </c>
      <c r="AD72" s="5" t="str">
        <f t="shared" si="50"/>
        <v xml:space="preserve">sxm87_33 * sxmq33 * QN33 + </v>
      </c>
      <c r="AE72" s="5" t="str">
        <f t="shared" si="50"/>
        <v xml:space="preserve">sxm87_35 * sxmq35 * QN35 + </v>
      </c>
      <c r="AF72" s="5" t="str">
        <f t="shared" si="50"/>
        <v xml:space="preserve">sxm87_36 * sxmq36 * QN36 + </v>
      </c>
      <c r="AG72" s="5" t="str">
        <f t="shared" si="50"/>
        <v xml:space="preserve">sxm87_37 * sxmq37 * QN37 + </v>
      </c>
      <c r="AH72" s="5" t="str">
        <f t="shared" si="50"/>
        <v xml:space="preserve">sxm87_41 * sxmq41 * QN41 + </v>
      </c>
      <c r="AI72" s="5" t="str">
        <f t="shared" si="50"/>
        <v xml:space="preserve">sxm87_42 * sxmq42 * QN42 + </v>
      </c>
      <c r="AJ72" s="5" t="str">
        <f t="shared" si="50"/>
        <v xml:space="preserve">sxm87_43 * sxmq43 * QN43 + </v>
      </c>
      <c r="AK72" s="5" t="str">
        <f t="shared" si="50"/>
        <v xml:space="preserve">sxm87_45 * sxmq45 * QN45 + </v>
      </c>
      <c r="AL72" s="5" t="str">
        <f t="shared" si="50"/>
        <v xml:space="preserve">sxm87_46 * sxmq46 * QN46 + </v>
      </c>
      <c r="AM72" s="5" t="str">
        <f t="shared" si="50"/>
        <v xml:space="preserve">sxm87_47 * sxmq47 * QN47 + </v>
      </c>
      <c r="AN72" s="5" t="str">
        <f t="shared" si="50"/>
        <v xml:space="preserve">sxm87_49 * sxmq49 * QN49 + </v>
      </c>
      <c r="AO72" s="5" t="str">
        <f t="shared" si="50"/>
        <v xml:space="preserve">sxm87_50 * sxmq50 * QN50 + </v>
      </c>
      <c r="AP72" s="5" t="str">
        <f t="shared" si="50"/>
        <v xml:space="preserve">sxm87_51 * sxmq51 * QN51 + </v>
      </c>
      <c r="AQ72" s="5" t="str">
        <f t="shared" si="50"/>
        <v xml:space="preserve">sxm87_52 * sxmq52 * QN52 + </v>
      </c>
      <c r="AR72" s="5" t="str">
        <f t="shared" si="50"/>
        <v xml:space="preserve">sxm87_53 * sxmq53 * QN53 + </v>
      </c>
      <c r="AS72" s="5" t="str">
        <f t="shared" si="50"/>
        <v xml:space="preserve">sxm87_55 * sxmq55 * QN55 + </v>
      </c>
      <c r="AT72" s="5" t="str">
        <f t="shared" si="50"/>
        <v xml:space="preserve">sxm87_58 * sxmq58 * QN58 + </v>
      </c>
      <c r="AU72" s="5" t="str">
        <f t="shared" si="50"/>
        <v xml:space="preserve">sxm87_59 * sxmq59 * QN59 + </v>
      </c>
      <c r="AV72" s="5" t="str">
        <f t="shared" si="50"/>
        <v xml:space="preserve">sxm87_60 * sxmq60 * QN60 + </v>
      </c>
      <c r="AW72" s="5" t="str">
        <f t="shared" si="50"/>
        <v xml:space="preserve">sxm87_61 * sxmq61 * QN61 + </v>
      </c>
      <c r="AX72" s="5" t="str">
        <f t="shared" si="50"/>
        <v xml:space="preserve">sxm87_62 * sxmq62 * QN62 + </v>
      </c>
      <c r="AY72" s="5" t="str">
        <f t="shared" si="50"/>
        <v xml:space="preserve">sxm87_64 * sxmq64 * QN64 + </v>
      </c>
      <c r="AZ72" s="5" t="str">
        <f t="shared" si="50"/>
        <v xml:space="preserve">sxm87_65 * sxmq65 * QN65 + </v>
      </c>
      <c r="BA72" s="5" t="str">
        <f t="shared" si="50"/>
        <v xml:space="preserve">sxm87_66 * sxmq66 * QN66 + </v>
      </c>
      <c r="BB72" s="5" t="str">
        <f t="shared" si="50"/>
        <v xml:space="preserve">sxm87_68 * sxmq68 * QN68 + </v>
      </c>
      <c r="BC72" s="5" t="str">
        <f t="shared" si="50"/>
        <v xml:space="preserve">sxm87_69 * sxmq69 * QN69 + </v>
      </c>
      <c r="BD72" s="5" t="str">
        <f t="shared" si="50"/>
        <v xml:space="preserve">sxm87_70 * sxmq70 * QN70 + </v>
      </c>
      <c r="BE72" s="5" t="str">
        <f t="shared" si="50"/>
        <v xml:space="preserve">sxm87_71 * sxmq71 * QN71 + </v>
      </c>
      <c r="BF72" s="5" t="str">
        <f t="shared" si="50"/>
        <v xml:space="preserve">sxm87_72 * sxmq72 * QN72 + </v>
      </c>
      <c r="BG72" s="5" t="str">
        <f t="shared" si="50"/>
        <v xml:space="preserve">sxm87_73 * sxmq73 * QN73 + </v>
      </c>
      <c r="BH72" s="5" t="str">
        <f t="shared" si="50"/>
        <v xml:space="preserve">sxm87_74 * sxmq74 * QN74 + </v>
      </c>
      <c r="BI72" s="5" t="str">
        <f t="shared" si="50"/>
        <v xml:space="preserve">sxm87_77 * sxmq77 * QN77 + </v>
      </c>
      <c r="BJ72" s="5" t="str">
        <f t="shared" si="50"/>
        <v xml:space="preserve">sxm87_78 * sxmq78 * QN78 + </v>
      </c>
      <c r="BK72" s="5" t="str">
        <f t="shared" si="50"/>
        <v xml:space="preserve">sxm87_79 * sxmq79 * QN79 + </v>
      </c>
      <c r="BL72" s="5" t="str">
        <f t="shared" si="50"/>
        <v xml:space="preserve">sxm87_80 * sxmq80 * QN80 + </v>
      </c>
      <c r="BM72" s="5" t="str">
        <f t="shared" si="50"/>
        <v xml:space="preserve">sxm87_84 * sxmq84 * QN84 + </v>
      </c>
      <c r="BN72" s="5" t="str">
        <f t="shared" si="50"/>
        <v xml:space="preserve">sxm87_85 * sxmq85 * QN85 + </v>
      </c>
      <c r="BO72" s="5" t="str">
        <f t="shared" si="50"/>
        <v xml:space="preserve">sxm87_86 * sxmq86 * QN86 + </v>
      </c>
      <c r="BP72" s="5" t="str">
        <f t="shared" si="50"/>
        <v xml:space="preserve">sxm87_87 * sxmq87 * QN87 + </v>
      </c>
      <c r="BQ72" s="5" t="str">
        <f t="shared" si="50"/>
        <v xml:space="preserve">sxm87_90 * sxmq90 * QN90 + </v>
      </c>
      <c r="BR72" s="5" t="str">
        <f t="shared" si="50"/>
        <v xml:space="preserve">sxm87_91 * sxmq91 * QN91 + </v>
      </c>
      <c r="BS72" s="5" t="str">
        <f t="shared" si="50"/>
        <v xml:space="preserve">sxm87_92 * sxmq92 * QN92 + </v>
      </c>
      <c r="BT72" s="5" t="str">
        <f t="shared" si="50"/>
        <v xml:space="preserve">sxm87_93 * sxmq93 * QN93 + </v>
      </c>
      <c r="BU72" s="5" t="str">
        <f t="shared" si="50"/>
        <v xml:space="preserve">sxm87_94 * sxmq94 * QN94 + </v>
      </c>
      <c r="BV72" s="5" t="str">
        <f t="shared" si="50"/>
        <v xml:space="preserve">sxm87_95 * sxmq95 * QN95 + </v>
      </c>
      <c r="BW72" s="5" t="str">
        <f t="shared" si="50"/>
        <v xml:space="preserve">sxm87_96 * sxmq96 * QN96 + </v>
      </c>
      <c r="BX72" s="5" t="str">
        <f t="shared" si="31"/>
        <v>sxm87_97 * sxmq97 * QN97</v>
      </c>
      <c r="BY72" s="5" t="str">
        <f t="shared" si="11"/>
        <v xml:space="preserve"> + FM87</v>
      </c>
      <c r="BZ72" s="6" t="str">
        <f t="shared" ref="BZ72:BZ80" si="51">B72&amp;C72&amp;D72&amp;E72&amp;F72&amp;G72&amp;H72&amp;I72&amp;J72&amp;K72&amp;L72&amp;M72&amp;N72&amp;O72&amp;P72&amp;Q72&amp;R72&amp;S72&amp;T72&amp;U72&amp;V72&amp;W72&amp;X72&amp;Y72&amp;Z72&amp;AA72&amp;AB72&amp;AC72&amp;AD72&amp;AE72&amp;AF72&amp;AG72&amp;AH72&amp;AI72&amp;AJ72&amp;AK72&amp;AL72&amp;AM72&amp;AN72&amp;AO72&amp;AP72&amp;AQ72&amp;AR72&amp;AS72&amp;AT72&amp;AU72&amp;AV72&amp;AW72&amp;AX72&amp;AY72&amp;AZ72&amp;BA72&amp;BB72&amp;BC72&amp;BD72&amp;BE72&amp;BF72&amp;BG72&amp;BH72&amp;BI72&amp;BJ72&amp;BK72&amp;BL72&amp;BM72&amp;BN72&amp;BO72&amp;BP72&amp;BQ72&amp;BR72&amp;BS72&amp;BT72&amp;BU72&amp;BV72&amp;BW72&amp;BX72&amp;BY72</f>
        <v>@IDENTITY MG87 = sxm87_01 * sxmq01 * QN01 + sxm87_02 * sxmq02 * QN02 + sxm87_03 * sxmq03 * QN03 + sxm87_05 * sxmq05 * QN05 + sxm87_08 * sxmq08 * QN08 + sxm87_10 * sxmq10 * QN10 + sxm87_11 * sxmq11 * QN11 + sxm87_13 * sxmq13 * QN13 + sxm87_14 * sxmq14 * QN14 + sxm87_15 * sxmq15 * QN15 + sxm87_16 * sxmq16 * QN16 + sxm87_17 * sxmq17 * QN17 + sxm87_18 * sxmq18 * QN18 + sxm87_19 * sxmq19 * QN19 + sxm87_20 * sxmq20 * QN20 + sxm87_21 * sxmq21 * QN21 + sxm87_22 * sxmq22 * QN22 + sxm87_23 * sxmq23 * QN23 + sxm87_24 * sxmq24 * QN24 + sxm87_25 * sxmq25 * QN25 + sxm87_26 * sxmq26 * QN26 + sxm87_27 * sxmq27 * QN27 + sxm87_28 * sxmq28 * QN28 + sxm87_29 * sxmq29 * QN29 + sxm87_30 * sxmq30 * QN30 + sxm87_31 * sxmq31 * QN31 + sxm87_32 * sxmq32 * QN32 + sxm87_33 * sxmq33 * QN33 + sxm87_35 * sxmq35 * QN35 + sxm87_36 * sxmq36 * QN36 + sxm87_37 * sxmq37 * QN37 + sxm87_41 * sxmq41 * QN41 + sxm87_42 * sxmq42 * QN42 + sxm87_43 * sxmq43 * QN43 + sxm87_45 * sxmq45 * QN45 + sxm87_46 * sxmq46 * QN46 + sxm87_47 * sxmq47 * QN47 + sxm87_49 * sxmq49 * QN49 + sxm87_50 * sxmq50 * QN50 + sxm87_51 * sxmq51 * QN51 + sxm87_52 * sxmq52 * QN52 + sxm87_53 * sxmq53 * QN53 + sxm87_55 * sxmq55 * QN55 + sxm87_58 * sxmq58 * QN58 + sxm87_59 * sxmq59 * QN59 + sxm87_60 * sxmq60 * QN60 + sxm87_61 * sxmq61 * QN61 + sxm87_62 * sxmq62 * QN62 + sxm87_64 * sxmq64 * QN64 + sxm87_65 * sxmq65 * QN65 + sxm87_66 * sxmq66 * QN66 + sxm87_68 * sxmq68 * QN68 + sxm87_69 * sxmq69 * QN69 + sxm87_70 * sxmq70 * QN70 + sxm87_71 * sxmq71 * QN71 + sxm87_72 * sxmq72 * QN72 + sxm87_73 * sxmq73 * QN73 + sxm87_74 * sxmq74 * QN74 + sxm87_77 * sxmq77 * QN77 + sxm87_78 * sxmq78 * QN78 + sxm87_79 * sxmq79 * QN79 + sxm87_80 * sxmq80 * QN80 + sxm87_84 * sxmq84 * QN84 + sxm87_85 * sxmq85 * QN85 + sxm87_86 * sxmq86 * QN86 + sxm87_87 * sxmq87 * QN87 + sxm87_90 * sxmq90 * QN90 + sxm87_91 * sxmq91 * QN91 + sxm87_92 * sxmq92 * QN92 + sxm87_93 * sxmq93 * QN93 + sxm87_94 * sxmq94 * QN94 + sxm87_95 * sxmq95 * QN95 + sxm87_96 * sxmq96 * QN96 + sxm87_97 * sxmq97 * QN97 + FM87</v>
      </c>
    </row>
    <row r="73" spans="1:78">
      <c r="A73" s="1" t="s">
        <v>67</v>
      </c>
      <c r="B73" s="5" t="str">
        <f t="shared" si="7"/>
        <v xml:space="preserve">@IDENTITY MG90 = </v>
      </c>
      <c r="C73" s="5" t="str">
        <f t="shared" si="49"/>
        <v xml:space="preserve">sxm90_01 * sxmq01 * QN01 + </v>
      </c>
      <c r="D73" s="5" t="str">
        <f t="shared" ref="D73:BO76" si="52">"sxm"&amp;$A73&amp;"_"&amp;D$6&amp;" * sxmq"&amp;D$6&amp;" * QN"&amp;D$6&amp;" + "</f>
        <v xml:space="preserve">sxm90_02 * sxmq02 * QN02 + </v>
      </c>
      <c r="E73" s="5" t="str">
        <f t="shared" si="52"/>
        <v xml:space="preserve">sxm90_03 * sxmq03 * QN03 + </v>
      </c>
      <c r="F73" s="5" t="str">
        <f t="shared" si="52"/>
        <v xml:space="preserve">sxm90_05 * sxmq05 * QN05 + </v>
      </c>
      <c r="G73" s="5" t="str">
        <f t="shared" si="52"/>
        <v xml:space="preserve">sxm90_08 * sxmq08 * QN08 + </v>
      </c>
      <c r="H73" s="5" t="str">
        <f t="shared" si="52"/>
        <v xml:space="preserve">sxm90_10 * sxmq10 * QN10 + </v>
      </c>
      <c r="I73" s="5" t="str">
        <f t="shared" si="52"/>
        <v xml:space="preserve">sxm90_11 * sxmq11 * QN11 + </v>
      </c>
      <c r="J73" s="5" t="str">
        <f t="shared" si="52"/>
        <v xml:space="preserve">sxm90_13 * sxmq13 * QN13 + </v>
      </c>
      <c r="K73" s="5" t="str">
        <f t="shared" si="52"/>
        <v xml:space="preserve">sxm90_14 * sxmq14 * QN14 + </v>
      </c>
      <c r="L73" s="5" t="str">
        <f t="shared" si="52"/>
        <v xml:space="preserve">sxm90_15 * sxmq15 * QN15 + </v>
      </c>
      <c r="M73" s="5" t="str">
        <f t="shared" si="52"/>
        <v xml:space="preserve">sxm90_16 * sxmq16 * QN16 + </v>
      </c>
      <c r="N73" s="5" t="str">
        <f t="shared" si="52"/>
        <v xml:space="preserve">sxm90_17 * sxmq17 * QN17 + </v>
      </c>
      <c r="O73" s="5" t="str">
        <f t="shared" si="52"/>
        <v xml:space="preserve">sxm90_18 * sxmq18 * QN18 + </v>
      </c>
      <c r="P73" s="5" t="str">
        <f t="shared" si="52"/>
        <v xml:space="preserve">sxm90_19 * sxmq19 * QN19 + </v>
      </c>
      <c r="Q73" s="5" t="str">
        <f t="shared" si="52"/>
        <v xml:space="preserve">sxm90_20 * sxmq20 * QN20 + </v>
      </c>
      <c r="R73" s="5" t="str">
        <f t="shared" si="52"/>
        <v xml:space="preserve">sxm90_21 * sxmq21 * QN21 + </v>
      </c>
      <c r="S73" s="5" t="str">
        <f t="shared" si="52"/>
        <v xml:space="preserve">sxm90_22 * sxmq22 * QN22 + </v>
      </c>
      <c r="T73" s="5" t="str">
        <f t="shared" si="52"/>
        <v xml:space="preserve">sxm90_23 * sxmq23 * QN23 + </v>
      </c>
      <c r="U73" s="5" t="str">
        <f t="shared" si="52"/>
        <v xml:space="preserve">sxm90_24 * sxmq24 * QN24 + </v>
      </c>
      <c r="V73" s="5" t="str">
        <f t="shared" si="52"/>
        <v xml:space="preserve">sxm90_25 * sxmq25 * QN25 + </v>
      </c>
      <c r="W73" s="5" t="str">
        <f t="shared" si="52"/>
        <v xml:space="preserve">sxm90_26 * sxmq26 * QN26 + </v>
      </c>
      <c r="X73" s="5" t="str">
        <f t="shared" si="52"/>
        <v xml:space="preserve">sxm90_27 * sxmq27 * QN27 + </v>
      </c>
      <c r="Y73" s="5" t="str">
        <f t="shared" si="52"/>
        <v xml:space="preserve">sxm90_28 * sxmq28 * QN28 + </v>
      </c>
      <c r="Z73" s="5" t="str">
        <f t="shared" si="52"/>
        <v xml:space="preserve">sxm90_29 * sxmq29 * QN29 + </v>
      </c>
      <c r="AA73" s="5" t="str">
        <f t="shared" si="52"/>
        <v xml:space="preserve">sxm90_30 * sxmq30 * QN30 + </v>
      </c>
      <c r="AB73" s="5" t="str">
        <f t="shared" si="52"/>
        <v xml:space="preserve">sxm90_31 * sxmq31 * QN31 + </v>
      </c>
      <c r="AC73" s="5" t="str">
        <f t="shared" si="52"/>
        <v xml:space="preserve">sxm90_32 * sxmq32 * QN32 + </v>
      </c>
      <c r="AD73" s="5" t="str">
        <f t="shared" si="52"/>
        <v xml:space="preserve">sxm90_33 * sxmq33 * QN33 + </v>
      </c>
      <c r="AE73" s="5" t="str">
        <f t="shared" si="52"/>
        <v xml:space="preserve">sxm90_35 * sxmq35 * QN35 + </v>
      </c>
      <c r="AF73" s="5" t="str">
        <f t="shared" si="52"/>
        <v xml:space="preserve">sxm90_36 * sxmq36 * QN36 + </v>
      </c>
      <c r="AG73" s="5" t="str">
        <f t="shared" si="52"/>
        <v xml:space="preserve">sxm90_37 * sxmq37 * QN37 + </v>
      </c>
      <c r="AH73" s="5" t="str">
        <f t="shared" si="52"/>
        <v xml:space="preserve">sxm90_41 * sxmq41 * QN41 + </v>
      </c>
      <c r="AI73" s="5" t="str">
        <f t="shared" si="52"/>
        <v xml:space="preserve">sxm90_42 * sxmq42 * QN42 + </v>
      </c>
      <c r="AJ73" s="5" t="str">
        <f t="shared" si="52"/>
        <v xml:space="preserve">sxm90_43 * sxmq43 * QN43 + </v>
      </c>
      <c r="AK73" s="5" t="str">
        <f t="shared" si="52"/>
        <v xml:space="preserve">sxm90_45 * sxmq45 * QN45 + </v>
      </c>
      <c r="AL73" s="5" t="str">
        <f t="shared" si="52"/>
        <v xml:space="preserve">sxm90_46 * sxmq46 * QN46 + </v>
      </c>
      <c r="AM73" s="5" t="str">
        <f t="shared" si="52"/>
        <v xml:space="preserve">sxm90_47 * sxmq47 * QN47 + </v>
      </c>
      <c r="AN73" s="5" t="str">
        <f t="shared" si="52"/>
        <v xml:space="preserve">sxm90_49 * sxmq49 * QN49 + </v>
      </c>
      <c r="AO73" s="5" t="str">
        <f t="shared" si="52"/>
        <v xml:space="preserve">sxm90_50 * sxmq50 * QN50 + </v>
      </c>
      <c r="AP73" s="5" t="str">
        <f t="shared" si="52"/>
        <v xml:space="preserve">sxm90_51 * sxmq51 * QN51 + </v>
      </c>
      <c r="AQ73" s="5" t="str">
        <f t="shared" si="52"/>
        <v xml:space="preserve">sxm90_52 * sxmq52 * QN52 + </v>
      </c>
      <c r="AR73" s="5" t="str">
        <f t="shared" si="52"/>
        <v xml:space="preserve">sxm90_53 * sxmq53 * QN53 + </v>
      </c>
      <c r="AS73" s="5" t="str">
        <f t="shared" si="52"/>
        <v xml:space="preserve">sxm90_55 * sxmq55 * QN55 + </v>
      </c>
      <c r="AT73" s="5" t="str">
        <f t="shared" si="52"/>
        <v xml:space="preserve">sxm90_58 * sxmq58 * QN58 + </v>
      </c>
      <c r="AU73" s="5" t="str">
        <f t="shared" si="52"/>
        <v xml:space="preserve">sxm90_59 * sxmq59 * QN59 + </v>
      </c>
      <c r="AV73" s="5" t="str">
        <f t="shared" si="52"/>
        <v xml:space="preserve">sxm90_60 * sxmq60 * QN60 + </v>
      </c>
      <c r="AW73" s="5" t="str">
        <f t="shared" si="52"/>
        <v xml:space="preserve">sxm90_61 * sxmq61 * QN61 + </v>
      </c>
      <c r="AX73" s="5" t="str">
        <f t="shared" si="52"/>
        <v xml:space="preserve">sxm90_62 * sxmq62 * QN62 + </v>
      </c>
      <c r="AY73" s="5" t="str">
        <f t="shared" si="52"/>
        <v xml:space="preserve">sxm90_64 * sxmq64 * QN64 + </v>
      </c>
      <c r="AZ73" s="5" t="str">
        <f t="shared" si="52"/>
        <v xml:space="preserve">sxm90_65 * sxmq65 * QN65 + </v>
      </c>
      <c r="BA73" s="5" t="str">
        <f t="shared" si="52"/>
        <v xml:space="preserve">sxm90_66 * sxmq66 * QN66 + </v>
      </c>
      <c r="BB73" s="5" t="str">
        <f t="shared" si="52"/>
        <v xml:space="preserve">sxm90_68 * sxmq68 * QN68 + </v>
      </c>
      <c r="BC73" s="5" t="str">
        <f t="shared" si="52"/>
        <v xml:space="preserve">sxm90_69 * sxmq69 * QN69 + </v>
      </c>
      <c r="BD73" s="5" t="str">
        <f t="shared" si="52"/>
        <v xml:space="preserve">sxm90_70 * sxmq70 * QN70 + </v>
      </c>
      <c r="BE73" s="5" t="str">
        <f t="shared" si="52"/>
        <v xml:space="preserve">sxm90_71 * sxmq71 * QN71 + </v>
      </c>
      <c r="BF73" s="5" t="str">
        <f t="shared" si="52"/>
        <v xml:space="preserve">sxm90_72 * sxmq72 * QN72 + </v>
      </c>
      <c r="BG73" s="5" t="str">
        <f t="shared" si="52"/>
        <v xml:space="preserve">sxm90_73 * sxmq73 * QN73 + </v>
      </c>
      <c r="BH73" s="5" t="str">
        <f t="shared" si="52"/>
        <v xml:space="preserve">sxm90_74 * sxmq74 * QN74 + </v>
      </c>
      <c r="BI73" s="5" t="str">
        <f t="shared" si="52"/>
        <v xml:space="preserve">sxm90_77 * sxmq77 * QN77 + </v>
      </c>
      <c r="BJ73" s="5" t="str">
        <f t="shared" si="52"/>
        <v xml:space="preserve">sxm90_78 * sxmq78 * QN78 + </v>
      </c>
      <c r="BK73" s="5" t="str">
        <f t="shared" si="52"/>
        <v xml:space="preserve">sxm90_79 * sxmq79 * QN79 + </v>
      </c>
      <c r="BL73" s="5" t="str">
        <f t="shared" si="52"/>
        <v xml:space="preserve">sxm90_80 * sxmq80 * QN80 + </v>
      </c>
      <c r="BM73" s="5" t="str">
        <f t="shared" si="52"/>
        <v xml:space="preserve">sxm90_84 * sxmq84 * QN84 + </v>
      </c>
      <c r="BN73" s="5" t="str">
        <f t="shared" si="52"/>
        <v xml:space="preserve">sxm90_85 * sxmq85 * QN85 + </v>
      </c>
      <c r="BO73" s="5" t="str">
        <f t="shared" si="52"/>
        <v xml:space="preserve">sxm90_86 * sxmq86 * QN86 + </v>
      </c>
      <c r="BP73" s="5" t="str">
        <f t="shared" si="50"/>
        <v xml:space="preserve">sxm90_87 * sxmq87 * QN87 + </v>
      </c>
      <c r="BQ73" s="5" t="str">
        <f t="shared" si="50"/>
        <v xml:space="preserve">sxm90_90 * sxmq90 * QN90 + </v>
      </c>
      <c r="BR73" s="5" t="str">
        <f t="shared" si="50"/>
        <v xml:space="preserve">sxm90_91 * sxmq91 * QN91 + </v>
      </c>
      <c r="BS73" s="5" t="str">
        <f t="shared" si="50"/>
        <v xml:space="preserve">sxm90_92 * sxmq92 * QN92 + </v>
      </c>
      <c r="BT73" s="5" t="str">
        <f t="shared" si="50"/>
        <v xml:space="preserve">sxm90_93 * sxmq93 * QN93 + </v>
      </c>
      <c r="BU73" s="5" t="str">
        <f t="shared" si="50"/>
        <v xml:space="preserve">sxm90_94 * sxmq94 * QN94 + </v>
      </c>
      <c r="BV73" s="5" t="str">
        <f t="shared" si="50"/>
        <v xml:space="preserve">sxm90_95 * sxmq95 * QN95 + </v>
      </c>
      <c r="BW73" s="5" t="str">
        <f t="shared" si="50"/>
        <v xml:space="preserve">sxm90_96 * sxmq96 * QN96 + </v>
      </c>
      <c r="BX73" s="5" t="str">
        <f t="shared" si="31"/>
        <v>sxm90_97 * sxmq97 * QN97</v>
      </c>
      <c r="BY73" s="5" t="str">
        <f t="shared" si="11"/>
        <v xml:space="preserve"> + FM90</v>
      </c>
      <c r="BZ73" s="6" t="str">
        <f t="shared" si="51"/>
        <v>@IDENTITY MG90 = sxm90_01 * sxmq01 * QN01 + sxm90_02 * sxmq02 * QN02 + sxm90_03 * sxmq03 * QN03 + sxm90_05 * sxmq05 * QN05 + sxm90_08 * sxmq08 * QN08 + sxm90_10 * sxmq10 * QN10 + sxm90_11 * sxmq11 * QN11 + sxm90_13 * sxmq13 * QN13 + sxm90_14 * sxmq14 * QN14 + sxm90_15 * sxmq15 * QN15 + sxm90_16 * sxmq16 * QN16 + sxm90_17 * sxmq17 * QN17 + sxm90_18 * sxmq18 * QN18 + sxm90_19 * sxmq19 * QN19 + sxm90_20 * sxmq20 * QN20 + sxm90_21 * sxmq21 * QN21 + sxm90_22 * sxmq22 * QN22 + sxm90_23 * sxmq23 * QN23 + sxm90_24 * sxmq24 * QN24 + sxm90_25 * sxmq25 * QN25 + sxm90_26 * sxmq26 * QN26 + sxm90_27 * sxmq27 * QN27 + sxm90_28 * sxmq28 * QN28 + sxm90_29 * sxmq29 * QN29 + sxm90_30 * sxmq30 * QN30 + sxm90_31 * sxmq31 * QN31 + sxm90_32 * sxmq32 * QN32 + sxm90_33 * sxmq33 * QN33 + sxm90_35 * sxmq35 * QN35 + sxm90_36 * sxmq36 * QN36 + sxm90_37 * sxmq37 * QN37 + sxm90_41 * sxmq41 * QN41 + sxm90_42 * sxmq42 * QN42 + sxm90_43 * sxmq43 * QN43 + sxm90_45 * sxmq45 * QN45 + sxm90_46 * sxmq46 * QN46 + sxm90_47 * sxmq47 * QN47 + sxm90_49 * sxmq49 * QN49 + sxm90_50 * sxmq50 * QN50 + sxm90_51 * sxmq51 * QN51 + sxm90_52 * sxmq52 * QN52 + sxm90_53 * sxmq53 * QN53 + sxm90_55 * sxmq55 * QN55 + sxm90_58 * sxmq58 * QN58 + sxm90_59 * sxmq59 * QN59 + sxm90_60 * sxmq60 * QN60 + sxm90_61 * sxmq61 * QN61 + sxm90_62 * sxmq62 * QN62 + sxm90_64 * sxmq64 * QN64 + sxm90_65 * sxmq65 * QN65 + sxm90_66 * sxmq66 * QN66 + sxm90_68 * sxmq68 * QN68 + sxm90_69 * sxmq69 * QN69 + sxm90_70 * sxmq70 * QN70 + sxm90_71 * sxmq71 * QN71 + sxm90_72 * sxmq72 * QN72 + sxm90_73 * sxmq73 * QN73 + sxm90_74 * sxmq74 * QN74 + sxm90_77 * sxmq77 * QN77 + sxm90_78 * sxmq78 * QN78 + sxm90_79 * sxmq79 * QN79 + sxm90_80 * sxmq80 * QN80 + sxm90_84 * sxmq84 * QN84 + sxm90_85 * sxmq85 * QN85 + sxm90_86 * sxmq86 * QN86 + sxm90_87 * sxmq87 * QN87 + sxm90_90 * sxmq90 * QN90 + sxm90_91 * sxmq91 * QN91 + sxm90_92 * sxmq92 * QN92 + sxm90_93 * sxmq93 * QN93 + sxm90_94 * sxmq94 * QN94 + sxm90_95 * sxmq95 * QN95 + sxm90_96 * sxmq96 * QN96 + sxm90_97 * sxmq97 * QN97 + FM90</v>
      </c>
    </row>
    <row r="74" spans="1:78">
      <c r="A74" s="1" t="s">
        <v>68</v>
      </c>
      <c r="B74" s="5" t="str">
        <f t="shared" si="7"/>
        <v xml:space="preserve">@IDENTITY MG91 = </v>
      </c>
      <c r="C74" s="5" t="str">
        <f t="shared" si="49"/>
        <v xml:space="preserve">sxm91_01 * sxmq01 * QN01 + </v>
      </c>
      <c r="D74" s="5" t="str">
        <f t="shared" si="52"/>
        <v xml:space="preserve">sxm91_02 * sxmq02 * QN02 + </v>
      </c>
      <c r="E74" s="5" t="str">
        <f t="shared" si="52"/>
        <v xml:space="preserve">sxm91_03 * sxmq03 * QN03 + </v>
      </c>
      <c r="F74" s="5" t="str">
        <f t="shared" si="52"/>
        <v xml:space="preserve">sxm91_05 * sxmq05 * QN05 + </v>
      </c>
      <c r="G74" s="5" t="str">
        <f t="shared" si="52"/>
        <v xml:space="preserve">sxm91_08 * sxmq08 * QN08 + </v>
      </c>
      <c r="H74" s="5" t="str">
        <f t="shared" si="52"/>
        <v xml:space="preserve">sxm91_10 * sxmq10 * QN10 + </v>
      </c>
      <c r="I74" s="5" t="str">
        <f t="shared" si="52"/>
        <v xml:space="preserve">sxm91_11 * sxmq11 * QN11 + </v>
      </c>
      <c r="J74" s="5" t="str">
        <f t="shared" si="52"/>
        <v xml:space="preserve">sxm91_13 * sxmq13 * QN13 + </v>
      </c>
      <c r="K74" s="5" t="str">
        <f t="shared" si="52"/>
        <v xml:space="preserve">sxm91_14 * sxmq14 * QN14 + </v>
      </c>
      <c r="L74" s="5" t="str">
        <f t="shared" si="52"/>
        <v xml:space="preserve">sxm91_15 * sxmq15 * QN15 + </v>
      </c>
      <c r="M74" s="5" t="str">
        <f t="shared" si="52"/>
        <v xml:space="preserve">sxm91_16 * sxmq16 * QN16 + </v>
      </c>
      <c r="N74" s="5" t="str">
        <f t="shared" si="52"/>
        <v xml:space="preserve">sxm91_17 * sxmq17 * QN17 + </v>
      </c>
      <c r="O74" s="5" t="str">
        <f t="shared" si="52"/>
        <v xml:space="preserve">sxm91_18 * sxmq18 * QN18 + </v>
      </c>
      <c r="P74" s="5" t="str">
        <f t="shared" si="52"/>
        <v xml:space="preserve">sxm91_19 * sxmq19 * QN19 + </v>
      </c>
      <c r="Q74" s="5" t="str">
        <f t="shared" si="52"/>
        <v xml:space="preserve">sxm91_20 * sxmq20 * QN20 + </v>
      </c>
      <c r="R74" s="5" t="str">
        <f t="shared" si="52"/>
        <v xml:space="preserve">sxm91_21 * sxmq21 * QN21 + </v>
      </c>
      <c r="S74" s="5" t="str">
        <f t="shared" si="52"/>
        <v xml:space="preserve">sxm91_22 * sxmq22 * QN22 + </v>
      </c>
      <c r="T74" s="5" t="str">
        <f t="shared" si="52"/>
        <v xml:space="preserve">sxm91_23 * sxmq23 * QN23 + </v>
      </c>
      <c r="U74" s="5" t="str">
        <f t="shared" si="52"/>
        <v xml:space="preserve">sxm91_24 * sxmq24 * QN24 + </v>
      </c>
      <c r="V74" s="5" t="str">
        <f t="shared" si="52"/>
        <v xml:space="preserve">sxm91_25 * sxmq25 * QN25 + </v>
      </c>
      <c r="W74" s="5" t="str">
        <f t="shared" si="52"/>
        <v xml:space="preserve">sxm91_26 * sxmq26 * QN26 + </v>
      </c>
      <c r="X74" s="5" t="str">
        <f t="shared" si="52"/>
        <v xml:space="preserve">sxm91_27 * sxmq27 * QN27 + </v>
      </c>
      <c r="Y74" s="5" t="str">
        <f t="shared" si="52"/>
        <v xml:space="preserve">sxm91_28 * sxmq28 * QN28 + </v>
      </c>
      <c r="Z74" s="5" t="str">
        <f t="shared" si="52"/>
        <v xml:space="preserve">sxm91_29 * sxmq29 * QN29 + </v>
      </c>
      <c r="AA74" s="5" t="str">
        <f t="shared" si="52"/>
        <v xml:space="preserve">sxm91_30 * sxmq30 * QN30 + </v>
      </c>
      <c r="AB74" s="5" t="str">
        <f t="shared" si="52"/>
        <v xml:space="preserve">sxm91_31 * sxmq31 * QN31 + </v>
      </c>
      <c r="AC74" s="5" t="str">
        <f t="shared" si="52"/>
        <v xml:space="preserve">sxm91_32 * sxmq32 * QN32 + </v>
      </c>
      <c r="AD74" s="5" t="str">
        <f t="shared" si="52"/>
        <v xml:space="preserve">sxm91_33 * sxmq33 * QN33 + </v>
      </c>
      <c r="AE74" s="5" t="str">
        <f t="shared" si="52"/>
        <v xml:space="preserve">sxm91_35 * sxmq35 * QN35 + </v>
      </c>
      <c r="AF74" s="5" t="str">
        <f t="shared" si="52"/>
        <v xml:space="preserve">sxm91_36 * sxmq36 * QN36 + </v>
      </c>
      <c r="AG74" s="5" t="str">
        <f t="shared" si="52"/>
        <v xml:space="preserve">sxm91_37 * sxmq37 * QN37 + </v>
      </c>
      <c r="AH74" s="5" t="str">
        <f t="shared" si="52"/>
        <v xml:space="preserve">sxm91_41 * sxmq41 * QN41 + </v>
      </c>
      <c r="AI74" s="5" t="str">
        <f t="shared" si="52"/>
        <v xml:space="preserve">sxm91_42 * sxmq42 * QN42 + </v>
      </c>
      <c r="AJ74" s="5" t="str">
        <f t="shared" si="52"/>
        <v xml:space="preserve">sxm91_43 * sxmq43 * QN43 + </v>
      </c>
      <c r="AK74" s="5" t="str">
        <f t="shared" si="52"/>
        <v xml:space="preserve">sxm91_45 * sxmq45 * QN45 + </v>
      </c>
      <c r="AL74" s="5" t="str">
        <f t="shared" si="52"/>
        <v xml:space="preserve">sxm91_46 * sxmq46 * QN46 + </v>
      </c>
      <c r="AM74" s="5" t="str">
        <f t="shared" si="52"/>
        <v xml:space="preserve">sxm91_47 * sxmq47 * QN47 + </v>
      </c>
      <c r="AN74" s="5" t="str">
        <f t="shared" si="52"/>
        <v xml:space="preserve">sxm91_49 * sxmq49 * QN49 + </v>
      </c>
      <c r="AO74" s="5" t="str">
        <f t="shared" si="52"/>
        <v xml:space="preserve">sxm91_50 * sxmq50 * QN50 + </v>
      </c>
      <c r="AP74" s="5" t="str">
        <f t="shared" si="52"/>
        <v xml:space="preserve">sxm91_51 * sxmq51 * QN51 + </v>
      </c>
      <c r="AQ74" s="5" t="str">
        <f t="shared" si="52"/>
        <v xml:space="preserve">sxm91_52 * sxmq52 * QN52 + </v>
      </c>
      <c r="AR74" s="5" t="str">
        <f t="shared" si="52"/>
        <v xml:space="preserve">sxm91_53 * sxmq53 * QN53 + </v>
      </c>
      <c r="AS74" s="5" t="str">
        <f t="shared" si="52"/>
        <v xml:space="preserve">sxm91_55 * sxmq55 * QN55 + </v>
      </c>
      <c r="AT74" s="5" t="str">
        <f t="shared" si="52"/>
        <v xml:space="preserve">sxm91_58 * sxmq58 * QN58 + </v>
      </c>
      <c r="AU74" s="5" t="str">
        <f t="shared" si="52"/>
        <v xml:space="preserve">sxm91_59 * sxmq59 * QN59 + </v>
      </c>
      <c r="AV74" s="5" t="str">
        <f t="shared" si="52"/>
        <v xml:space="preserve">sxm91_60 * sxmq60 * QN60 + </v>
      </c>
      <c r="AW74" s="5" t="str">
        <f t="shared" si="52"/>
        <v xml:space="preserve">sxm91_61 * sxmq61 * QN61 + </v>
      </c>
      <c r="AX74" s="5" t="str">
        <f t="shared" si="52"/>
        <v xml:space="preserve">sxm91_62 * sxmq62 * QN62 + </v>
      </c>
      <c r="AY74" s="5" t="str">
        <f t="shared" si="52"/>
        <v xml:space="preserve">sxm91_64 * sxmq64 * QN64 + </v>
      </c>
      <c r="AZ74" s="5" t="str">
        <f t="shared" si="52"/>
        <v xml:space="preserve">sxm91_65 * sxmq65 * QN65 + </v>
      </c>
      <c r="BA74" s="5" t="str">
        <f t="shared" si="52"/>
        <v xml:space="preserve">sxm91_66 * sxmq66 * QN66 + </v>
      </c>
      <c r="BB74" s="5" t="str">
        <f t="shared" si="52"/>
        <v xml:space="preserve">sxm91_68 * sxmq68 * QN68 + </v>
      </c>
      <c r="BC74" s="5" t="str">
        <f t="shared" si="52"/>
        <v xml:space="preserve">sxm91_69 * sxmq69 * QN69 + </v>
      </c>
      <c r="BD74" s="5" t="str">
        <f t="shared" si="52"/>
        <v xml:space="preserve">sxm91_70 * sxmq70 * QN70 + </v>
      </c>
      <c r="BE74" s="5" t="str">
        <f t="shared" si="52"/>
        <v xml:space="preserve">sxm91_71 * sxmq71 * QN71 + </v>
      </c>
      <c r="BF74" s="5" t="str">
        <f t="shared" si="52"/>
        <v xml:space="preserve">sxm91_72 * sxmq72 * QN72 + </v>
      </c>
      <c r="BG74" s="5" t="str">
        <f t="shared" si="52"/>
        <v xml:space="preserve">sxm91_73 * sxmq73 * QN73 + </v>
      </c>
      <c r="BH74" s="5" t="str">
        <f t="shared" si="52"/>
        <v xml:space="preserve">sxm91_74 * sxmq74 * QN74 + </v>
      </c>
      <c r="BI74" s="5" t="str">
        <f t="shared" si="52"/>
        <v xml:space="preserve">sxm91_77 * sxmq77 * QN77 + </v>
      </c>
      <c r="BJ74" s="5" t="str">
        <f t="shared" si="52"/>
        <v xml:space="preserve">sxm91_78 * sxmq78 * QN78 + </v>
      </c>
      <c r="BK74" s="5" t="str">
        <f t="shared" si="52"/>
        <v xml:space="preserve">sxm91_79 * sxmq79 * QN79 + </v>
      </c>
      <c r="BL74" s="5" t="str">
        <f t="shared" si="52"/>
        <v xml:space="preserve">sxm91_80 * sxmq80 * QN80 + </v>
      </c>
      <c r="BM74" s="5" t="str">
        <f t="shared" si="52"/>
        <v xml:space="preserve">sxm91_84 * sxmq84 * QN84 + </v>
      </c>
      <c r="BN74" s="5" t="str">
        <f t="shared" si="52"/>
        <v xml:space="preserve">sxm91_85 * sxmq85 * QN85 + </v>
      </c>
      <c r="BO74" s="5" t="str">
        <f t="shared" si="52"/>
        <v xml:space="preserve">sxm91_86 * sxmq86 * QN86 + </v>
      </c>
      <c r="BP74" s="5" t="str">
        <f t="shared" si="50"/>
        <v xml:space="preserve">sxm91_87 * sxmq87 * QN87 + </v>
      </c>
      <c r="BQ74" s="5" t="str">
        <f t="shared" si="50"/>
        <v xml:space="preserve">sxm91_90 * sxmq90 * QN90 + </v>
      </c>
      <c r="BR74" s="5" t="str">
        <f t="shared" si="50"/>
        <v xml:space="preserve">sxm91_91 * sxmq91 * QN91 + </v>
      </c>
      <c r="BS74" s="5" t="str">
        <f t="shared" si="50"/>
        <v xml:space="preserve">sxm91_92 * sxmq92 * QN92 + </v>
      </c>
      <c r="BT74" s="5" t="str">
        <f t="shared" si="50"/>
        <v xml:space="preserve">sxm91_93 * sxmq93 * QN93 + </v>
      </c>
      <c r="BU74" s="5" t="str">
        <f t="shared" si="50"/>
        <v xml:space="preserve">sxm91_94 * sxmq94 * QN94 + </v>
      </c>
      <c r="BV74" s="5" t="str">
        <f t="shared" si="50"/>
        <v xml:space="preserve">sxm91_95 * sxmq95 * QN95 + </v>
      </c>
      <c r="BW74" s="5" t="str">
        <f t="shared" si="50"/>
        <v xml:space="preserve">sxm91_96 * sxmq96 * QN96 + </v>
      </c>
      <c r="BX74" s="5" t="str">
        <f t="shared" si="31"/>
        <v>sxm91_97 * sxmq97 * QN97</v>
      </c>
      <c r="BY74" s="5" t="str">
        <f t="shared" si="11"/>
        <v xml:space="preserve"> + FM91</v>
      </c>
      <c r="BZ74" s="6" t="str">
        <f t="shared" si="51"/>
        <v>@IDENTITY MG91 = sxm91_01 * sxmq01 * QN01 + sxm91_02 * sxmq02 * QN02 + sxm91_03 * sxmq03 * QN03 + sxm91_05 * sxmq05 * QN05 + sxm91_08 * sxmq08 * QN08 + sxm91_10 * sxmq10 * QN10 + sxm91_11 * sxmq11 * QN11 + sxm91_13 * sxmq13 * QN13 + sxm91_14 * sxmq14 * QN14 + sxm91_15 * sxmq15 * QN15 + sxm91_16 * sxmq16 * QN16 + sxm91_17 * sxmq17 * QN17 + sxm91_18 * sxmq18 * QN18 + sxm91_19 * sxmq19 * QN19 + sxm91_20 * sxmq20 * QN20 + sxm91_21 * sxmq21 * QN21 + sxm91_22 * sxmq22 * QN22 + sxm91_23 * sxmq23 * QN23 + sxm91_24 * sxmq24 * QN24 + sxm91_25 * sxmq25 * QN25 + sxm91_26 * sxmq26 * QN26 + sxm91_27 * sxmq27 * QN27 + sxm91_28 * sxmq28 * QN28 + sxm91_29 * sxmq29 * QN29 + sxm91_30 * sxmq30 * QN30 + sxm91_31 * sxmq31 * QN31 + sxm91_32 * sxmq32 * QN32 + sxm91_33 * sxmq33 * QN33 + sxm91_35 * sxmq35 * QN35 + sxm91_36 * sxmq36 * QN36 + sxm91_37 * sxmq37 * QN37 + sxm91_41 * sxmq41 * QN41 + sxm91_42 * sxmq42 * QN42 + sxm91_43 * sxmq43 * QN43 + sxm91_45 * sxmq45 * QN45 + sxm91_46 * sxmq46 * QN46 + sxm91_47 * sxmq47 * QN47 + sxm91_49 * sxmq49 * QN49 + sxm91_50 * sxmq50 * QN50 + sxm91_51 * sxmq51 * QN51 + sxm91_52 * sxmq52 * QN52 + sxm91_53 * sxmq53 * QN53 + sxm91_55 * sxmq55 * QN55 + sxm91_58 * sxmq58 * QN58 + sxm91_59 * sxmq59 * QN59 + sxm91_60 * sxmq60 * QN60 + sxm91_61 * sxmq61 * QN61 + sxm91_62 * sxmq62 * QN62 + sxm91_64 * sxmq64 * QN64 + sxm91_65 * sxmq65 * QN65 + sxm91_66 * sxmq66 * QN66 + sxm91_68 * sxmq68 * QN68 + sxm91_69 * sxmq69 * QN69 + sxm91_70 * sxmq70 * QN70 + sxm91_71 * sxmq71 * QN71 + sxm91_72 * sxmq72 * QN72 + sxm91_73 * sxmq73 * QN73 + sxm91_74 * sxmq74 * QN74 + sxm91_77 * sxmq77 * QN77 + sxm91_78 * sxmq78 * QN78 + sxm91_79 * sxmq79 * QN79 + sxm91_80 * sxmq80 * QN80 + sxm91_84 * sxmq84 * QN84 + sxm91_85 * sxmq85 * QN85 + sxm91_86 * sxmq86 * QN86 + sxm91_87 * sxmq87 * QN87 + sxm91_90 * sxmq90 * QN90 + sxm91_91 * sxmq91 * QN91 + sxm91_92 * sxmq92 * QN92 + sxm91_93 * sxmq93 * QN93 + sxm91_94 * sxmq94 * QN94 + sxm91_95 * sxmq95 * QN95 + sxm91_96 * sxmq96 * QN96 + sxm91_97 * sxmq97 * QN97 + FM91</v>
      </c>
    </row>
    <row r="75" spans="1:78">
      <c r="A75" s="1" t="s">
        <v>69</v>
      </c>
      <c r="B75" s="5" t="str">
        <f t="shared" ref="B75:B81" si="53">$B$6&amp;$B$4&amp;$A75&amp;" = "</f>
        <v xml:space="preserve">@IDENTITY MG92 = </v>
      </c>
      <c r="C75" s="5" t="str">
        <f t="shared" si="49"/>
        <v xml:space="preserve">sxm92_01 * sxmq01 * QN01 + </v>
      </c>
      <c r="D75" s="5" t="str">
        <f t="shared" si="52"/>
        <v xml:space="preserve">sxm92_02 * sxmq02 * QN02 + </v>
      </c>
      <c r="E75" s="5" t="str">
        <f t="shared" si="52"/>
        <v xml:space="preserve">sxm92_03 * sxmq03 * QN03 + </v>
      </c>
      <c r="F75" s="5" t="str">
        <f t="shared" si="52"/>
        <v xml:space="preserve">sxm92_05 * sxmq05 * QN05 + </v>
      </c>
      <c r="G75" s="5" t="str">
        <f t="shared" si="52"/>
        <v xml:space="preserve">sxm92_08 * sxmq08 * QN08 + </v>
      </c>
      <c r="H75" s="5" t="str">
        <f t="shared" si="52"/>
        <v xml:space="preserve">sxm92_10 * sxmq10 * QN10 + </v>
      </c>
      <c r="I75" s="5" t="str">
        <f t="shared" si="52"/>
        <v xml:space="preserve">sxm92_11 * sxmq11 * QN11 + </v>
      </c>
      <c r="J75" s="5" t="str">
        <f t="shared" si="52"/>
        <v xml:space="preserve">sxm92_13 * sxmq13 * QN13 + </v>
      </c>
      <c r="K75" s="5" t="str">
        <f t="shared" si="52"/>
        <v xml:space="preserve">sxm92_14 * sxmq14 * QN14 + </v>
      </c>
      <c r="L75" s="5" t="str">
        <f t="shared" si="52"/>
        <v xml:space="preserve">sxm92_15 * sxmq15 * QN15 + </v>
      </c>
      <c r="M75" s="5" t="str">
        <f t="shared" si="52"/>
        <v xml:space="preserve">sxm92_16 * sxmq16 * QN16 + </v>
      </c>
      <c r="N75" s="5" t="str">
        <f t="shared" si="52"/>
        <v xml:space="preserve">sxm92_17 * sxmq17 * QN17 + </v>
      </c>
      <c r="O75" s="5" t="str">
        <f t="shared" si="52"/>
        <v xml:space="preserve">sxm92_18 * sxmq18 * QN18 + </v>
      </c>
      <c r="P75" s="5" t="str">
        <f t="shared" si="52"/>
        <v xml:space="preserve">sxm92_19 * sxmq19 * QN19 + </v>
      </c>
      <c r="Q75" s="5" t="str">
        <f t="shared" si="52"/>
        <v xml:space="preserve">sxm92_20 * sxmq20 * QN20 + </v>
      </c>
      <c r="R75" s="5" t="str">
        <f t="shared" si="52"/>
        <v xml:space="preserve">sxm92_21 * sxmq21 * QN21 + </v>
      </c>
      <c r="S75" s="5" t="str">
        <f t="shared" si="52"/>
        <v xml:space="preserve">sxm92_22 * sxmq22 * QN22 + </v>
      </c>
      <c r="T75" s="5" t="str">
        <f t="shared" si="52"/>
        <v xml:space="preserve">sxm92_23 * sxmq23 * QN23 + </v>
      </c>
      <c r="U75" s="5" t="str">
        <f t="shared" si="52"/>
        <v xml:space="preserve">sxm92_24 * sxmq24 * QN24 + </v>
      </c>
      <c r="V75" s="5" t="str">
        <f t="shared" si="52"/>
        <v xml:space="preserve">sxm92_25 * sxmq25 * QN25 + </v>
      </c>
      <c r="W75" s="5" t="str">
        <f t="shared" si="52"/>
        <v xml:space="preserve">sxm92_26 * sxmq26 * QN26 + </v>
      </c>
      <c r="X75" s="5" t="str">
        <f t="shared" si="52"/>
        <v xml:space="preserve">sxm92_27 * sxmq27 * QN27 + </v>
      </c>
      <c r="Y75" s="5" t="str">
        <f t="shared" si="52"/>
        <v xml:space="preserve">sxm92_28 * sxmq28 * QN28 + </v>
      </c>
      <c r="Z75" s="5" t="str">
        <f t="shared" si="52"/>
        <v xml:space="preserve">sxm92_29 * sxmq29 * QN29 + </v>
      </c>
      <c r="AA75" s="5" t="str">
        <f t="shared" si="52"/>
        <v xml:space="preserve">sxm92_30 * sxmq30 * QN30 + </v>
      </c>
      <c r="AB75" s="5" t="str">
        <f t="shared" si="52"/>
        <v xml:space="preserve">sxm92_31 * sxmq31 * QN31 + </v>
      </c>
      <c r="AC75" s="5" t="str">
        <f t="shared" si="52"/>
        <v xml:space="preserve">sxm92_32 * sxmq32 * QN32 + </v>
      </c>
      <c r="AD75" s="5" t="str">
        <f t="shared" si="52"/>
        <v xml:space="preserve">sxm92_33 * sxmq33 * QN33 + </v>
      </c>
      <c r="AE75" s="5" t="str">
        <f t="shared" si="52"/>
        <v xml:space="preserve">sxm92_35 * sxmq35 * QN35 + </v>
      </c>
      <c r="AF75" s="5" t="str">
        <f t="shared" si="52"/>
        <v xml:space="preserve">sxm92_36 * sxmq36 * QN36 + </v>
      </c>
      <c r="AG75" s="5" t="str">
        <f t="shared" si="52"/>
        <v xml:space="preserve">sxm92_37 * sxmq37 * QN37 + </v>
      </c>
      <c r="AH75" s="5" t="str">
        <f t="shared" si="52"/>
        <v xml:space="preserve">sxm92_41 * sxmq41 * QN41 + </v>
      </c>
      <c r="AI75" s="5" t="str">
        <f t="shared" si="52"/>
        <v xml:space="preserve">sxm92_42 * sxmq42 * QN42 + </v>
      </c>
      <c r="AJ75" s="5" t="str">
        <f t="shared" si="52"/>
        <v xml:space="preserve">sxm92_43 * sxmq43 * QN43 + </v>
      </c>
      <c r="AK75" s="5" t="str">
        <f t="shared" si="52"/>
        <v xml:space="preserve">sxm92_45 * sxmq45 * QN45 + </v>
      </c>
      <c r="AL75" s="5" t="str">
        <f t="shared" si="52"/>
        <v xml:space="preserve">sxm92_46 * sxmq46 * QN46 + </v>
      </c>
      <c r="AM75" s="5" t="str">
        <f t="shared" si="52"/>
        <v xml:space="preserve">sxm92_47 * sxmq47 * QN47 + </v>
      </c>
      <c r="AN75" s="5" t="str">
        <f t="shared" si="52"/>
        <v xml:space="preserve">sxm92_49 * sxmq49 * QN49 + </v>
      </c>
      <c r="AO75" s="5" t="str">
        <f t="shared" si="52"/>
        <v xml:space="preserve">sxm92_50 * sxmq50 * QN50 + </v>
      </c>
      <c r="AP75" s="5" t="str">
        <f t="shared" si="52"/>
        <v xml:space="preserve">sxm92_51 * sxmq51 * QN51 + </v>
      </c>
      <c r="AQ75" s="5" t="str">
        <f t="shared" si="52"/>
        <v xml:space="preserve">sxm92_52 * sxmq52 * QN52 + </v>
      </c>
      <c r="AR75" s="5" t="str">
        <f t="shared" si="52"/>
        <v xml:space="preserve">sxm92_53 * sxmq53 * QN53 + </v>
      </c>
      <c r="AS75" s="5" t="str">
        <f t="shared" si="52"/>
        <v xml:space="preserve">sxm92_55 * sxmq55 * QN55 + </v>
      </c>
      <c r="AT75" s="5" t="str">
        <f t="shared" si="52"/>
        <v xml:space="preserve">sxm92_58 * sxmq58 * QN58 + </v>
      </c>
      <c r="AU75" s="5" t="str">
        <f t="shared" si="52"/>
        <v xml:space="preserve">sxm92_59 * sxmq59 * QN59 + </v>
      </c>
      <c r="AV75" s="5" t="str">
        <f t="shared" si="52"/>
        <v xml:space="preserve">sxm92_60 * sxmq60 * QN60 + </v>
      </c>
      <c r="AW75" s="5" t="str">
        <f t="shared" si="52"/>
        <v xml:space="preserve">sxm92_61 * sxmq61 * QN61 + </v>
      </c>
      <c r="AX75" s="5" t="str">
        <f t="shared" si="52"/>
        <v xml:space="preserve">sxm92_62 * sxmq62 * QN62 + </v>
      </c>
      <c r="AY75" s="5" t="str">
        <f t="shared" si="52"/>
        <v xml:space="preserve">sxm92_64 * sxmq64 * QN64 + </v>
      </c>
      <c r="AZ75" s="5" t="str">
        <f t="shared" si="52"/>
        <v xml:space="preserve">sxm92_65 * sxmq65 * QN65 + </v>
      </c>
      <c r="BA75" s="5" t="str">
        <f t="shared" si="52"/>
        <v xml:space="preserve">sxm92_66 * sxmq66 * QN66 + </v>
      </c>
      <c r="BB75" s="5" t="str">
        <f t="shared" si="52"/>
        <v xml:space="preserve">sxm92_68 * sxmq68 * QN68 + </v>
      </c>
      <c r="BC75" s="5" t="str">
        <f t="shared" si="52"/>
        <v xml:space="preserve">sxm92_69 * sxmq69 * QN69 + </v>
      </c>
      <c r="BD75" s="5" t="str">
        <f t="shared" si="52"/>
        <v xml:space="preserve">sxm92_70 * sxmq70 * QN70 + </v>
      </c>
      <c r="BE75" s="5" t="str">
        <f t="shared" si="52"/>
        <v xml:space="preserve">sxm92_71 * sxmq71 * QN71 + </v>
      </c>
      <c r="BF75" s="5" t="str">
        <f t="shared" si="52"/>
        <v xml:space="preserve">sxm92_72 * sxmq72 * QN72 + </v>
      </c>
      <c r="BG75" s="5" t="str">
        <f t="shared" si="52"/>
        <v xml:space="preserve">sxm92_73 * sxmq73 * QN73 + </v>
      </c>
      <c r="BH75" s="5" t="str">
        <f t="shared" si="52"/>
        <v xml:space="preserve">sxm92_74 * sxmq74 * QN74 + </v>
      </c>
      <c r="BI75" s="5" t="str">
        <f t="shared" si="52"/>
        <v xml:space="preserve">sxm92_77 * sxmq77 * QN77 + </v>
      </c>
      <c r="BJ75" s="5" t="str">
        <f t="shared" si="52"/>
        <v xml:space="preserve">sxm92_78 * sxmq78 * QN78 + </v>
      </c>
      <c r="BK75" s="5" t="str">
        <f t="shared" si="52"/>
        <v xml:space="preserve">sxm92_79 * sxmq79 * QN79 + </v>
      </c>
      <c r="BL75" s="5" t="str">
        <f t="shared" si="52"/>
        <v xml:space="preserve">sxm92_80 * sxmq80 * QN80 + </v>
      </c>
      <c r="BM75" s="5" t="str">
        <f t="shared" si="52"/>
        <v xml:space="preserve">sxm92_84 * sxmq84 * QN84 + </v>
      </c>
      <c r="BN75" s="5" t="str">
        <f t="shared" si="52"/>
        <v xml:space="preserve">sxm92_85 * sxmq85 * QN85 + </v>
      </c>
      <c r="BO75" s="5" t="str">
        <f t="shared" si="52"/>
        <v xml:space="preserve">sxm92_86 * sxmq86 * QN86 + </v>
      </c>
      <c r="BP75" s="5" t="str">
        <f t="shared" si="50"/>
        <v xml:space="preserve">sxm92_87 * sxmq87 * QN87 + </v>
      </c>
      <c r="BQ75" s="5" t="str">
        <f t="shared" si="50"/>
        <v xml:space="preserve">sxm92_90 * sxmq90 * QN90 + </v>
      </c>
      <c r="BR75" s="5" t="str">
        <f t="shared" si="50"/>
        <v xml:space="preserve">sxm92_91 * sxmq91 * QN91 + </v>
      </c>
      <c r="BS75" s="5" t="str">
        <f t="shared" si="50"/>
        <v xml:space="preserve">sxm92_92 * sxmq92 * QN92 + </v>
      </c>
      <c r="BT75" s="5" t="str">
        <f t="shared" si="50"/>
        <v xml:space="preserve">sxm92_93 * sxmq93 * QN93 + </v>
      </c>
      <c r="BU75" s="5" t="str">
        <f t="shared" si="50"/>
        <v xml:space="preserve">sxm92_94 * sxmq94 * QN94 + </v>
      </c>
      <c r="BV75" s="5" t="str">
        <f t="shared" si="50"/>
        <v xml:space="preserve">sxm92_95 * sxmq95 * QN95 + </v>
      </c>
      <c r="BW75" s="5" t="str">
        <f t="shared" si="50"/>
        <v xml:space="preserve">sxm92_96 * sxmq96 * QN96 + </v>
      </c>
      <c r="BX75" s="5" t="str">
        <f t="shared" si="31"/>
        <v>sxm92_97 * sxmq97 * QN97</v>
      </c>
      <c r="BY75" s="5" t="str">
        <f t="shared" ref="BY75:BY80" si="54">" + FM"&amp;A75</f>
        <v xml:space="preserve"> + FM92</v>
      </c>
      <c r="BZ75" s="6" t="str">
        <f t="shared" si="51"/>
        <v>@IDENTITY MG92 = sxm92_01 * sxmq01 * QN01 + sxm92_02 * sxmq02 * QN02 + sxm92_03 * sxmq03 * QN03 + sxm92_05 * sxmq05 * QN05 + sxm92_08 * sxmq08 * QN08 + sxm92_10 * sxmq10 * QN10 + sxm92_11 * sxmq11 * QN11 + sxm92_13 * sxmq13 * QN13 + sxm92_14 * sxmq14 * QN14 + sxm92_15 * sxmq15 * QN15 + sxm92_16 * sxmq16 * QN16 + sxm92_17 * sxmq17 * QN17 + sxm92_18 * sxmq18 * QN18 + sxm92_19 * sxmq19 * QN19 + sxm92_20 * sxmq20 * QN20 + sxm92_21 * sxmq21 * QN21 + sxm92_22 * sxmq22 * QN22 + sxm92_23 * sxmq23 * QN23 + sxm92_24 * sxmq24 * QN24 + sxm92_25 * sxmq25 * QN25 + sxm92_26 * sxmq26 * QN26 + sxm92_27 * sxmq27 * QN27 + sxm92_28 * sxmq28 * QN28 + sxm92_29 * sxmq29 * QN29 + sxm92_30 * sxmq30 * QN30 + sxm92_31 * sxmq31 * QN31 + sxm92_32 * sxmq32 * QN32 + sxm92_33 * sxmq33 * QN33 + sxm92_35 * sxmq35 * QN35 + sxm92_36 * sxmq36 * QN36 + sxm92_37 * sxmq37 * QN37 + sxm92_41 * sxmq41 * QN41 + sxm92_42 * sxmq42 * QN42 + sxm92_43 * sxmq43 * QN43 + sxm92_45 * sxmq45 * QN45 + sxm92_46 * sxmq46 * QN46 + sxm92_47 * sxmq47 * QN47 + sxm92_49 * sxmq49 * QN49 + sxm92_50 * sxmq50 * QN50 + sxm92_51 * sxmq51 * QN51 + sxm92_52 * sxmq52 * QN52 + sxm92_53 * sxmq53 * QN53 + sxm92_55 * sxmq55 * QN55 + sxm92_58 * sxmq58 * QN58 + sxm92_59 * sxmq59 * QN59 + sxm92_60 * sxmq60 * QN60 + sxm92_61 * sxmq61 * QN61 + sxm92_62 * sxmq62 * QN62 + sxm92_64 * sxmq64 * QN64 + sxm92_65 * sxmq65 * QN65 + sxm92_66 * sxmq66 * QN66 + sxm92_68 * sxmq68 * QN68 + sxm92_69 * sxmq69 * QN69 + sxm92_70 * sxmq70 * QN70 + sxm92_71 * sxmq71 * QN71 + sxm92_72 * sxmq72 * QN72 + sxm92_73 * sxmq73 * QN73 + sxm92_74 * sxmq74 * QN74 + sxm92_77 * sxmq77 * QN77 + sxm92_78 * sxmq78 * QN78 + sxm92_79 * sxmq79 * QN79 + sxm92_80 * sxmq80 * QN80 + sxm92_84 * sxmq84 * QN84 + sxm92_85 * sxmq85 * QN85 + sxm92_86 * sxmq86 * QN86 + sxm92_87 * sxmq87 * QN87 + sxm92_90 * sxmq90 * QN90 + sxm92_91 * sxmq91 * QN91 + sxm92_92 * sxmq92 * QN92 + sxm92_93 * sxmq93 * QN93 + sxm92_94 * sxmq94 * QN94 + sxm92_95 * sxmq95 * QN95 + sxm92_96 * sxmq96 * QN96 + sxm92_97 * sxmq97 * QN97 + FM92</v>
      </c>
    </row>
    <row r="76" spans="1:78">
      <c r="A76" s="1" t="s">
        <v>70</v>
      </c>
      <c r="B76" s="5" t="str">
        <f t="shared" si="53"/>
        <v xml:space="preserve">@IDENTITY MG93 = </v>
      </c>
      <c r="C76" s="5" t="str">
        <f t="shared" si="49"/>
        <v xml:space="preserve">sxm93_01 * sxmq01 * QN01 + </v>
      </c>
      <c r="D76" s="5" t="str">
        <f t="shared" si="52"/>
        <v xml:space="preserve">sxm93_02 * sxmq02 * QN02 + </v>
      </c>
      <c r="E76" s="5" t="str">
        <f t="shared" si="52"/>
        <v xml:space="preserve">sxm93_03 * sxmq03 * QN03 + </v>
      </c>
      <c r="F76" s="5" t="str">
        <f t="shared" si="52"/>
        <v xml:space="preserve">sxm93_05 * sxmq05 * QN05 + </v>
      </c>
      <c r="G76" s="5" t="str">
        <f t="shared" si="52"/>
        <v xml:space="preserve">sxm93_08 * sxmq08 * QN08 + </v>
      </c>
      <c r="H76" s="5" t="str">
        <f t="shared" si="52"/>
        <v xml:space="preserve">sxm93_10 * sxmq10 * QN10 + </v>
      </c>
      <c r="I76" s="5" t="str">
        <f t="shared" si="52"/>
        <v xml:space="preserve">sxm93_11 * sxmq11 * QN11 + </v>
      </c>
      <c r="J76" s="5" t="str">
        <f t="shared" si="52"/>
        <v xml:space="preserve">sxm93_13 * sxmq13 * QN13 + </v>
      </c>
      <c r="K76" s="5" t="str">
        <f t="shared" si="52"/>
        <v xml:space="preserve">sxm93_14 * sxmq14 * QN14 + </v>
      </c>
      <c r="L76" s="5" t="str">
        <f t="shared" si="52"/>
        <v xml:space="preserve">sxm93_15 * sxmq15 * QN15 + </v>
      </c>
      <c r="M76" s="5" t="str">
        <f t="shared" si="52"/>
        <v xml:space="preserve">sxm93_16 * sxmq16 * QN16 + </v>
      </c>
      <c r="N76" s="5" t="str">
        <f t="shared" si="52"/>
        <v xml:space="preserve">sxm93_17 * sxmq17 * QN17 + </v>
      </c>
      <c r="O76" s="5" t="str">
        <f t="shared" si="52"/>
        <v xml:space="preserve">sxm93_18 * sxmq18 * QN18 + </v>
      </c>
      <c r="P76" s="5" t="str">
        <f t="shared" si="52"/>
        <v xml:space="preserve">sxm93_19 * sxmq19 * QN19 + </v>
      </c>
      <c r="Q76" s="5" t="str">
        <f t="shared" si="52"/>
        <v xml:space="preserve">sxm93_20 * sxmq20 * QN20 + </v>
      </c>
      <c r="R76" s="5" t="str">
        <f t="shared" si="52"/>
        <v xml:space="preserve">sxm93_21 * sxmq21 * QN21 + </v>
      </c>
      <c r="S76" s="5" t="str">
        <f t="shared" si="52"/>
        <v xml:space="preserve">sxm93_22 * sxmq22 * QN22 + </v>
      </c>
      <c r="T76" s="5" t="str">
        <f t="shared" si="52"/>
        <v xml:space="preserve">sxm93_23 * sxmq23 * QN23 + </v>
      </c>
      <c r="U76" s="5" t="str">
        <f t="shared" si="52"/>
        <v xml:space="preserve">sxm93_24 * sxmq24 * QN24 + </v>
      </c>
      <c r="V76" s="5" t="str">
        <f t="shared" si="52"/>
        <v xml:space="preserve">sxm93_25 * sxmq25 * QN25 + </v>
      </c>
      <c r="W76" s="5" t="str">
        <f t="shared" si="52"/>
        <v xml:space="preserve">sxm93_26 * sxmq26 * QN26 + </v>
      </c>
      <c r="X76" s="5" t="str">
        <f t="shared" si="52"/>
        <v xml:space="preserve">sxm93_27 * sxmq27 * QN27 + </v>
      </c>
      <c r="Y76" s="5" t="str">
        <f t="shared" si="52"/>
        <v xml:space="preserve">sxm93_28 * sxmq28 * QN28 + </v>
      </c>
      <c r="Z76" s="5" t="str">
        <f t="shared" si="52"/>
        <v xml:space="preserve">sxm93_29 * sxmq29 * QN29 + </v>
      </c>
      <c r="AA76" s="5" t="str">
        <f t="shared" si="52"/>
        <v xml:space="preserve">sxm93_30 * sxmq30 * QN30 + </v>
      </c>
      <c r="AB76" s="5" t="str">
        <f t="shared" si="52"/>
        <v xml:space="preserve">sxm93_31 * sxmq31 * QN31 + </v>
      </c>
      <c r="AC76" s="5" t="str">
        <f t="shared" si="52"/>
        <v xml:space="preserve">sxm93_32 * sxmq32 * QN32 + </v>
      </c>
      <c r="AD76" s="5" t="str">
        <f t="shared" si="52"/>
        <v xml:space="preserve">sxm93_33 * sxmq33 * QN33 + </v>
      </c>
      <c r="AE76" s="5" t="str">
        <f t="shared" si="52"/>
        <v xml:space="preserve">sxm93_35 * sxmq35 * QN35 + </v>
      </c>
      <c r="AF76" s="5" t="str">
        <f t="shared" si="52"/>
        <v xml:space="preserve">sxm93_36 * sxmq36 * QN36 + </v>
      </c>
      <c r="AG76" s="5" t="str">
        <f t="shared" si="52"/>
        <v xml:space="preserve">sxm93_37 * sxmq37 * QN37 + </v>
      </c>
      <c r="AH76" s="5" t="str">
        <f t="shared" si="52"/>
        <v xml:space="preserve">sxm93_41 * sxmq41 * QN41 + </v>
      </c>
      <c r="AI76" s="5" t="str">
        <f t="shared" si="52"/>
        <v xml:space="preserve">sxm93_42 * sxmq42 * QN42 + </v>
      </c>
      <c r="AJ76" s="5" t="str">
        <f t="shared" si="52"/>
        <v xml:space="preserve">sxm93_43 * sxmq43 * QN43 + </v>
      </c>
      <c r="AK76" s="5" t="str">
        <f t="shared" si="52"/>
        <v xml:space="preserve">sxm93_45 * sxmq45 * QN45 + </v>
      </c>
      <c r="AL76" s="5" t="str">
        <f t="shared" si="52"/>
        <v xml:space="preserve">sxm93_46 * sxmq46 * QN46 + </v>
      </c>
      <c r="AM76" s="5" t="str">
        <f t="shared" si="52"/>
        <v xml:space="preserve">sxm93_47 * sxmq47 * QN47 + </v>
      </c>
      <c r="AN76" s="5" t="str">
        <f t="shared" si="52"/>
        <v xml:space="preserve">sxm93_49 * sxmq49 * QN49 + </v>
      </c>
      <c r="AO76" s="5" t="str">
        <f t="shared" si="52"/>
        <v xml:space="preserve">sxm93_50 * sxmq50 * QN50 + </v>
      </c>
      <c r="AP76" s="5" t="str">
        <f t="shared" si="52"/>
        <v xml:space="preserve">sxm93_51 * sxmq51 * QN51 + </v>
      </c>
      <c r="AQ76" s="5" t="str">
        <f t="shared" si="52"/>
        <v xml:space="preserve">sxm93_52 * sxmq52 * QN52 + </v>
      </c>
      <c r="AR76" s="5" t="str">
        <f t="shared" si="52"/>
        <v xml:space="preserve">sxm93_53 * sxmq53 * QN53 + </v>
      </c>
      <c r="AS76" s="5" t="str">
        <f t="shared" si="52"/>
        <v xml:space="preserve">sxm93_55 * sxmq55 * QN55 + </v>
      </c>
      <c r="AT76" s="5" t="str">
        <f t="shared" si="52"/>
        <v xml:space="preserve">sxm93_58 * sxmq58 * QN58 + </v>
      </c>
      <c r="AU76" s="5" t="str">
        <f t="shared" si="52"/>
        <v xml:space="preserve">sxm93_59 * sxmq59 * QN59 + </v>
      </c>
      <c r="AV76" s="5" t="str">
        <f t="shared" si="52"/>
        <v xml:space="preserve">sxm93_60 * sxmq60 * QN60 + </v>
      </c>
      <c r="AW76" s="5" t="str">
        <f t="shared" si="52"/>
        <v xml:space="preserve">sxm93_61 * sxmq61 * QN61 + </v>
      </c>
      <c r="AX76" s="5" t="str">
        <f t="shared" si="52"/>
        <v xml:space="preserve">sxm93_62 * sxmq62 * QN62 + </v>
      </c>
      <c r="AY76" s="5" t="str">
        <f t="shared" si="52"/>
        <v xml:space="preserve">sxm93_64 * sxmq64 * QN64 + </v>
      </c>
      <c r="AZ76" s="5" t="str">
        <f t="shared" si="52"/>
        <v xml:space="preserve">sxm93_65 * sxmq65 * QN65 + </v>
      </c>
      <c r="BA76" s="5" t="str">
        <f t="shared" si="52"/>
        <v xml:space="preserve">sxm93_66 * sxmq66 * QN66 + </v>
      </c>
      <c r="BB76" s="5" t="str">
        <f t="shared" si="52"/>
        <v xml:space="preserve">sxm93_68 * sxmq68 * QN68 + </v>
      </c>
      <c r="BC76" s="5" t="str">
        <f t="shared" si="52"/>
        <v xml:space="preserve">sxm93_69 * sxmq69 * QN69 + </v>
      </c>
      <c r="BD76" s="5" t="str">
        <f t="shared" si="52"/>
        <v xml:space="preserve">sxm93_70 * sxmq70 * QN70 + </v>
      </c>
      <c r="BE76" s="5" t="str">
        <f t="shared" si="52"/>
        <v xml:space="preserve">sxm93_71 * sxmq71 * QN71 + </v>
      </c>
      <c r="BF76" s="5" t="str">
        <f t="shared" si="52"/>
        <v xml:space="preserve">sxm93_72 * sxmq72 * QN72 + </v>
      </c>
      <c r="BG76" s="5" t="str">
        <f t="shared" si="52"/>
        <v xml:space="preserve">sxm93_73 * sxmq73 * QN73 + </v>
      </c>
      <c r="BH76" s="5" t="str">
        <f t="shared" si="52"/>
        <v xml:space="preserve">sxm93_74 * sxmq74 * QN74 + </v>
      </c>
      <c r="BI76" s="5" t="str">
        <f t="shared" si="52"/>
        <v xml:space="preserve">sxm93_77 * sxmq77 * QN77 + </v>
      </c>
      <c r="BJ76" s="5" t="str">
        <f t="shared" si="52"/>
        <v xml:space="preserve">sxm93_78 * sxmq78 * QN78 + </v>
      </c>
      <c r="BK76" s="5" t="str">
        <f t="shared" si="52"/>
        <v xml:space="preserve">sxm93_79 * sxmq79 * QN79 + </v>
      </c>
      <c r="BL76" s="5" t="str">
        <f t="shared" si="52"/>
        <v xml:space="preserve">sxm93_80 * sxmq80 * QN80 + </v>
      </c>
      <c r="BM76" s="5" t="str">
        <f t="shared" si="52"/>
        <v xml:space="preserve">sxm93_84 * sxmq84 * QN84 + </v>
      </c>
      <c r="BN76" s="5" t="str">
        <f t="shared" si="52"/>
        <v xml:space="preserve">sxm93_85 * sxmq85 * QN85 + </v>
      </c>
      <c r="BO76" s="5" t="str">
        <f t="shared" ref="BO76:BW79" si="55">"sxm"&amp;$A76&amp;"_"&amp;BO$6&amp;" * sxmq"&amp;BO$6&amp;" * QN"&amp;BO$6&amp;" + "</f>
        <v xml:space="preserve">sxm93_86 * sxmq86 * QN86 + </v>
      </c>
      <c r="BP76" s="5" t="str">
        <f t="shared" si="55"/>
        <v xml:space="preserve">sxm93_87 * sxmq87 * QN87 + </v>
      </c>
      <c r="BQ76" s="5" t="str">
        <f t="shared" si="55"/>
        <v xml:space="preserve">sxm93_90 * sxmq90 * QN90 + </v>
      </c>
      <c r="BR76" s="5" t="str">
        <f t="shared" si="55"/>
        <v xml:space="preserve">sxm93_91 * sxmq91 * QN91 + </v>
      </c>
      <c r="BS76" s="5" t="str">
        <f t="shared" si="55"/>
        <v xml:space="preserve">sxm93_92 * sxmq92 * QN92 + </v>
      </c>
      <c r="BT76" s="5" t="str">
        <f t="shared" si="55"/>
        <v xml:space="preserve">sxm93_93 * sxmq93 * QN93 + </v>
      </c>
      <c r="BU76" s="5" t="str">
        <f t="shared" si="55"/>
        <v xml:space="preserve">sxm93_94 * sxmq94 * QN94 + </v>
      </c>
      <c r="BV76" s="5" t="str">
        <f t="shared" si="55"/>
        <v xml:space="preserve">sxm93_95 * sxmq95 * QN95 + </v>
      </c>
      <c r="BW76" s="5" t="str">
        <f t="shared" si="55"/>
        <v xml:space="preserve">sxm93_96 * sxmq96 * QN96 + </v>
      </c>
      <c r="BX76" s="5" t="str">
        <f t="shared" si="31"/>
        <v>sxm93_97 * sxmq97 * QN97</v>
      </c>
      <c r="BY76" s="5" t="str">
        <f t="shared" si="54"/>
        <v xml:space="preserve"> + FM93</v>
      </c>
      <c r="BZ76" s="6" t="str">
        <f t="shared" si="51"/>
        <v>@IDENTITY MG93 = sxm93_01 * sxmq01 * QN01 + sxm93_02 * sxmq02 * QN02 + sxm93_03 * sxmq03 * QN03 + sxm93_05 * sxmq05 * QN05 + sxm93_08 * sxmq08 * QN08 + sxm93_10 * sxmq10 * QN10 + sxm93_11 * sxmq11 * QN11 + sxm93_13 * sxmq13 * QN13 + sxm93_14 * sxmq14 * QN14 + sxm93_15 * sxmq15 * QN15 + sxm93_16 * sxmq16 * QN16 + sxm93_17 * sxmq17 * QN17 + sxm93_18 * sxmq18 * QN18 + sxm93_19 * sxmq19 * QN19 + sxm93_20 * sxmq20 * QN20 + sxm93_21 * sxmq21 * QN21 + sxm93_22 * sxmq22 * QN22 + sxm93_23 * sxmq23 * QN23 + sxm93_24 * sxmq24 * QN24 + sxm93_25 * sxmq25 * QN25 + sxm93_26 * sxmq26 * QN26 + sxm93_27 * sxmq27 * QN27 + sxm93_28 * sxmq28 * QN28 + sxm93_29 * sxmq29 * QN29 + sxm93_30 * sxmq30 * QN30 + sxm93_31 * sxmq31 * QN31 + sxm93_32 * sxmq32 * QN32 + sxm93_33 * sxmq33 * QN33 + sxm93_35 * sxmq35 * QN35 + sxm93_36 * sxmq36 * QN36 + sxm93_37 * sxmq37 * QN37 + sxm93_41 * sxmq41 * QN41 + sxm93_42 * sxmq42 * QN42 + sxm93_43 * sxmq43 * QN43 + sxm93_45 * sxmq45 * QN45 + sxm93_46 * sxmq46 * QN46 + sxm93_47 * sxmq47 * QN47 + sxm93_49 * sxmq49 * QN49 + sxm93_50 * sxmq50 * QN50 + sxm93_51 * sxmq51 * QN51 + sxm93_52 * sxmq52 * QN52 + sxm93_53 * sxmq53 * QN53 + sxm93_55 * sxmq55 * QN55 + sxm93_58 * sxmq58 * QN58 + sxm93_59 * sxmq59 * QN59 + sxm93_60 * sxmq60 * QN60 + sxm93_61 * sxmq61 * QN61 + sxm93_62 * sxmq62 * QN62 + sxm93_64 * sxmq64 * QN64 + sxm93_65 * sxmq65 * QN65 + sxm93_66 * sxmq66 * QN66 + sxm93_68 * sxmq68 * QN68 + sxm93_69 * sxmq69 * QN69 + sxm93_70 * sxmq70 * QN70 + sxm93_71 * sxmq71 * QN71 + sxm93_72 * sxmq72 * QN72 + sxm93_73 * sxmq73 * QN73 + sxm93_74 * sxmq74 * QN74 + sxm93_77 * sxmq77 * QN77 + sxm93_78 * sxmq78 * QN78 + sxm93_79 * sxmq79 * QN79 + sxm93_80 * sxmq80 * QN80 + sxm93_84 * sxmq84 * QN84 + sxm93_85 * sxmq85 * QN85 + sxm93_86 * sxmq86 * QN86 + sxm93_87 * sxmq87 * QN87 + sxm93_90 * sxmq90 * QN90 + sxm93_91 * sxmq91 * QN91 + sxm93_92 * sxmq92 * QN92 + sxm93_93 * sxmq93 * QN93 + sxm93_94 * sxmq94 * QN94 + sxm93_95 * sxmq95 * QN95 + sxm93_96 * sxmq96 * QN96 + sxm93_97 * sxmq97 * QN97 + FM93</v>
      </c>
    </row>
    <row r="77" spans="1:78">
      <c r="A77" s="1" t="s">
        <v>71</v>
      </c>
      <c r="B77" s="5" t="str">
        <f t="shared" si="53"/>
        <v xml:space="preserve">@IDENTITY MG94 = </v>
      </c>
      <c r="C77" s="5" t="str">
        <f t="shared" si="49"/>
        <v xml:space="preserve">sxm94_01 * sxmq01 * QN01 + </v>
      </c>
      <c r="D77" s="5" t="str">
        <f t="shared" ref="D77:BO80" si="56">"sxm"&amp;$A77&amp;"_"&amp;D$6&amp;" * sxmq"&amp;D$6&amp;" * QN"&amp;D$6&amp;" + "</f>
        <v xml:space="preserve">sxm94_02 * sxmq02 * QN02 + </v>
      </c>
      <c r="E77" s="5" t="str">
        <f t="shared" si="56"/>
        <v xml:space="preserve">sxm94_03 * sxmq03 * QN03 + </v>
      </c>
      <c r="F77" s="5" t="str">
        <f t="shared" si="56"/>
        <v xml:space="preserve">sxm94_05 * sxmq05 * QN05 + </v>
      </c>
      <c r="G77" s="5" t="str">
        <f t="shared" si="56"/>
        <v xml:space="preserve">sxm94_08 * sxmq08 * QN08 + </v>
      </c>
      <c r="H77" s="5" t="str">
        <f t="shared" si="56"/>
        <v xml:space="preserve">sxm94_10 * sxmq10 * QN10 + </v>
      </c>
      <c r="I77" s="5" t="str">
        <f t="shared" si="56"/>
        <v xml:space="preserve">sxm94_11 * sxmq11 * QN11 + </v>
      </c>
      <c r="J77" s="5" t="str">
        <f t="shared" si="56"/>
        <v xml:space="preserve">sxm94_13 * sxmq13 * QN13 + </v>
      </c>
      <c r="K77" s="5" t="str">
        <f t="shared" si="56"/>
        <v xml:space="preserve">sxm94_14 * sxmq14 * QN14 + </v>
      </c>
      <c r="L77" s="5" t="str">
        <f t="shared" si="56"/>
        <v xml:space="preserve">sxm94_15 * sxmq15 * QN15 + </v>
      </c>
      <c r="M77" s="5" t="str">
        <f t="shared" si="56"/>
        <v xml:space="preserve">sxm94_16 * sxmq16 * QN16 + </v>
      </c>
      <c r="N77" s="5" t="str">
        <f t="shared" si="56"/>
        <v xml:space="preserve">sxm94_17 * sxmq17 * QN17 + </v>
      </c>
      <c r="O77" s="5" t="str">
        <f t="shared" si="56"/>
        <v xml:space="preserve">sxm94_18 * sxmq18 * QN18 + </v>
      </c>
      <c r="P77" s="5" t="str">
        <f t="shared" si="56"/>
        <v xml:space="preserve">sxm94_19 * sxmq19 * QN19 + </v>
      </c>
      <c r="Q77" s="5" t="str">
        <f t="shared" si="56"/>
        <v xml:space="preserve">sxm94_20 * sxmq20 * QN20 + </v>
      </c>
      <c r="R77" s="5" t="str">
        <f t="shared" si="56"/>
        <v xml:space="preserve">sxm94_21 * sxmq21 * QN21 + </v>
      </c>
      <c r="S77" s="5" t="str">
        <f t="shared" si="56"/>
        <v xml:space="preserve">sxm94_22 * sxmq22 * QN22 + </v>
      </c>
      <c r="T77" s="5" t="str">
        <f t="shared" si="56"/>
        <v xml:space="preserve">sxm94_23 * sxmq23 * QN23 + </v>
      </c>
      <c r="U77" s="5" t="str">
        <f t="shared" si="56"/>
        <v xml:space="preserve">sxm94_24 * sxmq24 * QN24 + </v>
      </c>
      <c r="V77" s="5" t="str">
        <f t="shared" si="56"/>
        <v xml:space="preserve">sxm94_25 * sxmq25 * QN25 + </v>
      </c>
      <c r="W77" s="5" t="str">
        <f t="shared" si="56"/>
        <v xml:space="preserve">sxm94_26 * sxmq26 * QN26 + </v>
      </c>
      <c r="X77" s="5" t="str">
        <f t="shared" si="56"/>
        <v xml:space="preserve">sxm94_27 * sxmq27 * QN27 + </v>
      </c>
      <c r="Y77" s="5" t="str">
        <f t="shared" si="56"/>
        <v xml:space="preserve">sxm94_28 * sxmq28 * QN28 + </v>
      </c>
      <c r="Z77" s="5" t="str">
        <f t="shared" si="56"/>
        <v xml:space="preserve">sxm94_29 * sxmq29 * QN29 + </v>
      </c>
      <c r="AA77" s="5" t="str">
        <f t="shared" si="56"/>
        <v xml:space="preserve">sxm94_30 * sxmq30 * QN30 + </v>
      </c>
      <c r="AB77" s="5" t="str">
        <f t="shared" si="56"/>
        <v xml:space="preserve">sxm94_31 * sxmq31 * QN31 + </v>
      </c>
      <c r="AC77" s="5" t="str">
        <f t="shared" si="56"/>
        <v xml:space="preserve">sxm94_32 * sxmq32 * QN32 + </v>
      </c>
      <c r="AD77" s="5" t="str">
        <f t="shared" si="56"/>
        <v xml:space="preserve">sxm94_33 * sxmq33 * QN33 + </v>
      </c>
      <c r="AE77" s="5" t="str">
        <f t="shared" si="56"/>
        <v xml:space="preserve">sxm94_35 * sxmq35 * QN35 + </v>
      </c>
      <c r="AF77" s="5" t="str">
        <f t="shared" si="56"/>
        <v xml:space="preserve">sxm94_36 * sxmq36 * QN36 + </v>
      </c>
      <c r="AG77" s="5" t="str">
        <f t="shared" si="56"/>
        <v xml:space="preserve">sxm94_37 * sxmq37 * QN37 + </v>
      </c>
      <c r="AH77" s="5" t="str">
        <f t="shared" si="56"/>
        <v xml:space="preserve">sxm94_41 * sxmq41 * QN41 + </v>
      </c>
      <c r="AI77" s="5" t="str">
        <f t="shared" si="56"/>
        <v xml:space="preserve">sxm94_42 * sxmq42 * QN42 + </v>
      </c>
      <c r="AJ77" s="5" t="str">
        <f t="shared" si="56"/>
        <v xml:space="preserve">sxm94_43 * sxmq43 * QN43 + </v>
      </c>
      <c r="AK77" s="5" t="str">
        <f t="shared" si="56"/>
        <v xml:space="preserve">sxm94_45 * sxmq45 * QN45 + </v>
      </c>
      <c r="AL77" s="5" t="str">
        <f t="shared" si="56"/>
        <v xml:space="preserve">sxm94_46 * sxmq46 * QN46 + </v>
      </c>
      <c r="AM77" s="5" t="str">
        <f t="shared" si="56"/>
        <v xml:space="preserve">sxm94_47 * sxmq47 * QN47 + </v>
      </c>
      <c r="AN77" s="5" t="str">
        <f t="shared" si="56"/>
        <v xml:space="preserve">sxm94_49 * sxmq49 * QN49 + </v>
      </c>
      <c r="AO77" s="5" t="str">
        <f t="shared" si="56"/>
        <v xml:space="preserve">sxm94_50 * sxmq50 * QN50 + </v>
      </c>
      <c r="AP77" s="5" t="str">
        <f t="shared" si="56"/>
        <v xml:space="preserve">sxm94_51 * sxmq51 * QN51 + </v>
      </c>
      <c r="AQ77" s="5" t="str">
        <f t="shared" si="56"/>
        <v xml:space="preserve">sxm94_52 * sxmq52 * QN52 + </v>
      </c>
      <c r="AR77" s="5" t="str">
        <f t="shared" si="56"/>
        <v xml:space="preserve">sxm94_53 * sxmq53 * QN53 + </v>
      </c>
      <c r="AS77" s="5" t="str">
        <f t="shared" si="56"/>
        <v xml:space="preserve">sxm94_55 * sxmq55 * QN55 + </v>
      </c>
      <c r="AT77" s="5" t="str">
        <f t="shared" si="56"/>
        <v xml:space="preserve">sxm94_58 * sxmq58 * QN58 + </v>
      </c>
      <c r="AU77" s="5" t="str">
        <f t="shared" si="56"/>
        <v xml:space="preserve">sxm94_59 * sxmq59 * QN59 + </v>
      </c>
      <c r="AV77" s="5" t="str">
        <f t="shared" si="56"/>
        <v xml:space="preserve">sxm94_60 * sxmq60 * QN60 + </v>
      </c>
      <c r="AW77" s="5" t="str">
        <f t="shared" si="56"/>
        <v xml:space="preserve">sxm94_61 * sxmq61 * QN61 + </v>
      </c>
      <c r="AX77" s="5" t="str">
        <f t="shared" si="56"/>
        <v xml:space="preserve">sxm94_62 * sxmq62 * QN62 + </v>
      </c>
      <c r="AY77" s="5" t="str">
        <f t="shared" si="56"/>
        <v xml:space="preserve">sxm94_64 * sxmq64 * QN64 + </v>
      </c>
      <c r="AZ77" s="5" t="str">
        <f t="shared" si="56"/>
        <v xml:space="preserve">sxm94_65 * sxmq65 * QN65 + </v>
      </c>
      <c r="BA77" s="5" t="str">
        <f t="shared" si="56"/>
        <v xml:space="preserve">sxm94_66 * sxmq66 * QN66 + </v>
      </c>
      <c r="BB77" s="5" t="str">
        <f t="shared" si="56"/>
        <v xml:space="preserve">sxm94_68 * sxmq68 * QN68 + </v>
      </c>
      <c r="BC77" s="5" t="str">
        <f t="shared" si="56"/>
        <v xml:space="preserve">sxm94_69 * sxmq69 * QN69 + </v>
      </c>
      <c r="BD77" s="5" t="str">
        <f t="shared" si="56"/>
        <v xml:space="preserve">sxm94_70 * sxmq70 * QN70 + </v>
      </c>
      <c r="BE77" s="5" t="str">
        <f t="shared" si="56"/>
        <v xml:space="preserve">sxm94_71 * sxmq71 * QN71 + </v>
      </c>
      <c r="BF77" s="5" t="str">
        <f t="shared" si="56"/>
        <v xml:space="preserve">sxm94_72 * sxmq72 * QN72 + </v>
      </c>
      <c r="BG77" s="5" t="str">
        <f t="shared" si="56"/>
        <v xml:space="preserve">sxm94_73 * sxmq73 * QN73 + </v>
      </c>
      <c r="BH77" s="5" t="str">
        <f t="shared" si="56"/>
        <v xml:space="preserve">sxm94_74 * sxmq74 * QN74 + </v>
      </c>
      <c r="BI77" s="5" t="str">
        <f t="shared" si="56"/>
        <v xml:space="preserve">sxm94_77 * sxmq77 * QN77 + </v>
      </c>
      <c r="BJ77" s="5" t="str">
        <f t="shared" si="56"/>
        <v xml:space="preserve">sxm94_78 * sxmq78 * QN78 + </v>
      </c>
      <c r="BK77" s="5" t="str">
        <f t="shared" si="56"/>
        <v xml:space="preserve">sxm94_79 * sxmq79 * QN79 + </v>
      </c>
      <c r="BL77" s="5" t="str">
        <f t="shared" si="56"/>
        <v xml:space="preserve">sxm94_80 * sxmq80 * QN80 + </v>
      </c>
      <c r="BM77" s="5" t="str">
        <f t="shared" si="56"/>
        <v xml:space="preserve">sxm94_84 * sxmq84 * QN84 + </v>
      </c>
      <c r="BN77" s="5" t="str">
        <f t="shared" si="56"/>
        <v xml:space="preserve">sxm94_85 * sxmq85 * QN85 + </v>
      </c>
      <c r="BO77" s="5" t="str">
        <f t="shared" si="56"/>
        <v xml:space="preserve">sxm94_86 * sxmq86 * QN86 + </v>
      </c>
      <c r="BP77" s="5" t="str">
        <f t="shared" si="55"/>
        <v xml:space="preserve">sxm94_87 * sxmq87 * QN87 + </v>
      </c>
      <c r="BQ77" s="5" t="str">
        <f t="shared" si="55"/>
        <v xml:space="preserve">sxm94_90 * sxmq90 * QN90 + </v>
      </c>
      <c r="BR77" s="5" t="str">
        <f t="shared" si="55"/>
        <v xml:space="preserve">sxm94_91 * sxmq91 * QN91 + </v>
      </c>
      <c r="BS77" s="5" t="str">
        <f t="shared" si="55"/>
        <v xml:space="preserve">sxm94_92 * sxmq92 * QN92 + </v>
      </c>
      <c r="BT77" s="5" t="str">
        <f t="shared" si="55"/>
        <v xml:space="preserve">sxm94_93 * sxmq93 * QN93 + </v>
      </c>
      <c r="BU77" s="5" t="str">
        <f t="shared" si="55"/>
        <v xml:space="preserve">sxm94_94 * sxmq94 * QN94 + </v>
      </c>
      <c r="BV77" s="5" t="str">
        <f t="shared" si="55"/>
        <v xml:space="preserve">sxm94_95 * sxmq95 * QN95 + </v>
      </c>
      <c r="BW77" s="5" t="str">
        <f t="shared" si="55"/>
        <v xml:space="preserve">sxm94_96 * sxmq96 * QN96 + </v>
      </c>
      <c r="BX77" s="5" t="str">
        <f t="shared" si="31"/>
        <v>sxm94_97 * sxmq97 * QN97</v>
      </c>
      <c r="BY77" s="5" t="str">
        <f t="shared" si="54"/>
        <v xml:space="preserve"> + FM94</v>
      </c>
      <c r="BZ77" s="6" t="str">
        <f t="shared" si="51"/>
        <v>@IDENTITY MG94 = sxm94_01 * sxmq01 * QN01 + sxm94_02 * sxmq02 * QN02 + sxm94_03 * sxmq03 * QN03 + sxm94_05 * sxmq05 * QN05 + sxm94_08 * sxmq08 * QN08 + sxm94_10 * sxmq10 * QN10 + sxm94_11 * sxmq11 * QN11 + sxm94_13 * sxmq13 * QN13 + sxm94_14 * sxmq14 * QN14 + sxm94_15 * sxmq15 * QN15 + sxm94_16 * sxmq16 * QN16 + sxm94_17 * sxmq17 * QN17 + sxm94_18 * sxmq18 * QN18 + sxm94_19 * sxmq19 * QN19 + sxm94_20 * sxmq20 * QN20 + sxm94_21 * sxmq21 * QN21 + sxm94_22 * sxmq22 * QN22 + sxm94_23 * sxmq23 * QN23 + sxm94_24 * sxmq24 * QN24 + sxm94_25 * sxmq25 * QN25 + sxm94_26 * sxmq26 * QN26 + sxm94_27 * sxmq27 * QN27 + sxm94_28 * sxmq28 * QN28 + sxm94_29 * sxmq29 * QN29 + sxm94_30 * sxmq30 * QN30 + sxm94_31 * sxmq31 * QN31 + sxm94_32 * sxmq32 * QN32 + sxm94_33 * sxmq33 * QN33 + sxm94_35 * sxmq35 * QN35 + sxm94_36 * sxmq36 * QN36 + sxm94_37 * sxmq37 * QN37 + sxm94_41 * sxmq41 * QN41 + sxm94_42 * sxmq42 * QN42 + sxm94_43 * sxmq43 * QN43 + sxm94_45 * sxmq45 * QN45 + sxm94_46 * sxmq46 * QN46 + sxm94_47 * sxmq47 * QN47 + sxm94_49 * sxmq49 * QN49 + sxm94_50 * sxmq50 * QN50 + sxm94_51 * sxmq51 * QN51 + sxm94_52 * sxmq52 * QN52 + sxm94_53 * sxmq53 * QN53 + sxm94_55 * sxmq55 * QN55 + sxm94_58 * sxmq58 * QN58 + sxm94_59 * sxmq59 * QN59 + sxm94_60 * sxmq60 * QN60 + sxm94_61 * sxmq61 * QN61 + sxm94_62 * sxmq62 * QN62 + sxm94_64 * sxmq64 * QN64 + sxm94_65 * sxmq65 * QN65 + sxm94_66 * sxmq66 * QN66 + sxm94_68 * sxmq68 * QN68 + sxm94_69 * sxmq69 * QN69 + sxm94_70 * sxmq70 * QN70 + sxm94_71 * sxmq71 * QN71 + sxm94_72 * sxmq72 * QN72 + sxm94_73 * sxmq73 * QN73 + sxm94_74 * sxmq74 * QN74 + sxm94_77 * sxmq77 * QN77 + sxm94_78 * sxmq78 * QN78 + sxm94_79 * sxmq79 * QN79 + sxm94_80 * sxmq80 * QN80 + sxm94_84 * sxmq84 * QN84 + sxm94_85 * sxmq85 * QN85 + sxm94_86 * sxmq86 * QN86 + sxm94_87 * sxmq87 * QN87 + sxm94_90 * sxmq90 * QN90 + sxm94_91 * sxmq91 * QN91 + sxm94_92 * sxmq92 * QN92 + sxm94_93 * sxmq93 * QN93 + sxm94_94 * sxmq94 * QN94 + sxm94_95 * sxmq95 * QN95 + sxm94_96 * sxmq96 * QN96 + sxm94_97 * sxmq97 * QN97 + FM94</v>
      </c>
    </row>
    <row r="78" spans="1:78">
      <c r="A78" s="1" t="s">
        <v>72</v>
      </c>
      <c r="B78" s="5" t="str">
        <f t="shared" si="53"/>
        <v xml:space="preserve">@IDENTITY MG95 = </v>
      </c>
      <c r="C78" s="5" t="str">
        <f t="shared" si="49"/>
        <v xml:space="preserve">sxm95_01 * sxmq01 * QN01 + </v>
      </c>
      <c r="D78" s="5" t="str">
        <f t="shared" si="56"/>
        <v xml:space="preserve">sxm95_02 * sxmq02 * QN02 + </v>
      </c>
      <c r="E78" s="5" t="str">
        <f t="shared" si="56"/>
        <v xml:space="preserve">sxm95_03 * sxmq03 * QN03 + </v>
      </c>
      <c r="F78" s="5" t="str">
        <f t="shared" si="56"/>
        <v xml:space="preserve">sxm95_05 * sxmq05 * QN05 + </v>
      </c>
      <c r="G78" s="5" t="str">
        <f t="shared" si="56"/>
        <v xml:space="preserve">sxm95_08 * sxmq08 * QN08 + </v>
      </c>
      <c r="H78" s="5" t="str">
        <f t="shared" si="56"/>
        <v xml:space="preserve">sxm95_10 * sxmq10 * QN10 + </v>
      </c>
      <c r="I78" s="5" t="str">
        <f t="shared" si="56"/>
        <v xml:space="preserve">sxm95_11 * sxmq11 * QN11 + </v>
      </c>
      <c r="J78" s="5" t="str">
        <f t="shared" si="56"/>
        <v xml:space="preserve">sxm95_13 * sxmq13 * QN13 + </v>
      </c>
      <c r="K78" s="5" t="str">
        <f t="shared" si="56"/>
        <v xml:space="preserve">sxm95_14 * sxmq14 * QN14 + </v>
      </c>
      <c r="L78" s="5" t="str">
        <f t="shared" si="56"/>
        <v xml:space="preserve">sxm95_15 * sxmq15 * QN15 + </v>
      </c>
      <c r="M78" s="5" t="str">
        <f t="shared" si="56"/>
        <v xml:space="preserve">sxm95_16 * sxmq16 * QN16 + </v>
      </c>
      <c r="N78" s="5" t="str">
        <f t="shared" si="56"/>
        <v xml:space="preserve">sxm95_17 * sxmq17 * QN17 + </v>
      </c>
      <c r="O78" s="5" t="str">
        <f t="shared" si="56"/>
        <v xml:space="preserve">sxm95_18 * sxmq18 * QN18 + </v>
      </c>
      <c r="P78" s="5" t="str">
        <f t="shared" si="56"/>
        <v xml:space="preserve">sxm95_19 * sxmq19 * QN19 + </v>
      </c>
      <c r="Q78" s="5" t="str">
        <f t="shared" si="56"/>
        <v xml:space="preserve">sxm95_20 * sxmq20 * QN20 + </v>
      </c>
      <c r="R78" s="5" t="str">
        <f t="shared" si="56"/>
        <v xml:space="preserve">sxm95_21 * sxmq21 * QN21 + </v>
      </c>
      <c r="S78" s="5" t="str">
        <f t="shared" si="56"/>
        <v xml:space="preserve">sxm95_22 * sxmq22 * QN22 + </v>
      </c>
      <c r="T78" s="5" t="str">
        <f t="shared" si="56"/>
        <v xml:space="preserve">sxm95_23 * sxmq23 * QN23 + </v>
      </c>
      <c r="U78" s="5" t="str">
        <f t="shared" si="56"/>
        <v xml:space="preserve">sxm95_24 * sxmq24 * QN24 + </v>
      </c>
      <c r="V78" s="5" t="str">
        <f t="shared" si="56"/>
        <v xml:space="preserve">sxm95_25 * sxmq25 * QN25 + </v>
      </c>
      <c r="W78" s="5" t="str">
        <f t="shared" si="56"/>
        <v xml:space="preserve">sxm95_26 * sxmq26 * QN26 + </v>
      </c>
      <c r="X78" s="5" t="str">
        <f t="shared" si="56"/>
        <v xml:space="preserve">sxm95_27 * sxmq27 * QN27 + </v>
      </c>
      <c r="Y78" s="5" t="str">
        <f t="shared" si="56"/>
        <v xml:space="preserve">sxm95_28 * sxmq28 * QN28 + </v>
      </c>
      <c r="Z78" s="5" t="str">
        <f t="shared" si="56"/>
        <v xml:space="preserve">sxm95_29 * sxmq29 * QN29 + </v>
      </c>
      <c r="AA78" s="5" t="str">
        <f t="shared" si="56"/>
        <v xml:space="preserve">sxm95_30 * sxmq30 * QN30 + </v>
      </c>
      <c r="AB78" s="5" t="str">
        <f t="shared" si="56"/>
        <v xml:space="preserve">sxm95_31 * sxmq31 * QN31 + </v>
      </c>
      <c r="AC78" s="5" t="str">
        <f t="shared" si="56"/>
        <v xml:space="preserve">sxm95_32 * sxmq32 * QN32 + </v>
      </c>
      <c r="AD78" s="5" t="str">
        <f t="shared" si="56"/>
        <v xml:space="preserve">sxm95_33 * sxmq33 * QN33 + </v>
      </c>
      <c r="AE78" s="5" t="str">
        <f t="shared" si="56"/>
        <v xml:space="preserve">sxm95_35 * sxmq35 * QN35 + </v>
      </c>
      <c r="AF78" s="5" t="str">
        <f t="shared" si="56"/>
        <v xml:space="preserve">sxm95_36 * sxmq36 * QN36 + </v>
      </c>
      <c r="AG78" s="5" t="str">
        <f t="shared" si="56"/>
        <v xml:space="preserve">sxm95_37 * sxmq37 * QN37 + </v>
      </c>
      <c r="AH78" s="5" t="str">
        <f t="shared" si="56"/>
        <v xml:space="preserve">sxm95_41 * sxmq41 * QN41 + </v>
      </c>
      <c r="AI78" s="5" t="str">
        <f t="shared" si="56"/>
        <v xml:space="preserve">sxm95_42 * sxmq42 * QN42 + </v>
      </c>
      <c r="AJ78" s="5" t="str">
        <f t="shared" si="56"/>
        <v xml:space="preserve">sxm95_43 * sxmq43 * QN43 + </v>
      </c>
      <c r="AK78" s="5" t="str">
        <f t="shared" si="56"/>
        <v xml:space="preserve">sxm95_45 * sxmq45 * QN45 + </v>
      </c>
      <c r="AL78" s="5" t="str">
        <f t="shared" si="56"/>
        <v xml:space="preserve">sxm95_46 * sxmq46 * QN46 + </v>
      </c>
      <c r="AM78" s="5" t="str">
        <f t="shared" si="56"/>
        <v xml:space="preserve">sxm95_47 * sxmq47 * QN47 + </v>
      </c>
      <c r="AN78" s="5" t="str">
        <f t="shared" si="56"/>
        <v xml:space="preserve">sxm95_49 * sxmq49 * QN49 + </v>
      </c>
      <c r="AO78" s="5" t="str">
        <f t="shared" si="56"/>
        <v xml:space="preserve">sxm95_50 * sxmq50 * QN50 + </v>
      </c>
      <c r="AP78" s="5" t="str">
        <f t="shared" si="56"/>
        <v xml:space="preserve">sxm95_51 * sxmq51 * QN51 + </v>
      </c>
      <c r="AQ78" s="5" t="str">
        <f t="shared" si="56"/>
        <v xml:space="preserve">sxm95_52 * sxmq52 * QN52 + </v>
      </c>
      <c r="AR78" s="5" t="str">
        <f t="shared" si="56"/>
        <v xml:space="preserve">sxm95_53 * sxmq53 * QN53 + </v>
      </c>
      <c r="AS78" s="5" t="str">
        <f t="shared" si="56"/>
        <v xml:space="preserve">sxm95_55 * sxmq55 * QN55 + </v>
      </c>
      <c r="AT78" s="5" t="str">
        <f t="shared" si="56"/>
        <v xml:space="preserve">sxm95_58 * sxmq58 * QN58 + </v>
      </c>
      <c r="AU78" s="5" t="str">
        <f t="shared" si="56"/>
        <v xml:space="preserve">sxm95_59 * sxmq59 * QN59 + </v>
      </c>
      <c r="AV78" s="5" t="str">
        <f t="shared" si="56"/>
        <v xml:space="preserve">sxm95_60 * sxmq60 * QN60 + </v>
      </c>
      <c r="AW78" s="5" t="str">
        <f t="shared" si="56"/>
        <v xml:space="preserve">sxm95_61 * sxmq61 * QN61 + </v>
      </c>
      <c r="AX78" s="5" t="str">
        <f t="shared" si="56"/>
        <v xml:space="preserve">sxm95_62 * sxmq62 * QN62 + </v>
      </c>
      <c r="AY78" s="5" t="str">
        <f t="shared" si="56"/>
        <v xml:space="preserve">sxm95_64 * sxmq64 * QN64 + </v>
      </c>
      <c r="AZ78" s="5" t="str">
        <f t="shared" si="56"/>
        <v xml:space="preserve">sxm95_65 * sxmq65 * QN65 + </v>
      </c>
      <c r="BA78" s="5" t="str">
        <f t="shared" si="56"/>
        <v xml:space="preserve">sxm95_66 * sxmq66 * QN66 + </v>
      </c>
      <c r="BB78" s="5" t="str">
        <f t="shared" si="56"/>
        <v xml:space="preserve">sxm95_68 * sxmq68 * QN68 + </v>
      </c>
      <c r="BC78" s="5" t="str">
        <f t="shared" si="56"/>
        <v xml:space="preserve">sxm95_69 * sxmq69 * QN69 + </v>
      </c>
      <c r="BD78" s="5" t="str">
        <f t="shared" si="56"/>
        <v xml:space="preserve">sxm95_70 * sxmq70 * QN70 + </v>
      </c>
      <c r="BE78" s="5" t="str">
        <f t="shared" si="56"/>
        <v xml:space="preserve">sxm95_71 * sxmq71 * QN71 + </v>
      </c>
      <c r="BF78" s="5" t="str">
        <f t="shared" si="56"/>
        <v xml:space="preserve">sxm95_72 * sxmq72 * QN72 + </v>
      </c>
      <c r="BG78" s="5" t="str">
        <f t="shared" si="56"/>
        <v xml:space="preserve">sxm95_73 * sxmq73 * QN73 + </v>
      </c>
      <c r="BH78" s="5" t="str">
        <f t="shared" si="56"/>
        <v xml:space="preserve">sxm95_74 * sxmq74 * QN74 + </v>
      </c>
      <c r="BI78" s="5" t="str">
        <f t="shared" si="56"/>
        <v xml:space="preserve">sxm95_77 * sxmq77 * QN77 + </v>
      </c>
      <c r="BJ78" s="5" t="str">
        <f t="shared" si="56"/>
        <v xml:space="preserve">sxm95_78 * sxmq78 * QN78 + </v>
      </c>
      <c r="BK78" s="5" t="str">
        <f t="shared" si="56"/>
        <v xml:space="preserve">sxm95_79 * sxmq79 * QN79 + </v>
      </c>
      <c r="BL78" s="5" t="str">
        <f t="shared" si="56"/>
        <v xml:space="preserve">sxm95_80 * sxmq80 * QN80 + </v>
      </c>
      <c r="BM78" s="5" t="str">
        <f t="shared" si="56"/>
        <v xml:space="preserve">sxm95_84 * sxmq84 * QN84 + </v>
      </c>
      <c r="BN78" s="5" t="str">
        <f t="shared" si="56"/>
        <v xml:space="preserve">sxm95_85 * sxmq85 * QN85 + </v>
      </c>
      <c r="BO78" s="5" t="str">
        <f t="shared" si="56"/>
        <v xml:space="preserve">sxm95_86 * sxmq86 * QN86 + </v>
      </c>
      <c r="BP78" s="5" t="str">
        <f t="shared" si="55"/>
        <v xml:space="preserve">sxm95_87 * sxmq87 * QN87 + </v>
      </c>
      <c r="BQ78" s="5" t="str">
        <f t="shared" si="55"/>
        <v xml:space="preserve">sxm95_90 * sxmq90 * QN90 + </v>
      </c>
      <c r="BR78" s="5" t="str">
        <f t="shared" si="55"/>
        <v xml:space="preserve">sxm95_91 * sxmq91 * QN91 + </v>
      </c>
      <c r="BS78" s="5" t="str">
        <f t="shared" si="55"/>
        <v xml:space="preserve">sxm95_92 * sxmq92 * QN92 + </v>
      </c>
      <c r="BT78" s="5" t="str">
        <f t="shared" si="55"/>
        <v xml:space="preserve">sxm95_93 * sxmq93 * QN93 + </v>
      </c>
      <c r="BU78" s="5" t="str">
        <f t="shared" si="55"/>
        <v xml:space="preserve">sxm95_94 * sxmq94 * QN94 + </v>
      </c>
      <c r="BV78" s="5" t="str">
        <f t="shared" si="55"/>
        <v xml:space="preserve">sxm95_95 * sxmq95 * QN95 + </v>
      </c>
      <c r="BW78" s="5" t="str">
        <f t="shared" si="55"/>
        <v xml:space="preserve">sxm95_96 * sxmq96 * QN96 + </v>
      </c>
      <c r="BX78" s="5" t="str">
        <f t="shared" si="31"/>
        <v>sxm95_97 * sxmq97 * QN97</v>
      </c>
      <c r="BY78" s="5" t="str">
        <f t="shared" si="54"/>
        <v xml:space="preserve"> + FM95</v>
      </c>
      <c r="BZ78" s="6" t="str">
        <f t="shared" si="51"/>
        <v>@IDENTITY MG95 = sxm95_01 * sxmq01 * QN01 + sxm95_02 * sxmq02 * QN02 + sxm95_03 * sxmq03 * QN03 + sxm95_05 * sxmq05 * QN05 + sxm95_08 * sxmq08 * QN08 + sxm95_10 * sxmq10 * QN10 + sxm95_11 * sxmq11 * QN11 + sxm95_13 * sxmq13 * QN13 + sxm95_14 * sxmq14 * QN14 + sxm95_15 * sxmq15 * QN15 + sxm95_16 * sxmq16 * QN16 + sxm95_17 * sxmq17 * QN17 + sxm95_18 * sxmq18 * QN18 + sxm95_19 * sxmq19 * QN19 + sxm95_20 * sxmq20 * QN20 + sxm95_21 * sxmq21 * QN21 + sxm95_22 * sxmq22 * QN22 + sxm95_23 * sxmq23 * QN23 + sxm95_24 * sxmq24 * QN24 + sxm95_25 * sxmq25 * QN25 + sxm95_26 * sxmq26 * QN26 + sxm95_27 * sxmq27 * QN27 + sxm95_28 * sxmq28 * QN28 + sxm95_29 * sxmq29 * QN29 + sxm95_30 * sxmq30 * QN30 + sxm95_31 * sxmq31 * QN31 + sxm95_32 * sxmq32 * QN32 + sxm95_33 * sxmq33 * QN33 + sxm95_35 * sxmq35 * QN35 + sxm95_36 * sxmq36 * QN36 + sxm95_37 * sxmq37 * QN37 + sxm95_41 * sxmq41 * QN41 + sxm95_42 * sxmq42 * QN42 + sxm95_43 * sxmq43 * QN43 + sxm95_45 * sxmq45 * QN45 + sxm95_46 * sxmq46 * QN46 + sxm95_47 * sxmq47 * QN47 + sxm95_49 * sxmq49 * QN49 + sxm95_50 * sxmq50 * QN50 + sxm95_51 * sxmq51 * QN51 + sxm95_52 * sxmq52 * QN52 + sxm95_53 * sxmq53 * QN53 + sxm95_55 * sxmq55 * QN55 + sxm95_58 * sxmq58 * QN58 + sxm95_59 * sxmq59 * QN59 + sxm95_60 * sxmq60 * QN60 + sxm95_61 * sxmq61 * QN61 + sxm95_62 * sxmq62 * QN62 + sxm95_64 * sxmq64 * QN64 + sxm95_65 * sxmq65 * QN65 + sxm95_66 * sxmq66 * QN66 + sxm95_68 * sxmq68 * QN68 + sxm95_69 * sxmq69 * QN69 + sxm95_70 * sxmq70 * QN70 + sxm95_71 * sxmq71 * QN71 + sxm95_72 * sxmq72 * QN72 + sxm95_73 * sxmq73 * QN73 + sxm95_74 * sxmq74 * QN74 + sxm95_77 * sxmq77 * QN77 + sxm95_78 * sxmq78 * QN78 + sxm95_79 * sxmq79 * QN79 + sxm95_80 * sxmq80 * QN80 + sxm95_84 * sxmq84 * QN84 + sxm95_85 * sxmq85 * QN85 + sxm95_86 * sxmq86 * QN86 + sxm95_87 * sxmq87 * QN87 + sxm95_90 * sxmq90 * QN90 + sxm95_91 * sxmq91 * QN91 + sxm95_92 * sxmq92 * QN92 + sxm95_93 * sxmq93 * QN93 + sxm95_94 * sxmq94 * QN94 + sxm95_95 * sxmq95 * QN95 + sxm95_96 * sxmq96 * QN96 + sxm95_97 * sxmq97 * QN97 + FM95</v>
      </c>
    </row>
    <row r="79" spans="1:78">
      <c r="A79" s="1" t="s">
        <v>73</v>
      </c>
      <c r="B79" s="5" t="str">
        <f t="shared" si="53"/>
        <v xml:space="preserve">@IDENTITY MG96 = </v>
      </c>
      <c r="C79" s="5" t="str">
        <f t="shared" si="49"/>
        <v xml:space="preserve">sxm96_01 * sxmq01 * QN01 + </v>
      </c>
      <c r="D79" s="5" t="str">
        <f t="shared" si="56"/>
        <v xml:space="preserve">sxm96_02 * sxmq02 * QN02 + </v>
      </c>
      <c r="E79" s="5" t="str">
        <f t="shared" si="56"/>
        <v xml:space="preserve">sxm96_03 * sxmq03 * QN03 + </v>
      </c>
      <c r="F79" s="5" t="str">
        <f t="shared" si="56"/>
        <v xml:space="preserve">sxm96_05 * sxmq05 * QN05 + </v>
      </c>
      <c r="G79" s="5" t="str">
        <f t="shared" si="56"/>
        <v xml:space="preserve">sxm96_08 * sxmq08 * QN08 + </v>
      </c>
      <c r="H79" s="5" t="str">
        <f t="shared" si="56"/>
        <v xml:space="preserve">sxm96_10 * sxmq10 * QN10 + </v>
      </c>
      <c r="I79" s="5" t="str">
        <f t="shared" si="56"/>
        <v xml:space="preserve">sxm96_11 * sxmq11 * QN11 + </v>
      </c>
      <c r="J79" s="5" t="str">
        <f t="shared" si="56"/>
        <v xml:space="preserve">sxm96_13 * sxmq13 * QN13 + </v>
      </c>
      <c r="K79" s="5" t="str">
        <f t="shared" si="56"/>
        <v xml:space="preserve">sxm96_14 * sxmq14 * QN14 + </v>
      </c>
      <c r="L79" s="5" t="str">
        <f t="shared" si="56"/>
        <v xml:space="preserve">sxm96_15 * sxmq15 * QN15 + </v>
      </c>
      <c r="M79" s="5" t="str">
        <f t="shared" si="56"/>
        <v xml:space="preserve">sxm96_16 * sxmq16 * QN16 + </v>
      </c>
      <c r="N79" s="5" t="str">
        <f t="shared" si="56"/>
        <v xml:space="preserve">sxm96_17 * sxmq17 * QN17 + </v>
      </c>
      <c r="O79" s="5" t="str">
        <f t="shared" si="56"/>
        <v xml:space="preserve">sxm96_18 * sxmq18 * QN18 + </v>
      </c>
      <c r="P79" s="5" t="str">
        <f t="shared" si="56"/>
        <v xml:space="preserve">sxm96_19 * sxmq19 * QN19 + </v>
      </c>
      <c r="Q79" s="5" t="str">
        <f t="shared" si="56"/>
        <v xml:space="preserve">sxm96_20 * sxmq20 * QN20 + </v>
      </c>
      <c r="R79" s="5" t="str">
        <f t="shared" si="56"/>
        <v xml:space="preserve">sxm96_21 * sxmq21 * QN21 + </v>
      </c>
      <c r="S79" s="5" t="str">
        <f t="shared" si="56"/>
        <v xml:space="preserve">sxm96_22 * sxmq22 * QN22 + </v>
      </c>
      <c r="T79" s="5" t="str">
        <f t="shared" si="56"/>
        <v xml:space="preserve">sxm96_23 * sxmq23 * QN23 + </v>
      </c>
      <c r="U79" s="5" t="str">
        <f t="shared" si="56"/>
        <v xml:space="preserve">sxm96_24 * sxmq24 * QN24 + </v>
      </c>
      <c r="V79" s="5" t="str">
        <f t="shared" si="56"/>
        <v xml:space="preserve">sxm96_25 * sxmq25 * QN25 + </v>
      </c>
      <c r="W79" s="5" t="str">
        <f t="shared" si="56"/>
        <v xml:space="preserve">sxm96_26 * sxmq26 * QN26 + </v>
      </c>
      <c r="X79" s="5" t="str">
        <f t="shared" si="56"/>
        <v xml:space="preserve">sxm96_27 * sxmq27 * QN27 + </v>
      </c>
      <c r="Y79" s="5" t="str">
        <f t="shared" si="56"/>
        <v xml:space="preserve">sxm96_28 * sxmq28 * QN28 + </v>
      </c>
      <c r="Z79" s="5" t="str">
        <f t="shared" si="56"/>
        <v xml:space="preserve">sxm96_29 * sxmq29 * QN29 + </v>
      </c>
      <c r="AA79" s="5" t="str">
        <f t="shared" si="56"/>
        <v xml:space="preserve">sxm96_30 * sxmq30 * QN30 + </v>
      </c>
      <c r="AB79" s="5" t="str">
        <f t="shared" si="56"/>
        <v xml:space="preserve">sxm96_31 * sxmq31 * QN31 + </v>
      </c>
      <c r="AC79" s="5" t="str">
        <f t="shared" si="56"/>
        <v xml:space="preserve">sxm96_32 * sxmq32 * QN32 + </v>
      </c>
      <c r="AD79" s="5" t="str">
        <f t="shared" si="56"/>
        <v xml:space="preserve">sxm96_33 * sxmq33 * QN33 + </v>
      </c>
      <c r="AE79" s="5" t="str">
        <f t="shared" si="56"/>
        <v xml:space="preserve">sxm96_35 * sxmq35 * QN35 + </v>
      </c>
      <c r="AF79" s="5" t="str">
        <f t="shared" si="56"/>
        <v xml:space="preserve">sxm96_36 * sxmq36 * QN36 + </v>
      </c>
      <c r="AG79" s="5" t="str">
        <f t="shared" si="56"/>
        <v xml:space="preserve">sxm96_37 * sxmq37 * QN37 + </v>
      </c>
      <c r="AH79" s="5" t="str">
        <f t="shared" si="56"/>
        <v xml:space="preserve">sxm96_41 * sxmq41 * QN41 + </v>
      </c>
      <c r="AI79" s="5" t="str">
        <f t="shared" si="56"/>
        <v xml:space="preserve">sxm96_42 * sxmq42 * QN42 + </v>
      </c>
      <c r="AJ79" s="5" t="str">
        <f t="shared" si="56"/>
        <v xml:space="preserve">sxm96_43 * sxmq43 * QN43 + </v>
      </c>
      <c r="AK79" s="5" t="str">
        <f t="shared" si="56"/>
        <v xml:space="preserve">sxm96_45 * sxmq45 * QN45 + </v>
      </c>
      <c r="AL79" s="5" t="str">
        <f t="shared" si="56"/>
        <v xml:space="preserve">sxm96_46 * sxmq46 * QN46 + </v>
      </c>
      <c r="AM79" s="5" t="str">
        <f t="shared" si="56"/>
        <v xml:space="preserve">sxm96_47 * sxmq47 * QN47 + </v>
      </c>
      <c r="AN79" s="5" t="str">
        <f t="shared" si="56"/>
        <v xml:space="preserve">sxm96_49 * sxmq49 * QN49 + </v>
      </c>
      <c r="AO79" s="5" t="str">
        <f t="shared" si="56"/>
        <v xml:space="preserve">sxm96_50 * sxmq50 * QN50 + </v>
      </c>
      <c r="AP79" s="5" t="str">
        <f t="shared" si="56"/>
        <v xml:space="preserve">sxm96_51 * sxmq51 * QN51 + </v>
      </c>
      <c r="AQ79" s="5" t="str">
        <f t="shared" si="56"/>
        <v xml:space="preserve">sxm96_52 * sxmq52 * QN52 + </v>
      </c>
      <c r="AR79" s="5" t="str">
        <f t="shared" si="56"/>
        <v xml:space="preserve">sxm96_53 * sxmq53 * QN53 + </v>
      </c>
      <c r="AS79" s="5" t="str">
        <f t="shared" si="56"/>
        <v xml:space="preserve">sxm96_55 * sxmq55 * QN55 + </v>
      </c>
      <c r="AT79" s="5" t="str">
        <f t="shared" si="56"/>
        <v xml:space="preserve">sxm96_58 * sxmq58 * QN58 + </v>
      </c>
      <c r="AU79" s="5" t="str">
        <f t="shared" si="56"/>
        <v xml:space="preserve">sxm96_59 * sxmq59 * QN59 + </v>
      </c>
      <c r="AV79" s="5" t="str">
        <f t="shared" si="56"/>
        <v xml:space="preserve">sxm96_60 * sxmq60 * QN60 + </v>
      </c>
      <c r="AW79" s="5" t="str">
        <f t="shared" si="56"/>
        <v xml:space="preserve">sxm96_61 * sxmq61 * QN61 + </v>
      </c>
      <c r="AX79" s="5" t="str">
        <f t="shared" si="56"/>
        <v xml:space="preserve">sxm96_62 * sxmq62 * QN62 + </v>
      </c>
      <c r="AY79" s="5" t="str">
        <f t="shared" si="56"/>
        <v xml:space="preserve">sxm96_64 * sxmq64 * QN64 + </v>
      </c>
      <c r="AZ79" s="5" t="str">
        <f t="shared" si="56"/>
        <v xml:space="preserve">sxm96_65 * sxmq65 * QN65 + </v>
      </c>
      <c r="BA79" s="5" t="str">
        <f t="shared" si="56"/>
        <v xml:space="preserve">sxm96_66 * sxmq66 * QN66 + </v>
      </c>
      <c r="BB79" s="5" t="str">
        <f t="shared" si="56"/>
        <v xml:space="preserve">sxm96_68 * sxmq68 * QN68 + </v>
      </c>
      <c r="BC79" s="5" t="str">
        <f t="shared" si="56"/>
        <v xml:space="preserve">sxm96_69 * sxmq69 * QN69 + </v>
      </c>
      <c r="BD79" s="5" t="str">
        <f t="shared" si="56"/>
        <v xml:space="preserve">sxm96_70 * sxmq70 * QN70 + </v>
      </c>
      <c r="BE79" s="5" t="str">
        <f t="shared" si="56"/>
        <v xml:space="preserve">sxm96_71 * sxmq71 * QN71 + </v>
      </c>
      <c r="BF79" s="5" t="str">
        <f t="shared" si="56"/>
        <v xml:space="preserve">sxm96_72 * sxmq72 * QN72 + </v>
      </c>
      <c r="BG79" s="5" t="str">
        <f t="shared" si="56"/>
        <v xml:space="preserve">sxm96_73 * sxmq73 * QN73 + </v>
      </c>
      <c r="BH79" s="5" t="str">
        <f t="shared" si="56"/>
        <v xml:space="preserve">sxm96_74 * sxmq74 * QN74 + </v>
      </c>
      <c r="BI79" s="5" t="str">
        <f t="shared" si="56"/>
        <v xml:space="preserve">sxm96_77 * sxmq77 * QN77 + </v>
      </c>
      <c r="BJ79" s="5" t="str">
        <f t="shared" si="56"/>
        <v xml:space="preserve">sxm96_78 * sxmq78 * QN78 + </v>
      </c>
      <c r="BK79" s="5" t="str">
        <f t="shared" si="56"/>
        <v xml:space="preserve">sxm96_79 * sxmq79 * QN79 + </v>
      </c>
      <c r="BL79" s="5" t="str">
        <f t="shared" si="56"/>
        <v xml:space="preserve">sxm96_80 * sxmq80 * QN80 + </v>
      </c>
      <c r="BM79" s="5" t="str">
        <f t="shared" si="56"/>
        <v xml:space="preserve">sxm96_84 * sxmq84 * QN84 + </v>
      </c>
      <c r="BN79" s="5" t="str">
        <f t="shared" si="56"/>
        <v xml:space="preserve">sxm96_85 * sxmq85 * QN85 + </v>
      </c>
      <c r="BO79" s="5" t="str">
        <f t="shared" si="56"/>
        <v xml:space="preserve">sxm96_86 * sxmq86 * QN86 + </v>
      </c>
      <c r="BP79" s="5" t="str">
        <f t="shared" si="55"/>
        <v xml:space="preserve">sxm96_87 * sxmq87 * QN87 + </v>
      </c>
      <c r="BQ79" s="5" t="str">
        <f t="shared" si="55"/>
        <v xml:space="preserve">sxm96_90 * sxmq90 * QN90 + </v>
      </c>
      <c r="BR79" s="5" t="str">
        <f t="shared" si="55"/>
        <v xml:space="preserve">sxm96_91 * sxmq91 * QN91 + </v>
      </c>
      <c r="BS79" s="5" t="str">
        <f t="shared" si="55"/>
        <v xml:space="preserve">sxm96_92 * sxmq92 * QN92 + </v>
      </c>
      <c r="BT79" s="5" t="str">
        <f t="shared" si="55"/>
        <v xml:space="preserve">sxm96_93 * sxmq93 * QN93 + </v>
      </c>
      <c r="BU79" s="5" t="str">
        <f t="shared" si="55"/>
        <v xml:space="preserve">sxm96_94 * sxmq94 * QN94 + </v>
      </c>
      <c r="BV79" s="5" t="str">
        <f t="shared" si="55"/>
        <v xml:space="preserve">sxm96_95 * sxmq95 * QN95 + </v>
      </c>
      <c r="BW79" s="5" t="str">
        <f t="shared" si="55"/>
        <v xml:space="preserve">sxm96_96 * sxmq96 * QN96 + </v>
      </c>
      <c r="BX79" s="5" t="str">
        <f t="shared" si="31"/>
        <v>sxm96_97 * sxmq97 * QN97</v>
      </c>
      <c r="BY79" s="5" t="str">
        <f t="shared" si="54"/>
        <v xml:space="preserve"> + FM96</v>
      </c>
      <c r="BZ79" s="6" t="str">
        <f t="shared" si="51"/>
        <v>@IDENTITY MG96 = sxm96_01 * sxmq01 * QN01 + sxm96_02 * sxmq02 * QN02 + sxm96_03 * sxmq03 * QN03 + sxm96_05 * sxmq05 * QN05 + sxm96_08 * sxmq08 * QN08 + sxm96_10 * sxmq10 * QN10 + sxm96_11 * sxmq11 * QN11 + sxm96_13 * sxmq13 * QN13 + sxm96_14 * sxmq14 * QN14 + sxm96_15 * sxmq15 * QN15 + sxm96_16 * sxmq16 * QN16 + sxm96_17 * sxmq17 * QN17 + sxm96_18 * sxmq18 * QN18 + sxm96_19 * sxmq19 * QN19 + sxm96_20 * sxmq20 * QN20 + sxm96_21 * sxmq21 * QN21 + sxm96_22 * sxmq22 * QN22 + sxm96_23 * sxmq23 * QN23 + sxm96_24 * sxmq24 * QN24 + sxm96_25 * sxmq25 * QN25 + sxm96_26 * sxmq26 * QN26 + sxm96_27 * sxmq27 * QN27 + sxm96_28 * sxmq28 * QN28 + sxm96_29 * sxmq29 * QN29 + sxm96_30 * sxmq30 * QN30 + sxm96_31 * sxmq31 * QN31 + sxm96_32 * sxmq32 * QN32 + sxm96_33 * sxmq33 * QN33 + sxm96_35 * sxmq35 * QN35 + sxm96_36 * sxmq36 * QN36 + sxm96_37 * sxmq37 * QN37 + sxm96_41 * sxmq41 * QN41 + sxm96_42 * sxmq42 * QN42 + sxm96_43 * sxmq43 * QN43 + sxm96_45 * sxmq45 * QN45 + sxm96_46 * sxmq46 * QN46 + sxm96_47 * sxmq47 * QN47 + sxm96_49 * sxmq49 * QN49 + sxm96_50 * sxmq50 * QN50 + sxm96_51 * sxmq51 * QN51 + sxm96_52 * sxmq52 * QN52 + sxm96_53 * sxmq53 * QN53 + sxm96_55 * sxmq55 * QN55 + sxm96_58 * sxmq58 * QN58 + sxm96_59 * sxmq59 * QN59 + sxm96_60 * sxmq60 * QN60 + sxm96_61 * sxmq61 * QN61 + sxm96_62 * sxmq62 * QN62 + sxm96_64 * sxmq64 * QN64 + sxm96_65 * sxmq65 * QN65 + sxm96_66 * sxmq66 * QN66 + sxm96_68 * sxmq68 * QN68 + sxm96_69 * sxmq69 * QN69 + sxm96_70 * sxmq70 * QN70 + sxm96_71 * sxmq71 * QN71 + sxm96_72 * sxmq72 * QN72 + sxm96_73 * sxmq73 * QN73 + sxm96_74 * sxmq74 * QN74 + sxm96_77 * sxmq77 * QN77 + sxm96_78 * sxmq78 * QN78 + sxm96_79 * sxmq79 * QN79 + sxm96_80 * sxmq80 * QN80 + sxm96_84 * sxmq84 * QN84 + sxm96_85 * sxmq85 * QN85 + sxm96_86 * sxmq86 * QN86 + sxm96_87 * sxmq87 * QN87 + sxm96_90 * sxmq90 * QN90 + sxm96_91 * sxmq91 * QN91 + sxm96_92 * sxmq92 * QN92 + sxm96_93 * sxmq93 * QN93 + sxm96_94 * sxmq94 * QN94 + sxm96_95 * sxmq95 * QN95 + sxm96_96 * sxmq96 * QN96 + sxm96_97 * sxmq97 * QN97 + FM96</v>
      </c>
    </row>
    <row r="80" spans="1:78">
      <c r="A80" s="1" t="s">
        <v>74</v>
      </c>
      <c r="B80" s="5" t="str">
        <f t="shared" si="53"/>
        <v xml:space="preserve">@IDENTITY MG97 = </v>
      </c>
      <c r="C80" s="5" t="str">
        <f t="shared" si="49"/>
        <v xml:space="preserve">sxm97_01 * sxmq01 * QN01 + </v>
      </c>
      <c r="D80" s="5" t="str">
        <f t="shared" si="56"/>
        <v xml:space="preserve">sxm97_02 * sxmq02 * QN02 + </v>
      </c>
      <c r="E80" s="5" t="str">
        <f t="shared" si="56"/>
        <v xml:space="preserve">sxm97_03 * sxmq03 * QN03 + </v>
      </c>
      <c r="F80" s="5" t="str">
        <f t="shared" si="56"/>
        <v xml:space="preserve">sxm97_05 * sxmq05 * QN05 + </v>
      </c>
      <c r="G80" s="5" t="str">
        <f t="shared" si="56"/>
        <v xml:space="preserve">sxm97_08 * sxmq08 * QN08 + </v>
      </c>
      <c r="H80" s="5" t="str">
        <f t="shared" si="56"/>
        <v xml:space="preserve">sxm97_10 * sxmq10 * QN10 + </v>
      </c>
      <c r="I80" s="5" t="str">
        <f t="shared" si="56"/>
        <v xml:space="preserve">sxm97_11 * sxmq11 * QN11 + </v>
      </c>
      <c r="J80" s="5" t="str">
        <f t="shared" si="56"/>
        <v xml:space="preserve">sxm97_13 * sxmq13 * QN13 + </v>
      </c>
      <c r="K80" s="5" t="str">
        <f t="shared" si="56"/>
        <v xml:space="preserve">sxm97_14 * sxmq14 * QN14 + </v>
      </c>
      <c r="L80" s="5" t="str">
        <f t="shared" si="56"/>
        <v xml:space="preserve">sxm97_15 * sxmq15 * QN15 + </v>
      </c>
      <c r="M80" s="5" t="str">
        <f t="shared" si="56"/>
        <v xml:space="preserve">sxm97_16 * sxmq16 * QN16 + </v>
      </c>
      <c r="N80" s="5" t="str">
        <f t="shared" si="56"/>
        <v xml:space="preserve">sxm97_17 * sxmq17 * QN17 + </v>
      </c>
      <c r="O80" s="5" t="str">
        <f t="shared" si="56"/>
        <v xml:space="preserve">sxm97_18 * sxmq18 * QN18 + </v>
      </c>
      <c r="P80" s="5" t="str">
        <f t="shared" si="56"/>
        <v xml:space="preserve">sxm97_19 * sxmq19 * QN19 + </v>
      </c>
      <c r="Q80" s="5" t="str">
        <f t="shared" si="56"/>
        <v xml:space="preserve">sxm97_20 * sxmq20 * QN20 + </v>
      </c>
      <c r="R80" s="5" t="str">
        <f t="shared" si="56"/>
        <v xml:space="preserve">sxm97_21 * sxmq21 * QN21 + </v>
      </c>
      <c r="S80" s="5" t="str">
        <f t="shared" si="56"/>
        <v xml:space="preserve">sxm97_22 * sxmq22 * QN22 + </v>
      </c>
      <c r="T80" s="5" t="str">
        <f t="shared" si="56"/>
        <v xml:space="preserve">sxm97_23 * sxmq23 * QN23 + </v>
      </c>
      <c r="U80" s="5" t="str">
        <f t="shared" si="56"/>
        <v xml:space="preserve">sxm97_24 * sxmq24 * QN24 + </v>
      </c>
      <c r="V80" s="5" t="str">
        <f t="shared" si="56"/>
        <v xml:space="preserve">sxm97_25 * sxmq25 * QN25 + </v>
      </c>
      <c r="W80" s="5" t="str">
        <f t="shared" si="56"/>
        <v xml:space="preserve">sxm97_26 * sxmq26 * QN26 + </v>
      </c>
      <c r="X80" s="5" t="str">
        <f t="shared" si="56"/>
        <v xml:space="preserve">sxm97_27 * sxmq27 * QN27 + </v>
      </c>
      <c r="Y80" s="5" t="str">
        <f t="shared" si="56"/>
        <v xml:space="preserve">sxm97_28 * sxmq28 * QN28 + </v>
      </c>
      <c r="Z80" s="5" t="str">
        <f t="shared" si="56"/>
        <v xml:space="preserve">sxm97_29 * sxmq29 * QN29 + </v>
      </c>
      <c r="AA80" s="5" t="str">
        <f t="shared" si="56"/>
        <v xml:space="preserve">sxm97_30 * sxmq30 * QN30 + </v>
      </c>
      <c r="AB80" s="5" t="str">
        <f t="shared" si="56"/>
        <v xml:space="preserve">sxm97_31 * sxmq31 * QN31 + </v>
      </c>
      <c r="AC80" s="5" t="str">
        <f t="shared" si="56"/>
        <v xml:space="preserve">sxm97_32 * sxmq32 * QN32 + </v>
      </c>
      <c r="AD80" s="5" t="str">
        <f t="shared" si="56"/>
        <v xml:space="preserve">sxm97_33 * sxmq33 * QN33 + </v>
      </c>
      <c r="AE80" s="5" t="str">
        <f t="shared" si="56"/>
        <v xml:space="preserve">sxm97_35 * sxmq35 * QN35 + </v>
      </c>
      <c r="AF80" s="5" t="str">
        <f t="shared" si="56"/>
        <v xml:space="preserve">sxm97_36 * sxmq36 * QN36 + </v>
      </c>
      <c r="AG80" s="5" t="str">
        <f t="shared" si="56"/>
        <v xml:space="preserve">sxm97_37 * sxmq37 * QN37 + </v>
      </c>
      <c r="AH80" s="5" t="str">
        <f t="shared" si="56"/>
        <v xml:space="preserve">sxm97_41 * sxmq41 * QN41 + </v>
      </c>
      <c r="AI80" s="5" t="str">
        <f t="shared" si="56"/>
        <v xml:space="preserve">sxm97_42 * sxmq42 * QN42 + </v>
      </c>
      <c r="AJ80" s="5" t="str">
        <f t="shared" si="56"/>
        <v xml:space="preserve">sxm97_43 * sxmq43 * QN43 + </v>
      </c>
      <c r="AK80" s="5" t="str">
        <f t="shared" si="56"/>
        <v xml:space="preserve">sxm97_45 * sxmq45 * QN45 + </v>
      </c>
      <c r="AL80" s="5" t="str">
        <f t="shared" si="56"/>
        <v xml:space="preserve">sxm97_46 * sxmq46 * QN46 + </v>
      </c>
      <c r="AM80" s="5" t="str">
        <f t="shared" si="56"/>
        <v xml:space="preserve">sxm97_47 * sxmq47 * QN47 + </v>
      </c>
      <c r="AN80" s="5" t="str">
        <f t="shared" si="56"/>
        <v xml:space="preserve">sxm97_49 * sxmq49 * QN49 + </v>
      </c>
      <c r="AO80" s="5" t="str">
        <f t="shared" si="56"/>
        <v xml:space="preserve">sxm97_50 * sxmq50 * QN50 + </v>
      </c>
      <c r="AP80" s="5" t="str">
        <f t="shared" si="56"/>
        <v xml:space="preserve">sxm97_51 * sxmq51 * QN51 + </v>
      </c>
      <c r="AQ80" s="5" t="str">
        <f t="shared" si="56"/>
        <v xml:space="preserve">sxm97_52 * sxmq52 * QN52 + </v>
      </c>
      <c r="AR80" s="5" t="str">
        <f t="shared" si="56"/>
        <v xml:space="preserve">sxm97_53 * sxmq53 * QN53 + </v>
      </c>
      <c r="AS80" s="5" t="str">
        <f t="shared" si="56"/>
        <v xml:space="preserve">sxm97_55 * sxmq55 * QN55 + </v>
      </c>
      <c r="AT80" s="5" t="str">
        <f t="shared" si="56"/>
        <v xml:space="preserve">sxm97_58 * sxmq58 * QN58 + </v>
      </c>
      <c r="AU80" s="5" t="str">
        <f t="shared" si="56"/>
        <v xml:space="preserve">sxm97_59 * sxmq59 * QN59 + </v>
      </c>
      <c r="AV80" s="5" t="str">
        <f t="shared" si="56"/>
        <v xml:space="preserve">sxm97_60 * sxmq60 * QN60 + </v>
      </c>
      <c r="AW80" s="5" t="str">
        <f t="shared" si="56"/>
        <v xml:space="preserve">sxm97_61 * sxmq61 * QN61 + </v>
      </c>
      <c r="AX80" s="5" t="str">
        <f t="shared" si="56"/>
        <v xml:space="preserve">sxm97_62 * sxmq62 * QN62 + </v>
      </c>
      <c r="AY80" s="5" t="str">
        <f t="shared" si="56"/>
        <v xml:space="preserve">sxm97_64 * sxmq64 * QN64 + </v>
      </c>
      <c r="AZ80" s="5" t="str">
        <f t="shared" si="56"/>
        <v xml:space="preserve">sxm97_65 * sxmq65 * QN65 + </v>
      </c>
      <c r="BA80" s="5" t="str">
        <f t="shared" si="56"/>
        <v xml:space="preserve">sxm97_66 * sxmq66 * QN66 + </v>
      </c>
      <c r="BB80" s="5" t="str">
        <f t="shared" si="56"/>
        <v xml:space="preserve">sxm97_68 * sxmq68 * QN68 + </v>
      </c>
      <c r="BC80" s="5" t="str">
        <f t="shared" si="56"/>
        <v xml:space="preserve">sxm97_69 * sxmq69 * QN69 + </v>
      </c>
      <c r="BD80" s="5" t="str">
        <f t="shared" si="56"/>
        <v xml:space="preserve">sxm97_70 * sxmq70 * QN70 + </v>
      </c>
      <c r="BE80" s="5" t="str">
        <f t="shared" si="56"/>
        <v xml:space="preserve">sxm97_71 * sxmq71 * QN71 + </v>
      </c>
      <c r="BF80" s="5" t="str">
        <f t="shared" si="56"/>
        <v xml:space="preserve">sxm97_72 * sxmq72 * QN72 + </v>
      </c>
      <c r="BG80" s="5" t="str">
        <f t="shared" si="56"/>
        <v xml:space="preserve">sxm97_73 * sxmq73 * QN73 + </v>
      </c>
      <c r="BH80" s="5" t="str">
        <f t="shared" si="56"/>
        <v xml:space="preserve">sxm97_74 * sxmq74 * QN74 + </v>
      </c>
      <c r="BI80" s="5" t="str">
        <f t="shared" si="56"/>
        <v xml:space="preserve">sxm97_77 * sxmq77 * QN77 + </v>
      </c>
      <c r="BJ80" s="5" t="str">
        <f t="shared" si="56"/>
        <v xml:space="preserve">sxm97_78 * sxmq78 * QN78 + </v>
      </c>
      <c r="BK80" s="5" t="str">
        <f t="shared" si="56"/>
        <v xml:space="preserve">sxm97_79 * sxmq79 * QN79 + </v>
      </c>
      <c r="BL80" s="5" t="str">
        <f t="shared" si="56"/>
        <v xml:space="preserve">sxm97_80 * sxmq80 * QN80 + </v>
      </c>
      <c r="BM80" s="5" t="str">
        <f t="shared" si="56"/>
        <v xml:space="preserve">sxm97_84 * sxmq84 * QN84 + </v>
      </c>
      <c r="BN80" s="5" t="str">
        <f t="shared" si="56"/>
        <v xml:space="preserve">sxm97_85 * sxmq85 * QN85 + </v>
      </c>
      <c r="BO80" s="5" t="str">
        <f t="shared" ref="BO80:BW80" si="57">"sxm"&amp;$A80&amp;"_"&amp;BO$6&amp;" * sxmq"&amp;BO$6&amp;" * QN"&amp;BO$6&amp;" + "</f>
        <v xml:space="preserve">sxm97_86 * sxmq86 * QN86 + </v>
      </c>
      <c r="BP80" s="5" t="str">
        <f t="shared" si="57"/>
        <v xml:space="preserve">sxm97_87 * sxmq87 * QN87 + </v>
      </c>
      <c r="BQ80" s="5" t="str">
        <f t="shared" si="57"/>
        <v xml:space="preserve">sxm97_90 * sxmq90 * QN90 + </v>
      </c>
      <c r="BR80" s="5" t="str">
        <f t="shared" si="57"/>
        <v xml:space="preserve">sxm97_91 * sxmq91 * QN91 + </v>
      </c>
      <c r="BS80" s="5" t="str">
        <f t="shared" si="57"/>
        <v xml:space="preserve">sxm97_92 * sxmq92 * QN92 + </v>
      </c>
      <c r="BT80" s="5" t="str">
        <f t="shared" si="57"/>
        <v xml:space="preserve">sxm97_93 * sxmq93 * QN93 + </v>
      </c>
      <c r="BU80" s="5" t="str">
        <f t="shared" si="57"/>
        <v xml:space="preserve">sxm97_94 * sxmq94 * QN94 + </v>
      </c>
      <c r="BV80" s="5" t="str">
        <f t="shared" si="57"/>
        <v xml:space="preserve">sxm97_95 * sxmq95 * QN95 + </v>
      </c>
      <c r="BW80" s="5" t="str">
        <f t="shared" si="57"/>
        <v xml:space="preserve">sxm97_96 * sxmq96 * QN96 + </v>
      </c>
      <c r="BX80" s="5" t="str">
        <f t="shared" si="31"/>
        <v>sxm97_97 * sxmq97 * QN97</v>
      </c>
      <c r="BY80" s="5" t="str">
        <f t="shared" si="54"/>
        <v xml:space="preserve"> + FM97</v>
      </c>
      <c r="BZ80" s="6" t="str">
        <f t="shared" si="51"/>
        <v>@IDENTITY MG97 = sxm97_01 * sxmq01 * QN01 + sxm97_02 * sxmq02 * QN02 + sxm97_03 * sxmq03 * QN03 + sxm97_05 * sxmq05 * QN05 + sxm97_08 * sxmq08 * QN08 + sxm97_10 * sxmq10 * QN10 + sxm97_11 * sxmq11 * QN11 + sxm97_13 * sxmq13 * QN13 + sxm97_14 * sxmq14 * QN14 + sxm97_15 * sxmq15 * QN15 + sxm97_16 * sxmq16 * QN16 + sxm97_17 * sxmq17 * QN17 + sxm97_18 * sxmq18 * QN18 + sxm97_19 * sxmq19 * QN19 + sxm97_20 * sxmq20 * QN20 + sxm97_21 * sxmq21 * QN21 + sxm97_22 * sxmq22 * QN22 + sxm97_23 * sxmq23 * QN23 + sxm97_24 * sxmq24 * QN24 + sxm97_25 * sxmq25 * QN25 + sxm97_26 * sxmq26 * QN26 + sxm97_27 * sxmq27 * QN27 + sxm97_28 * sxmq28 * QN28 + sxm97_29 * sxmq29 * QN29 + sxm97_30 * sxmq30 * QN30 + sxm97_31 * sxmq31 * QN31 + sxm97_32 * sxmq32 * QN32 + sxm97_33 * sxmq33 * QN33 + sxm97_35 * sxmq35 * QN35 + sxm97_36 * sxmq36 * QN36 + sxm97_37 * sxmq37 * QN37 + sxm97_41 * sxmq41 * QN41 + sxm97_42 * sxmq42 * QN42 + sxm97_43 * sxmq43 * QN43 + sxm97_45 * sxmq45 * QN45 + sxm97_46 * sxmq46 * QN46 + sxm97_47 * sxmq47 * QN47 + sxm97_49 * sxmq49 * QN49 + sxm97_50 * sxmq50 * QN50 + sxm97_51 * sxmq51 * QN51 + sxm97_52 * sxmq52 * QN52 + sxm97_53 * sxmq53 * QN53 + sxm97_55 * sxmq55 * QN55 + sxm97_58 * sxmq58 * QN58 + sxm97_59 * sxmq59 * QN59 + sxm97_60 * sxmq60 * QN60 + sxm97_61 * sxmq61 * QN61 + sxm97_62 * sxmq62 * QN62 + sxm97_64 * sxmq64 * QN64 + sxm97_65 * sxmq65 * QN65 + sxm97_66 * sxmq66 * QN66 + sxm97_68 * sxmq68 * QN68 + sxm97_69 * sxmq69 * QN69 + sxm97_70 * sxmq70 * QN70 + sxm97_71 * sxmq71 * QN71 + sxm97_72 * sxmq72 * QN72 + sxm97_73 * sxmq73 * QN73 + sxm97_74 * sxmq74 * QN74 + sxm97_77 * sxmq77 * QN77 + sxm97_78 * sxmq78 * QN78 + sxm97_79 * sxmq79 * QN79 + sxm97_80 * sxmq80 * QN80 + sxm97_84 * sxmq84 * QN84 + sxm97_85 * sxmq85 * QN85 + sxm97_86 * sxmq86 * QN86 + sxm97_87 * sxmq87 * QN87 + sxm97_90 * sxmq90 * QN90 + sxm97_91 * sxmq91 * QN91 + sxm97_92 * sxmq92 * QN92 + sxm97_93 * sxmq93 * QN93 + sxm97_94 * sxmq94 * QN94 + sxm97_95 * sxmq95 * QN95 + sxm97_96 * sxmq96 * QN96 + sxm97_97 * sxmq97 * QN97 + FM97</v>
      </c>
    </row>
    <row r="81" spans="1:78">
      <c r="A81" s="3" t="s">
        <v>76</v>
      </c>
      <c r="B81" s="5" t="str">
        <f t="shared" si="53"/>
        <v xml:space="preserve">@IDENTITY MG00 = </v>
      </c>
      <c r="C81" s="1" t="str">
        <f>$B$4&amp;C6&amp;" + "</f>
        <v xml:space="preserve">MG01 + </v>
      </c>
      <c r="D81" s="1" t="str">
        <f>$B$4&amp;D6&amp;" + "</f>
        <v xml:space="preserve">MG02 + </v>
      </c>
      <c r="E81" s="1" t="str">
        <f>$B$4&amp;E6&amp;" + "</f>
        <v xml:space="preserve">MG03 + </v>
      </c>
      <c r="F81" s="1" t="str">
        <f t="shared" ref="F81:BQ81" si="58">$B$4&amp;F6&amp;" + "</f>
        <v xml:space="preserve">MG05 + </v>
      </c>
      <c r="G81" s="1" t="str">
        <f t="shared" si="58"/>
        <v xml:space="preserve">MG08 + </v>
      </c>
      <c r="H81" s="1" t="str">
        <f t="shared" si="58"/>
        <v xml:space="preserve">MG10 + </v>
      </c>
      <c r="I81" s="1" t="str">
        <f t="shared" si="58"/>
        <v xml:space="preserve">MG11 + </v>
      </c>
      <c r="J81" s="1" t="str">
        <f t="shared" si="58"/>
        <v xml:space="preserve">MG13 + </v>
      </c>
      <c r="K81" s="1" t="str">
        <f t="shared" si="58"/>
        <v xml:space="preserve">MG14 + </v>
      </c>
      <c r="L81" s="1" t="str">
        <f t="shared" si="58"/>
        <v xml:space="preserve">MG15 + </v>
      </c>
      <c r="M81" s="1" t="str">
        <f t="shared" si="58"/>
        <v xml:space="preserve">MG16 + </v>
      </c>
      <c r="N81" s="1" t="str">
        <f t="shared" si="58"/>
        <v xml:space="preserve">MG17 + </v>
      </c>
      <c r="O81" s="1" t="str">
        <f t="shared" si="58"/>
        <v xml:space="preserve">MG18 + </v>
      </c>
      <c r="P81" s="1" t="str">
        <f t="shared" si="58"/>
        <v xml:space="preserve">MG19 + </v>
      </c>
      <c r="Q81" s="1" t="str">
        <f t="shared" si="58"/>
        <v xml:space="preserve">MG20 + </v>
      </c>
      <c r="R81" s="1" t="str">
        <f t="shared" si="58"/>
        <v xml:space="preserve">MG21 + </v>
      </c>
      <c r="S81" s="1" t="str">
        <f t="shared" si="58"/>
        <v xml:space="preserve">MG22 + </v>
      </c>
      <c r="T81" s="1" t="str">
        <f t="shared" si="58"/>
        <v xml:space="preserve">MG23 + </v>
      </c>
      <c r="U81" s="1" t="str">
        <f t="shared" si="58"/>
        <v xml:space="preserve">MG24 + </v>
      </c>
      <c r="V81" s="1" t="str">
        <f t="shared" si="58"/>
        <v xml:space="preserve">MG25 + </v>
      </c>
      <c r="W81" s="1" t="str">
        <f t="shared" si="58"/>
        <v xml:space="preserve">MG26 + </v>
      </c>
      <c r="X81" s="1" t="str">
        <f t="shared" si="58"/>
        <v xml:space="preserve">MG27 + </v>
      </c>
      <c r="Y81" s="1" t="str">
        <f t="shared" si="58"/>
        <v xml:space="preserve">MG28 + </v>
      </c>
      <c r="Z81" s="1" t="str">
        <f t="shared" si="58"/>
        <v xml:space="preserve">MG29 + </v>
      </c>
      <c r="AA81" s="1" t="str">
        <f t="shared" si="58"/>
        <v xml:space="preserve">MG30 + </v>
      </c>
      <c r="AB81" s="1" t="str">
        <f t="shared" si="58"/>
        <v xml:space="preserve">MG31 + </v>
      </c>
      <c r="AC81" s="1" t="str">
        <f t="shared" si="58"/>
        <v xml:space="preserve">MG32 + </v>
      </c>
      <c r="AD81" s="1" t="str">
        <f t="shared" si="58"/>
        <v xml:space="preserve">MG33 + </v>
      </c>
      <c r="AE81" s="1" t="str">
        <f t="shared" si="58"/>
        <v xml:space="preserve">MG35 + </v>
      </c>
      <c r="AF81" s="1" t="str">
        <f t="shared" si="58"/>
        <v xml:space="preserve">MG36 + </v>
      </c>
      <c r="AG81" s="1" t="str">
        <f t="shared" si="58"/>
        <v xml:space="preserve">MG37 + </v>
      </c>
      <c r="AH81" s="1" t="str">
        <f t="shared" si="58"/>
        <v xml:space="preserve">MG41 + </v>
      </c>
      <c r="AI81" s="1" t="str">
        <f t="shared" si="58"/>
        <v xml:space="preserve">MG42 + </v>
      </c>
      <c r="AJ81" s="1" t="str">
        <f t="shared" si="58"/>
        <v xml:space="preserve">MG43 + </v>
      </c>
      <c r="AK81" s="1" t="str">
        <f t="shared" si="58"/>
        <v xml:space="preserve">MG45 + </v>
      </c>
      <c r="AL81" s="1" t="str">
        <f t="shared" si="58"/>
        <v xml:space="preserve">MG46 + </v>
      </c>
      <c r="AM81" s="1" t="str">
        <f t="shared" si="58"/>
        <v xml:space="preserve">MG47 + </v>
      </c>
      <c r="AN81" s="1" t="str">
        <f t="shared" si="58"/>
        <v xml:space="preserve">MG49 + </v>
      </c>
      <c r="AO81" s="1" t="str">
        <f t="shared" si="58"/>
        <v xml:space="preserve">MG50 + </v>
      </c>
      <c r="AP81" s="1" t="str">
        <f t="shared" si="58"/>
        <v xml:space="preserve">MG51 + </v>
      </c>
      <c r="AQ81" s="1" t="str">
        <f t="shared" si="58"/>
        <v xml:space="preserve">MG52 + </v>
      </c>
      <c r="AR81" s="1" t="str">
        <f t="shared" si="58"/>
        <v xml:space="preserve">MG53 + </v>
      </c>
      <c r="AS81" s="1" t="str">
        <f t="shared" si="58"/>
        <v xml:space="preserve">MG55 + </v>
      </c>
      <c r="AT81" s="1" t="str">
        <f t="shared" si="58"/>
        <v xml:space="preserve">MG58 + </v>
      </c>
      <c r="AU81" s="1" t="str">
        <f t="shared" si="58"/>
        <v xml:space="preserve">MG59 + </v>
      </c>
      <c r="AV81" s="1" t="str">
        <f t="shared" si="58"/>
        <v xml:space="preserve">MG60 + </v>
      </c>
      <c r="AW81" s="1" t="str">
        <f t="shared" si="58"/>
        <v xml:space="preserve">MG61 + </v>
      </c>
      <c r="AX81" s="1" t="str">
        <f t="shared" si="58"/>
        <v xml:space="preserve">MG62 + </v>
      </c>
      <c r="AY81" s="1" t="str">
        <f t="shared" si="58"/>
        <v xml:space="preserve">MG64 + </v>
      </c>
      <c r="AZ81" s="1" t="str">
        <f t="shared" si="58"/>
        <v xml:space="preserve">MG65 + </v>
      </c>
      <c r="BA81" s="1" t="str">
        <f t="shared" si="58"/>
        <v xml:space="preserve">MG66 + </v>
      </c>
      <c r="BB81" s="1" t="str">
        <f t="shared" si="58"/>
        <v xml:space="preserve">MG68 + </v>
      </c>
      <c r="BC81" s="1" t="str">
        <f t="shared" si="58"/>
        <v xml:space="preserve">MG69 + </v>
      </c>
      <c r="BD81" s="1" t="str">
        <f t="shared" si="58"/>
        <v xml:space="preserve">MG70 + </v>
      </c>
      <c r="BE81" s="1" t="str">
        <f t="shared" si="58"/>
        <v xml:space="preserve">MG71 + </v>
      </c>
      <c r="BF81" s="1" t="str">
        <f t="shared" si="58"/>
        <v xml:space="preserve">MG72 + </v>
      </c>
      <c r="BG81" s="1" t="str">
        <f t="shared" si="58"/>
        <v xml:space="preserve">MG73 + </v>
      </c>
      <c r="BH81" s="1" t="str">
        <f t="shared" si="58"/>
        <v xml:space="preserve">MG74 + </v>
      </c>
      <c r="BI81" s="1" t="str">
        <f t="shared" si="58"/>
        <v xml:space="preserve">MG77 + </v>
      </c>
      <c r="BJ81" s="1" t="str">
        <f t="shared" si="58"/>
        <v xml:space="preserve">MG78 + </v>
      </c>
      <c r="BK81" s="1" t="str">
        <f t="shared" si="58"/>
        <v xml:space="preserve">MG79 + </v>
      </c>
      <c r="BL81" s="1" t="str">
        <f t="shared" si="58"/>
        <v xml:space="preserve">MG80 + </v>
      </c>
      <c r="BM81" s="1" t="str">
        <f t="shared" si="58"/>
        <v xml:space="preserve">MG84 + </v>
      </c>
      <c r="BN81" s="1" t="str">
        <f t="shared" si="58"/>
        <v xml:space="preserve">MG85 + </v>
      </c>
      <c r="BO81" s="1" t="str">
        <f t="shared" si="58"/>
        <v xml:space="preserve">MG86 + </v>
      </c>
      <c r="BP81" s="1" t="str">
        <f t="shared" si="58"/>
        <v xml:space="preserve">MG87 + </v>
      </c>
      <c r="BQ81" s="1" t="str">
        <f t="shared" si="58"/>
        <v xml:space="preserve">MG90 + </v>
      </c>
      <c r="BR81" s="1" t="str">
        <f t="shared" ref="BR81:BX81" si="59">$B$4&amp;BR6&amp;" + "</f>
        <v xml:space="preserve">MG91 + </v>
      </c>
      <c r="BS81" s="1" t="str">
        <f t="shared" si="59"/>
        <v xml:space="preserve">MG92 + </v>
      </c>
      <c r="BT81" s="1" t="str">
        <f t="shared" si="59"/>
        <v xml:space="preserve">MG93 + </v>
      </c>
      <c r="BU81" s="1" t="str">
        <f t="shared" si="59"/>
        <v xml:space="preserve">MG94 + </v>
      </c>
      <c r="BV81" s="1" t="str">
        <f t="shared" si="59"/>
        <v xml:space="preserve">MG95 + </v>
      </c>
      <c r="BW81" s="1" t="str">
        <f t="shared" si="59"/>
        <v xml:space="preserve">MG96 + </v>
      </c>
      <c r="BX81" s="1" t="str">
        <f>$B$4&amp;BX6</f>
        <v>MG97</v>
      </c>
      <c r="BY81" s="1"/>
      <c r="BZ81" s="6" t="str">
        <f t="shared" ref="BZ81" si="60">B81&amp;C81&amp;D81&amp;E81&amp;F81&amp;G81&amp;H81&amp;I81&amp;J81&amp;K81&amp;L81&amp;M81&amp;N81&amp;O81&amp;P81&amp;Q81&amp;R81&amp;S81&amp;T81&amp;U81&amp;V81&amp;W81&amp;X81&amp;Y81&amp;Z81&amp;AA81&amp;AB81&amp;AC81&amp;AD81&amp;AE81&amp;AF81&amp;AG81&amp;AH81&amp;AI81&amp;AJ81&amp;AK81&amp;AL81&amp;AM81&amp;AN81&amp;AO81&amp;AP81&amp;AQ81&amp;AR81&amp;AS81&amp;AT81&amp;AU81&amp;AV81&amp;AW81&amp;AX81&amp;AY81&amp;AZ81&amp;BA81&amp;BB81&amp;BC81&amp;BD81&amp;BE81&amp;BF81&amp;BG81&amp;BH81&amp;BI81&amp;BJ81&amp;BK81&amp;BL81&amp;BM81&amp;BN81&amp;BO81&amp;BP81&amp;BQ81&amp;BR81&amp;BS81&amp;BT81&amp;BU81&amp;BV81&amp;BW81&amp;BX81</f>
        <v>@IDENTITY MG00 = MG01 + MG02 + MG03 + MG05 + MG08 + MG10 + MG11 + MG13 + MG14 + MG15 + MG16 + MG17 + MG18 + MG19 + MG20 + MG21 + MG22 + MG23 + MG24 + MG25 + MG26 + MG27 + MG28 + MG29 + MG30 + MG31 + MG32 + MG33 + MG35 + MG36 + MG37 + MG41 + MG42 + MG43 + MG45 + MG46 + MG47 + MG49 + MG50 + MG51 + MG52 + MG53 + MG55 + MG58 + MG59 + MG60 + MG61 + MG62 + MG64 + MG65 + MG66 + MG68 + MG69 + MG70 + MG71 + MG72 + MG73 + MG74 + MG77 + MG78 + MG79 + MG80 + MG84 + MG85 + MG86 + MG87 + MG90 + MG91 + MG92 + MG93 + MG94 + MG95 + MG96 + MG97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4:BY84"/>
  <sheetViews>
    <sheetView zoomScale="70" zoomScaleNormal="70" workbookViewId="0">
      <selection activeCell="R1" sqref="R1"/>
    </sheetView>
  </sheetViews>
  <sheetFormatPr baseColWidth="10" defaultRowHeight="15"/>
  <sheetData>
    <row r="4" spans="1:18">
      <c r="K4" t="s">
        <v>83</v>
      </c>
    </row>
    <row r="5" spans="1:18">
      <c r="B5" t="s">
        <v>79</v>
      </c>
      <c r="K5" t="s">
        <v>84</v>
      </c>
    </row>
    <row r="6" spans="1:18">
      <c r="C6" t="s">
        <v>80</v>
      </c>
      <c r="D6" t="s">
        <v>82</v>
      </c>
      <c r="E6" t="s">
        <v>81</v>
      </c>
      <c r="K6" t="s">
        <v>85</v>
      </c>
      <c r="O6" t="s">
        <v>86</v>
      </c>
      <c r="P6" t="s">
        <v>81</v>
      </c>
    </row>
    <row r="7" spans="1:18">
      <c r="A7" s="1" t="s">
        <v>2</v>
      </c>
      <c r="B7" s="5" t="str">
        <f>"@IDENTITY "</f>
        <v xml:space="preserve">@IDENTITY </v>
      </c>
      <c r="C7" s="5" t="str">
        <f>C$6&amp;$A7&amp;" = "</f>
        <v xml:space="preserve">XM01 = </v>
      </c>
      <c r="D7" s="5" t="str">
        <f>D$6&amp;$A7&amp;" * "</f>
        <v xml:space="preserve">sxmq01 * </v>
      </c>
      <c r="E7" s="5" t="str">
        <f>E$6&amp;$A7</f>
        <v>QN01</v>
      </c>
      <c r="F7" s="6" t="str">
        <f>B7&amp;C7&amp;D7&amp;E7</f>
        <v>@IDENTITY XM01 = sxmq01 * QN01</v>
      </c>
      <c r="J7" s="5" t="str">
        <f>"@IDENTITY "</f>
        <v xml:space="preserve">@IDENTITY </v>
      </c>
      <c r="K7" s="5" t="str">
        <f>K$6&amp;$A7&amp;" = "</f>
        <v xml:space="preserve">EMN01 = </v>
      </c>
      <c r="L7" s="5" t="str">
        <f>"( sem05_"&amp;$A7&amp;" + sem19_"&amp;$A7&amp;" +  sem35_"&amp;$A7&amp;" ) *"</f>
        <v>( sem05_01 + sem19_01 +  sem35_01 ) *</v>
      </c>
      <c r="O7" s="5" t="str">
        <f>O$6&amp;$A7&amp;" * "</f>
        <v xml:space="preserve">SEQ01 * </v>
      </c>
      <c r="P7" s="5" t="str">
        <f>P$6&amp;$A7</f>
        <v>QN01</v>
      </c>
      <c r="R7" s="6" t="str">
        <f>J7&amp;K7&amp;L7&amp;O7&amp;P7</f>
        <v>@IDENTITY EMN01 = ( sem05_01 + sem19_01 +  sem35_01 ) *SEQ01 * QN01</v>
      </c>
    </row>
    <row r="8" spans="1:18">
      <c r="A8" s="1" t="s">
        <v>3</v>
      </c>
      <c r="B8" s="5" t="str">
        <f t="shared" ref="B8:B71" si="0">"@IDENTITY "</f>
        <v xml:space="preserve">@IDENTITY </v>
      </c>
      <c r="C8" s="5" t="str">
        <f t="shared" ref="C8:C71" si="1">C$6&amp;$A8&amp;" = "</f>
        <v xml:space="preserve">XM02 = </v>
      </c>
      <c r="D8" s="5" t="str">
        <f t="shared" ref="D8:D71" si="2">D$6&amp;$A8&amp;" * "</f>
        <v xml:space="preserve">sxmq02 * </v>
      </c>
      <c r="E8" s="5" t="str">
        <f t="shared" ref="E8:E71" si="3">E$6&amp;$A8</f>
        <v>QN02</v>
      </c>
      <c r="F8" s="6" t="str">
        <f t="shared" ref="F8:F42" si="4">B8&amp;C8&amp;D8&amp;E8</f>
        <v>@IDENTITY XM02 = sxmq02 * QN02</v>
      </c>
      <c r="J8" s="5" t="str">
        <f t="shared" ref="J8:J71" si="5">"@IDENTITY "</f>
        <v xml:space="preserve">@IDENTITY </v>
      </c>
      <c r="K8" s="5" t="str">
        <f t="shared" ref="K8:K71" si="6">K$6&amp;$A8&amp;" = "</f>
        <v xml:space="preserve">EMN02 = </v>
      </c>
      <c r="L8" s="5" t="str">
        <f t="shared" ref="L8:L71" si="7">"( sem05_"&amp;$A8&amp;" + sem19_"&amp;$A8&amp;" +  sem35_"&amp;$A8&amp;" ) *"</f>
        <v>( sem05_02 + sem19_02 +  sem35_02 ) *</v>
      </c>
      <c r="O8" s="5" t="str">
        <f t="shared" ref="O8:O71" si="8">O$6&amp;$A8&amp;" * "</f>
        <v xml:space="preserve">SEQ02 * </v>
      </c>
      <c r="P8" s="5" t="str">
        <f t="shared" ref="P8:P71" si="9">P$6&amp;$A8</f>
        <v>QN02</v>
      </c>
      <c r="R8" s="6" t="str">
        <f t="shared" ref="R8:R71" si="10">J8&amp;K8&amp;L8&amp;O8&amp;P8</f>
        <v>@IDENTITY EMN02 = ( sem05_02 + sem19_02 +  sem35_02 ) *SEQ02 * QN02</v>
      </c>
    </row>
    <row r="9" spans="1:18">
      <c r="A9" s="1" t="s">
        <v>4</v>
      </c>
      <c r="B9" s="5" t="str">
        <f t="shared" si="0"/>
        <v xml:space="preserve">@IDENTITY </v>
      </c>
      <c r="C9" s="5" t="str">
        <f t="shared" si="1"/>
        <v xml:space="preserve">XM03 = </v>
      </c>
      <c r="D9" s="5" t="str">
        <f t="shared" si="2"/>
        <v xml:space="preserve">sxmq03 * </v>
      </c>
      <c r="E9" s="5" t="str">
        <f t="shared" si="3"/>
        <v>QN03</v>
      </c>
      <c r="F9" s="6" t="str">
        <f t="shared" si="4"/>
        <v>@IDENTITY XM03 = sxmq03 * QN03</v>
      </c>
      <c r="J9" s="5" t="str">
        <f t="shared" si="5"/>
        <v xml:space="preserve">@IDENTITY </v>
      </c>
      <c r="K9" s="5" t="str">
        <f t="shared" si="6"/>
        <v xml:space="preserve">EMN03 = </v>
      </c>
      <c r="L9" s="5" t="str">
        <f t="shared" si="7"/>
        <v>( sem05_03 + sem19_03 +  sem35_03 ) *</v>
      </c>
      <c r="O9" s="5" t="str">
        <f t="shared" si="8"/>
        <v xml:space="preserve">SEQ03 * </v>
      </c>
      <c r="P9" s="5" t="str">
        <f t="shared" si="9"/>
        <v>QN03</v>
      </c>
      <c r="R9" s="6" t="str">
        <f t="shared" si="10"/>
        <v>@IDENTITY EMN03 = ( sem05_03 + sem19_03 +  sem35_03 ) *SEQ03 * QN03</v>
      </c>
    </row>
    <row r="10" spans="1:18">
      <c r="A10" s="2" t="s">
        <v>5</v>
      </c>
      <c r="B10" s="5" t="str">
        <f t="shared" si="0"/>
        <v xml:space="preserve">@IDENTITY </v>
      </c>
      <c r="C10" s="5" t="str">
        <f t="shared" si="1"/>
        <v xml:space="preserve">XM05 = </v>
      </c>
      <c r="D10" s="5" t="str">
        <f t="shared" si="2"/>
        <v xml:space="preserve">sxmq05 * </v>
      </c>
      <c r="E10" s="5" t="str">
        <f t="shared" si="3"/>
        <v>QN05</v>
      </c>
      <c r="F10" s="6" t="str">
        <f t="shared" si="4"/>
        <v>@IDENTITY XM05 = sxmq05 * QN05</v>
      </c>
      <c r="J10" s="5" t="str">
        <f t="shared" si="5"/>
        <v xml:space="preserve">@IDENTITY </v>
      </c>
      <c r="K10" s="5" t="str">
        <f t="shared" si="6"/>
        <v xml:space="preserve">EMN05 = </v>
      </c>
      <c r="L10" s="5" t="str">
        <f t="shared" si="7"/>
        <v>( sem05_05 + sem19_05 +  sem35_05 ) *</v>
      </c>
      <c r="O10" s="5" t="str">
        <f t="shared" si="8"/>
        <v xml:space="preserve">SEQ05 * </v>
      </c>
      <c r="P10" s="5" t="str">
        <f t="shared" si="9"/>
        <v>QN05</v>
      </c>
      <c r="R10" s="6" t="str">
        <f t="shared" si="10"/>
        <v>@IDENTITY EMN05 = ( sem05_05 + sem19_05 +  sem35_05 ) *SEQ05 * QN05</v>
      </c>
    </row>
    <row r="11" spans="1:18">
      <c r="A11" s="1" t="s">
        <v>6</v>
      </c>
      <c r="B11" s="5" t="str">
        <f t="shared" si="0"/>
        <v xml:space="preserve">@IDENTITY </v>
      </c>
      <c r="C11" s="5" t="str">
        <f t="shared" si="1"/>
        <v xml:space="preserve">XM08 = </v>
      </c>
      <c r="D11" s="5" t="str">
        <f t="shared" si="2"/>
        <v xml:space="preserve">sxmq08 * </v>
      </c>
      <c r="E11" s="5" t="str">
        <f t="shared" si="3"/>
        <v>QN08</v>
      </c>
      <c r="F11" s="6" t="str">
        <f t="shared" si="4"/>
        <v>@IDENTITY XM08 = sxmq08 * QN08</v>
      </c>
      <c r="J11" s="5" t="str">
        <f t="shared" si="5"/>
        <v xml:space="preserve">@IDENTITY </v>
      </c>
      <c r="K11" s="5" t="str">
        <f t="shared" si="6"/>
        <v xml:space="preserve">EMN08 = </v>
      </c>
      <c r="L11" s="5" t="str">
        <f t="shared" si="7"/>
        <v>( sem05_08 + sem19_08 +  sem35_08 ) *</v>
      </c>
      <c r="O11" s="5" t="str">
        <f t="shared" si="8"/>
        <v xml:space="preserve">SEQ08 * </v>
      </c>
      <c r="P11" s="5" t="str">
        <f t="shared" si="9"/>
        <v>QN08</v>
      </c>
      <c r="R11" s="6" t="str">
        <f t="shared" si="10"/>
        <v>@IDENTITY EMN08 = ( sem05_08 + sem19_08 +  sem35_08 ) *SEQ08 * QN08</v>
      </c>
    </row>
    <row r="12" spans="1:18">
      <c r="A12" s="1" t="s">
        <v>7</v>
      </c>
      <c r="B12" s="5" t="str">
        <f t="shared" si="0"/>
        <v xml:space="preserve">@IDENTITY </v>
      </c>
      <c r="C12" s="5" t="str">
        <f t="shared" si="1"/>
        <v xml:space="preserve">XM10 = </v>
      </c>
      <c r="D12" s="5" t="str">
        <f t="shared" si="2"/>
        <v xml:space="preserve">sxmq10 * </v>
      </c>
      <c r="E12" s="5" t="str">
        <f t="shared" si="3"/>
        <v>QN10</v>
      </c>
      <c r="F12" s="6" t="str">
        <f t="shared" si="4"/>
        <v>@IDENTITY XM10 = sxmq10 * QN10</v>
      </c>
      <c r="J12" s="5" t="str">
        <f t="shared" si="5"/>
        <v xml:space="preserve">@IDENTITY </v>
      </c>
      <c r="K12" s="5" t="str">
        <f t="shared" si="6"/>
        <v xml:space="preserve">EMN10 = </v>
      </c>
      <c r="L12" s="5" t="str">
        <f t="shared" si="7"/>
        <v>( sem05_10 + sem19_10 +  sem35_10 ) *</v>
      </c>
      <c r="O12" s="5" t="str">
        <f t="shared" si="8"/>
        <v xml:space="preserve">SEQ10 * </v>
      </c>
      <c r="P12" s="5" t="str">
        <f t="shared" si="9"/>
        <v>QN10</v>
      </c>
      <c r="R12" s="6" t="str">
        <f t="shared" si="10"/>
        <v>@IDENTITY EMN10 = ( sem05_10 + sem19_10 +  sem35_10 ) *SEQ10 * QN10</v>
      </c>
    </row>
    <row r="13" spans="1:18">
      <c r="A13" s="3" t="s">
        <v>1</v>
      </c>
      <c r="B13" s="5" t="str">
        <f t="shared" si="0"/>
        <v xml:space="preserve">@IDENTITY </v>
      </c>
      <c r="C13" s="5" t="str">
        <f t="shared" si="1"/>
        <v xml:space="preserve">XM11 = </v>
      </c>
      <c r="D13" s="5" t="str">
        <f t="shared" si="2"/>
        <v xml:space="preserve">sxmq11 * </v>
      </c>
      <c r="E13" s="5" t="str">
        <f t="shared" si="3"/>
        <v>QN11</v>
      </c>
      <c r="F13" s="6" t="str">
        <f t="shared" si="4"/>
        <v>@IDENTITY XM11 = sxmq11 * QN11</v>
      </c>
      <c r="J13" s="5" t="str">
        <f t="shared" si="5"/>
        <v xml:space="preserve">@IDENTITY </v>
      </c>
      <c r="K13" s="5" t="str">
        <f t="shared" si="6"/>
        <v xml:space="preserve">EMN11 = </v>
      </c>
      <c r="L13" s="5" t="str">
        <f t="shared" si="7"/>
        <v>( sem05_11 + sem19_11 +  sem35_11 ) *</v>
      </c>
      <c r="O13" s="5" t="str">
        <f t="shared" si="8"/>
        <v xml:space="preserve">SEQ11 * </v>
      </c>
      <c r="P13" s="5" t="str">
        <f t="shared" si="9"/>
        <v>QN11</v>
      </c>
      <c r="R13" s="6" t="str">
        <f t="shared" si="10"/>
        <v>@IDENTITY EMN11 = ( sem05_11 + sem19_11 +  sem35_11 ) *SEQ11 * QN11</v>
      </c>
    </row>
    <row r="14" spans="1:18">
      <c r="A14" s="1" t="s">
        <v>8</v>
      </c>
      <c r="B14" s="5" t="str">
        <f t="shared" si="0"/>
        <v xml:space="preserve">@IDENTITY </v>
      </c>
      <c r="C14" s="5" t="str">
        <f t="shared" si="1"/>
        <v xml:space="preserve">XM13 = </v>
      </c>
      <c r="D14" s="5" t="str">
        <f t="shared" si="2"/>
        <v xml:space="preserve">sxmq13 * </v>
      </c>
      <c r="E14" s="5" t="str">
        <f t="shared" si="3"/>
        <v>QN13</v>
      </c>
      <c r="F14" s="6" t="str">
        <f t="shared" si="4"/>
        <v>@IDENTITY XM13 = sxmq13 * QN13</v>
      </c>
      <c r="J14" s="5" t="str">
        <f t="shared" si="5"/>
        <v xml:space="preserve">@IDENTITY </v>
      </c>
      <c r="K14" s="5" t="str">
        <f t="shared" si="6"/>
        <v xml:space="preserve">EMN13 = </v>
      </c>
      <c r="L14" s="5" t="str">
        <f t="shared" si="7"/>
        <v>( sem05_13 + sem19_13 +  sem35_13 ) *</v>
      </c>
      <c r="O14" s="5" t="str">
        <f t="shared" si="8"/>
        <v xml:space="preserve">SEQ13 * </v>
      </c>
      <c r="P14" s="5" t="str">
        <f t="shared" si="9"/>
        <v>QN13</v>
      </c>
      <c r="R14" s="6" t="str">
        <f t="shared" si="10"/>
        <v>@IDENTITY EMN13 = ( sem05_13 + sem19_13 +  sem35_13 ) *SEQ13 * QN13</v>
      </c>
    </row>
    <row r="15" spans="1:18">
      <c r="A15" s="1" t="s">
        <v>9</v>
      </c>
      <c r="B15" s="5" t="str">
        <f t="shared" si="0"/>
        <v xml:space="preserve">@IDENTITY </v>
      </c>
      <c r="C15" s="5" t="str">
        <f t="shared" si="1"/>
        <v xml:space="preserve">XM14 = </v>
      </c>
      <c r="D15" s="5" t="str">
        <f t="shared" si="2"/>
        <v xml:space="preserve">sxmq14 * </v>
      </c>
      <c r="E15" s="5" t="str">
        <f t="shared" si="3"/>
        <v>QN14</v>
      </c>
      <c r="F15" s="6" t="str">
        <f t="shared" si="4"/>
        <v>@IDENTITY XM14 = sxmq14 * QN14</v>
      </c>
      <c r="J15" s="5" t="str">
        <f t="shared" si="5"/>
        <v xml:space="preserve">@IDENTITY </v>
      </c>
      <c r="K15" s="5" t="str">
        <f t="shared" si="6"/>
        <v xml:space="preserve">EMN14 = </v>
      </c>
      <c r="L15" s="5" t="str">
        <f t="shared" si="7"/>
        <v>( sem05_14 + sem19_14 +  sem35_14 ) *</v>
      </c>
      <c r="O15" s="5" t="str">
        <f t="shared" si="8"/>
        <v xml:space="preserve">SEQ14 * </v>
      </c>
      <c r="P15" s="5" t="str">
        <f t="shared" si="9"/>
        <v>QN14</v>
      </c>
      <c r="R15" s="6" t="str">
        <f t="shared" si="10"/>
        <v>@IDENTITY EMN14 = ( sem05_14 + sem19_14 +  sem35_14 ) *SEQ14 * QN14</v>
      </c>
    </row>
    <row r="16" spans="1:18">
      <c r="A16" s="1" t="s">
        <v>10</v>
      </c>
      <c r="B16" s="5" t="str">
        <f t="shared" si="0"/>
        <v xml:space="preserve">@IDENTITY </v>
      </c>
      <c r="C16" s="5" t="str">
        <f t="shared" si="1"/>
        <v xml:space="preserve">XM15 = </v>
      </c>
      <c r="D16" s="5" t="str">
        <f t="shared" si="2"/>
        <v xml:space="preserve">sxmq15 * </v>
      </c>
      <c r="E16" s="5" t="str">
        <f t="shared" si="3"/>
        <v>QN15</v>
      </c>
      <c r="F16" s="6" t="str">
        <f t="shared" si="4"/>
        <v>@IDENTITY XM15 = sxmq15 * QN15</v>
      </c>
      <c r="J16" s="5" t="str">
        <f t="shared" si="5"/>
        <v xml:space="preserve">@IDENTITY </v>
      </c>
      <c r="K16" s="5" t="str">
        <f t="shared" si="6"/>
        <v xml:space="preserve">EMN15 = </v>
      </c>
      <c r="L16" s="5" t="str">
        <f t="shared" si="7"/>
        <v>( sem05_15 + sem19_15 +  sem35_15 ) *</v>
      </c>
      <c r="O16" s="5" t="str">
        <f t="shared" si="8"/>
        <v xml:space="preserve">SEQ15 * </v>
      </c>
      <c r="P16" s="5" t="str">
        <f t="shared" si="9"/>
        <v>QN15</v>
      </c>
      <c r="R16" s="6" t="str">
        <f t="shared" si="10"/>
        <v>@IDENTITY EMN15 = ( sem05_15 + sem19_15 +  sem35_15 ) *SEQ15 * QN15</v>
      </c>
    </row>
    <row r="17" spans="1:18">
      <c r="A17" s="1" t="s">
        <v>11</v>
      </c>
      <c r="B17" s="5" t="str">
        <f t="shared" si="0"/>
        <v xml:space="preserve">@IDENTITY </v>
      </c>
      <c r="C17" s="5" t="str">
        <f t="shared" si="1"/>
        <v xml:space="preserve">XM16 = </v>
      </c>
      <c r="D17" s="5" t="str">
        <f t="shared" si="2"/>
        <v xml:space="preserve">sxmq16 * </v>
      </c>
      <c r="E17" s="5" t="str">
        <f t="shared" si="3"/>
        <v>QN16</v>
      </c>
      <c r="F17" s="6" t="str">
        <f t="shared" si="4"/>
        <v>@IDENTITY XM16 = sxmq16 * QN16</v>
      </c>
      <c r="J17" s="5" t="str">
        <f t="shared" si="5"/>
        <v xml:space="preserve">@IDENTITY </v>
      </c>
      <c r="K17" s="5" t="str">
        <f t="shared" si="6"/>
        <v xml:space="preserve">EMN16 = </v>
      </c>
      <c r="L17" s="5" t="str">
        <f t="shared" si="7"/>
        <v>( sem05_16 + sem19_16 +  sem35_16 ) *</v>
      </c>
      <c r="O17" s="5" t="str">
        <f t="shared" si="8"/>
        <v xml:space="preserve">SEQ16 * </v>
      </c>
      <c r="P17" s="5" t="str">
        <f t="shared" si="9"/>
        <v>QN16</v>
      </c>
      <c r="R17" s="6" t="str">
        <f t="shared" si="10"/>
        <v>@IDENTITY EMN16 = ( sem05_16 + sem19_16 +  sem35_16 ) *SEQ16 * QN16</v>
      </c>
    </row>
    <row r="18" spans="1:18">
      <c r="A18" s="1" t="s">
        <v>12</v>
      </c>
      <c r="B18" s="5" t="str">
        <f t="shared" si="0"/>
        <v xml:space="preserve">@IDENTITY </v>
      </c>
      <c r="C18" s="5" t="str">
        <f t="shared" si="1"/>
        <v xml:space="preserve">XM17 = </v>
      </c>
      <c r="D18" s="5" t="str">
        <f t="shared" si="2"/>
        <v xml:space="preserve">sxmq17 * </v>
      </c>
      <c r="E18" s="5" t="str">
        <f t="shared" si="3"/>
        <v>QN17</v>
      </c>
      <c r="F18" s="6" t="str">
        <f t="shared" si="4"/>
        <v>@IDENTITY XM17 = sxmq17 * QN17</v>
      </c>
      <c r="J18" s="5" t="str">
        <f t="shared" si="5"/>
        <v xml:space="preserve">@IDENTITY </v>
      </c>
      <c r="K18" s="5" t="str">
        <f t="shared" si="6"/>
        <v xml:space="preserve">EMN17 = </v>
      </c>
      <c r="L18" s="5" t="str">
        <f t="shared" si="7"/>
        <v>( sem05_17 + sem19_17 +  sem35_17 ) *</v>
      </c>
      <c r="O18" s="5" t="str">
        <f t="shared" si="8"/>
        <v xml:space="preserve">SEQ17 * </v>
      </c>
      <c r="P18" s="5" t="str">
        <f t="shared" si="9"/>
        <v>QN17</v>
      </c>
      <c r="R18" s="6" t="str">
        <f t="shared" si="10"/>
        <v>@IDENTITY EMN17 = ( sem05_17 + sem19_17 +  sem35_17 ) *SEQ17 * QN17</v>
      </c>
    </row>
    <row r="19" spans="1:18">
      <c r="A19" s="1" t="s">
        <v>13</v>
      </c>
      <c r="B19" s="5" t="str">
        <f t="shared" si="0"/>
        <v xml:space="preserve">@IDENTITY </v>
      </c>
      <c r="C19" s="5" t="str">
        <f t="shared" si="1"/>
        <v xml:space="preserve">XM18 = </v>
      </c>
      <c r="D19" s="5" t="str">
        <f t="shared" si="2"/>
        <v xml:space="preserve">sxmq18 * </v>
      </c>
      <c r="E19" s="5" t="str">
        <f t="shared" si="3"/>
        <v>QN18</v>
      </c>
      <c r="F19" s="6" t="str">
        <f t="shared" si="4"/>
        <v>@IDENTITY XM18 = sxmq18 * QN18</v>
      </c>
      <c r="J19" s="5" t="str">
        <f t="shared" si="5"/>
        <v xml:space="preserve">@IDENTITY </v>
      </c>
      <c r="K19" s="5" t="str">
        <f t="shared" si="6"/>
        <v xml:space="preserve">EMN18 = </v>
      </c>
      <c r="L19" s="5" t="str">
        <f t="shared" si="7"/>
        <v>( sem05_18 + sem19_18 +  sem35_18 ) *</v>
      </c>
      <c r="O19" s="5" t="str">
        <f t="shared" si="8"/>
        <v xml:space="preserve">SEQ18 * </v>
      </c>
      <c r="P19" s="5" t="str">
        <f t="shared" si="9"/>
        <v>QN18</v>
      </c>
      <c r="R19" s="6" t="str">
        <f t="shared" si="10"/>
        <v>@IDENTITY EMN18 = ( sem05_18 + sem19_18 +  sem35_18 ) *SEQ18 * QN18</v>
      </c>
    </row>
    <row r="20" spans="1:18">
      <c r="A20" s="2" t="s">
        <v>14</v>
      </c>
      <c r="B20" s="5" t="str">
        <f t="shared" si="0"/>
        <v xml:space="preserve">@IDENTITY </v>
      </c>
      <c r="C20" s="5" t="str">
        <f t="shared" si="1"/>
        <v xml:space="preserve">XM19 = </v>
      </c>
      <c r="D20" s="5" t="str">
        <f t="shared" si="2"/>
        <v xml:space="preserve">sxmq19 * </v>
      </c>
      <c r="E20" s="5" t="str">
        <f t="shared" si="3"/>
        <v>QN19</v>
      </c>
      <c r="F20" s="6" t="str">
        <f t="shared" si="4"/>
        <v>@IDENTITY XM19 = sxmq19 * QN19</v>
      </c>
      <c r="J20" s="5" t="str">
        <f t="shared" si="5"/>
        <v xml:space="preserve">@IDENTITY </v>
      </c>
      <c r="K20" s="5" t="str">
        <f t="shared" si="6"/>
        <v xml:space="preserve">EMN19 = </v>
      </c>
      <c r="L20" s="5" t="str">
        <f t="shared" si="7"/>
        <v>( sem05_19 + sem19_19 +  sem35_19 ) *</v>
      </c>
      <c r="O20" s="5" t="str">
        <f t="shared" si="8"/>
        <v xml:space="preserve">SEQ19 * </v>
      </c>
      <c r="P20" s="5" t="str">
        <f t="shared" si="9"/>
        <v>QN19</v>
      </c>
      <c r="R20" s="6" t="str">
        <f t="shared" si="10"/>
        <v>@IDENTITY EMN19 = ( sem05_19 + sem19_19 +  sem35_19 ) *SEQ19 * QN19</v>
      </c>
    </row>
    <row r="21" spans="1:18">
      <c r="A21" s="1" t="s">
        <v>15</v>
      </c>
      <c r="B21" s="5" t="str">
        <f t="shared" si="0"/>
        <v xml:space="preserve">@IDENTITY </v>
      </c>
      <c r="C21" s="5" t="str">
        <f t="shared" si="1"/>
        <v xml:space="preserve">XM20 = </v>
      </c>
      <c r="D21" s="5" t="str">
        <f t="shared" si="2"/>
        <v xml:space="preserve">sxmq20 * </v>
      </c>
      <c r="E21" s="5" t="str">
        <f t="shared" si="3"/>
        <v>QN20</v>
      </c>
      <c r="F21" s="6" t="str">
        <f t="shared" si="4"/>
        <v>@IDENTITY XM20 = sxmq20 * QN20</v>
      </c>
      <c r="J21" s="5" t="str">
        <f t="shared" si="5"/>
        <v xml:space="preserve">@IDENTITY </v>
      </c>
      <c r="K21" s="5" t="str">
        <f t="shared" si="6"/>
        <v xml:space="preserve">EMN20 = </v>
      </c>
      <c r="L21" s="5" t="str">
        <f t="shared" si="7"/>
        <v>( sem05_20 + sem19_20 +  sem35_20 ) *</v>
      </c>
      <c r="O21" s="5" t="str">
        <f t="shared" si="8"/>
        <v xml:space="preserve">SEQ20 * </v>
      </c>
      <c r="P21" s="5" t="str">
        <f t="shared" si="9"/>
        <v>QN20</v>
      </c>
      <c r="R21" s="6" t="str">
        <f t="shared" si="10"/>
        <v>@IDENTITY EMN20 = ( sem05_20 + sem19_20 +  sem35_20 ) *SEQ20 * QN20</v>
      </c>
    </row>
    <row r="22" spans="1:18">
      <c r="A22" s="1" t="s">
        <v>16</v>
      </c>
      <c r="B22" s="5" t="str">
        <f t="shared" si="0"/>
        <v xml:space="preserve">@IDENTITY </v>
      </c>
      <c r="C22" s="5" t="str">
        <f t="shared" si="1"/>
        <v xml:space="preserve">XM21 = </v>
      </c>
      <c r="D22" s="5" t="str">
        <f t="shared" si="2"/>
        <v xml:space="preserve">sxmq21 * </v>
      </c>
      <c r="E22" s="5" t="str">
        <f t="shared" si="3"/>
        <v>QN21</v>
      </c>
      <c r="F22" s="6" t="str">
        <f t="shared" si="4"/>
        <v>@IDENTITY XM21 = sxmq21 * QN21</v>
      </c>
      <c r="J22" s="5" t="str">
        <f t="shared" si="5"/>
        <v xml:space="preserve">@IDENTITY </v>
      </c>
      <c r="K22" s="5" t="str">
        <f t="shared" si="6"/>
        <v xml:space="preserve">EMN21 = </v>
      </c>
      <c r="L22" s="5" t="str">
        <f t="shared" si="7"/>
        <v>( sem05_21 + sem19_21 +  sem35_21 ) *</v>
      </c>
      <c r="O22" s="5" t="str">
        <f t="shared" si="8"/>
        <v xml:space="preserve">SEQ21 * </v>
      </c>
      <c r="P22" s="5" t="str">
        <f t="shared" si="9"/>
        <v>QN21</v>
      </c>
      <c r="R22" s="6" t="str">
        <f t="shared" si="10"/>
        <v>@IDENTITY EMN21 = ( sem05_21 + sem19_21 +  sem35_21 ) *SEQ21 * QN21</v>
      </c>
    </row>
    <row r="23" spans="1:18">
      <c r="A23" s="1" t="s">
        <v>17</v>
      </c>
      <c r="B23" s="5" t="str">
        <f t="shared" si="0"/>
        <v xml:space="preserve">@IDENTITY </v>
      </c>
      <c r="C23" s="5" t="str">
        <f t="shared" si="1"/>
        <v xml:space="preserve">XM22 = </v>
      </c>
      <c r="D23" s="5" t="str">
        <f t="shared" si="2"/>
        <v xml:space="preserve">sxmq22 * </v>
      </c>
      <c r="E23" s="5" t="str">
        <f t="shared" si="3"/>
        <v>QN22</v>
      </c>
      <c r="F23" s="6" t="str">
        <f t="shared" si="4"/>
        <v>@IDENTITY XM22 = sxmq22 * QN22</v>
      </c>
      <c r="J23" s="5" t="str">
        <f t="shared" si="5"/>
        <v xml:space="preserve">@IDENTITY </v>
      </c>
      <c r="K23" s="5" t="str">
        <f t="shared" si="6"/>
        <v xml:space="preserve">EMN22 = </v>
      </c>
      <c r="L23" s="5" t="str">
        <f t="shared" si="7"/>
        <v>( sem05_22 + sem19_22 +  sem35_22 ) *</v>
      </c>
      <c r="O23" s="5" t="str">
        <f t="shared" si="8"/>
        <v xml:space="preserve">SEQ22 * </v>
      </c>
      <c r="P23" s="5" t="str">
        <f t="shared" si="9"/>
        <v>QN22</v>
      </c>
      <c r="R23" s="6" t="str">
        <f t="shared" si="10"/>
        <v>@IDENTITY EMN22 = ( sem05_22 + sem19_22 +  sem35_22 ) *SEQ22 * QN22</v>
      </c>
    </row>
    <row r="24" spans="1:18">
      <c r="A24" s="1" t="s">
        <v>18</v>
      </c>
      <c r="B24" s="5" t="str">
        <f t="shared" si="0"/>
        <v xml:space="preserve">@IDENTITY </v>
      </c>
      <c r="C24" s="5" t="str">
        <f t="shared" si="1"/>
        <v xml:space="preserve">XM23 = </v>
      </c>
      <c r="D24" s="5" t="str">
        <f t="shared" si="2"/>
        <v xml:space="preserve">sxmq23 * </v>
      </c>
      <c r="E24" s="5" t="str">
        <f t="shared" si="3"/>
        <v>QN23</v>
      </c>
      <c r="F24" s="6" t="str">
        <f t="shared" si="4"/>
        <v>@IDENTITY XM23 = sxmq23 * QN23</v>
      </c>
      <c r="J24" s="5" t="str">
        <f t="shared" si="5"/>
        <v xml:space="preserve">@IDENTITY </v>
      </c>
      <c r="K24" s="5" t="str">
        <f t="shared" si="6"/>
        <v xml:space="preserve">EMN23 = </v>
      </c>
      <c r="L24" s="5" t="str">
        <f t="shared" si="7"/>
        <v>( sem05_23 + sem19_23 +  sem35_23 ) *</v>
      </c>
      <c r="O24" s="5" t="str">
        <f t="shared" si="8"/>
        <v xml:space="preserve">SEQ23 * </v>
      </c>
      <c r="P24" s="5" t="str">
        <f t="shared" si="9"/>
        <v>QN23</v>
      </c>
      <c r="R24" s="6" t="str">
        <f t="shared" si="10"/>
        <v>@IDENTITY EMN23 = ( sem05_23 + sem19_23 +  sem35_23 ) *SEQ23 * QN23</v>
      </c>
    </row>
    <row r="25" spans="1:18">
      <c r="A25" s="1" t="s">
        <v>19</v>
      </c>
      <c r="B25" s="5" t="str">
        <f t="shared" si="0"/>
        <v xml:space="preserve">@IDENTITY </v>
      </c>
      <c r="C25" s="5" t="str">
        <f t="shared" si="1"/>
        <v xml:space="preserve">XM24 = </v>
      </c>
      <c r="D25" s="5" t="str">
        <f t="shared" si="2"/>
        <v xml:space="preserve">sxmq24 * </v>
      </c>
      <c r="E25" s="5" t="str">
        <f t="shared" si="3"/>
        <v>QN24</v>
      </c>
      <c r="F25" s="6" t="str">
        <f t="shared" si="4"/>
        <v>@IDENTITY XM24 = sxmq24 * QN24</v>
      </c>
      <c r="J25" s="5" t="str">
        <f t="shared" si="5"/>
        <v xml:space="preserve">@IDENTITY </v>
      </c>
      <c r="K25" s="5" t="str">
        <f t="shared" si="6"/>
        <v xml:space="preserve">EMN24 = </v>
      </c>
      <c r="L25" s="5" t="str">
        <f t="shared" si="7"/>
        <v>( sem05_24 + sem19_24 +  sem35_24 ) *</v>
      </c>
      <c r="O25" s="5" t="str">
        <f t="shared" si="8"/>
        <v xml:space="preserve">SEQ24 * </v>
      </c>
      <c r="P25" s="5" t="str">
        <f t="shared" si="9"/>
        <v>QN24</v>
      </c>
      <c r="R25" s="6" t="str">
        <f t="shared" si="10"/>
        <v>@IDENTITY EMN24 = ( sem05_24 + sem19_24 +  sem35_24 ) *SEQ24 * QN24</v>
      </c>
    </row>
    <row r="26" spans="1:18">
      <c r="A26" s="1" t="s">
        <v>20</v>
      </c>
      <c r="B26" s="5" t="str">
        <f t="shared" si="0"/>
        <v xml:space="preserve">@IDENTITY </v>
      </c>
      <c r="C26" s="5" t="str">
        <f t="shared" si="1"/>
        <v xml:space="preserve">XM25 = </v>
      </c>
      <c r="D26" s="5" t="str">
        <f t="shared" si="2"/>
        <v xml:space="preserve">sxmq25 * </v>
      </c>
      <c r="E26" s="5" t="str">
        <f t="shared" si="3"/>
        <v>QN25</v>
      </c>
      <c r="F26" s="6" t="str">
        <f t="shared" si="4"/>
        <v>@IDENTITY XM25 = sxmq25 * QN25</v>
      </c>
      <c r="J26" s="5" t="str">
        <f t="shared" si="5"/>
        <v xml:space="preserve">@IDENTITY </v>
      </c>
      <c r="K26" s="5" t="str">
        <f t="shared" si="6"/>
        <v xml:space="preserve">EMN25 = </v>
      </c>
      <c r="L26" s="5" t="str">
        <f t="shared" si="7"/>
        <v>( sem05_25 + sem19_25 +  sem35_25 ) *</v>
      </c>
      <c r="O26" s="5" t="str">
        <f t="shared" si="8"/>
        <v xml:space="preserve">SEQ25 * </v>
      </c>
      <c r="P26" s="5" t="str">
        <f t="shared" si="9"/>
        <v>QN25</v>
      </c>
      <c r="R26" s="6" t="str">
        <f t="shared" si="10"/>
        <v>@IDENTITY EMN25 = ( sem05_25 + sem19_25 +  sem35_25 ) *SEQ25 * QN25</v>
      </c>
    </row>
    <row r="27" spans="1:18">
      <c r="A27" s="1" t="s">
        <v>21</v>
      </c>
      <c r="B27" s="5" t="str">
        <f t="shared" si="0"/>
        <v xml:space="preserve">@IDENTITY </v>
      </c>
      <c r="C27" s="5" t="str">
        <f t="shared" si="1"/>
        <v xml:space="preserve">XM26 = </v>
      </c>
      <c r="D27" s="5" t="str">
        <f t="shared" si="2"/>
        <v xml:space="preserve">sxmq26 * </v>
      </c>
      <c r="E27" s="5" t="str">
        <f t="shared" si="3"/>
        <v>QN26</v>
      </c>
      <c r="F27" s="6" t="str">
        <f t="shared" si="4"/>
        <v>@IDENTITY XM26 = sxmq26 * QN26</v>
      </c>
      <c r="J27" s="5" t="str">
        <f t="shared" si="5"/>
        <v xml:space="preserve">@IDENTITY </v>
      </c>
      <c r="K27" s="5" t="str">
        <f t="shared" si="6"/>
        <v xml:space="preserve">EMN26 = </v>
      </c>
      <c r="L27" s="5" t="str">
        <f t="shared" si="7"/>
        <v>( sem05_26 + sem19_26 +  sem35_26 ) *</v>
      </c>
      <c r="O27" s="5" t="str">
        <f t="shared" si="8"/>
        <v xml:space="preserve">SEQ26 * </v>
      </c>
      <c r="P27" s="5" t="str">
        <f t="shared" si="9"/>
        <v>QN26</v>
      </c>
      <c r="R27" s="6" t="str">
        <f t="shared" si="10"/>
        <v>@IDENTITY EMN26 = ( sem05_26 + sem19_26 +  sem35_26 ) *SEQ26 * QN26</v>
      </c>
    </row>
    <row r="28" spans="1:18">
      <c r="A28" s="1" t="s">
        <v>22</v>
      </c>
      <c r="B28" s="5" t="str">
        <f t="shared" si="0"/>
        <v xml:space="preserve">@IDENTITY </v>
      </c>
      <c r="C28" s="5" t="str">
        <f t="shared" si="1"/>
        <v xml:space="preserve">XM27 = </v>
      </c>
      <c r="D28" s="5" t="str">
        <f t="shared" si="2"/>
        <v xml:space="preserve">sxmq27 * </v>
      </c>
      <c r="E28" s="5" t="str">
        <f t="shared" si="3"/>
        <v>QN27</v>
      </c>
      <c r="F28" s="6" t="str">
        <f t="shared" si="4"/>
        <v>@IDENTITY XM27 = sxmq27 * QN27</v>
      </c>
      <c r="J28" s="5" t="str">
        <f t="shared" si="5"/>
        <v xml:space="preserve">@IDENTITY </v>
      </c>
      <c r="K28" s="5" t="str">
        <f t="shared" si="6"/>
        <v xml:space="preserve">EMN27 = </v>
      </c>
      <c r="L28" s="5" t="str">
        <f t="shared" si="7"/>
        <v>( sem05_27 + sem19_27 +  sem35_27 ) *</v>
      </c>
      <c r="O28" s="5" t="str">
        <f t="shared" si="8"/>
        <v xml:space="preserve">SEQ27 * </v>
      </c>
      <c r="P28" s="5" t="str">
        <f t="shared" si="9"/>
        <v>QN27</v>
      </c>
      <c r="R28" s="6" t="str">
        <f t="shared" si="10"/>
        <v>@IDENTITY EMN27 = ( sem05_27 + sem19_27 +  sem35_27 ) *SEQ27 * QN27</v>
      </c>
    </row>
    <row r="29" spans="1:18">
      <c r="A29" s="1" t="s">
        <v>23</v>
      </c>
      <c r="B29" s="5" t="str">
        <f t="shared" si="0"/>
        <v xml:space="preserve">@IDENTITY </v>
      </c>
      <c r="C29" s="5" t="str">
        <f t="shared" si="1"/>
        <v xml:space="preserve">XM28 = </v>
      </c>
      <c r="D29" s="5" t="str">
        <f t="shared" si="2"/>
        <v xml:space="preserve">sxmq28 * </v>
      </c>
      <c r="E29" s="5" t="str">
        <f t="shared" si="3"/>
        <v>QN28</v>
      </c>
      <c r="F29" s="6" t="str">
        <f t="shared" si="4"/>
        <v>@IDENTITY XM28 = sxmq28 * QN28</v>
      </c>
      <c r="J29" s="5" t="str">
        <f t="shared" si="5"/>
        <v xml:space="preserve">@IDENTITY </v>
      </c>
      <c r="K29" s="5" t="str">
        <f t="shared" si="6"/>
        <v xml:space="preserve">EMN28 = </v>
      </c>
      <c r="L29" s="5" t="str">
        <f t="shared" si="7"/>
        <v>( sem05_28 + sem19_28 +  sem35_28 ) *</v>
      </c>
      <c r="O29" s="5" t="str">
        <f t="shared" si="8"/>
        <v xml:space="preserve">SEQ28 * </v>
      </c>
      <c r="P29" s="5" t="str">
        <f t="shared" si="9"/>
        <v>QN28</v>
      </c>
      <c r="R29" s="6" t="str">
        <f t="shared" si="10"/>
        <v>@IDENTITY EMN28 = ( sem05_28 + sem19_28 +  sem35_28 ) *SEQ28 * QN28</v>
      </c>
    </row>
    <row r="30" spans="1:18">
      <c r="A30" s="1" t="s">
        <v>24</v>
      </c>
      <c r="B30" s="5" t="str">
        <f t="shared" si="0"/>
        <v xml:space="preserve">@IDENTITY </v>
      </c>
      <c r="C30" s="5" t="str">
        <f t="shared" si="1"/>
        <v xml:space="preserve">XM29 = </v>
      </c>
      <c r="D30" s="5" t="str">
        <f t="shared" si="2"/>
        <v xml:space="preserve">sxmq29 * </v>
      </c>
      <c r="E30" s="5" t="str">
        <f t="shared" si="3"/>
        <v>QN29</v>
      </c>
      <c r="F30" s="6" t="str">
        <f t="shared" si="4"/>
        <v>@IDENTITY XM29 = sxmq29 * QN29</v>
      </c>
      <c r="J30" s="5" t="str">
        <f t="shared" si="5"/>
        <v xml:space="preserve">@IDENTITY </v>
      </c>
      <c r="K30" s="5" t="str">
        <f t="shared" si="6"/>
        <v xml:space="preserve">EMN29 = </v>
      </c>
      <c r="L30" s="5" t="str">
        <f t="shared" si="7"/>
        <v>( sem05_29 + sem19_29 +  sem35_29 ) *</v>
      </c>
      <c r="O30" s="5" t="str">
        <f t="shared" si="8"/>
        <v xml:space="preserve">SEQ29 * </v>
      </c>
      <c r="P30" s="5" t="str">
        <f t="shared" si="9"/>
        <v>QN29</v>
      </c>
      <c r="R30" s="6" t="str">
        <f t="shared" si="10"/>
        <v>@IDENTITY EMN29 = ( sem05_29 + sem19_29 +  sem35_29 ) *SEQ29 * QN29</v>
      </c>
    </row>
    <row r="31" spans="1:18">
      <c r="A31" s="1" t="s">
        <v>25</v>
      </c>
      <c r="B31" s="5" t="str">
        <f t="shared" si="0"/>
        <v xml:space="preserve">@IDENTITY </v>
      </c>
      <c r="C31" s="5" t="str">
        <f t="shared" si="1"/>
        <v xml:space="preserve">XM30 = </v>
      </c>
      <c r="D31" s="5" t="str">
        <f t="shared" si="2"/>
        <v xml:space="preserve">sxmq30 * </v>
      </c>
      <c r="E31" s="5" t="str">
        <f t="shared" si="3"/>
        <v>QN30</v>
      </c>
      <c r="F31" s="6" t="str">
        <f t="shared" si="4"/>
        <v>@IDENTITY XM30 = sxmq30 * QN30</v>
      </c>
      <c r="J31" s="5" t="str">
        <f t="shared" si="5"/>
        <v xml:space="preserve">@IDENTITY </v>
      </c>
      <c r="K31" s="5" t="str">
        <f t="shared" si="6"/>
        <v xml:space="preserve">EMN30 = </v>
      </c>
      <c r="L31" s="5" t="str">
        <f t="shared" si="7"/>
        <v>( sem05_30 + sem19_30 +  sem35_30 ) *</v>
      </c>
      <c r="O31" s="5" t="str">
        <f t="shared" si="8"/>
        <v xml:space="preserve">SEQ30 * </v>
      </c>
      <c r="P31" s="5" t="str">
        <f t="shared" si="9"/>
        <v>QN30</v>
      </c>
      <c r="R31" s="6" t="str">
        <f t="shared" si="10"/>
        <v>@IDENTITY EMN30 = ( sem05_30 + sem19_30 +  sem35_30 ) *SEQ30 * QN30</v>
      </c>
    </row>
    <row r="32" spans="1:18">
      <c r="A32" s="1" t="s">
        <v>26</v>
      </c>
      <c r="B32" s="5" t="str">
        <f t="shared" si="0"/>
        <v xml:space="preserve">@IDENTITY </v>
      </c>
      <c r="C32" s="5" t="str">
        <f t="shared" si="1"/>
        <v xml:space="preserve">XM31 = </v>
      </c>
      <c r="D32" s="5" t="str">
        <f t="shared" si="2"/>
        <v xml:space="preserve">sxmq31 * </v>
      </c>
      <c r="E32" s="5" t="str">
        <f t="shared" si="3"/>
        <v>QN31</v>
      </c>
      <c r="F32" s="6" t="str">
        <f t="shared" si="4"/>
        <v>@IDENTITY XM31 = sxmq31 * QN31</v>
      </c>
      <c r="J32" s="5" t="str">
        <f t="shared" si="5"/>
        <v xml:space="preserve">@IDENTITY </v>
      </c>
      <c r="K32" s="5" t="str">
        <f t="shared" si="6"/>
        <v xml:space="preserve">EMN31 = </v>
      </c>
      <c r="L32" s="5" t="str">
        <f t="shared" si="7"/>
        <v>( sem05_31 + sem19_31 +  sem35_31 ) *</v>
      </c>
      <c r="O32" s="5" t="str">
        <f t="shared" si="8"/>
        <v xml:space="preserve">SEQ31 * </v>
      </c>
      <c r="P32" s="5" t="str">
        <f t="shared" si="9"/>
        <v>QN31</v>
      </c>
      <c r="R32" s="6" t="str">
        <f t="shared" si="10"/>
        <v>@IDENTITY EMN31 = ( sem05_31 + sem19_31 +  sem35_31 ) *SEQ31 * QN31</v>
      </c>
    </row>
    <row r="33" spans="1:18">
      <c r="A33" s="1" t="s">
        <v>27</v>
      </c>
      <c r="B33" s="5" t="str">
        <f t="shared" si="0"/>
        <v xml:space="preserve">@IDENTITY </v>
      </c>
      <c r="C33" s="5" t="str">
        <f t="shared" si="1"/>
        <v xml:space="preserve">XM32 = </v>
      </c>
      <c r="D33" s="5" t="str">
        <f t="shared" si="2"/>
        <v xml:space="preserve">sxmq32 * </v>
      </c>
      <c r="E33" s="5" t="str">
        <f t="shared" si="3"/>
        <v>QN32</v>
      </c>
      <c r="F33" s="6" t="str">
        <f t="shared" si="4"/>
        <v>@IDENTITY XM32 = sxmq32 * QN32</v>
      </c>
      <c r="J33" s="5" t="str">
        <f t="shared" si="5"/>
        <v xml:space="preserve">@IDENTITY </v>
      </c>
      <c r="K33" s="5" t="str">
        <f t="shared" si="6"/>
        <v xml:space="preserve">EMN32 = </v>
      </c>
      <c r="L33" s="5" t="str">
        <f t="shared" si="7"/>
        <v>( sem05_32 + sem19_32 +  sem35_32 ) *</v>
      </c>
      <c r="O33" s="5" t="str">
        <f t="shared" si="8"/>
        <v xml:space="preserve">SEQ32 * </v>
      </c>
      <c r="P33" s="5" t="str">
        <f t="shared" si="9"/>
        <v>QN32</v>
      </c>
      <c r="R33" s="6" t="str">
        <f t="shared" si="10"/>
        <v>@IDENTITY EMN32 = ( sem05_32 + sem19_32 +  sem35_32 ) *SEQ32 * QN32</v>
      </c>
    </row>
    <row r="34" spans="1:18">
      <c r="A34" s="1" t="s">
        <v>28</v>
      </c>
      <c r="B34" s="5" t="str">
        <f t="shared" si="0"/>
        <v xml:space="preserve">@IDENTITY </v>
      </c>
      <c r="C34" s="5" t="str">
        <f t="shared" si="1"/>
        <v xml:space="preserve">XM33 = </v>
      </c>
      <c r="D34" s="5" t="str">
        <f t="shared" si="2"/>
        <v xml:space="preserve">sxmq33 * </v>
      </c>
      <c r="E34" s="5" t="str">
        <f t="shared" si="3"/>
        <v>QN33</v>
      </c>
      <c r="F34" s="6" t="str">
        <f t="shared" si="4"/>
        <v>@IDENTITY XM33 = sxmq33 * QN33</v>
      </c>
      <c r="J34" s="5" t="str">
        <f t="shared" si="5"/>
        <v xml:space="preserve">@IDENTITY </v>
      </c>
      <c r="K34" s="5" t="str">
        <f t="shared" si="6"/>
        <v xml:space="preserve">EMN33 = </v>
      </c>
      <c r="L34" s="5" t="str">
        <f t="shared" si="7"/>
        <v>( sem05_33 + sem19_33 +  sem35_33 ) *</v>
      </c>
      <c r="O34" s="5" t="str">
        <f t="shared" si="8"/>
        <v xml:space="preserve">SEQ33 * </v>
      </c>
      <c r="P34" s="5" t="str">
        <f t="shared" si="9"/>
        <v>QN33</v>
      </c>
      <c r="R34" s="6" t="str">
        <f t="shared" si="10"/>
        <v>@IDENTITY EMN33 = ( sem05_33 + sem19_33 +  sem35_33 ) *SEQ33 * QN33</v>
      </c>
    </row>
    <row r="35" spans="1:18">
      <c r="A35" s="2" t="s">
        <v>29</v>
      </c>
      <c r="B35" s="5" t="str">
        <f t="shared" si="0"/>
        <v xml:space="preserve">@IDENTITY </v>
      </c>
      <c r="C35" s="5" t="str">
        <f t="shared" si="1"/>
        <v xml:space="preserve">XM35 = </v>
      </c>
      <c r="D35" s="5" t="str">
        <f t="shared" si="2"/>
        <v xml:space="preserve">sxmq35 * </v>
      </c>
      <c r="E35" s="5" t="str">
        <f t="shared" si="3"/>
        <v>QN35</v>
      </c>
      <c r="F35" s="6" t="str">
        <f t="shared" si="4"/>
        <v>@IDENTITY XM35 = sxmq35 * QN35</v>
      </c>
      <c r="J35" s="5" t="str">
        <f t="shared" si="5"/>
        <v xml:space="preserve">@IDENTITY </v>
      </c>
      <c r="K35" s="5" t="str">
        <f t="shared" si="6"/>
        <v xml:space="preserve">EMN35 = </v>
      </c>
      <c r="L35" s="5" t="str">
        <f t="shared" si="7"/>
        <v>( sem05_35 + sem19_35 +  sem35_35 ) *</v>
      </c>
      <c r="O35" s="5" t="str">
        <f t="shared" si="8"/>
        <v xml:space="preserve">SEQ35 * </v>
      </c>
      <c r="P35" s="5" t="str">
        <f t="shared" si="9"/>
        <v>QN35</v>
      </c>
      <c r="R35" s="6" t="str">
        <f t="shared" si="10"/>
        <v>@IDENTITY EMN35 = ( sem05_35 + sem19_35 +  sem35_35 ) *SEQ35 * QN35</v>
      </c>
    </row>
    <row r="36" spans="1:18">
      <c r="A36" s="1" t="s">
        <v>30</v>
      </c>
      <c r="B36" s="5" t="str">
        <f t="shared" si="0"/>
        <v xml:space="preserve">@IDENTITY </v>
      </c>
      <c r="C36" s="5" t="str">
        <f t="shared" si="1"/>
        <v xml:space="preserve">XM36 = </v>
      </c>
      <c r="D36" s="5" t="str">
        <f t="shared" si="2"/>
        <v xml:space="preserve">sxmq36 * </v>
      </c>
      <c r="E36" s="5" t="str">
        <f t="shared" si="3"/>
        <v>QN36</v>
      </c>
      <c r="F36" s="6" t="str">
        <f t="shared" si="4"/>
        <v>@IDENTITY XM36 = sxmq36 * QN36</v>
      </c>
      <c r="J36" s="5" t="str">
        <f t="shared" si="5"/>
        <v xml:space="preserve">@IDENTITY </v>
      </c>
      <c r="K36" s="5" t="str">
        <f t="shared" si="6"/>
        <v xml:space="preserve">EMN36 = </v>
      </c>
      <c r="L36" s="5" t="str">
        <f t="shared" si="7"/>
        <v>( sem05_36 + sem19_36 +  sem35_36 ) *</v>
      </c>
      <c r="O36" s="5" t="str">
        <f t="shared" si="8"/>
        <v xml:space="preserve">SEQ36 * </v>
      </c>
      <c r="P36" s="5" t="str">
        <f t="shared" si="9"/>
        <v>QN36</v>
      </c>
      <c r="R36" s="6" t="str">
        <f t="shared" si="10"/>
        <v>@IDENTITY EMN36 = ( sem05_36 + sem19_36 +  sem35_36 ) *SEQ36 * QN36</v>
      </c>
    </row>
    <row r="37" spans="1:18">
      <c r="A37" s="1" t="s">
        <v>31</v>
      </c>
      <c r="B37" s="5" t="str">
        <f t="shared" si="0"/>
        <v xml:space="preserve">@IDENTITY </v>
      </c>
      <c r="C37" s="5" t="str">
        <f t="shared" si="1"/>
        <v xml:space="preserve">XM37 = </v>
      </c>
      <c r="D37" s="5" t="str">
        <f t="shared" si="2"/>
        <v xml:space="preserve">sxmq37 * </v>
      </c>
      <c r="E37" s="5" t="str">
        <f t="shared" si="3"/>
        <v>QN37</v>
      </c>
      <c r="F37" s="6" t="str">
        <f t="shared" si="4"/>
        <v>@IDENTITY XM37 = sxmq37 * QN37</v>
      </c>
      <c r="J37" s="5" t="str">
        <f t="shared" si="5"/>
        <v xml:space="preserve">@IDENTITY </v>
      </c>
      <c r="K37" s="5" t="str">
        <f t="shared" si="6"/>
        <v xml:space="preserve">EMN37 = </v>
      </c>
      <c r="L37" s="5" t="str">
        <f t="shared" si="7"/>
        <v>( sem05_37 + sem19_37 +  sem35_37 ) *</v>
      </c>
      <c r="O37" s="5" t="str">
        <f t="shared" si="8"/>
        <v xml:space="preserve">SEQ37 * </v>
      </c>
      <c r="P37" s="5" t="str">
        <f t="shared" si="9"/>
        <v>QN37</v>
      </c>
      <c r="R37" s="6" t="str">
        <f t="shared" si="10"/>
        <v>@IDENTITY EMN37 = ( sem05_37 + sem19_37 +  sem35_37 ) *SEQ37 * QN37</v>
      </c>
    </row>
    <row r="38" spans="1:18">
      <c r="A38" s="1" t="s">
        <v>32</v>
      </c>
      <c r="B38" s="5" t="str">
        <f t="shared" si="0"/>
        <v xml:space="preserve">@IDENTITY </v>
      </c>
      <c r="C38" s="5" t="str">
        <f t="shared" si="1"/>
        <v xml:space="preserve">XM41 = </v>
      </c>
      <c r="D38" s="5" t="str">
        <f t="shared" si="2"/>
        <v xml:space="preserve">sxmq41 * </v>
      </c>
      <c r="E38" s="5" t="str">
        <f t="shared" si="3"/>
        <v>QN41</v>
      </c>
      <c r="F38" s="6" t="str">
        <f t="shared" si="4"/>
        <v>@IDENTITY XM41 = sxmq41 * QN41</v>
      </c>
      <c r="J38" s="5" t="str">
        <f t="shared" si="5"/>
        <v xml:space="preserve">@IDENTITY </v>
      </c>
      <c r="K38" s="5" t="str">
        <f t="shared" si="6"/>
        <v xml:space="preserve">EMN41 = </v>
      </c>
      <c r="L38" s="5" t="str">
        <f t="shared" si="7"/>
        <v>( sem05_41 + sem19_41 +  sem35_41 ) *</v>
      </c>
      <c r="O38" s="5" t="str">
        <f t="shared" si="8"/>
        <v xml:space="preserve">SEQ41 * </v>
      </c>
      <c r="P38" s="5" t="str">
        <f t="shared" si="9"/>
        <v>QN41</v>
      </c>
      <c r="R38" s="6" t="str">
        <f t="shared" si="10"/>
        <v>@IDENTITY EMN41 = ( sem05_41 + sem19_41 +  sem35_41 ) *SEQ41 * QN41</v>
      </c>
    </row>
    <row r="39" spans="1:18">
      <c r="A39" s="1" t="s">
        <v>33</v>
      </c>
      <c r="B39" s="5" t="str">
        <f t="shared" si="0"/>
        <v xml:space="preserve">@IDENTITY </v>
      </c>
      <c r="C39" s="5" t="str">
        <f t="shared" si="1"/>
        <v xml:space="preserve">XM42 = </v>
      </c>
      <c r="D39" s="5" t="str">
        <f t="shared" si="2"/>
        <v xml:space="preserve">sxmq42 * </v>
      </c>
      <c r="E39" s="5" t="str">
        <f t="shared" si="3"/>
        <v>QN42</v>
      </c>
      <c r="F39" s="6" t="str">
        <f t="shared" si="4"/>
        <v>@IDENTITY XM42 = sxmq42 * QN42</v>
      </c>
      <c r="J39" s="5" t="str">
        <f t="shared" si="5"/>
        <v xml:space="preserve">@IDENTITY </v>
      </c>
      <c r="K39" s="5" t="str">
        <f t="shared" si="6"/>
        <v xml:space="preserve">EMN42 = </v>
      </c>
      <c r="L39" s="5" t="str">
        <f t="shared" si="7"/>
        <v>( sem05_42 + sem19_42 +  sem35_42 ) *</v>
      </c>
      <c r="O39" s="5" t="str">
        <f t="shared" si="8"/>
        <v xml:space="preserve">SEQ42 * </v>
      </c>
      <c r="P39" s="5" t="str">
        <f t="shared" si="9"/>
        <v>QN42</v>
      </c>
      <c r="R39" s="6" t="str">
        <f t="shared" si="10"/>
        <v>@IDENTITY EMN42 = ( sem05_42 + sem19_42 +  sem35_42 ) *SEQ42 * QN42</v>
      </c>
    </row>
    <row r="40" spans="1:18">
      <c r="A40" s="1" t="s">
        <v>34</v>
      </c>
      <c r="B40" s="5" t="str">
        <f t="shared" si="0"/>
        <v xml:space="preserve">@IDENTITY </v>
      </c>
      <c r="C40" s="5" t="str">
        <f t="shared" si="1"/>
        <v xml:space="preserve">XM43 = </v>
      </c>
      <c r="D40" s="5" t="str">
        <f t="shared" si="2"/>
        <v xml:space="preserve">sxmq43 * </v>
      </c>
      <c r="E40" s="5" t="str">
        <f t="shared" si="3"/>
        <v>QN43</v>
      </c>
      <c r="F40" s="6" t="str">
        <f t="shared" si="4"/>
        <v>@IDENTITY XM43 = sxmq43 * QN43</v>
      </c>
      <c r="J40" s="5" t="str">
        <f t="shared" si="5"/>
        <v xml:space="preserve">@IDENTITY </v>
      </c>
      <c r="K40" s="5" t="str">
        <f t="shared" si="6"/>
        <v xml:space="preserve">EMN43 = </v>
      </c>
      <c r="L40" s="5" t="str">
        <f t="shared" si="7"/>
        <v>( sem05_43 + sem19_43 +  sem35_43 ) *</v>
      </c>
      <c r="O40" s="5" t="str">
        <f t="shared" si="8"/>
        <v xml:space="preserve">SEQ43 * </v>
      </c>
      <c r="P40" s="5" t="str">
        <f t="shared" si="9"/>
        <v>QN43</v>
      </c>
      <c r="R40" s="6" t="str">
        <f t="shared" si="10"/>
        <v>@IDENTITY EMN43 = ( sem05_43 + sem19_43 +  sem35_43 ) *SEQ43 * QN43</v>
      </c>
    </row>
    <row r="41" spans="1:18">
      <c r="A41" s="1" t="s">
        <v>35</v>
      </c>
      <c r="B41" s="5" t="str">
        <f t="shared" si="0"/>
        <v xml:space="preserve">@IDENTITY </v>
      </c>
      <c r="C41" s="5" t="str">
        <f t="shared" si="1"/>
        <v xml:space="preserve">XM45 = </v>
      </c>
      <c r="D41" s="5" t="str">
        <f t="shared" si="2"/>
        <v xml:space="preserve">sxmq45 * </v>
      </c>
      <c r="E41" s="5" t="str">
        <f t="shared" si="3"/>
        <v>QN45</v>
      </c>
      <c r="F41" s="6" t="str">
        <f t="shared" si="4"/>
        <v>@IDENTITY XM45 = sxmq45 * QN45</v>
      </c>
      <c r="J41" s="5" t="str">
        <f t="shared" si="5"/>
        <v xml:space="preserve">@IDENTITY </v>
      </c>
      <c r="K41" s="5" t="str">
        <f t="shared" si="6"/>
        <v xml:space="preserve">EMN45 = </v>
      </c>
      <c r="L41" s="5" t="str">
        <f t="shared" si="7"/>
        <v>( sem05_45 + sem19_45 +  sem35_45 ) *</v>
      </c>
      <c r="O41" s="5" t="str">
        <f t="shared" si="8"/>
        <v xml:space="preserve">SEQ45 * </v>
      </c>
      <c r="P41" s="5" t="str">
        <f t="shared" si="9"/>
        <v>QN45</v>
      </c>
      <c r="R41" s="6" t="str">
        <f t="shared" si="10"/>
        <v>@IDENTITY EMN45 = ( sem05_45 + sem19_45 +  sem35_45 ) *SEQ45 * QN45</v>
      </c>
    </row>
    <row r="42" spans="1:18">
      <c r="A42" s="1" t="s">
        <v>36</v>
      </c>
      <c r="B42" s="5" t="str">
        <f t="shared" si="0"/>
        <v xml:space="preserve">@IDENTITY </v>
      </c>
      <c r="C42" s="5" t="str">
        <f t="shared" si="1"/>
        <v xml:space="preserve">XM46 = </v>
      </c>
      <c r="D42" s="5" t="str">
        <f t="shared" si="2"/>
        <v xml:space="preserve">sxmq46 * </v>
      </c>
      <c r="E42" s="5" t="str">
        <f t="shared" si="3"/>
        <v>QN46</v>
      </c>
      <c r="F42" s="6" t="str">
        <f t="shared" si="4"/>
        <v>@IDENTITY XM46 = sxmq46 * QN46</v>
      </c>
      <c r="J42" s="5" t="str">
        <f t="shared" si="5"/>
        <v xml:space="preserve">@IDENTITY </v>
      </c>
      <c r="K42" s="5" t="str">
        <f t="shared" si="6"/>
        <v xml:space="preserve">EMN46 = </v>
      </c>
      <c r="L42" s="5" t="str">
        <f t="shared" si="7"/>
        <v>( sem05_46 + sem19_46 +  sem35_46 ) *</v>
      </c>
      <c r="O42" s="5" t="str">
        <f t="shared" si="8"/>
        <v xml:space="preserve">SEQ46 * </v>
      </c>
      <c r="P42" s="5" t="str">
        <f t="shared" si="9"/>
        <v>QN46</v>
      </c>
      <c r="R42" s="6" t="str">
        <f t="shared" si="10"/>
        <v>@IDENTITY EMN46 = ( sem05_46 + sem19_46 +  sem35_46 ) *SEQ46 * QN46</v>
      </c>
    </row>
    <row r="43" spans="1:18">
      <c r="A43" s="1" t="s">
        <v>37</v>
      </c>
      <c r="B43" s="5" t="str">
        <f t="shared" si="0"/>
        <v xml:space="preserve">@IDENTITY </v>
      </c>
      <c r="C43" s="5" t="str">
        <f t="shared" si="1"/>
        <v xml:space="preserve">XM47 = </v>
      </c>
      <c r="D43" s="5" t="str">
        <f t="shared" si="2"/>
        <v xml:space="preserve">sxmq47 * </v>
      </c>
      <c r="E43" s="5" t="str">
        <f t="shared" si="3"/>
        <v>QN47</v>
      </c>
      <c r="F43" s="6" t="str">
        <f t="shared" ref="F43:F80" si="11">B43&amp;C43&amp;D43&amp;E43</f>
        <v>@IDENTITY XM47 = sxmq47 * QN47</v>
      </c>
      <c r="J43" s="5" t="str">
        <f t="shared" si="5"/>
        <v xml:space="preserve">@IDENTITY </v>
      </c>
      <c r="K43" s="5" t="str">
        <f t="shared" si="6"/>
        <v xml:space="preserve">EMN47 = </v>
      </c>
      <c r="L43" s="5" t="str">
        <f t="shared" si="7"/>
        <v>( sem05_47 + sem19_47 +  sem35_47 ) *</v>
      </c>
      <c r="O43" s="5" t="str">
        <f t="shared" si="8"/>
        <v xml:space="preserve">SEQ47 * </v>
      </c>
      <c r="P43" s="5" t="str">
        <f t="shared" si="9"/>
        <v>QN47</v>
      </c>
      <c r="R43" s="6" t="str">
        <f t="shared" si="10"/>
        <v>@IDENTITY EMN47 = ( sem05_47 + sem19_47 +  sem35_47 ) *SEQ47 * QN47</v>
      </c>
    </row>
    <row r="44" spans="1:18">
      <c r="A44" s="1" t="s">
        <v>38</v>
      </c>
      <c r="B44" s="5" t="str">
        <f t="shared" si="0"/>
        <v xml:space="preserve">@IDENTITY </v>
      </c>
      <c r="C44" s="5" t="str">
        <f t="shared" si="1"/>
        <v xml:space="preserve">XM49 = </v>
      </c>
      <c r="D44" s="5" t="str">
        <f t="shared" si="2"/>
        <v xml:space="preserve">sxmq49 * </v>
      </c>
      <c r="E44" s="5" t="str">
        <f t="shared" si="3"/>
        <v>QN49</v>
      </c>
      <c r="F44" s="6" t="str">
        <f t="shared" si="11"/>
        <v>@IDENTITY XM49 = sxmq49 * QN49</v>
      </c>
      <c r="J44" s="5" t="str">
        <f t="shared" si="5"/>
        <v xml:space="preserve">@IDENTITY </v>
      </c>
      <c r="K44" s="5" t="str">
        <f t="shared" si="6"/>
        <v xml:space="preserve">EMN49 = </v>
      </c>
      <c r="L44" s="5" t="str">
        <f t="shared" si="7"/>
        <v>( sem05_49 + sem19_49 +  sem35_49 ) *</v>
      </c>
      <c r="O44" s="5" t="str">
        <f t="shared" si="8"/>
        <v xml:space="preserve">SEQ49 * </v>
      </c>
      <c r="P44" s="5" t="str">
        <f t="shared" si="9"/>
        <v>QN49</v>
      </c>
      <c r="R44" s="6" t="str">
        <f t="shared" si="10"/>
        <v>@IDENTITY EMN49 = ( sem05_49 + sem19_49 +  sem35_49 ) *SEQ49 * QN49</v>
      </c>
    </row>
    <row r="45" spans="1:18">
      <c r="A45" s="1" t="s">
        <v>39</v>
      </c>
      <c r="B45" s="5" t="str">
        <f t="shared" si="0"/>
        <v xml:space="preserve">@IDENTITY </v>
      </c>
      <c r="C45" s="5" t="str">
        <f t="shared" si="1"/>
        <v xml:space="preserve">XM50 = </v>
      </c>
      <c r="D45" s="5" t="str">
        <f t="shared" si="2"/>
        <v xml:space="preserve">sxmq50 * </v>
      </c>
      <c r="E45" s="5" t="str">
        <f t="shared" si="3"/>
        <v>QN50</v>
      </c>
      <c r="F45" s="6" t="str">
        <f t="shared" si="11"/>
        <v>@IDENTITY XM50 = sxmq50 * QN50</v>
      </c>
      <c r="J45" s="5" t="str">
        <f t="shared" si="5"/>
        <v xml:space="preserve">@IDENTITY </v>
      </c>
      <c r="K45" s="5" t="str">
        <f t="shared" si="6"/>
        <v xml:space="preserve">EMN50 = </v>
      </c>
      <c r="L45" s="5" t="str">
        <f t="shared" si="7"/>
        <v>( sem05_50 + sem19_50 +  sem35_50 ) *</v>
      </c>
      <c r="O45" s="5" t="str">
        <f t="shared" si="8"/>
        <v xml:space="preserve">SEQ50 * </v>
      </c>
      <c r="P45" s="5" t="str">
        <f t="shared" si="9"/>
        <v>QN50</v>
      </c>
      <c r="R45" s="6" t="str">
        <f t="shared" si="10"/>
        <v>@IDENTITY EMN50 = ( sem05_50 + sem19_50 +  sem35_50 ) *SEQ50 * QN50</v>
      </c>
    </row>
    <row r="46" spans="1:18">
      <c r="A46" s="1" t="s">
        <v>40</v>
      </c>
      <c r="B46" s="5" t="str">
        <f t="shared" si="0"/>
        <v xml:space="preserve">@IDENTITY </v>
      </c>
      <c r="C46" s="5" t="str">
        <f t="shared" si="1"/>
        <v xml:space="preserve">XM51 = </v>
      </c>
      <c r="D46" s="5" t="str">
        <f t="shared" si="2"/>
        <v xml:space="preserve">sxmq51 * </v>
      </c>
      <c r="E46" s="5" t="str">
        <f t="shared" si="3"/>
        <v>QN51</v>
      </c>
      <c r="F46" s="6" t="str">
        <f t="shared" si="11"/>
        <v>@IDENTITY XM51 = sxmq51 * QN51</v>
      </c>
      <c r="J46" s="5" t="str">
        <f t="shared" si="5"/>
        <v xml:space="preserve">@IDENTITY </v>
      </c>
      <c r="K46" s="5" t="str">
        <f t="shared" si="6"/>
        <v xml:space="preserve">EMN51 = </v>
      </c>
      <c r="L46" s="5" t="str">
        <f t="shared" si="7"/>
        <v>( sem05_51 + sem19_51 +  sem35_51 ) *</v>
      </c>
      <c r="O46" s="5" t="str">
        <f t="shared" si="8"/>
        <v xml:space="preserve">SEQ51 * </v>
      </c>
      <c r="P46" s="5" t="str">
        <f t="shared" si="9"/>
        <v>QN51</v>
      </c>
      <c r="R46" s="6" t="str">
        <f t="shared" si="10"/>
        <v>@IDENTITY EMN51 = ( sem05_51 + sem19_51 +  sem35_51 ) *SEQ51 * QN51</v>
      </c>
    </row>
    <row r="47" spans="1:18">
      <c r="A47" s="1" t="s">
        <v>41</v>
      </c>
      <c r="B47" s="5" t="str">
        <f t="shared" si="0"/>
        <v xml:space="preserve">@IDENTITY </v>
      </c>
      <c r="C47" s="5" t="str">
        <f t="shared" si="1"/>
        <v xml:space="preserve">XM52 = </v>
      </c>
      <c r="D47" s="5" t="str">
        <f t="shared" si="2"/>
        <v xml:space="preserve">sxmq52 * </v>
      </c>
      <c r="E47" s="5" t="str">
        <f t="shared" si="3"/>
        <v>QN52</v>
      </c>
      <c r="F47" s="6" t="str">
        <f t="shared" si="11"/>
        <v>@IDENTITY XM52 = sxmq52 * QN52</v>
      </c>
      <c r="J47" s="5" t="str">
        <f t="shared" si="5"/>
        <v xml:space="preserve">@IDENTITY </v>
      </c>
      <c r="K47" s="5" t="str">
        <f t="shared" si="6"/>
        <v xml:space="preserve">EMN52 = </v>
      </c>
      <c r="L47" s="5" t="str">
        <f t="shared" si="7"/>
        <v>( sem05_52 + sem19_52 +  sem35_52 ) *</v>
      </c>
      <c r="O47" s="5" t="str">
        <f t="shared" si="8"/>
        <v xml:space="preserve">SEQ52 * </v>
      </c>
      <c r="P47" s="5" t="str">
        <f t="shared" si="9"/>
        <v>QN52</v>
      </c>
      <c r="R47" s="6" t="str">
        <f t="shared" si="10"/>
        <v>@IDENTITY EMN52 = ( sem05_52 + sem19_52 +  sem35_52 ) *SEQ52 * QN52</v>
      </c>
    </row>
    <row r="48" spans="1:18">
      <c r="A48" s="1" t="s">
        <v>42</v>
      </c>
      <c r="B48" s="5" t="str">
        <f t="shared" si="0"/>
        <v xml:space="preserve">@IDENTITY </v>
      </c>
      <c r="C48" s="5" t="str">
        <f t="shared" si="1"/>
        <v xml:space="preserve">XM53 = </v>
      </c>
      <c r="D48" s="5" t="str">
        <f t="shared" si="2"/>
        <v xml:space="preserve">sxmq53 * </v>
      </c>
      <c r="E48" s="5" t="str">
        <f t="shared" si="3"/>
        <v>QN53</v>
      </c>
      <c r="F48" s="6" t="str">
        <f t="shared" si="11"/>
        <v>@IDENTITY XM53 = sxmq53 * QN53</v>
      </c>
      <c r="J48" s="5" t="str">
        <f t="shared" si="5"/>
        <v xml:space="preserve">@IDENTITY </v>
      </c>
      <c r="K48" s="5" t="str">
        <f t="shared" si="6"/>
        <v xml:space="preserve">EMN53 = </v>
      </c>
      <c r="L48" s="5" t="str">
        <f t="shared" si="7"/>
        <v>( sem05_53 + sem19_53 +  sem35_53 ) *</v>
      </c>
      <c r="O48" s="5" t="str">
        <f t="shared" si="8"/>
        <v xml:space="preserve">SEQ53 * </v>
      </c>
      <c r="P48" s="5" t="str">
        <f t="shared" si="9"/>
        <v>QN53</v>
      </c>
      <c r="R48" s="6" t="str">
        <f t="shared" si="10"/>
        <v>@IDENTITY EMN53 = ( sem05_53 + sem19_53 +  sem35_53 ) *SEQ53 * QN53</v>
      </c>
    </row>
    <row r="49" spans="1:18">
      <c r="A49" s="1" t="s">
        <v>43</v>
      </c>
      <c r="B49" s="5" t="str">
        <f t="shared" si="0"/>
        <v xml:space="preserve">@IDENTITY </v>
      </c>
      <c r="C49" s="5" t="str">
        <f t="shared" si="1"/>
        <v xml:space="preserve">XM55 = </v>
      </c>
      <c r="D49" s="5" t="str">
        <f t="shared" si="2"/>
        <v xml:space="preserve">sxmq55 * </v>
      </c>
      <c r="E49" s="5" t="str">
        <f t="shared" si="3"/>
        <v>QN55</v>
      </c>
      <c r="F49" s="6" t="str">
        <f t="shared" si="11"/>
        <v>@IDENTITY XM55 = sxmq55 * QN55</v>
      </c>
      <c r="J49" s="5" t="str">
        <f t="shared" si="5"/>
        <v xml:space="preserve">@IDENTITY </v>
      </c>
      <c r="K49" s="5" t="str">
        <f t="shared" si="6"/>
        <v xml:space="preserve">EMN55 = </v>
      </c>
      <c r="L49" s="5" t="str">
        <f t="shared" si="7"/>
        <v>( sem05_55 + sem19_55 +  sem35_55 ) *</v>
      </c>
      <c r="O49" s="5" t="str">
        <f t="shared" si="8"/>
        <v xml:space="preserve">SEQ55 * </v>
      </c>
      <c r="P49" s="5" t="str">
        <f t="shared" si="9"/>
        <v>QN55</v>
      </c>
      <c r="R49" s="6" t="str">
        <f t="shared" si="10"/>
        <v>@IDENTITY EMN55 = ( sem05_55 + sem19_55 +  sem35_55 ) *SEQ55 * QN55</v>
      </c>
    </row>
    <row r="50" spans="1:18">
      <c r="A50" s="1" t="s">
        <v>44</v>
      </c>
      <c r="B50" s="5" t="str">
        <f t="shared" si="0"/>
        <v xml:space="preserve">@IDENTITY </v>
      </c>
      <c r="C50" s="5" t="str">
        <f t="shared" si="1"/>
        <v xml:space="preserve">XM58 = </v>
      </c>
      <c r="D50" s="5" t="str">
        <f t="shared" si="2"/>
        <v xml:space="preserve">sxmq58 * </v>
      </c>
      <c r="E50" s="5" t="str">
        <f t="shared" si="3"/>
        <v>QN58</v>
      </c>
      <c r="F50" s="6" t="str">
        <f t="shared" si="11"/>
        <v>@IDENTITY XM58 = sxmq58 * QN58</v>
      </c>
      <c r="J50" s="5" t="str">
        <f t="shared" si="5"/>
        <v xml:space="preserve">@IDENTITY </v>
      </c>
      <c r="K50" s="5" t="str">
        <f t="shared" si="6"/>
        <v xml:space="preserve">EMN58 = </v>
      </c>
      <c r="L50" s="5" t="str">
        <f t="shared" si="7"/>
        <v>( sem05_58 + sem19_58 +  sem35_58 ) *</v>
      </c>
      <c r="O50" s="5" t="str">
        <f t="shared" si="8"/>
        <v xml:space="preserve">SEQ58 * </v>
      </c>
      <c r="P50" s="5" t="str">
        <f t="shared" si="9"/>
        <v>QN58</v>
      </c>
      <c r="R50" s="6" t="str">
        <f t="shared" si="10"/>
        <v>@IDENTITY EMN58 = ( sem05_58 + sem19_58 +  sem35_58 ) *SEQ58 * QN58</v>
      </c>
    </row>
    <row r="51" spans="1:18">
      <c r="A51" s="1" t="s">
        <v>45</v>
      </c>
      <c r="B51" s="5" t="str">
        <f t="shared" si="0"/>
        <v xml:space="preserve">@IDENTITY </v>
      </c>
      <c r="C51" s="5" t="str">
        <f t="shared" si="1"/>
        <v xml:space="preserve">XM59 = </v>
      </c>
      <c r="D51" s="5" t="str">
        <f t="shared" si="2"/>
        <v xml:space="preserve">sxmq59 * </v>
      </c>
      <c r="E51" s="5" t="str">
        <f t="shared" si="3"/>
        <v>QN59</v>
      </c>
      <c r="F51" s="6" t="str">
        <f t="shared" si="11"/>
        <v>@IDENTITY XM59 = sxmq59 * QN59</v>
      </c>
      <c r="J51" s="5" t="str">
        <f t="shared" si="5"/>
        <v xml:space="preserve">@IDENTITY </v>
      </c>
      <c r="K51" s="5" t="str">
        <f t="shared" si="6"/>
        <v xml:space="preserve">EMN59 = </v>
      </c>
      <c r="L51" s="5" t="str">
        <f t="shared" si="7"/>
        <v>( sem05_59 + sem19_59 +  sem35_59 ) *</v>
      </c>
      <c r="O51" s="5" t="str">
        <f t="shared" si="8"/>
        <v xml:space="preserve">SEQ59 * </v>
      </c>
      <c r="P51" s="5" t="str">
        <f t="shared" si="9"/>
        <v>QN59</v>
      </c>
      <c r="R51" s="6" t="str">
        <f t="shared" si="10"/>
        <v>@IDENTITY EMN59 = ( sem05_59 + sem19_59 +  sem35_59 ) *SEQ59 * QN59</v>
      </c>
    </row>
    <row r="52" spans="1:18">
      <c r="A52" s="1" t="s">
        <v>46</v>
      </c>
      <c r="B52" s="5" t="str">
        <f t="shared" si="0"/>
        <v xml:space="preserve">@IDENTITY </v>
      </c>
      <c r="C52" s="5" t="str">
        <f t="shared" si="1"/>
        <v xml:space="preserve">XM60 = </v>
      </c>
      <c r="D52" s="5" t="str">
        <f t="shared" si="2"/>
        <v xml:space="preserve">sxmq60 * </v>
      </c>
      <c r="E52" s="5" t="str">
        <f t="shared" si="3"/>
        <v>QN60</v>
      </c>
      <c r="F52" s="6" t="str">
        <f t="shared" si="11"/>
        <v>@IDENTITY XM60 = sxmq60 * QN60</v>
      </c>
      <c r="J52" s="5" t="str">
        <f t="shared" si="5"/>
        <v xml:space="preserve">@IDENTITY </v>
      </c>
      <c r="K52" s="5" t="str">
        <f t="shared" si="6"/>
        <v xml:space="preserve">EMN60 = </v>
      </c>
      <c r="L52" s="5" t="str">
        <f t="shared" si="7"/>
        <v>( sem05_60 + sem19_60 +  sem35_60 ) *</v>
      </c>
      <c r="O52" s="5" t="str">
        <f t="shared" si="8"/>
        <v xml:space="preserve">SEQ60 * </v>
      </c>
      <c r="P52" s="5" t="str">
        <f t="shared" si="9"/>
        <v>QN60</v>
      </c>
      <c r="R52" s="6" t="str">
        <f t="shared" si="10"/>
        <v>@IDENTITY EMN60 = ( sem05_60 + sem19_60 +  sem35_60 ) *SEQ60 * QN60</v>
      </c>
    </row>
    <row r="53" spans="1:18">
      <c r="A53" s="1" t="s">
        <v>47</v>
      </c>
      <c r="B53" s="5" t="str">
        <f t="shared" si="0"/>
        <v xml:space="preserve">@IDENTITY </v>
      </c>
      <c r="C53" s="5" t="str">
        <f t="shared" si="1"/>
        <v xml:space="preserve">XM61 = </v>
      </c>
      <c r="D53" s="5" t="str">
        <f t="shared" si="2"/>
        <v xml:space="preserve">sxmq61 * </v>
      </c>
      <c r="E53" s="5" t="str">
        <f t="shared" si="3"/>
        <v>QN61</v>
      </c>
      <c r="F53" s="6" t="str">
        <f t="shared" si="11"/>
        <v>@IDENTITY XM61 = sxmq61 * QN61</v>
      </c>
      <c r="J53" s="5" t="str">
        <f t="shared" si="5"/>
        <v xml:space="preserve">@IDENTITY </v>
      </c>
      <c r="K53" s="5" t="str">
        <f t="shared" si="6"/>
        <v xml:space="preserve">EMN61 = </v>
      </c>
      <c r="L53" s="5" t="str">
        <f t="shared" si="7"/>
        <v>( sem05_61 + sem19_61 +  sem35_61 ) *</v>
      </c>
      <c r="O53" s="5" t="str">
        <f t="shared" si="8"/>
        <v xml:space="preserve">SEQ61 * </v>
      </c>
      <c r="P53" s="5" t="str">
        <f t="shared" si="9"/>
        <v>QN61</v>
      </c>
      <c r="R53" s="6" t="str">
        <f t="shared" si="10"/>
        <v>@IDENTITY EMN61 = ( sem05_61 + sem19_61 +  sem35_61 ) *SEQ61 * QN61</v>
      </c>
    </row>
    <row r="54" spans="1:18">
      <c r="A54" s="1" t="s">
        <v>48</v>
      </c>
      <c r="B54" s="5" t="str">
        <f t="shared" si="0"/>
        <v xml:space="preserve">@IDENTITY </v>
      </c>
      <c r="C54" s="5" t="str">
        <f t="shared" si="1"/>
        <v xml:space="preserve">XM62 = </v>
      </c>
      <c r="D54" s="5" t="str">
        <f t="shared" si="2"/>
        <v xml:space="preserve">sxmq62 * </v>
      </c>
      <c r="E54" s="5" t="str">
        <f t="shared" si="3"/>
        <v>QN62</v>
      </c>
      <c r="F54" s="6" t="str">
        <f t="shared" si="11"/>
        <v>@IDENTITY XM62 = sxmq62 * QN62</v>
      </c>
      <c r="J54" s="5" t="str">
        <f t="shared" si="5"/>
        <v xml:space="preserve">@IDENTITY </v>
      </c>
      <c r="K54" s="5" t="str">
        <f t="shared" si="6"/>
        <v xml:space="preserve">EMN62 = </v>
      </c>
      <c r="L54" s="5" t="str">
        <f t="shared" si="7"/>
        <v>( sem05_62 + sem19_62 +  sem35_62 ) *</v>
      </c>
      <c r="O54" s="5" t="str">
        <f t="shared" si="8"/>
        <v xml:space="preserve">SEQ62 * </v>
      </c>
      <c r="P54" s="5" t="str">
        <f t="shared" si="9"/>
        <v>QN62</v>
      </c>
      <c r="R54" s="6" t="str">
        <f t="shared" si="10"/>
        <v>@IDENTITY EMN62 = ( sem05_62 + sem19_62 +  sem35_62 ) *SEQ62 * QN62</v>
      </c>
    </row>
    <row r="55" spans="1:18">
      <c r="A55" s="1" t="s">
        <v>49</v>
      </c>
      <c r="B55" s="5" t="str">
        <f t="shared" si="0"/>
        <v xml:space="preserve">@IDENTITY </v>
      </c>
      <c r="C55" s="5" t="str">
        <f t="shared" si="1"/>
        <v xml:space="preserve">XM64 = </v>
      </c>
      <c r="D55" s="5" t="str">
        <f t="shared" si="2"/>
        <v xml:space="preserve">sxmq64 * </v>
      </c>
      <c r="E55" s="5" t="str">
        <f t="shared" si="3"/>
        <v>QN64</v>
      </c>
      <c r="F55" s="6" t="str">
        <f t="shared" si="11"/>
        <v>@IDENTITY XM64 = sxmq64 * QN64</v>
      </c>
      <c r="J55" s="5" t="str">
        <f t="shared" si="5"/>
        <v xml:space="preserve">@IDENTITY </v>
      </c>
      <c r="K55" s="5" t="str">
        <f t="shared" si="6"/>
        <v xml:space="preserve">EMN64 = </v>
      </c>
      <c r="L55" s="5" t="str">
        <f t="shared" si="7"/>
        <v>( sem05_64 + sem19_64 +  sem35_64 ) *</v>
      </c>
      <c r="O55" s="5" t="str">
        <f t="shared" si="8"/>
        <v xml:space="preserve">SEQ64 * </v>
      </c>
      <c r="P55" s="5" t="str">
        <f t="shared" si="9"/>
        <v>QN64</v>
      </c>
      <c r="R55" s="6" t="str">
        <f t="shared" si="10"/>
        <v>@IDENTITY EMN64 = ( sem05_64 + sem19_64 +  sem35_64 ) *SEQ64 * QN64</v>
      </c>
    </row>
    <row r="56" spans="1:18">
      <c r="A56" s="1" t="s">
        <v>50</v>
      </c>
      <c r="B56" s="5" t="str">
        <f t="shared" si="0"/>
        <v xml:space="preserve">@IDENTITY </v>
      </c>
      <c r="C56" s="5" t="str">
        <f t="shared" si="1"/>
        <v xml:space="preserve">XM65 = </v>
      </c>
      <c r="D56" s="5" t="str">
        <f t="shared" si="2"/>
        <v xml:space="preserve">sxmq65 * </v>
      </c>
      <c r="E56" s="5" t="str">
        <f t="shared" si="3"/>
        <v>QN65</v>
      </c>
      <c r="F56" s="6" t="str">
        <f t="shared" si="11"/>
        <v>@IDENTITY XM65 = sxmq65 * QN65</v>
      </c>
      <c r="J56" s="5" t="str">
        <f t="shared" si="5"/>
        <v xml:space="preserve">@IDENTITY </v>
      </c>
      <c r="K56" s="5" t="str">
        <f t="shared" si="6"/>
        <v xml:space="preserve">EMN65 = </v>
      </c>
      <c r="L56" s="5" t="str">
        <f t="shared" si="7"/>
        <v>( sem05_65 + sem19_65 +  sem35_65 ) *</v>
      </c>
      <c r="O56" s="5" t="str">
        <f t="shared" si="8"/>
        <v xml:space="preserve">SEQ65 * </v>
      </c>
      <c r="P56" s="5" t="str">
        <f t="shared" si="9"/>
        <v>QN65</v>
      </c>
      <c r="R56" s="6" t="str">
        <f t="shared" si="10"/>
        <v>@IDENTITY EMN65 = ( sem05_65 + sem19_65 +  sem35_65 ) *SEQ65 * QN65</v>
      </c>
    </row>
    <row r="57" spans="1:18">
      <c r="A57" s="1" t="s">
        <v>51</v>
      </c>
      <c r="B57" s="5" t="str">
        <f t="shared" si="0"/>
        <v xml:space="preserve">@IDENTITY </v>
      </c>
      <c r="C57" s="5" t="str">
        <f t="shared" si="1"/>
        <v xml:space="preserve">XM66 = </v>
      </c>
      <c r="D57" s="5" t="str">
        <f t="shared" si="2"/>
        <v xml:space="preserve">sxmq66 * </v>
      </c>
      <c r="E57" s="5" t="str">
        <f t="shared" si="3"/>
        <v>QN66</v>
      </c>
      <c r="F57" s="6" t="str">
        <f t="shared" si="11"/>
        <v>@IDENTITY XM66 = sxmq66 * QN66</v>
      </c>
      <c r="J57" s="5" t="str">
        <f t="shared" si="5"/>
        <v xml:space="preserve">@IDENTITY </v>
      </c>
      <c r="K57" s="5" t="str">
        <f t="shared" si="6"/>
        <v xml:space="preserve">EMN66 = </v>
      </c>
      <c r="L57" s="5" t="str">
        <f t="shared" si="7"/>
        <v>( sem05_66 + sem19_66 +  sem35_66 ) *</v>
      </c>
      <c r="O57" s="5" t="str">
        <f t="shared" si="8"/>
        <v xml:space="preserve">SEQ66 * </v>
      </c>
      <c r="P57" s="5" t="str">
        <f t="shared" si="9"/>
        <v>QN66</v>
      </c>
      <c r="R57" s="6" t="str">
        <f t="shared" si="10"/>
        <v>@IDENTITY EMN66 = ( sem05_66 + sem19_66 +  sem35_66 ) *SEQ66 * QN66</v>
      </c>
    </row>
    <row r="58" spans="1:18">
      <c r="A58" s="1" t="s">
        <v>52</v>
      </c>
      <c r="B58" s="5" t="str">
        <f t="shared" si="0"/>
        <v xml:space="preserve">@IDENTITY </v>
      </c>
      <c r="C58" s="5" t="str">
        <f t="shared" si="1"/>
        <v xml:space="preserve">XM68 = </v>
      </c>
      <c r="D58" s="5" t="str">
        <f t="shared" si="2"/>
        <v xml:space="preserve">sxmq68 * </v>
      </c>
      <c r="E58" s="5" t="str">
        <f t="shared" si="3"/>
        <v>QN68</v>
      </c>
      <c r="F58" s="6" t="str">
        <f t="shared" si="11"/>
        <v>@IDENTITY XM68 = sxmq68 * QN68</v>
      </c>
      <c r="J58" s="5" t="str">
        <f t="shared" si="5"/>
        <v xml:space="preserve">@IDENTITY </v>
      </c>
      <c r="K58" s="5" t="str">
        <f t="shared" si="6"/>
        <v xml:space="preserve">EMN68 = </v>
      </c>
      <c r="L58" s="5" t="str">
        <f t="shared" si="7"/>
        <v>( sem05_68 + sem19_68 +  sem35_68 ) *</v>
      </c>
      <c r="O58" s="5" t="str">
        <f t="shared" si="8"/>
        <v xml:space="preserve">SEQ68 * </v>
      </c>
      <c r="P58" s="5" t="str">
        <f t="shared" si="9"/>
        <v>QN68</v>
      </c>
      <c r="R58" s="6" t="str">
        <f t="shared" si="10"/>
        <v>@IDENTITY EMN68 = ( sem05_68 + sem19_68 +  sem35_68 ) *SEQ68 * QN68</v>
      </c>
    </row>
    <row r="59" spans="1:18">
      <c r="A59" s="1" t="s">
        <v>53</v>
      </c>
      <c r="B59" s="5" t="str">
        <f t="shared" si="0"/>
        <v xml:space="preserve">@IDENTITY </v>
      </c>
      <c r="C59" s="5" t="str">
        <f t="shared" si="1"/>
        <v xml:space="preserve">XM69 = </v>
      </c>
      <c r="D59" s="5" t="str">
        <f t="shared" si="2"/>
        <v xml:space="preserve">sxmq69 * </v>
      </c>
      <c r="E59" s="5" t="str">
        <f t="shared" si="3"/>
        <v>QN69</v>
      </c>
      <c r="F59" s="6" t="str">
        <f t="shared" si="11"/>
        <v>@IDENTITY XM69 = sxmq69 * QN69</v>
      </c>
      <c r="J59" s="5" t="str">
        <f t="shared" si="5"/>
        <v xml:space="preserve">@IDENTITY </v>
      </c>
      <c r="K59" s="5" t="str">
        <f t="shared" si="6"/>
        <v xml:space="preserve">EMN69 = </v>
      </c>
      <c r="L59" s="5" t="str">
        <f t="shared" si="7"/>
        <v>( sem05_69 + sem19_69 +  sem35_69 ) *</v>
      </c>
      <c r="O59" s="5" t="str">
        <f t="shared" si="8"/>
        <v xml:space="preserve">SEQ69 * </v>
      </c>
      <c r="P59" s="5" t="str">
        <f t="shared" si="9"/>
        <v>QN69</v>
      </c>
      <c r="R59" s="6" t="str">
        <f t="shared" si="10"/>
        <v>@IDENTITY EMN69 = ( sem05_69 + sem19_69 +  sem35_69 ) *SEQ69 * QN69</v>
      </c>
    </row>
    <row r="60" spans="1:18">
      <c r="A60" s="1" t="s">
        <v>54</v>
      </c>
      <c r="B60" s="5" t="str">
        <f t="shared" si="0"/>
        <v xml:space="preserve">@IDENTITY </v>
      </c>
      <c r="C60" s="5" t="str">
        <f t="shared" si="1"/>
        <v xml:space="preserve">XM70 = </v>
      </c>
      <c r="D60" s="5" t="str">
        <f t="shared" si="2"/>
        <v xml:space="preserve">sxmq70 * </v>
      </c>
      <c r="E60" s="5" t="str">
        <f t="shared" si="3"/>
        <v>QN70</v>
      </c>
      <c r="F60" s="6" t="str">
        <f t="shared" si="11"/>
        <v>@IDENTITY XM70 = sxmq70 * QN70</v>
      </c>
      <c r="J60" s="5" t="str">
        <f t="shared" si="5"/>
        <v xml:space="preserve">@IDENTITY </v>
      </c>
      <c r="K60" s="5" t="str">
        <f t="shared" si="6"/>
        <v xml:space="preserve">EMN70 = </v>
      </c>
      <c r="L60" s="5" t="str">
        <f t="shared" si="7"/>
        <v>( sem05_70 + sem19_70 +  sem35_70 ) *</v>
      </c>
      <c r="O60" s="5" t="str">
        <f t="shared" si="8"/>
        <v xml:space="preserve">SEQ70 * </v>
      </c>
      <c r="P60" s="5" t="str">
        <f t="shared" si="9"/>
        <v>QN70</v>
      </c>
      <c r="R60" s="6" t="str">
        <f t="shared" si="10"/>
        <v>@IDENTITY EMN70 = ( sem05_70 + sem19_70 +  sem35_70 ) *SEQ70 * QN70</v>
      </c>
    </row>
    <row r="61" spans="1:18">
      <c r="A61" s="1" t="s">
        <v>55</v>
      </c>
      <c r="B61" s="5" t="str">
        <f t="shared" si="0"/>
        <v xml:space="preserve">@IDENTITY </v>
      </c>
      <c r="C61" s="5" t="str">
        <f t="shared" si="1"/>
        <v xml:space="preserve">XM71 = </v>
      </c>
      <c r="D61" s="5" t="str">
        <f t="shared" si="2"/>
        <v xml:space="preserve">sxmq71 * </v>
      </c>
      <c r="E61" s="5" t="str">
        <f t="shared" si="3"/>
        <v>QN71</v>
      </c>
      <c r="F61" s="6" t="str">
        <f t="shared" si="11"/>
        <v>@IDENTITY XM71 = sxmq71 * QN71</v>
      </c>
      <c r="J61" s="5" t="str">
        <f t="shared" si="5"/>
        <v xml:space="preserve">@IDENTITY </v>
      </c>
      <c r="K61" s="5" t="str">
        <f t="shared" si="6"/>
        <v xml:space="preserve">EMN71 = </v>
      </c>
      <c r="L61" s="5" t="str">
        <f t="shared" si="7"/>
        <v>( sem05_71 + sem19_71 +  sem35_71 ) *</v>
      </c>
      <c r="O61" s="5" t="str">
        <f t="shared" si="8"/>
        <v xml:space="preserve">SEQ71 * </v>
      </c>
      <c r="P61" s="5" t="str">
        <f t="shared" si="9"/>
        <v>QN71</v>
      </c>
      <c r="R61" s="6" t="str">
        <f t="shared" si="10"/>
        <v>@IDENTITY EMN71 = ( sem05_71 + sem19_71 +  sem35_71 ) *SEQ71 * QN71</v>
      </c>
    </row>
    <row r="62" spans="1:18">
      <c r="A62" s="1" t="s">
        <v>56</v>
      </c>
      <c r="B62" s="5" t="str">
        <f t="shared" si="0"/>
        <v xml:space="preserve">@IDENTITY </v>
      </c>
      <c r="C62" s="5" t="str">
        <f t="shared" si="1"/>
        <v xml:space="preserve">XM72 = </v>
      </c>
      <c r="D62" s="5" t="str">
        <f t="shared" si="2"/>
        <v xml:space="preserve">sxmq72 * </v>
      </c>
      <c r="E62" s="5" t="str">
        <f t="shared" si="3"/>
        <v>QN72</v>
      </c>
      <c r="F62" s="6" t="str">
        <f t="shared" si="11"/>
        <v>@IDENTITY XM72 = sxmq72 * QN72</v>
      </c>
      <c r="J62" s="5" t="str">
        <f t="shared" si="5"/>
        <v xml:space="preserve">@IDENTITY </v>
      </c>
      <c r="K62" s="5" t="str">
        <f t="shared" si="6"/>
        <v xml:space="preserve">EMN72 = </v>
      </c>
      <c r="L62" s="5" t="str">
        <f t="shared" si="7"/>
        <v>( sem05_72 + sem19_72 +  sem35_72 ) *</v>
      </c>
      <c r="O62" s="5" t="str">
        <f t="shared" si="8"/>
        <v xml:space="preserve">SEQ72 * </v>
      </c>
      <c r="P62" s="5" t="str">
        <f t="shared" si="9"/>
        <v>QN72</v>
      </c>
      <c r="R62" s="6" t="str">
        <f t="shared" si="10"/>
        <v>@IDENTITY EMN72 = ( sem05_72 + sem19_72 +  sem35_72 ) *SEQ72 * QN72</v>
      </c>
    </row>
    <row r="63" spans="1:18">
      <c r="A63" s="1" t="s">
        <v>57</v>
      </c>
      <c r="B63" s="5" t="str">
        <f t="shared" si="0"/>
        <v xml:space="preserve">@IDENTITY </v>
      </c>
      <c r="C63" s="5" t="str">
        <f t="shared" si="1"/>
        <v xml:space="preserve">XM73 = </v>
      </c>
      <c r="D63" s="5" t="str">
        <f t="shared" si="2"/>
        <v xml:space="preserve">sxmq73 * </v>
      </c>
      <c r="E63" s="5" t="str">
        <f t="shared" si="3"/>
        <v>QN73</v>
      </c>
      <c r="F63" s="6" t="str">
        <f t="shared" si="11"/>
        <v>@IDENTITY XM73 = sxmq73 * QN73</v>
      </c>
      <c r="J63" s="5" t="str">
        <f t="shared" si="5"/>
        <v xml:space="preserve">@IDENTITY </v>
      </c>
      <c r="K63" s="5" t="str">
        <f t="shared" si="6"/>
        <v xml:space="preserve">EMN73 = </v>
      </c>
      <c r="L63" s="5" t="str">
        <f t="shared" si="7"/>
        <v>( sem05_73 + sem19_73 +  sem35_73 ) *</v>
      </c>
      <c r="O63" s="5" t="str">
        <f t="shared" si="8"/>
        <v xml:space="preserve">SEQ73 * </v>
      </c>
      <c r="P63" s="5" t="str">
        <f t="shared" si="9"/>
        <v>QN73</v>
      </c>
      <c r="R63" s="6" t="str">
        <f t="shared" si="10"/>
        <v>@IDENTITY EMN73 = ( sem05_73 + sem19_73 +  sem35_73 ) *SEQ73 * QN73</v>
      </c>
    </row>
    <row r="64" spans="1:18">
      <c r="A64" s="1" t="s">
        <v>58</v>
      </c>
      <c r="B64" s="5" t="str">
        <f t="shared" si="0"/>
        <v xml:space="preserve">@IDENTITY </v>
      </c>
      <c r="C64" s="5" t="str">
        <f t="shared" si="1"/>
        <v xml:space="preserve">XM74 = </v>
      </c>
      <c r="D64" s="5" t="str">
        <f t="shared" si="2"/>
        <v xml:space="preserve">sxmq74 * </v>
      </c>
      <c r="E64" s="5" t="str">
        <f t="shared" si="3"/>
        <v>QN74</v>
      </c>
      <c r="F64" s="6" t="str">
        <f t="shared" si="11"/>
        <v>@IDENTITY XM74 = sxmq74 * QN74</v>
      </c>
      <c r="J64" s="5" t="str">
        <f t="shared" si="5"/>
        <v xml:space="preserve">@IDENTITY </v>
      </c>
      <c r="K64" s="5" t="str">
        <f t="shared" si="6"/>
        <v xml:space="preserve">EMN74 = </v>
      </c>
      <c r="L64" s="5" t="str">
        <f t="shared" si="7"/>
        <v>( sem05_74 + sem19_74 +  sem35_74 ) *</v>
      </c>
      <c r="O64" s="5" t="str">
        <f t="shared" si="8"/>
        <v xml:space="preserve">SEQ74 * </v>
      </c>
      <c r="P64" s="5" t="str">
        <f t="shared" si="9"/>
        <v>QN74</v>
      </c>
      <c r="R64" s="6" t="str">
        <f t="shared" si="10"/>
        <v>@IDENTITY EMN74 = ( sem05_74 + sem19_74 +  sem35_74 ) *SEQ74 * QN74</v>
      </c>
    </row>
    <row r="65" spans="1:18">
      <c r="A65" s="1" t="s">
        <v>59</v>
      </c>
      <c r="B65" s="5" t="str">
        <f t="shared" si="0"/>
        <v xml:space="preserve">@IDENTITY </v>
      </c>
      <c r="C65" s="5" t="str">
        <f t="shared" si="1"/>
        <v xml:space="preserve">XM77 = </v>
      </c>
      <c r="D65" s="5" t="str">
        <f t="shared" si="2"/>
        <v xml:space="preserve">sxmq77 * </v>
      </c>
      <c r="E65" s="5" t="str">
        <f t="shared" si="3"/>
        <v>QN77</v>
      </c>
      <c r="F65" s="6" t="str">
        <f t="shared" si="11"/>
        <v>@IDENTITY XM77 = sxmq77 * QN77</v>
      </c>
      <c r="J65" s="5" t="str">
        <f t="shared" si="5"/>
        <v xml:space="preserve">@IDENTITY </v>
      </c>
      <c r="K65" s="5" t="str">
        <f t="shared" si="6"/>
        <v xml:space="preserve">EMN77 = </v>
      </c>
      <c r="L65" s="5" t="str">
        <f t="shared" si="7"/>
        <v>( sem05_77 + sem19_77 +  sem35_77 ) *</v>
      </c>
      <c r="O65" s="5" t="str">
        <f t="shared" si="8"/>
        <v xml:space="preserve">SEQ77 * </v>
      </c>
      <c r="P65" s="5" t="str">
        <f t="shared" si="9"/>
        <v>QN77</v>
      </c>
      <c r="R65" s="6" t="str">
        <f t="shared" si="10"/>
        <v>@IDENTITY EMN77 = ( sem05_77 + sem19_77 +  sem35_77 ) *SEQ77 * QN77</v>
      </c>
    </row>
    <row r="66" spans="1:18">
      <c r="A66" s="1" t="s">
        <v>60</v>
      </c>
      <c r="B66" s="5" t="str">
        <f t="shared" si="0"/>
        <v xml:space="preserve">@IDENTITY </v>
      </c>
      <c r="C66" s="5" t="str">
        <f t="shared" si="1"/>
        <v xml:space="preserve">XM78 = </v>
      </c>
      <c r="D66" s="5" t="str">
        <f t="shared" si="2"/>
        <v xml:space="preserve">sxmq78 * </v>
      </c>
      <c r="E66" s="5" t="str">
        <f t="shared" si="3"/>
        <v>QN78</v>
      </c>
      <c r="F66" s="6" t="str">
        <f t="shared" si="11"/>
        <v>@IDENTITY XM78 = sxmq78 * QN78</v>
      </c>
      <c r="J66" s="5" t="str">
        <f t="shared" si="5"/>
        <v xml:space="preserve">@IDENTITY </v>
      </c>
      <c r="K66" s="5" t="str">
        <f t="shared" si="6"/>
        <v xml:space="preserve">EMN78 = </v>
      </c>
      <c r="L66" s="5" t="str">
        <f t="shared" si="7"/>
        <v>( sem05_78 + sem19_78 +  sem35_78 ) *</v>
      </c>
      <c r="O66" s="5" t="str">
        <f t="shared" si="8"/>
        <v xml:space="preserve">SEQ78 * </v>
      </c>
      <c r="P66" s="5" t="str">
        <f t="shared" si="9"/>
        <v>QN78</v>
      </c>
      <c r="R66" s="6" t="str">
        <f t="shared" si="10"/>
        <v>@IDENTITY EMN78 = ( sem05_78 + sem19_78 +  sem35_78 ) *SEQ78 * QN78</v>
      </c>
    </row>
    <row r="67" spans="1:18">
      <c r="A67" s="1" t="s">
        <v>61</v>
      </c>
      <c r="B67" s="5" t="str">
        <f t="shared" si="0"/>
        <v xml:space="preserve">@IDENTITY </v>
      </c>
      <c r="C67" s="5" t="str">
        <f t="shared" si="1"/>
        <v xml:space="preserve">XM79 = </v>
      </c>
      <c r="D67" s="5" t="str">
        <f t="shared" si="2"/>
        <v xml:space="preserve">sxmq79 * </v>
      </c>
      <c r="E67" s="5" t="str">
        <f t="shared" si="3"/>
        <v>QN79</v>
      </c>
      <c r="F67" s="6" t="str">
        <f t="shared" si="11"/>
        <v>@IDENTITY XM79 = sxmq79 * QN79</v>
      </c>
      <c r="J67" s="5" t="str">
        <f t="shared" si="5"/>
        <v xml:space="preserve">@IDENTITY </v>
      </c>
      <c r="K67" s="5" t="str">
        <f t="shared" si="6"/>
        <v xml:space="preserve">EMN79 = </v>
      </c>
      <c r="L67" s="5" t="str">
        <f t="shared" si="7"/>
        <v>( sem05_79 + sem19_79 +  sem35_79 ) *</v>
      </c>
      <c r="O67" s="5" t="str">
        <f t="shared" si="8"/>
        <v xml:space="preserve">SEQ79 * </v>
      </c>
      <c r="P67" s="5" t="str">
        <f t="shared" si="9"/>
        <v>QN79</v>
      </c>
      <c r="R67" s="6" t="str">
        <f t="shared" si="10"/>
        <v>@IDENTITY EMN79 = ( sem05_79 + sem19_79 +  sem35_79 ) *SEQ79 * QN79</v>
      </c>
    </row>
    <row r="68" spans="1:18">
      <c r="A68" s="1" t="s">
        <v>62</v>
      </c>
      <c r="B68" s="5" t="str">
        <f t="shared" si="0"/>
        <v xml:space="preserve">@IDENTITY </v>
      </c>
      <c r="C68" s="5" t="str">
        <f t="shared" si="1"/>
        <v xml:space="preserve">XM80 = </v>
      </c>
      <c r="D68" s="5" t="str">
        <f t="shared" si="2"/>
        <v xml:space="preserve">sxmq80 * </v>
      </c>
      <c r="E68" s="5" t="str">
        <f t="shared" si="3"/>
        <v>QN80</v>
      </c>
      <c r="F68" s="6" t="str">
        <f t="shared" si="11"/>
        <v>@IDENTITY XM80 = sxmq80 * QN80</v>
      </c>
      <c r="J68" s="5" t="str">
        <f t="shared" si="5"/>
        <v xml:space="preserve">@IDENTITY </v>
      </c>
      <c r="K68" s="5" t="str">
        <f t="shared" si="6"/>
        <v xml:space="preserve">EMN80 = </v>
      </c>
      <c r="L68" s="5" t="str">
        <f t="shared" si="7"/>
        <v>( sem05_80 + sem19_80 +  sem35_80 ) *</v>
      </c>
      <c r="O68" s="5" t="str">
        <f t="shared" si="8"/>
        <v xml:space="preserve">SEQ80 * </v>
      </c>
      <c r="P68" s="5" t="str">
        <f t="shared" si="9"/>
        <v>QN80</v>
      </c>
      <c r="R68" s="6" t="str">
        <f t="shared" si="10"/>
        <v>@IDENTITY EMN80 = ( sem05_80 + sem19_80 +  sem35_80 ) *SEQ80 * QN80</v>
      </c>
    </row>
    <row r="69" spans="1:18">
      <c r="A69" s="1" t="s">
        <v>63</v>
      </c>
      <c r="B69" s="5" t="str">
        <f t="shared" si="0"/>
        <v xml:space="preserve">@IDENTITY </v>
      </c>
      <c r="C69" s="5" t="str">
        <f t="shared" si="1"/>
        <v xml:space="preserve">XM84 = </v>
      </c>
      <c r="D69" s="5" t="str">
        <f t="shared" si="2"/>
        <v xml:space="preserve">sxmq84 * </v>
      </c>
      <c r="E69" s="5" t="str">
        <f t="shared" si="3"/>
        <v>QN84</v>
      </c>
      <c r="F69" s="6" t="str">
        <f t="shared" si="11"/>
        <v>@IDENTITY XM84 = sxmq84 * QN84</v>
      </c>
      <c r="J69" s="5" t="str">
        <f t="shared" si="5"/>
        <v xml:space="preserve">@IDENTITY </v>
      </c>
      <c r="K69" s="5" t="str">
        <f t="shared" si="6"/>
        <v xml:space="preserve">EMN84 = </v>
      </c>
      <c r="L69" s="5" t="str">
        <f t="shared" si="7"/>
        <v>( sem05_84 + sem19_84 +  sem35_84 ) *</v>
      </c>
      <c r="O69" s="5" t="str">
        <f t="shared" si="8"/>
        <v xml:space="preserve">SEQ84 * </v>
      </c>
      <c r="P69" s="5" t="str">
        <f t="shared" si="9"/>
        <v>QN84</v>
      </c>
      <c r="R69" s="6" t="str">
        <f t="shared" si="10"/>
        <v>@IDENTITY EMN84 = ( sem05_84 + sem19_84 +  sem35_84 ) *SEQ84 * QN84</v>
      </c>
    </row>
    <row r="70" spans="1:18">
      <c r="A70" s="1" t="s">
        <v>64</v>
      </c>
      <c r="B70" s="5" t="str">
        <f t="shared" si="0"/>
        <v xml:space="preserve">@IDENTITY </v>
      </c>
      <c r="C70" s="5" t="str">
        <f t="shared" si="1"/>
        <v xml:space="preserve">XM85 = </v>
      </c>
      <c r="D70" s="5" t="str">
        <f t="shared" si="2"/>
        <v xml:space="preserve">sxmq85 * </v>
      </c>
      <c r="E70" s="5" t="str">
        <f t="shared" si="3"/>
        <v>QN85</v>
      </c>
      <c r="F70" s="6" t="str">
        <f t="shared" si="11"/>
        <v>@IDENTITY XM85 = sxmq85 * QN85</v>
      </c>
      <c r="J70" s="5" t="str">
        <f t="shared" si="5"/>
        <v xml:space="preserve">@IDENTITY </v>
      </c>
      <c r="K70" s="5" t="str">
        <f t="shared" si="6"/>
        <v xml:space="preserve">EMN85 = </v>
      </c>
      <c r="L70" s="5" t="str">
        <f t="shared" si="7"/>
        <v>( sem05_85 + sem19_85 +  sem35_85 ) *</v>
      </c>
      <c r="O70" s="5" t="str">
        <f t="shared" si="8"/>
        <v xml:space="preserve">SEQ85 * </v>
      </c>
      <c r="P70" s="5" t="str">
        <f t="shared" si="9"/>
        <v>QN85</v>
      </c>
      <c r="R70" s="6" t="str">
        <f t="shared" si="10"/>
        <v>@IDENTITY EMN85 = ( sem05_85 + sem19_85 +  sem35_85 ) *SEQ85 * QN85</v>
      </c>
    </row>
    <row r="71" spans="1:18">
      <c r="A71" s="1" t="s">
        <v>65</v>
      </c>
      <c r="B71" s="5" t="str">
        <f t="shared" si="0"/>
        <v xml:space="preserve">@IDENTITY </v>
      </c>
      <c r="C71" s="5" t="str">
        <f t="shared" si="1"/>
        <v xml:space="preserve">XM86 = </v>
      </c>
      <c r="D71" s="5" t="str">
        <f t="shared" si="2"/>
        <v xml:space="preserve">sxmq86 * </v>
      </c>
      <c r="E71" s="5" t="str">
        <f t="shared" si="3"/>
        <v>QN86</v>
      </c>
      <c r="F71" s="6" t="str">
        <f t="shared" si="11"/>
        <v>@IDENTITY XM86 = sxmq86 * QN86</v>
      </c>
      <c r="J71" s="5" t="str">
        <f t="shared" si="5"/>
        <v xml:space="preserve">@IDENTITY </v>
      </c>
      <c r="K71" s="5" t="str">
        <f t="shared" si="6"/>
        <v xml:space="preserve">EMN86 = </v>
      </c>
      <c r="L71" s="5" t="str">
        <f t="shared" si="7"/>
        <v>( sem05_86 + sem19_86 +  sem35_86 ) *</v>
      </c>
      <c r="O71" s="5" t="str">
        <f t="shared" si="8"/>
        <v xml:space="preserve">SEQ86 * </v>
      </c>
      <c r="P71" s="5" t="str">
        <f t="shared" si="9"/>
        <v>QN86</v>
      </c>
      <c r="R71" s="6" t="str">
        <f t="shared" si="10"/>
        <v>@IDENTITY EMN86 = ( sem05_86 + sem19_86 +  sem35_86 ) *SEQ86 * QN86</v>
      </c>
    </row>
    <row r="72" spans="1:18">
      <c r="A72" s="1" t="s">
        <v>66</v>
      </c>
      <c r="B72" s="5" t="str">
        <f t="shared" ref="B72:B81" si="12">"@IDENTITY "</f>
        <v xml:space="preserve">@IDENTITY </v>
      </c>
      <c r="C72" s="5" t="str">
        <f t="shared" ref="C72:C81" si="13">C$6&amp;$A72&amp;" = "</f>
        <v xml:space="preserve">XM87 = </v>
      </c>
      <c r="D72" s="5" t="str">
        <f t="shared" ref="D72:D80" si="14">D$6&amp;$A72&amp;" * "</f>
        <v xml:space="preserve">sxmq87 * </v>
      </c>
      <c r="E72" s="5" t="str">
        <f t="shared" ref="E72:E80" si="15">E$6&amp;$A72</f>
        <v>QN87</v>
      </c>
      <c r="F72" s="6" t="str">
        <f t="shared" si="11"/>
        <v>@IDENTITY XM87 = sxmq87 * QN87</v>
      </c>
      <c r="J72" s="5" t="str">
        <f t="shared" ref="J72:J81" si="16">"@IDENTITY "</f>
        <v xml:space="preserve">@IDENTITY </v>
      </c>
      <c r="K72" s="5" t="str">
        <f t="shared" ref="K72:K81" si="17">K$6&amp;$A72&amp;" = "</f>
        <v xml:space="preserve">EMN87 = </v>
      </c>
      <c r="L72" s="5" t="str">
        <f t="shared" ref="L72:L80" si="18">"( sem05_"&amp;$A72&amp;" + sem19_"&amp;$A72&amp;" +  sem35_"&amp;$A72&amp;" ) *"</f>
        <v>( sem05_87 + sem19_87 +  sem35_87 ) *</v>
      </c>
      <c r="O72" s="5" t="str">
        <f t="shared" ref="O72:O80" si="19">O$6&amp;$A72&amp;" * "</f>
        <v xml:space="preserve">SEQ87 * </v>
      </c>
      <c r="P72" s="5" t="str">
        <f t="shared" ref="P72:P80" si="20">P$6&amp;$A72</f>
        <v>QN87</v>
      </c>
      <c r="R72" s="6" t="str">
        <f t="shared" ref="R72:R80" si="21">J72&amp;K72&amp;L72&amp;O72&amp;P72</f>
        <v>@IDENTITY EMN87 = ( sem05_87 + sem19_87 +  sem35_87 ) *SEQ87 * QN87</v>
      </c>
    </row>
    <row r="73" spans="1:18">
      <c r="A73" s="1" t="s">
        <v>67</v>
      </c>
      <c r="B73" s="5" t="str">
        <f t="shared" si="12"/>
        <v xml:space="preserve">@IDENTITY </v>
      </c>
      <c r="C73" s="5" t="str">
        <f t="shared" si="13"/>
        <v xml:space="preserve">XM90 = </v>
      </c>
      <c r="D73" s="5" t="str">
        <f t="shared" si="14"/>
        <v xml:space="preserve">sxmq90 * </v>
      </c>
      <c r="E73" s="5" t="str">
        <f t="shared" si="15"/>
        <v>QN90</v>
      </c>
      <c r="F73" s="6" t="str">
        <f t="shared" si="11"/>
        <v>@IDENTITY XM90 = sxmq90 * QN90</v>
      </c>
      <c r="J73" s="5" t="str">
        <f t="shared" si="16"/>
        <v xml:space="preserve">@IDENTITY </v>
      </c>
      <c r="K73" s="5" t="str">
        <f t="shared" si="17"/>
        <v xml:space="preserve">EMN90 = </v>
      </c>
      <c r="L73" s="5" t="str">
        <f t="shared" si="18"/>
        <v>( sem05_90 + sem19_90 +  sem35_90 ) *</v>
      </c>
      <c r="O73" s="5" t="str">
        <f t="shared" si="19"/>
        <v xml:space="preserve">SEQ90 * </v>
      </c>
      <c r="P73" s="5" t="str">
        <f t="shared" si="20"/>
        <v>QN90</v>
      </c>
      <c r="R73" s="6" t="str">
        <f t="shared" si="21"/>
        <v>@IDENTITY EMN90 = ( sem05_90 + sem19_90 +  sem35_90 ) *SEQ90 * QN90</v>
      </c>
    </row>
    <row r="74" spans="1:18">
      <c r="A74" s="1" t="s">
        <v>68</v>
      </c>
      <c r="B74" s="5" t="str">
        <f t="shared" si="12"/>
        <v xml:space="preserve">@IDENTITY </v>
      </c>
      <c r="C74" s="5" t="str">
        <f t="shared" si="13"/>
        <v xml:space="preserve">XM91 = </v>
      </c>
      <c r="D74" s="5" t="str">
        <f t="shared" si="14"/>
        <v xml:space="preserve">sxmq91 * </v>
      </c>
      <c r="E74" s="5" t="str">
        <f t="shared" si="15"/>
        <v>QN91</v>
      </c>
      <c r="F74" s="6" t="str">
        <f t="shared" si="11"/>
        <v>@IDENTITY XM91 = sxmq91 * QN91</v>
      </c>
      <c r="J74" s="5" t="str">
        <f t="shared" si="16"/>
        <v xml:space="preserve">@IDENTITY </v>
      </c>
      <c r="K74" s="5" t="str">
        <f t="shared" si="17"/>
        <v xml:space="preserve">EMN91 = </v>
      </c>
      <c r="L74" s="5" t="str">
        <f t="shared" si="18"/>
        <v>( sem05_91 + sem19_91 +  sem35_91 ) *</v>
      </c>
      <c r="O74" s="5" t="str">
        <f t="shared" si="19"/>
        <v xml:space="preserve">SEQ91 * </v>
      </c>
      <c r="P74" s="5" t="str">
        <f t="shared" si="20"/>
        <v>QN91</v>
      </c>
      <c r="R74" s="6" t="str">
        <f t="shared" si="21"/>
        <v>@IDENTITY EMN91 = ( sem05_91 + sem19_91 +  sem35_91 ) *SEQ91 * QN91</v>
      </c>
    </row>
    <row r="75" spans="1:18">
      <c r="A75" s="1" t="s">
        <v>69</v>
      </c>
      <c r="B75" s="5" t="str">
        <f t="shared" si="12"/>
        <v xml:space="preserve">@IDENTITY </v>
      </c>
      <c r="C75" s="5" t="str">
        <f t="shared" si="13"/>
        <v xml:space="preserve">XM92 = </v>
      </c>
      <c r="D75" s="5" t="str">
        <f t="shared" si="14"/>
        <v xml:space="preserve">sxmq92 * </v>
      </c>
      <c r="E75" s="5" t="str">
        <f t="shared" si="15"/>
        <v>QN92</v>
      </c>
      <c r="F75" s="6" t="str">
        <f t="shared" si="11"/>
        <v>@IDENTITY XM92 = sxmq92 * QN92</v>
      </c>
      <c r="J75" s="5" t="str">
        <f t="shared" si="16"/>
        <v xml:space="preserve">@IDENTITY </v>
      </c>
      <c r="K75" s="5" t="str">
        <f t="shared" si="17"/>
        <v xml:space="preserve">EMN92 = </v>
      </c>
      <c r="L75" s="5" t="str">
        <f t="shared" si="18"/>
        <v>( sem05_92 + sem19_92 +  sem35_92 ) *</v>
      </c>
      <c r="O75" s="5" t="str">
        <f t="shared" si="19"/>
        <v xml:space="preserve">SEQ92 * </v>
      </c>
      <c r="P75" s="5" t="str">
        <f t="shared" si="20"/>
        <v>QN92</v>
      </c>
      <c r="R75" s="6" t="str">
        <f t="shared" si="21"/>
        <v>@IDENTITY EMN92 = ( sem05_92 + sem19_92 +  sem35_92 ) *SEQ92 * QN92</v>
      </c>
    </row>
    <row r="76" spans="1:18">
      <c r="A76" s="1" t="s">
        <v>70</v>
      </c>
      <c r="B76" s="5" t="str">
        <f t="shared" si="12"/>
        <v xml:space="preserve">@IDENTITY </v>
      </c>
      <c r="C76" s="5" t="str">
        <f t="shared" si="13"/>
        <v xml:space="preserve">XM93 = </v>
      </c>
      <c r="D76" s="5" t="str">
        <f t="shared" si="14"/>
        <v xml:space="preserve">sxmq93 * </v>
      </c>
      <c r="E76" s="5" t="str">
        <f t="shared" si="15"/>
        <v>QN93</v>
      </c>
      <c r="F76" s="6" t="str">
        <f t="shared" si="11"/>
        <v>@IDENTITY XM93 = sxmq93 * QN93</v>
      </c>
      <c r="J76" s="5" t="str">
        <f t="shared" si="16"/>
        <v xml:space="preserve">@IDENTITY </v>
      </c>
      <c r="K76" s="5" t="str">
        <f t="shared" si="17"/>
        <v xml:space="preserve">EMN93 = </v>
      </c>
      <c r="L76" s="5" t="str">
        <f t="shared" si="18"/>
        <v>( sem05_93 + sem19_93 +  sem35_93 ) *</v>
      </c>
      <c r="O76" s="5" t="str">
        <f t="shared" si="19"/>
        <v xml:space="preserve">SEQ93 * </v>
      </c>
      <c r="P76" s="5" t="str">
        <f t="shared" si="20"/>
        <v>QN93</v>
      </c>
      <c r="R76" s="6" t="str">
        <f t="shared" si="21"/>
        <v>@IDENTITY EMN93 = ( sem05_93 + sem19_93 +  sem35_93 ) *SEQ93 * QN93</v>
      </c>
    </row>
    <row r="77" spans="1:18">
      <c r="A77" s="1" t="s">
        <v>71</v>
      </c>
      <c r="B77" s="5" t="str">
        <f t="shared" si="12"/>
        <v xml:space="preserve">@IDENTITY </v>
      </c>
      <c r="C77" s="5" t="str">
        <f t="shared" si="13"/>
        <v xml:space="preserve">XM94 = </v>
      </c>
      <c r="D77" s="5" t="str">
        <f t="shared" si="14"/>
        <v xml:space="preserve">sxmq94 * </v>
      </c>
      <c r="E77" s="5" t="str">
        <f t="shared" si="15"/>
        <v>QN94</v>
      </c>
      <c r="F77" s="6" t="str">
        <f t="shared" si="11"/>
        <v>@IDENTITY XM94 = sxmq94 * QN94</v>
      </c>
      <c r="J77" s="5" t="str">
        <f t="shared" si="16"/>
        <v xml:space="preserve">@IDENTITY </v>
      </c>
      <c r="K77" s="5" t="str">
        <f t="shared" si="17"/>
        <v xml:space="preserve">EMN94 = </v>
      </c>
      <c r="L77" s="5" t="str">
        <f t="shared" si="18"/>
        <v>( sem05_94 + sem19_94 +  sem35_94 ) *</v>
      </c>
      <c r="O77" s="5" t="str">
        <f t="shared" si="19"/>
        <v xml:space="preserve">SEQ94 * </v>
      </c>
      <c r="P77" s="5" t="str">
        <f t="shared" si="20"/>
        <v>QN94</v>
      </c>
      <c r="R77" s="6" t="str">
        <f t="shared" si="21"/>
        <v>@IDENTITY EMN94 = ( sem05_94 + sem19_94 +  sem35_94 ) *SEQ94 * QN94</v>
      </c>
    </row>
    <row r="78" spans="1:18">
      <c r="A78" s="1" t="s">
        <v>72</v>
      </c>
      <c r="B78" s="5" t="str">
        <f t="shared" si="12"/>
        <v xml:space="preserve">@IDENTITY </v>
      </c>
      <c r="C78" s="5" t="str">
        <f t="shared" si="13"/>
        <v xml:space="preserve">XM95 = </v>
      </c>
      <c r="D78" s="5" t="str">
        <f t="shared" si="14"/>
        <v xml:space="preserve">sxmq95 * </v>
      </c>
      <c r="E78" s="5" t="str">
        <f t="shared" si="15"/>
        <v>QN95</v>
      </c>
      <c r="F78" s="6" t="str">
        <f t="shared" si="11"/>
        <v>@IDENTITY XM95 = sxmq95 * QN95</v>
      </c>
      <c r="J78" s="5" t="str">
        <f t="shared" si="16"/>
        <v xml:space="preserve">@IDENTITY </v>
      </c>
      <c r="K78" s="5" t="str">
        <f t="shared" si="17"/>
        <v xml:space="preserve">EMN95 = </v>
      </c>
      <c r="L78" s="5" t="str">
        <f t="shared" si="18"/>
        <v>( sem05_95 + sem19_95 +  sem35_95 ) *</v>
      </c>
      <c r="O78" s="5" t="str">
        <f t="shared" si="19"/>
        <v xml:space="preserve">SEQ95 * </v>
      </c>
      <c r="P78" s="5" t="str">
        <f t="shared" si="20"/>
        <v>QN95</v>
      </c>
      <c r="R78" s="6" t="str">
        <f t="shared" si="21"/>
        <v>@IDENTITY EMN95 = ( sem05_95 + sem19_95 +  sem35_95 ) *SEQ95 * QN95</v>
      </c>
    </row>
    <row r="79" spans="1:18">
      <c r="A79" s="1" t="s">
        <v>73</v>
      </c>
      <c r="B79" s="5" t="str">
        <f t="shared" si="12"/>
        <v xml:space="preserve">@IDENTITY </v>
      </c>
      <c r="C79" s="5" t="str">
        <f t="shared" si="13"/>
        <v xml:space="preserve">XM96 = </v>
      </c>
      <c r="D79" s="5" t="str">
        <f t="shared" si="14"/>
        <v xml:space="preserve">sxmq96 * </v>
      </c>
      <c r="E79" s="5" t="str">
        <f t="shared" si="15"/>
        <v>QN96</v>
      </c>
      <c r="F79" s="6" t="str">
        <f t="shared" si="11"/>
        <v>@IDENTITY XM96 = sxmq96 * QN96</v>
      </c>
      <c r="J79" s="5" t="str">
        <f t="shared" si="16"/>
        <v xml:space="preserve">@IDENTITY </v>
      </c>
      <c r="K79" s="5" t="str">
        <f t="shared" si="17"/>
        <v xml:space="preserve">EMN96 = </v>
      </c>
      <c r="L79" s="5" t="str">
        <f t="shared" si="18"/>
        <v>( sem05_96 + sem19_96 +  sem35_96 ) *</v>
      </c>
      <c r="O79" s="5" t="str">
        <f t="shared" si="19"/>
        <v xml:space="preserve">SEQ96 * </v>
      </c>
      <c r="P79" s="5" t="str">
        <f t="shared" si="20"/>
        <v>QN96</v>
      </c>
      <c r="R79" s="6" t="str">
        <f t="shared" si="21"/>
        <v>@IDENTITY EMN96 = ( sem05_96 + sem19_96 +  sem35_96 ) *SEQ96 * QN96</v>
      </c>
    </row>
    <row r="80" spans="1:18">
      <c r="A80" s="1" t="s">
        <v>74</v>
      </c>
      <c r="B80" s="5" t="str">
        <f t="shared" si="12"/>
        <v xml:space="preserve">@IDENTITY </v>
      </c>
      <c r="C80" s="5" t="str">
        <f t="shared" si="13"/>
        <v xml:space="preserve">XM97 = </v>
      </c>
      <c r="D80" s="5" t="str">
        <f t="shared" si="14"/>
        <v xml:space="preserve">sxmq97 * </v>
      </c>
      <c r="E80" s="5" t="str">
        <f t="shared" si="15"/>
        <v>QN97</v>
      </c>
      <c r="F80" s="6" t="str">
        <f t="shared" si="11"/>
        <v>@IDENTITY XM97 = sxmq97 * QN97</v>
      </c>
      <c r="J80" s="5" t="str">
        <f t="shared" si="16"/>
        <v xml:space="preserve">@IDENTITY </v>
      </c>
      <c r="K80" s="5" t="str">
        <f t="shared" si="17"/>
        <v xml:space="preserve">EMN97 = </v>
      </c>
      <c r="L80" s="5" t="str">
        <f t="shared" si="18"/>
        <v>( sem05_97 + sem19_97 +  sem35_97 ) *</v>
      </c>
      <c r="O80" s="5" t="str">
        <f t="shared" si="19"/>
        <v xml:space="preserve">SEQ97 * </v>
      </c>
      <c r="P80" s="5" t="str">
        <f t="shared" si="20"/>
        <v>QN97</v>
      </c>
      <c r="R80" s="6" t="str">
        <f t="shared" si="21"/>
        <v>@IDENTITY EMN97 = ( sem05_97 + sem19_97 +  sem35_97 ) *SEQ97 * QN97</v>
      </c>
    </row>
    <row r="81" spans="1:77">
      <c r="A81" s="3" t="s">
        <v>76</v>
      </c>
      <c r="B81" s="5" t="str">
        <f t="shared" si="12"/>
        <v xml:space="preserve">@IDENTITY </v>
      </c>
      <c r="C81" s="5" t="str">
        <f t="shared" si="13"/>
        <v xml:space="preserve">XM00 = </v>
      </c>
      <c r="F81" s="6" t="str">
        <f>BY83</f>
        <v>@IDENTITY XM00 = XM01 + XM02 + XM03 + XM05 + XM08 + XM10 + XM11 + XM13 + XM14 + XM15 + XM16 + XM17 + XM18 + XM19 + XM20 + XM21 + XM22 + XM23 + XM24 + XM25 + XM26 + XM27 + XM28 + XM29 + XM30 + XM31 + XM32 + XM33 + XM35 + XM36 + XM37 + XM41 + XM42 + XM43 + XM45 + XM46 + XM47 + XM49 + XM50 + XM51 + XM52 + XM53 + XM55 + XM58 + XM59 + XM60 + XM61 + XM62 + XM64 + XM65 + XM66 + XM68 + XM69 + XM70 + XM71 + XM72 + XM73 + XM74 + XM77 + XM78 + XM79 + XM80 + XM84 + XM85 + XM86 + XM87 + XM90 + XM91 + XM92 + XM93 + XM94 + XM95 + XM96 + XM97</v>
      </c>
      <c r="J81" s="5" t="str">
        <f t="shared" si="16"/>
        <v xml:space="preserve">@IDENTITY </v>
      </c>
      <c r="K81" s="5" t="str">
        <f t="shared" si="17"/>
        <v xml:space="preserve">EMN00 = </v>
      </c>
      <c r="R81" s="6" t="str">
        <f>BY84</f>
        <v>@IDENTITY EMN00 = EMN01 + EMN02 + EMN03 + EMN05 + EMN08 + EMN10 + EMN11 + EMN13 + EMN14 + EMN15 + EMN16 + EMN17 + EMN18 + EMN19 + EMN20 + EMN21 + EMN22 + EMN23 + EMN24 + EMN25 + EMN26 + EMN27 + EMN28 + EMN29 + EMN30 + EMN31 + EMN32 + EMN33 + EMN35 + EMN36 + EMN37 + EMN41 + EMN42 + EMN43 + EMN45 + EMN46 + EMN47 + EMN49 + EMN50 + EMN51 + EMN52 + EMN53 + EMN55 + EMN58 + EMN59 + EMN60 + EMN61 + EMN62 + EMN64 + EMN65 + EMN66 + EMN68 + EMN69 + EMN70 + EMN71 + EMN72 + EMN73 + EMN74 + EMN77 + EMN78 + EMN79 + EMN80 + EMN84 + EMN85 + EMN86 + EMN87 + EMN90 + EMN91 + EMN92 + EMN93 + EMN94 + EMN95 + EMN96 + EMN97</v>
      </c>
    </row>
    <row r="82" spans="1:77">
      <c r="C82" s="1" t="s">
        <v>2</v>
      </c>
      <c r="D82" s="1" t="s">
        <v>3</v>
      </c>
      <c r="E82" s="1" t="s">
        <v>4</v>
      </c>
      <c r="F82" s="2" t="s">
        <v>5</v>
      </c>
      <c r="G82" s="1" t="s">
        <v>6</v>
      </c>
      <c r="H82" s="1" t="s">
        <v>7</v>
      </c>
      <c r="I82" s="3" t="s">
        <v>1</v>
      </c>
      <c r="J82" s="1" t="s">
        <v>8</v>
      </c>
      <c r="K82" s="1" t="s">
        <v>9</v>
      </c>
      <c r="L82" s="1" t="s">
        <v>10</v>
      </c>
      <c r="M82" s="1" t="s">
        <v>11</v>
      </c>
      <c r="N82" s="1" t="s">
        <v>12</v>
      </c>
      <c r="O82" s="1" t="s">
        <v>13</v>
      </c>
      <c r="P82" s="2" t="s">
        <v>14</v>
      </c>
      <c r="Q82" s="1" t="s">
        <v>15</v>
      </c>
      <c r="R82" s="1" t="s">
        <v>16</v>
      </c>
      <c r="S82" s="1" t="s">
        <v>17</v>
      </c>
      <c r="T82" s="1" t="s">
        <v>18</v>
      </c>
      <c r="U82" s="1" t="s">
        <v>19</v>
      </c>
      <c r="V82" s="1" t="s">
        <v>20</v>
      </c>
      <c r="W82" s="1" t="s">
        <v>21</v>
      </c>
      <c r="X82" s="1" t="s">
        <v>22</v>
      </c>
      <c r="Y82" s="1" t="s">
        <v>23</v>
      </c>
      <c r="Z82" s="1" t="s">
        <v>24</v>
      </c>
      <c r="AA82" s="1" t="s">
        <v>25</v>
      </c>
      <c r="AB82" s="1" t="s">
        <v>26</v>
      </c>
      <c r="AC82" s="1" t="s">
        <v>27</v>
      </c>
      <c r="AD82" s="1" t="s">
        <v>28</v>
      </c>
      <c r="AE82" s="2" t="s">
        <v>29</v>
      </c>
      <c r="AF82" s="1" t="s">
        <v>30</v>
      </c>
      <c r="AG82" s="1" t="s">
        <v>31</v>
      </c>
      <c r="AH82" s="1" t="s">
        <v>32</v>
      </c>
      <c r="AI82" s="1" t="s">
        <v>33</v>
      </c>
      <c r="AJ82" s="1" t="s">
        <v>34</v>
      </c>
      <c r="AK82" s="1" t="s">
        <v>35</v>
      </c>
      <c r="AL82" s="1" t="s">
        <v>36</v>
      </c>
      <c r="AM82" s="1" t="s">
        <v>37</v>
      </c>
      <c r="AN82" s="1" t="s">
        <v>38</v>
      </c>
      <c r="AO82" s="1" t="s">
        <v>39</v>
      </c>
      <c r="AP82" s="1" t="s">
        <v>40</v>
      </c>
      <c r="AQ82" s="1" t="s">
        <v>41</v>
      </c>
      <c r="AR82" s="1" t="s">
        <v>42</v>
      </c>
      <c r="AS82" s="1" t="s">
        <v>43</v>
      </c>
      <c r="AT82" s="1" t="s">
        <v>44</v>
      </c>
      <c r="AU82" s="1" t="s">
        <v>45</v>
      </c>
      <c r="AV82" s="1" t="s">
        <v>46</v>
      </c>
      <c r="AW82" s="1" t="s">
        <v>47</v>
      </c>
      <c r="AX82" s="1" t="s">
        <v>48</v>
      </c>
      <c r="AY82" s="1" t="s">
        <v>49</v>
      </c>
      <c r="AZ82" s="1" t="s">
        <v>50</v>
      </c>
      <c r="BA82" s="1" t="s">
        <v>51</v>
      </c>
      <c r="BB82" s="1" t="s">
        <v>52</v>
      </c>
      <c r="BC82" s="1" t="s">
        <v>53</v>
      </c>
      <c r="BD82" s="1" t="s">
        <v>54</v>
      </c>
      <c r="BE82" s="1" t="s">
        <v>55</v>
      </c>
      <c r="BF82" s="1" t="s">
        <v>56</v>
      </c>
      <c r="BG82" s="1" t="s">
        <v>57</v>
      </c>
      <c r="BH82" s="1" t="s">
        <v>58</v>
      </c>
      <c r="BI82" s="1" t="s">
        <v>59</v>
      </c>
      <c r="BJ82" s="1" t="s">
        <v>60</v>
      </c>
      <c r="BK82" s="1" t="s">
        <v>61</v>
      </c>
      <c r="BL82" s="1" t="s">
        <v>62</v>
      </c>
      <c r="BM82" s="1" t="s">
        <v>63</v>
      </c>
      <c r="BN82" s="1" t="s">
        <v>64</v>
      </c>
      <c r="BO82" s="1" t="s">
        <v>65</v>
      </c>
      <c r="BP82" s="1" t="s">
        <v>66</v>
      </c>
      <c r="BQ82" s="1" t="s">
        <v>67</v>
      </c>
      <c r="BR82" s="1" t="s">
        <v>68</v>
      </c>
      <c r="BS82" s="1" t="s">
        <v>69</v>
      </c>
      <c r="BT82" s="1" t="s">
        <v>70</v>
      </c>
      <c r="BU82" s="1" t="s">
        <v>71</v>
      </c>
      <c r="BV82" s="1" t="s">
        <v>72</v>
      </c>
      <c r="BW82" s="1" t="s">
        <v>73</v>
      </c>
      <c r="BX82" s="1" t="s">
        <v>74</v>
      </c>
    </row>
    <row r="83" spans="1:77">
      <c r="C83" s="1" t="str">
        <f>$C$6&amp;C82&amp;" + "</f>
        <v xml:space="preserve">XM01 + </v>
      </c>
      <c r="D83" s="1" t="str">
        <f t="shared" ref="D83:BO83" si="22">$C$6&amp;D82&amp;" + "</f>
        <v xml:space="preserve">XM02 + </v>
      </c>
      <c r="E83" s="1" t="str">
        <f t="shared" si="22"/>
        <v xml:space="preserve">XM03 + </v>
      </c>
      <c r="F83" s="1" t="str">
        <f t="shared" si="22"/>
        <v xml:space="preserve">XM05 + </v>
      </c>
      <c r="G83" s="1" t="str">
        <f t="shared" si="22"/>
        <v xml:space="preserve">XM08 + </v>
      </c>
      <c r="H83" s="1" t="str">
        <f t="shared" si="22"/>
        <v xml:space="preserve">XM10 + </v>
      </c>
      <c r="I83" s="1" t="str">
        <f t="shared" si="22"/>
        <v xml:space="preserve">XM11 + </v>
      </c>
      <c r="J83" s="1" t="str">
        <f t="shared" si="22"/>
        <v xml:space="preserve">XM13 + </v>
      </c>
      <c r="K83" s="1" t="str">
        <f t="shared" si="22"/>
        <v xml:space="preserve">XM14 + </v>
      </c>
      <c r="L83" s="1" t="str">
        <f t="shared" si="22"/>
        <v xml:space="preserve">XM15 + </v>
      </c>
      <c r="M83" s="1" t="str">
        <f t="shared" si="22"/>
        <v xml:space="preserve">XM16 + </v>
      </c>
      <c r="N83" s="1" t="str">
        <f t="shared" si="22"/>
        <v xml:space="preserve">XM17 + </v>
      </c>
      <c r="O83" s="1" t="str">
        <f t="shared" si="22"/>
        <v xml:space="preserve">XM18 + </v>
      </c>
      <c r="P83" s="1" t="str">
        <f t="shared" si="22"/>
        <v xml:space="preserve">XM19 + </v>
      </c>
      <c r="Q83" s="1" t="str">
        <f t="shared" si="22"/>
        <v xml:space="preserve">XM20 + </v>
      </c>
      <c r="R83" s="1" t="str">
        <f t="shared" si="22"/>
        <v xml:space="preserve">XM21 + </v>
      </c>
      <c r="S83" s="1" t="str">
        <f t="shared" si="22"/>
        <v xml:space="preserve">XM22 + </v>
      </c>
      <c r="T83" s="1" t="str">
        <f t="shared" si="22"/>
        <v xml:space="preserve">XM23 + </v>
      </c>
      <c r="U83" s="1" t="str">
        <f t="shared" si="22"/>
        <v xml:space="preserve">XM24 + </v>
      </c>
      <c r="V83" s="1" t="str">
        <f t="shared" si="22"/>
        <v xml:space="preserve">XM25 + </v>
      </c>
      <c r="W83" s="1" t="str">
        <f t="shared" si="22"/>
        <v xml:space="preserve">XM26 + </v>
      </c>
      <c r="X83" s="1" t="str">
        <f t="shared" si="22"/>
        <v xml:space="preserve">XM27 + </v>
      </c>
      <c r="Y83" s="1" t="str">
        <f t="shared" si="22"/>
        <v xml:space="preserve">XM28 + </v>
      </c>
      <c r="Z83" s="1" t="str">
        <f t="shared" si="22"/>
        <v xml:space="preserve">XM29 + </v>
      </c>
      <c r="AA83" s="1" t="str">
        <f t="shared" si="22"/>
        <v xml:space="preserve">XM30 + </v>
      </c>
      <c r="AB83" s="1" t="str">
        <f t="shared" si="22"/>
        <v xml:space="preserve">XM31 + </v>
      </c>
      <c r="AC83" s="1" t="str">
        <f t="shared" si="22"/>
        <v xml:space="preserve">XM32 + </v>
      </c>
      <c r="AD83" s="1" t="str">
        <f t="shared" si="22"/>
        <v xml:space="preserve">XM33 + </v>
      </c>
      <c r="AE83" s="1" t="str">
        <f t="shared" si="22"/>
        <v xml:space="preserve">XM35 + </v>
      </c>
      <c r="AF83" s="1" t="str">
        <f t="shared" si="22"/>
        <v xml:space="preserve">XM36 + </v>
      </c>
      <c r="AG83" s="1" t="str">
        <f t="shared" si="22"/>
        <v xml:space="preserve">XM37 + </v>
      </c>
      <c r="AH83" s="1" t="str">
        <f t="shared" si="22"/>
        <v xml:space="preserve">XM41 + </v>
      </c>
      <c r="AI83" s="1" t="str">
        <f t="shared" si="22"/>
        <v xml:space="preserve">XM42 + </v>
      </c>
      <c r="AJ83" s="1" t="str">
        <f t="shared" si="22"/>
        <v xml:space="preserve">XM43 + </v>
      </c>
      <c r="AK83" s="1" t="str">
        <f t="shared" si="22"/>
        <v xml:space="preserve">XM45 + </v>
      </c>
      <c r="AL83" s="1" t="str">
        <f t="shared" si="22"/>
        <v xml:space="preserve">XM46 + </v>
      </c>
      <c r="AM83" s="1" t="str">
        <f t="shared" si="22"/>
        <v xml:space="preserve">XM47 + </v>
      </c>
      <c r="AN83" s="1" t="str">
        <f t="shared" si="22"/>
        <v xml:space="preserve">XM49 + </v>
      </c>
      <c r="AO83" s="1" t="str">
        <f t="shared" si="22"/>
        <v xml:space="preserve">XM50 + </v>
      </c>
      <c r="AP83" s="1" t="str">
        <f t="shared" si="22"/>
        <v xml:space="preserve">XM51 + </v>
      </c>
      <c r="AQ83" s="1" t="str">
        <f t="shared" si="22"/>
        <v xml:space="preserve">XM52 + </v>
      </c>
      <c r="AR83" s="1" t="str">
        <f t="shared" si="22"/>
        <v xml:space="preserve">XM53 + </v>
      </c>
      <c r="AS83" s="1" t="str">
        <f t="shared" si="22"/>
        <v xml:space="preserve">XM55 + </v>
      </c>
      <c r="AT83" s="1" t="str">
        <f t="shared" si="22"/>
        <v xml:space="preserve">XM58 + </v>
      </c>
      <c r="AU83" s="1" t="str">
        <f t="shared" si="22"/>
        <v xml:space="preserve">XM59 + </v>
      </c>
      <c r="AV83" s="1" t="str">
        <f t="shared" si="22"/>
        <v xml:space="preserve">XM60 + </v>
      </c>
      <c r="AW83" s="1" t="str">
        <f t="shared" si="22"/>
        <v xml:space="preserve">XM61 + </v>
      </c>
      <c r="AX83" s="1" t="str">
        <f t="shared" si="22"/>
        <v xml:space="preserve">XM62 + </v>
      </c>
      <c r="AY83" s="1" t="str">
        <f t="shared" si="22"/>
        <v xml:space="preserve">XM64 + </v>
      </c>
      <c r="AZ83" s="1" t="str">
        <f t="shared" si="22"/>
        <v xml:space="preserve">XM65 + </v>
      </c>
      <c r="BA83" s="1" t="str">
        <f t="shared" si="22"/>
        <v xml:space="preserve">XM66 + </v>
      </c>
      <c r="BB83" s="1" t="str">
        <f t="shared" si="22"/>
        <v xml:space="preserve">XM68 + </v>
      </c>
      <c r="BC83" s="1" t="str">
        <f t="shared" si="22"/>
        <v xml:space="preserve">XM69 + </v>
      </c>
      <c r="BD83" s="1" t="str">
        <f t="shared" si="22"/>
        <v xml:space="preserve">XM70 + </v>
      </c>
      <c r="BE83" s="1" t="str">
        <f t="shared" si="22"/>
        <v xml:space="preserve">XM71 + </v>
      </c>
      <c r="BF83" s="1" t="str">
        <f t="shared" si="22"/>
        <v xml:space="preserve">XM72 + </v>
      </c>
      <c r="BG83" s="1" t="str">
        <f t="shared" si="22"/>
        <v xml:space="preserve">XM73 + </v>
      </c>
      <c r="BH83" s="1" t="str">
        <f t="shared" si="22"/>
        <v xml:space="preserve">XM74 + </v>
      </c>
      <c r="BI83" s="1" t="str">
        <f t="shared" si="22"/>
        <v xml:space="preserve">XM77 + </v>
      </c>
      <c r="BJ83" s="1" t="str">
        <f t="shared" si="22"/>
        <v xml:space="preserve">XM78 + </v>
      </c>
      <c r="BK83" s="1" t="str">
        <f t="shared" si="22"/>
        <v xml:space="preserve">XM79 + </v>
      </c>
      <c r="BL83" s="1" t="str">
        <f t="shared" si="22"/>
        <v xml:space="preserve">XM80 + </v>
      </c>
      <c r="BM83" s="1" t="str">
        <f t="shared" si="22"/>
        <v xml:space="preserve">XM84 + </v>
      </c>
      <c r="BN83" s="1" t="str">
        <f t="shared" si="22"/>
        <v xml:space="preserve">XM85 + </v>
      </c>
      <c r="BO83" s="1" t="str">
        <f t="shared" si="22"/>
        <v xml:space="preserve">XM86 + </v>
      </c>
      <c r="BP83" s="1" t="str">
        <f t="shared" ref="BP83:BW83" si="23">$C$6&amp;BP82&amp;" + "</f>
        <v xml:space="preserve">XM87 + </v>
      </c>
      <c r="BQ83" s="1" t="str">
        <f t="shared" si="23"/>
        <v xml:space="preserve">XM90 + </v>
      </c>
      <c r="BR83" s="1" t="str">
        <f t="shared" si="23"/>
        <v xml:space="preserve">XM91 + </v>
      </c>
      <c r="BS83" s="1" t="str">
        <f t="shared" si="23"/>
        <v xml:space="preserve">XM92 + </v>
      </c>
      <c r="BT83" s="1" t="str">
        <f t="shared" si="23"/>
        <v xml:space="preserve">XM93 + </v>
      </c>
      <c r="BU83" s="1" t="str">
        <f t="shared" si="23"/>
        <v xml:space="preserve">XM94 + </v>
      </c>
      <c r="BV83" s="1" t="str">
        <f t="shared" si="23"/>
        <v xml:space="preserve">XM95 + </v>
      </c>
      <c r="BW83" s="1" t="str">
        <f t="shared" si="23"/>
        <v xml:space="preserve">XM96 + </v>
      </c>
      <c r="BX83" s="1" t="str">
        <f>$C$6&amp;BX82</f>
        <v>XM97</v>
      </c>
      <c r="BY83" s="6" t="str">
        <f>B81&amp;C81&amp;C83&amp;D83&amp;E83&amp;F83&amp;G83&amp;H83&amp;I83&amp;J83&amp;K83&amp;L83&amp;M83&amp;N83&amp;O83&amp;P83&amp;Q83&amp;R83&amp;S83&amp;T83&amp;U83&amp;V83&amp;W83&amp;X83&amp;Y83&amp;Z83&amp;AA83&amp;AB83&amp;AC83&amp;AD83&amp;AE83&amp;AF83&amp;AG83&amp;AH83&amp;AI83&amp;AJ83&amp;AK83&amp;AL83&amp;AM83&amp;AN83&amp;AO83&amp;AP83&amp;AQ83&amp;AR83&amp;AS83&amp;AT83&amp;AU83&amp;AV83&amp;AW83&amp;AX83&amp;AY83&amp;AZ83&amp;BA83&amp;BB83&amp;BC83&amp;BD83&amp;BE83&amp;BF83&amp;BG83&amp;BH83&amp;BI83&amp;BJ83&amp;BK83&amp;BL83&amp;BM83&amp;BN83&amp;BO83&amp;BP83&amp;BQ83&amp;BR83&amp;BS83&amp;BT83&amp;BU83&amp;BV83&amp;BW83&amp;BX83</f>
        <v>@IDENTITY XM00 = XM01 + XM02 + XM03 + XM05 + XM08 + XM10 + XM11 + XM13 + XM14 + XM15 + XM16 + XM17 + XM18 + XM19 + XM20 + XM21 + XM22 + XM23 + XM24 + XM25 + XM26 + XM27 + XM28 + XM29 + XM30 + XM31 + XM32 + XM33 + XM35 + XM36 + XM37 + XM41 + XM42 + XM43 + XM45 + XM46 + XM47 + XM49 + XM50 + XM51 + XM52 + XM53 + XM55 + XM58 + XM59 + XM60 + XM61 + XM62 + XM64 + XM65 + XM66 + XM68 + XM69 + XM70 + XM71 + XM72 + XM73 + XM74 + XM77 + XM78 + XM79 + XM80 + XM84 + XM85 + XM86 + XM87 + XM90 + XM91 + XM92 + XM93 + XM94 + XM95 + XM96 + XM97</v>
      </c>
    </row>
    <row r="84" spans="1:77">
      <c r="C84" s="1" t="str">
        <f>$K$6&amp;C82&amp;" + "</f>
        <v xml:space="preserve">EMN01 + </v>
      </c>
      <c r="D84" s="1" t="str">
        <f t="shared" ref="D84:BO84" si="24">$K$6&amp;D82&amp;" + "</f>
        <v xml:space="preserve">EMN02 + </v>
      </c>
      <c r="E84" s="1" t="str">
        <f t="shared" si="24"/>
        <v xml:space="preserve">EMN03 + </v>
      </c>
      <c r="F84" s="1" t="str">
        <f t="shared" si="24"/>
        <v xml:space="preserve">EMN05 + </v>
      </c>
      <c r="G84" s="1" t="str">
        <f t="shared" si="24"/>
        <v xml:space="preserve">EMN08 + </v>
      </c>
      <c r="H84" s="1" t="str">
        <f t="shared" si="24"/>
        <v xml:space="preserve">EMN10 + </v>
      </c>
      <c r="I84" s="1" t="str">
        <f t="shared" si="24"/>
        <v xml:space="preserve">EMN11 + </v>
      </c>
      <c r="J84" s="1" t="str">
        <f t="shared" si="24"/>
        <v xml:space="preserve">EMN13 + </v>
      </c>
      <c r="K84" s="1" t="str">
        <f t="shared" si="24"/>
        <v xml:space="preserve">EMN14 + </v>
      </c>
      <c r="L84" s="1" t="str">
        <f t="shared" si="24"/>
        <v xml:space="preserve">EMN15 + </v>
      </c>
      <c r="M84" s="1" t="str">
        <f t="shared" si="24"/>
        <v xml:space="preserve">EMN16 + </v>
      </c>
      <c r="N84" s="1" t="str">
        <f t="shared" si="24"/>
        <v xml:space="preserve">EMN17 + </v>
      </c>
      <c r="O84" s="1" t="str">
        <f t="shared" si="24"/>
        <v xml:space="preserve">EMN18 + </v>
      </c>
      <c r="P84" s="1" t="str">
        <f t="shared" si="24"/>
        <v xml:space="preserve">EMN19 + </v>
      </c>
      <c r="Q84" s="1" t="str">
        <f t="shared" si="24"/>
        <v xml:space="preserve">EMN20 + </v>
      </c>
      <c r="R84" s="1" t="str">
        <f t="shared" si="24"/>
        <v xml:space="preserve">EMN21 + </v>
      </c>
      <c r="S84" s="1" t="str">
        <f t="shared" si="24"/>
        <v xml:space="preserve">EMN22 + </v>
      </c>
      <c r="T84" s="1" t="str">
        <f t="shared" si="24"/>
        <v xml:space="preserve">EMN23 + </v>
      </c>
      <c r="U84" s="1" t="str">
        <f t="shared" si="24"/>
        <v xml:space="preserve">EMN24 + </v>
      </c>
      <c r="V84" s="1" t="str">
        <f t="shared" si="24"/>
        <v xml:space="preserve">EMN25 + </v>
      </c>
      <c r="W84" s="1" t="str">
        <f t="shared" si="24"/>
        <v xml:space="preserve">EMN26 + </v>
      </c>
      <c r="X84" s="1" t="str">
        <f t="shared" si="24"/>
        <v xml:space="preserve">EMN27 + </v>
      </c>
      <c r="Y84" s="1" t="str">
        <f t="shared" si="24"/>
        <v xml:space="preserve">EMN28 + </v>
      </c>
      <c r="Z84" s="1" t="str">
        <f t="shared" si="24"/>
        <v xml:space="preserve">EMN29 + </v>
      </c>
      <c r="AA84" s="1" t="str">
        <f t="shared" si="24"/>
        <v xml:space="preserve">EMN30 + </v>
      </c>
      <c r="AB84" s="1" t="str">
        <f t="shared" si="24"/>
        <v xml:space="preserve">EMN31 + </v>
      </c>
      <c r="AC84" s="1" t="str">
        <f t="shared" si="24"/>
        <v xml:space="preserve">EMN32 + </v>
      </c>
      <c r="AD84" s="1" t="str">
        <f t="shared" si="24"/>
        <v xml:space="preserve">EMN33 + </v>
      </c>
      <c r="AE84" s="1" t="str">
        <f t="shared" si="24"/>
        <v xml:space="preserve">EMN35 + </v>
      </c>
      <c r="AF84" s="1" t="str">
        <f t="shared" si="24"/>
        <v xml:space="preserve">EMN36 + </v>
      </c>
      <c r="AG84" s="1" t="str">
        <f t="shared" si="24"/>
        <v xml:space="preserve">EMN37 + </v>
      </c>
      <c r="AH84" s="1" t="str">
        <f t="shared" si="24"/>
        <v xml:space="preserve">EMN41 + </v>
      </c>
      <c r="AI84" s="1" t="str">
        <f t="shared" si="24"/>
        <v xml:space="preserve">EMN42 + </v>
      </c>
      <c r="AJ84" s="1" t="str">
        <f t="shared" si="24"/>
        <v xml:space="preserve">EMN43 + </v>
      </c>
      <c r="AK84" s="1" t="str">
        <f t="shared" si="24"/>
        <v xml:space="preserve">EMN45 + </v>
      </c>
      <c r="AL84" s="1" t="str">
        <f t="shared" si="24"/>
        <v xml:space="preserve">EMN46 + </v>
      </c>
      <c r="AM84" s="1" t="str">
        <f t="shared" si="24"/>
        <v xml:space="preserve">EMN47 + </v>
      </c>
      <c r="AN84" s="1" t="str">
        <f t="shared" si="24"/>
        <v xml:space="preserve">EMN49 + </v>
      </c>
      <c r="AO84" s="1" t="str">
        <f t="shared" si="24"/>
        <v xml:space="preserve">EMN50 + </v>
      </c>
      <c r="AP84" s="1" t="str">
        <f t="shared" si="24"/>
        <v xml:space="preserve">EMN51 + </v>
      </c>
      <c r="AQ84" s="1" t="str">
        <f t="shared" si="24"/>
        <v xml:space="preserve">EMN52 + </v>
      </c>
      <c r="AR84" s="1" t="str">
        <f t="shared" si="24"/>
        <v xml:space="preserve">EMN53 + </v>
      </c>
      <c r="AS84" s="1" t="str">
        <f t="shared" si="24"/>
        <v xml:space="preserve">EMN55 + </v>
      </c>
      <c r="AT84" s="1" t="str">
        <f t="shared" si="24"/>
        <v xml:space="preserve">EMN58 + </v>
      </c>
      <c r="AU84" s="1" t="str">
        <f t="shared" si="24"/>
        <v xml:space="preserve">EMN59 + </v>
      </c>
      <c r="AV84" s="1" t="str">
        <f t="shared" si="24"/>
        <v xml:space="preserve">EMN60 + </v>
      </c>
      <c r="AW84" s="1" t="str">
        <f t="shared" si="24"/>
        <v xml:space="preserve">EMN61 + </v>
      </c>
      <c r="AX84" s="1" t="str">
        <f t="shared" si="24"/>
        <v xml:space="preserve">EMN62 + </v>
      </c>
      <c r="AY84" s="1" t="str">
        <f t="shared" si="24"/>
        <v xml:space="preserve">EMN64 + </v>
      </c>
      <c r="AZ84" s="1" t="str">
        <f t="shared" si="24"/>
        <v xml:space="preserve">EMN65 + </v>
      </c>
      <c r="BA84" s="1" t="str">
        <f t="shared" si="24"/>
        <v xml:space="preserve">EMN66 + </v>
      </c>
      <c r="BB84" s="1" t="str">
        <f t="shared" si="24"/>
        <v xml:space="preserve">EMN68 + </v>
      </c>
      <c r="BC84" s="1" t="str">
        <f t="shared" si="24"/>
        <v xml:space="preserve">EMN69 + </v>
      </c>
      <c r="BD84" s="1" t="str">
        <f t="shared" si="24"/>
        <v xml:space="preserve">EMN70 + </v>
      </c>
      <c r="BE84" s="1" t="str">
        <f t="shared" si="24"/>
        <v xml:space="preserve">EMN71 + </v>
      </c>
      <c r="BF84" s="1" t="str">
        <f t="shared" si="24"/>
        <v xml:space="preserve">EMN72 + </v>
      </c>
      <c r="BG84" s="1" t="str">
        <f t="shared" si="24"/>
        <v xml:space="preserve">EMN73 + </v>
      </c>
      <c r="BH84" s="1" t="str">
        <f t="shared" si="24"/>
        <v xml:space="preserve">EMN74 + </v>
      </c>
      <c r="BI84" s="1" t="str">
        <f t="shared" si="24"/>
        <v xml:space="preserve">EMN77 + </v>
      </c>
      <c r="BJ84" s="1" t="str">
        <f t="shared" si="24"/>
        <v xml:space="preserve">EMN78 + </v>
      </c>
      <c r="BK84" s="1" t="str">
        <f t="shared" si="24"/>
        <v xml:space="preserve">EMN79 + </v>
      </c>
      <c r="BL84" s="1" t="str">
        <f t="shared" si="24"/>
        <v xml:space="preserve">EMN80 + </v>
      </c>
      <c r="BM84" s="1" t="str">
        <f t="shared" si="24"/>
        <v xml:space="preserve">EMN84 + </v>
      </c>
      <c r="BN84" s="1" t="str">
        <f t="shared" si="24"/>
        <v xml:space="preserve">EMN85 + </v>
      </c>
      <c r="BO84" s="1" t="str">
        <f t="shared" si="24"/>
        <v xml:space="preserve">EMN86 + </v>
      </c>
      <c r="BP84" s="1" t="str">
        <f t="shared" ref="BP84:BW84" si="25">$K$6&amp;BP82&amp;" + "</f>
        <v xml:space="preserve">EMN87 + </v>
      </c>
      <c r="BQ84" s="1" t="str">
        <f t="shared" si="25"/>
        <v xml:space="preserve">EMN90 + </v>
      </c>
      <c r="BR84" s="1" t="str">
        <f t="shared" si="25"/>
        <v xml:space="preserve">EMN91 + </v>
      </c>
      <c r="BS84" s="1" t="str">
        <f t="shared" si="25"/>
        <v xml:space="preserve">EMN92 + </v>
      </c>
      <c r="BT84" s="1" t="str">
        <f t="shared" si="25"/>
        <v xml:space="preserve">EMN93 + </v>
      </c>
      <c r="BU84" s="1" t="str">
        <f t="shared" si="25"/>
        <v xml:space="preserve">EMN94 + </v>
      </c>
      <c r="BV84" s="1" t="str">
        <f t="shared" si="25"/>
        <v xml:space="preserve">EMN95 + </v>
      </c>
      <c r="BW84" s="1" t="str">
        <f t="shared" si="25"/>
        <v xml:space="preserve">EMN96 + </v>
      </c>
      <c r="BX84" s="1" t="str">
        <f>$K$6&amp;BX82</f>
        <v>EMN97</v>
      </c>
      <c r="BY84" s="6" t="str">
        <f>J81&amp;K81&amp;C84&amp;D84&amp;E84&amp;F84&amp;G84&amp;H84&amp;I84&amp;J84&amp;K84&amp;L84&amp;M84&amp;N84&amp;O84&amp;P84&amp;Q84&amp;R84&amp;S84&amp;T84&amp;U84&amp;V84&amp;W84&amp;X84&amp;Y84&amp;Z84&amp;AA84&amp;AB84&amp;AC84&amp;AD84&amp;AE84&amp;AF84&amp;AG84&amp;AH84&amp;AI84&amp;AJ84&amp;AK84&amp;AL84&amp;AM84&amp;AN84&amp;AO84&amp;AP84&amp;AQ84&amp;AR84&amp;AS84&amp;AT84&amp;AU84&amp;AV84&amp;AW84&amp;AX84&amp;AY84&amp;AZ84&amp;BA84&amp;BB84&amp;BC84&amp;BD84&amp;BE84&amp;BF84&amp;BG84&amp;BH84&amp;BI84&amp;BJ84&amp;BK84&amp;BL84&amp;BM84&amp;BN84&amp;BO84&amp;BP84&amp;BQ84&amp;BR84&amp;BS84&amp;BT84&amp;BU84&amp;BV84&amp;BW84&amp;BX84</f>
        <v>@IDENTITY EMN00 = EMN01 + EMN02 + EMN03 + EMN05 + EMN08 + EMN10 + EMN11 + EMN13 + EMN14 + EMN15 + EMN16 + EMN17 + EMN18 + EMN19 + EMN20 + EMN21 + EMN22 + EMN23 + EMN24 + EMN25 + EMN26 + EMN27 + EMN28 + EMN29 + EMN30 + EMN31 + EMN32 + EMN33 + EMN35 + EMN36 + EMN37 + EMN41 + EMN42 + EMN43 + EMN45 + EMN46 + EMN47 + EMN49 + EMN50 + EMN51 + EMN52 + EMN53 + EMN55 + EMN58 + EMN59 + EMN60 + EMN61 + EMN62 + EMN64 + EMN65 + EMN66 + EMN68 + EMN69 + EMN70 + EMN71 + EMN72 + EMN73 + EMN74 + EMN77 + EMN78 + EMN79 + EMN80 + EMN84 + EMN85 + EMN86 + EMN87 + EMN90 + EMN91 + EMN92 + EMN93 + EMN94 + EMN95 + EMN96 + EMN97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5:BY84"/>
  <sheetViews>
    <sheetView zoomScale="70" zoomScaleNormal="70" workbookViewId="0">
      <selection activeCell="F7" sqref="F7"/>
    </sheetView>
  </sheetViews>
  <sheetFormatPr baseColWidth="10" defaultRowHeight="15"/>
  <sheetData>
    <row r="5" spans="1:18">
      <c r="B5" t="s">
        <v>79</v>
      </c>
    </row>
    <row r="6" spans="1:18">
      <c r="C6" t="s">
        <v>87</v>
      </c>
      <c r="D6" t="s">
        <v>88</v>
      </c>
      <c r="E6" t="s">
        <v>81</v>
      </c>
    </row>
    <row r="7" spans="1:18">
      <c r="A7" s="1" t="s">
        <v>2</v>
      </c>
      <c r="B7" s="5" t="str">
        <f>"@IDENTITY "</f>
        <v xml:space="preserve">@IDENTITY </v>
      </c>
      <c r="C7" s="5" t="str">
        <f>C$6&amp;$A7&amp;" = "</f>
        <v xml:space="preserve">XD01 = </v>
      </c>
      <c r="D7" s="5" t="str">
        <f>D$6&amp;$A7&amp;" * "</f>
        <v xml:space="preserve">sxdq01 * </v>
      </c>
      <c r="E7" s="5" t="str">
        <f>E$6&amp;$A7</f>
        <v>QN01</v>
      </c>
      <c r="F7" s="6" t="str">
        <f>B7&amp;C7&amp;D7&amp;E7</f>
        <v>@IDENTITY XD01 = sxdq01 * QN01</v>
      </c>
      <c r="J7" s="5"/>
      <c r="K7" s="5"/>
      <c r="L7" s="5"/>
      <c r="O7" s="5"/>
      <c r="P7" s="5"/>
      <c r="R7" s="6"/>
    </row>
    <row r="8" spans="1:18">
      <c r="A8" s="1" t="s">
        <v>3</v>
      </c>
      <c r="B8" s="5" t="str">
        <f t="shared" ref="B8:B71" si="0">"@IDENTITY "</f>
        <v xml:space="preserve">@IDENTITY </v>
      </c>
      <c r="C8" s="5" t="str">
        <f t="shared" ref="C8:C71" si="1">C$6&amp;$A8&amp;" = "</f>
        <v xml:space="preserve">XD02 = </v>
      </c>
      <c r="D8" s="5" t="str">
        <f t="shared" ref="D8:D71" si="2">D$6&amp;$A8&amp;" * "</f>
        <v xml:space="preserve">sxdq02 * </v>
      </c>
      <c r="E8" s="5" t="str">
        <f t="shared" ref="E8:E71" si="3">E$6&amp;$A8</f>
        <v>QN02</v>
      </c>
      <c r="F8" s="6" t="str">
        <f t="shared" ref="F8:F71" si="4">B8&amp;C8&amp;D8&amp;E8</f>
        <v>@IDENTITY XD02 = sxdq02 * QN02</v>
      </c>
      <c r="J8" s="5"/>
      <c r="K8" s="5"/>
      <c r="L8" s="5"/>
      <c r="O8" s="5"/>
      <c r="P8" s="5"/>
      <c r="R8" s="6"/>
    </row>
    <row r="9" spans="1:18">
      <c r="A9" s="1" t="s">
        <v>4</v>
      </c>
      <c r="B9" s="5" t="str">
        <f t="shared" si="0"/>
        <v xml:space="preserve">@IDENTITY </v>
      </c>
      <c r="C9" s="5" t="str">
        <f t="shared" si="1"/>
        <v xml:space="preserve">XD03 = </v>
      </c>
      <c r="D9" s="5" t="str">
        <f t="shared" si="2"/>
        <v xml:space="preserve">sxdq03 * </v>
      </c>
      <c r="E9" s="5" t="str">
        <f t="shared" si="3"/>
        <v>QN03</v>
      </c>
      <c r="F9" s="6" t="str">
        <f t="shared" si="4"/>
        <v>@IDENTITY XD03 = sxdq03 * QN03</v>
      </c>
      <c r="J9" s="5"/>
      <c r="K9" s="5"/>
      <c r="L9" s="5"/>
      <c r="O9" s="5"/>
      <c r="P9" s="5"/>
      <c r="R9" s="6"/>
    </row>
    <row r="10" spans="1:18">
      <c r="A10" s="2" t="s">
        <v>5</v>
      </c>
      <c r="B10" s="5" t="str">
        <f t="shared" si="0"/>
        <v xml:space="preserve">@IDENTITY </v>
      </c>
      <c r="C10" s="5" t="str">
        <f t="shared" si="1"/>
        <v xml:space="preserve">XD05 = </v>
      </c>
      <c r="D10" s="5" t="str">
        <f t="shared" si="2"/>
        <v xml:space="preserve">sxdq05 * </v>
      </c>
      <c r="E10" s="5" t="str">
        <f t="shared" si="3"/>
        <v>QN05</v>
      </c>
      <c r="F10" s="6" t="str">
        <f t="shared" si="4"/>
        <v>@IDENTITY XD05 = sxdq05 * QN05</v>
      </c>
      <c r="J10" s="5"/>
      <c r="K10" s="5"/>
      <c r="L10" s="5"/>
      <c r="O10" s="5"/>
      <c r="P10" s="5"/>
      <c r="R10" s="6"/>
    </row>
    <row r="11" spans="1:18">
      <c r="A11" s="1" t="s">
        <v>6</v>
      </c>
      <c r="B11" s="5" t="str">
        <f t="shared" si="0"/>
        <v xml:space="preserve">@IDENTITY </v>
      </c>
      <c r="C11" s="5" t="str">
        <f t="shared" si="1"/>
        <v xml:space="preserve">XD08 = </v>
      </c>
      <c r="D11" s="5" t="str">
        <f t="shared" si="2"/>
        <v xml:space="preserve">sxdq08 * </v>
      </c>
      <c r="E11" s="5" t="str">
        <f t="shared" si="3"/>
        <v>QN08</v>
      </c>
      <c r="F11" s="6" t="str">
        <f t="shared" si="4"/>
        <v>@IDENTITY XD08 = sxdq08 * QN08</v>
      </c>
      <c r="J11" s="5"/>
      <c r="K11" s="5"/>
      <c r="L11" s="5"/>
      <c r="O11" s="5"/>
      <c r="P11" s="5"/>
      <c r="R11" s="6"/>
    </row>
    <row r="12" spans="1:18">
      <c r="A12" s="1" t="s">
        <v>7</v>
      </c>
      <c r="B12" s="5" t="str">
        <f t="shared" si="0"/>
        <v xml:space="preserve">@IDENTITY </v>
      </c>
      <c r="C12" s="5" t="str">
        <f t="shared" si="1"/>
        <v xml:space="preserve">XD10 = </v>
      </c>
      <c r="D12" s="5" t="str">
        <f t="shared" si="2"/>
        <v xml:space="preserve">sxdq10 * </v>
      </c>
      <c r="E12" s="5" t="str">
        <f t="shared" si="3"/>
        <v>QN10</v>
      </c>
      <c r="F12" s="6" t="str">
        <f t="shared" si="4"/>
        <v>@IDENTITY XD10 = sxdq10 * QN10</v>
      </c>
      <c r="J12" s="5"/>
      <c r="K12" s="5"/>
      <c r="L12" s="5"/>
      <c r="O12" s="5"/>
      <c r="P12" s="5"/>
      <c r="R12" s="6"/>
    </row>
    <row r="13" spans="1:18">
      <c r="A13" s="3" t="s">
        <v>1</v>
      </c>
      <c r="B13" s="5" t="str">
        <f t="shared" si="0"/>
        <v xml:space="preserve">@IDENTITY </v>
      </c>
      <c r="C13" s="5" t="str">
        <f t="shared" si="1"/>
        <v xml:space="preserve">XD11 = </v>
      </c>
      <c r="D13" s="5" t="str">
        <f t="shared" si="2"/>
        <v xml:space="preserve">sxdq11 * </v>
      </c>
      <c r="E13" s="5" t="str">
        <f t="shared" si="3"/>
        <v>QN11</v>
      </c>
      <c r="F13" s="6" t="str">
        <f t="shared" si="4"/>
        <v>@IDENTITY XD11 = sxdq11 * QN11</v>
      </c>
      <c r="J13" s="5"/>
      <c r="K13" s="5"/>
      <c r="L13" s="5"/>
      <c r="O13" s="5"/>
      <c r="P13" s="5"/>
      <c r="R13" s="6"/>
    </row>
    <row r="14" spans="1:18">
      <c r="A14" s="1" t="s">
        <v>8</v>
      </c>
      <c r="B14" s="5" t="str">
        <f t="shared" si="0"/>
        <v xml:space="preserve">@IDENTITY </v>
      </c>
      <c r="C14" s="5" t="str">
        <f t="shared" si="1"/>
        <v xml:space="preserve">XD13 = </v>
      </c>
      <c r="D14" s="5" t="str">
        <f t="shared" si="2"/>
        <v xml:space="preserve">sxdq13 * </v>
      </c>
      <c r="E14" s="5" t="str">
        <f t="shared" si="3"/>
        <v>QN13</v>
      </c>
      <c r="F14" s="6" t="str">
        <f t="shared" si="4"/>
        <v>@IDENTITY XD13 = sxdq13 * QN13</v>
      </c>
      <c r="J14" s="5"/>
      <c r="K14" s="5"/>
      <c r="L14" s="5"/>
      <c r="O14" s="5"/>
      <c r="P14" s="5"/>
      <c r="R14" s="6"/>
    </row>
    <row r="15" spans="1:18">
      <c r="A15" s="1" t="s">
        <v>9</v>
      </c>
      <c r="B15" s="5" t="str">
        <f t="shared" si="0"/>
        <v xml:space="preserve">@IDENTITY </v>
      </c>
      <c r="C15" s="5" t="str">
        <f t="shared" si="1"/>
        <v xml:space="preserve">XD14 = </v>
      </c>
      <c r="D15" s="5" t="str">
        <f t="shared" si="2"/>
        <v xml:space="preserve">sxdq14 * </v>
      </c>
      <c r="E15" s="5" t="str">
        <f t="shared" si="3"/>
        <v>QN14</v>
      </c>
      <c r="F15" s="6" t="str">
        <f t="shared" si="4"/>
        <v>@IDENTITY XD14 = sxdq14 * QN14</v>
      </c>
      <c r="J15" s="5"/>
      <c r="K15" s="5"/>
      <c r="L15" s="5"/>
      <c r="O15" s="5"/>
      <c r="P15" s="5"/>
      <c r="R15" s="6"/>
    </row>
    <row r="16" spans="1:18">
      <c r="A16" s="1" t="s">
        <v>10</v>
      </c>
      <c r="B16" s="5" t="str">
        <f t="shared" si="0"/>
        <v xml:space="preserve">@IDENTITY </v>
      </c>
      <c r="C16" s="5" t="str">
        <f t="shared" si="1"/>
        <v xml:space="preserve">XD15 = </v>
      </c>
      <c r="D16" s="5" t="str">
        <f t="shared" si="2"/>
        <v xml:space="preserve">sxdq15 * </v>
      </c>
      <c r="E16" s="5" t="str">
        <f t="shared" si="3"/>
        <v>QN15</v>
      </c>
      <c r="F16" s="6" t="str">
        <f t="shared" si="4"/>
        <v>@IDENTITY XD15 = sxdq15 * QN15</v>
      </c>
      <c r="J16" s="5"/>
      <c r="K16" s="5"/>
      <c r="L16" s="5"/>
      <c r="O16" s="5"/>
      <c r="P16" s="5"/>
      <c r="R16" s="6"/>
    </row>
    <row r="17" spans="1:18">
      <c r="A17" s="1" t="s">
        <v>11</v>
      </c>
      <c r="B17" s="5" t="str">
        <f t="shared" si="0"/>
        <v xml:space="preserve">@IDENTITY </v>
      </c>
      <c r="C17" s="5" t="str">
        <f t="shared" si="1"/>
        <v xml:space="preserve">XD16 = </v>
      </c>
      <c r="D17" s="5" t="str">
        <f t="shared" si="2"/>
        <v xml:space="preserve">sxdq16 * </v>
      </c>
      <c r="E17" s="5" t="str">
        <f t="shared" si="3"/>
        <v>QN16</v>
      </c>
      <c r="F17" s="6" t="str">
        <f t="shared" si="4"/>
        <v>@IDENTITY XD16 = sxdq16 * QN16</v>
      </c>
      <c r="J17" s="5"/>
      <c r="K17" s="5"/>
      <c r="L17" s="5"/>
      <c r="O17" s="5"/>
      <c r="P17" s="5"/>
      <c r="R17" s="6"/>
    </row>
    <row r="18" spans="1:18">
      <c r="A18" s="1" t="s">
        <v>12</v>
      </c>
      <c r="B18" s="5" t="str">
        <f t="shared" si="0"/>
        <v xml:space="preserve">@IDENTITY </v>
      </c>
      <c r="C18" s="5" t="str">
        <f t="shared" si="1"/>
        <v xml:space="preserve">XD17 = </v>
      </c>
      <c r="D18" s="5" t="str">
        <f t="shared" si="2"/>
        <v xml:space="preserve">sxdq17 * </v>
      </c>
      <c r="E18" s="5" t="str">
        <f t="shared" si="3"/>
        <v>QN17</v>
      </c>
      <c r="F18" s="6" t="str">
        <f t="shared" si="4"/>
        <v>@IDENTITY XD17 = sxdq17 * QN17</v>
      </c>
      <c r="J18" s="5"/>
      <c r="K18" s="5"/>
      <c r="L18" s="5"/>
      <c r="O18" s="5"/>
      <c r="P18" s="5"/>
      <c r="R18" s="6"/>
    </row>
    <row r="19" spans="1:18">
      <c r="A19" s="1" t="s">
        <v>13</v>
      </c>
      <c r="B19" s="5" t="str">
        <f t="shared" si="0"/>
        <v xml:space="preserve">@IDENTITY </v>
      </c>
      <c r="C19" s="5" t="str">
        <f t="shared" si="1"/>
        <v xml:space="preserve">XD18 = </v>
      </c>
      <c r="D19" s="5" t="str">
        <f t="shared" si="2"/>
        <v xml:space="preserve">sxdq18 * </v>
      </c>
      <c r="E19" s="5" t="str">
        <f t="shared" si="3"/>
        <v>QN18</v>
      </c>
      <c r="F19" s="6" t="str">
        <f t="shared" si="4"/>
        <v>@IDENTITY XD18 = sxdq18 * QN18</v>
      </c>
      <c r="J19" s="5"/>
      <c r="K19" s="5"/>
      <c r="L19" s="5"/>
      <c r="O19" s="5"/>
      <c r="P19" s="5"/>
      <c r="R19" s="6"/>
    </row>
    <row r="20" spans="1:18">
      <c r="A20" s="2" t="s">
        <v>14</v>
      </c>
      <c r="B20" s="5" t="str">
        <f t="shared" si="0"/>
        <v xml:space="preserve">@IDENTITY </v>
      </c>
      <c r="C20" s="5" t="str">
        <f t="shared" si="1"/>
        <v xml:space="preserve">XD19 = </v>
      </c>
      <c r="D20" s="5" t="str">
        <f t="shared" si="2"/>
        <v xml:space="preserve">sxdq19 * </v>
      </c>
      <c r="E20" s="5" t="str">
        <f t="shared" si="3"/>
        <v>QN19</v>
      </c>
      <c r="F20" s="6" t="str">
        <f t="shared" si="4"/>
        <v>@IDENTITY XD19 = sxdq19 * QN19</v>
      </c>
      <c r="J20" s="5"/>
      <c r="K20" s="5"/>
      <c r="L20" s="5"/>
      <c r="O20" s="5"/>
      <c r="P20" s="5"/>
      <c r="R20" s="6"/>
    </row>
    <row r="21" spans="1:18">
      <c r="A21" s="1" t="s">
        <v>15</v>
      </c>
      <c r="B21" s="5" t="str">
        <f t="shared" si="0"/>
        <v xml:space="preserve">@IDENTITY </v>
      </c>
      <c r="C21" s="5" t="str">
        <f t="shared" si="1"/>
        <v xml:space="preserve">XD20 = </v>
      </c>
      <c r="D21" s="5" t="str">
        <f t="shared" si="2"/>
        <v xml:space="preserve">sxdq20 * </v>
      </c>
      <c r="E21" s="5" t="str">
        <f t="shared" si="3"/>
        <v>QN20</v>
      </c>
      <c r="F21" s="6" t="str">
        <f t="shared" si="4"/>
        <v>@IDENTITY XD20 = sxdq20 * QN20</v>
      </c>
      <c r="J21" s="5"/>
      <c r="K21" s="5"/>
      <c r="L21" s="5"/>
      <c r="O21" s="5"/>
      <c r="P21" s="5"/>
      <c r="R21" s="6"/>
    </row>
    <row r="22" spans="1:18">
      <c r="A22" s="1" t="s">
        <v>16</v>
      </c>
      <c r="B22" s="5" t="str">
        <f t="shared" si="0"/>
        <v xml:space="preserve">@IDENTITY </v>
      </c>
      <c r="C22" s="5" t="str">
        <f t="shared" si="1"/>
        <v xml:space="preserve">XD21 = </v>
      </c>
      <c r="D22" s="5" t="str">
        <f t="shared" si="2"/>
        <v xml:space="preserve">sxdq21 * </v>
      </c>
      <c r="E22" s="5" t="str">
        <f t="shared" si="3"/>
        <v>QN21</v>
      </c>
      <c r="F22" s="6" t="str">
        <f t="shared" si="4"/>
        <v>@IDENTITY XD21 = sxdq21 * QN21</v>
      </c>
      <c r="J22" s="5"/>
      <c r="K22" s="5"/>
      <c r="L22" s="5"/>
      <c r="O22" s="5"/>
      <c r="P22" s="5"/>
      <c r="R22" s="6"/>
    </row>
    <row r="23" spans="1:18">
      <c r="A23" s="1" t="s">
        <v>17</v>
      </c>
      <c r="B23" s="5" t="str">
        <f t="shared" si="0"/>
        <v xml:space="preserve">@IDENTITY </v>
      </c>
      <c r="C23" s="5" t="str">
        <f t="shared" si="1"/>
        <v xml:space="preserve">XD22 = </v>
      </c>
      <c r="D23" s="5" t="str">
        <f t="shared" si="2"/>
        <v xml:space="preserve">sxdq22 * </v>
      </c>
      <c r="E23" s="5" t="str">
        <f t="shared" si="3"/>
        <v>QN22</v>
      </c>
      <c r="F23" s="6" t="str">
        <f t="shared" si="4"/>
        <v>@IDENTITY XD22 = sxdq22 * QN22</v>
      </c>
      <c r="J23" s="5"/>
      <c r="K23" s="5"/>
      <c r="L23" s="5"/>
      <c r="O23" s="5"/>
      <c r="P23" s="5"/>
      <c r="R23" s="6"/>
    </row>
    <row r="24" spans="1:18">
      <c r="A24" s="1" t="s">
        <v>18</v>
      </c>
      <c r="B24" s="5" t="str">
        <f t="shared" si="0"/>
        <v xml:space="preserve">@IDENTITY </v>
      </c>
      <c r="C24" s="5" t="str">
        <f t="shared" si="1"/>
        <v xml:space="preserve">XD23 = </v>
      </c>
      <c r="D24" s="5" t="str">
        <f t="shared" si="2"/>
        <v xml:space="preserve">sxdq23 * </v>
      </c>
      <c r="E24" s="5" t="str">
        <f t="shared" si="3"/>
        <v>QN23</v>
      </c>
      <c r="F24" s="6" t="str">
        <f t="shared" si="4"/>
        <v>@IDENTITY XD23 = sxdq23 * QN23</v>
      </c>
      <c r="J24" s="5"/>
      <c r="K24" s="5"/>
      <c r="L24" s="5"/>
      <c r="O24" s="5"/>
      <c r="P24" s="5"/>
      <c r="R24" s="6"/>
    </row>
    <row r="25" spans="1:18">
      <c r="A25" s="1" t="s">
        <v>19</v>
      </c>
      <c r="B25" s="5" t="str">
        <f t="shared" si="0"/>
        <v xml:space="preserve">@IDENTITY </v>
      </c>
      <c r="C25" s="5" t="str">
        <f t="shared" si="1"/>
        <v xml:space="preserve">XD24 = </v>
      </c>
      <c r="D25" s="5" t="str">
        <f t="shared" si="2"/>
        <v xml:space="preserve">sxdq24 * </v>
      </c>
      <c r="E25" s="5" t="str">
        <f t="shared" si="3"/>
        <v>QN24</v>
      </c>
      <c r="F25" s="6" t="str">
        <f t="shared" si="4"/>
        <v>@IDENTITY XD24 = sxdq24 * QN24</v>
      </c>
      <c r="J25" s="5"/>
      <c r="K25" s="5"/>
      <c r="L25" s="5"/>
      <c r="O25" s="5"/>
      <c r="P25" s="5"/>
      <c r="R25" s="6"/>
    </row>
    <row r="26" spans="1:18">
      <c r="A26" s="1" t="s">
        <v>20</v>
      </c>
      <c r="B26" s="5" t="str">
        <f t="shared" si="0"/>
        <v xml:space="preserve">@IDENTITY </v>
      </c>
      <c r="C26" s="5" t="str">
        <f t="shared" si="1"/>
        <v xml:space="preserve">XD25 = </v>
      </c>
      <c r="D26" s="5" t="str">
        <f t="shared" si="2"/>
        <v xml:space="preserve">sxdq25 * </v>
      </c>
      <c r="E26" s="5" t="str">
        <f t="shared" si="3"/>
        <v>QN25</v>
      </c>
      <c r="F26" s="6" t="str">
        <f t="shared" si="4"/>
        <v>@IDENTITY XD25 = sxdq25 * QN25</v>
      </c>
      <c r="J26" s="5"/>
      <c r="K26" s="5"/>
      <c r="L26" s="5"/>
      <c r="O26" s="5"/>
      <c r="P26" s="5"/>
      <c r="R26" s="6"/>
    </row>
    <row r="27" spans="1:18">
      <c r="A27" s="1" t="s">
        <v>21</v>
      </c>
      <c r="B27" s="5" t="str">
        <f t="shared" si="0"/>
        <v xml:space="preserve">@IDENTITY </v>
      </c>
      <c r="C27" s="5" t="str">
        <f t="shared" si="1"/>
        <v xml:space="preserve">XD26 = </v>
      </c>
      <c r="D27" s="5" t="str">
        <f t="shared" si="2"/>
        <v xml:space="preserve">sxdq26 * </v>
      </c>
      <c r="E27" s="5" t="str">
        <f t="shared" si="3"/>
        <v>QN26</v>
      </c>
      <c r="F27" s="6" t="str">
        <f t="shared" si="4"/>
        <v>@IDENTITY XD26 = sxdq26 * QN26</v>
      </c>
      <c r="J27" s="5"/>
      <c r="K27" s="5"/>
      <c r="L27" s="5"/>
      <c r="O27" s="5"/>
      <c r="P27" s="5"/>
      <c r="R27" s="6"/>
    </row>
    <row r="28" spans="1:18">
      <c r="A28" s="1" t="s">
        <v>22</v>
      </c>
      <c r="B28" s="5" t="str">
        <f t="shared" si="0"/>
        <v xml:space="preserve">@IDENTITY </v>
      </c>
      <c r="C28" s="5" t="str">
        <f t="shared" si="1"/>
        <v xml:space="preserve">XD27 = </v>
      </c>
      <c r="D28" s="5" t="str">
        <f t="shared" si="2"/>
        <v xml:space="preserve">sxdq27 * </v>
      </c>
      <c r="E28" s="5" t="str">
        <f t="shared" si="3"/>
        <v>QN27</v>
      </c>
      <c r="F28" s="6" t="str">
        <f t="shared" si="4"/>
        <v>@IDENTITY XD27 = sxdq27 * QN27</v>
      </c>
      <c r="J28" s="5"/>
      <c r="K28" s="5"/>
      <c r="L28" s="5"/>
      <c r="O28" s="5"/>
      <c r="P28" s="5"/>
      <c r="R28" s="6"/>
    </row>
    <row r="29" spans="1:18">
      <c r="A29" s="1" t="s">
        <v>23</v>
      </c>
      <c r="B29" s="5" t="str">
        <f t="shared" si="0"/>
        <v xml:space="preserve">@IDENTITY </v>
      </c>
      <c r="C29" s="5" t="str">
        <f t="shared" si="1"/>
        <v xml:space="preserve">XD28 = </v>
      </c>
      <c r="D29" s="5" t="str">
        <f t="shared" si="2"/>
        <v xml:space="preserve">sxdq28 * </v>
      </c>
      <c r="E29" s="5" t="str">
        <f t="shared" si="3"/>
        <v>QN28</v>
      </c>
      <c r="F29" s="6" t="str">
        <f t="shared" si="4"/>
        <v>@IDENTITY XD28 = sxdq28 * QN28</v>
      </c>
      <c r="J29" s="5"/>
      <c r="K29" s="5"/>
      <c r="L29" s="5"/>
      <c r="O29" s="5"/>
      <c r="P29" s="5"/>
      <c r="R29" s="6"/>
    </row>
    <row r="30" spans="1:18">
      <c r="A30" s="1" t="s">
        <v>24</v>
      </c>
      <c r="B30" s="5" t="str">
        <f t="shared" si="0"/>
        <v xml:space="preserve">@IDENTITY </v>
      </c>
      <c r="C30" s="5" t="str">
        <f t="shared" si="1"/>
        <v xml:space="preserve">XD29 = </v>
      </c>
      <c r="D30" s="5" t="str">
        <f t="shared" si="2"/>
        <v xml:space="preserve">sxdq29 * </v>
      </c>
      <c r="E30" s="5" t="str">
        <f t="shared" si="3"/>
        <v>QN29</v>
      </c>
      <c r="F30" s="6" t="str">
        <f t="shared" si="4"/>
        <v>@IDENTITY XD29 = sxdq29 * QN29</v>
      </c>
      <c r="J30" s="5"/>
      <c r="K30" s="5"/>
      <c r="L30" s="5"/>
      <c r="O30" s="5"/>
      <c r="P30" s="5"/>
      <c r="R30" s="6"/>
    </row>
    <row r="31" spans="1:18">
      <c r="A31" s="1" t="s">
        <v>25</v>
      </c>
      <c r="B31" s="5" t="str">
        <f t="shared" si="0"/>
        <v xml:space="preserve">@IDENTITY </v>
      </c>
      <c r="C31" s="5" t="str">
        <f t="shared" si="1"/>
        <v xml:space="preserve">XD30 = </v>
      </c>
      <c r="D31" s="5" t="str">
        <f t="shared" si="2"/>
        <v xml:space="preserve">sxdq30 * </v>
      </c>
      <c r="E31" s="5" t="str">
        <f t="shared" si="3"/>
        <v>QN30</v>
      </c>
      <c r="F31" s="6" t="str">
        <f t="shared" si="4"/>
        <v>@IDENTITY XD30 = sxdq30 * QN30</v>
      </c>
      <c r="J31" s="5"/>
      <c r="K31" s="5"/>
      <c r="L31" s="5"/>
      <c r="O31" s="5"/>
      <c r="P31" s="5"/>
      <c r="R31" s="6"/>
    </row>
    <row r="32" spans="1:18">
      <c r="A32" s="1" t="s">
        <v>26</v>
      </c>
      <c r="B32" s="5" t="str">
        <f t="shared" si="0"/>
        <v xml:space="preserve">@IDENTITY </v>
      </c>
      <c r="C32" s="5" t="str">
        <f t="shared" si="1"/>
        <v xml:space="preserve">XD31 = </v>
      </c>
      <c r="D32" s="5" t="str">
        <f t="shared" si="2"/>
        <v xml:space="preserve">sxdq31 * </v>
      </c>
      <c r="E32" s="5" t="str">
        <f t="shared" si="3"/>
        <v>QN31</v>
      </c>
      <c r="F32" s="6" t="str">
        <f t="shared" si="4"/>
        <v>@IDENTITY XD31 = sxdq31 * QN31</v>
      </c>
      <c r="J32" s="5"/>
      <c r="K32" s="5"/>
      <c r="L32" s="5"/>
      <c r="O32" s="5"/>
      <c r="P32" s="5"/>
      <c r="R32" s="6"/>
    </row>
    <row r="33" spans="1:18">
      <c r="A33" s="1" t="s">
        <v>27</v>
      </c>
      <c r="B33" s="5" t="str">
        <f t="shared" si="0"/>
        <v xml:space="preserve">@IDENTITY </v>
      </c>
      <c r="C33" s="5" t="str">
        <f t="shared" si="1"/>
        <v xml:space="preserve">XD32 = </v>
      </c>
      <c r="D33" s="5" t="str">
        <f t="shared" si="2"/>
        <v xml:space="preserve">sxdq32 * </v>
      </c>
      <c r="E33" s="5" t="str">
        <f t="shared" si="3"/>
        <v>QN32</v>
      </c>
      <c r="F33" s="6" t="str">
        <f t="shared" si="4"/>
        <v>@IDENTITY XD32 = sxdq32 * QN32</v>
      </c>
      <c r="J33" s="5"/>
      <c r="K33" s="5"/>
      <c r="L33" s="5"/>
      <c r="O33" s="5"/>
      <c r="P33" s="5"/>
      <c r="R33" s="6"/>
    </row>
    <row r="34" spans="1:18">
      <c r="A34" s="1" t="s">
        <v>28</v>
      </c>
      <c r="B34" s="5" t="str">
        <f t="shared" si="0"/>
        <v xml:space="preserve">@IDENTITY </v>
      </c>
      <c r="C34" s="5" t="str">
        <f t="shared" si="1"/>
        <v xml:space="preserve">XD33 = </v>
      </c>
      <c r="D34" s="5" t="str">
        <f t="shared" si="2"/>
        <v xml:space="preserve">sxdq33 * </v>
      </c>
      <c r="E34" s="5" t="str">
        <f t="shared" si="3"/>
        <v>QN33</v>
      </c>
      <c r="F34" s="6" t="str">
        <f t="shared" si="4"/>
        <v>@IDENTITY XD33 = sxdq33 * QN33</v>
      </c>
      <c r="J34" s="5"/>
      <c r="K34" s="5"/>
      <c r="L34" s="5"/>
      <c r="O34" s="5"/>
      <c r="P34" s="5"/>
      <c r="R34" s="6"/>
    </row>
    <row r="35" spans="1:18">
      <c r="A35" s="2" t="s">
        <v>29</v>
      </c>
      <c r="B35" s="5" t="str">
        <f t="shared" si="0"/>
        <v xml:space="preserve">@IDENTITY </v>
      </c>
      <c r="C35" s="5" t="str">
        <f t="shared" si="1"/>
        <v xml:space="preserve">XD35 = </v>
      </c>
      <c r="D35" s="5" t="str">
        <f t="shared" si="2"/>
        <v xml:space="preserve">sxdq35 * </v>
      </c>
      <c r="E35" s="5" t="str">
        <f t="shared" si="3"/>
        <v>QN35</v>
      </c>
      <c r="F35" s="6" t="str">
        <f t="shared" si="4"/>
        <v>@IDENTITY XD35 = sxdq35 * QN35</v>
      </c>
      <c r="J35" s="5"/>
      <c r="K35" s="5"/>
      <c r="L35" s="5"/>
      <c r="O35" s="5"/>
      <c r="P35" s="5"/>
      <c r="R35" s="6"/>
    </row>
    <row r="36" spans="1:18">
      <c r="A36" s="1" t="s">
        <v>30</v>
      </c>
      <c r="B36" s="5" t="str">
        <f t="shared" si="0"/>
        <v xml:space="preserve">@IDENTITY </v>
      </c>
      <c r="C36" s="5" t="str">
        <f t="shared" si="1"/>
        <v xml:space="preserve">XD36 = </v>
      </c>
      <c r="D36" s="5" t="str">
        <f t="shared" si="2"/>
        <v xml:space="preserve">sxdq36 * </v>
      </c>
      <c r="E36" s="5" t="str">
        <f t="shared" si="3"/>
        <v>QN36</v>
      </c>
      <c r="F36" s="6" t="str">
        <f t="shared" si="4"/>
        <v>@IDENTITY XD36 = sxdq36 * QN36</v>
      </c>
      <c r="J36" s="5"/>
      <c r="K36" s="5"/>
      <c r="L36" s="5"/>
      <c r="O36" s="5"/>
      <c r="P36" s="5"/>
      <c r="R36" s="6"/>
    </row>
    <row r="37" spans="1:18">
      <c r="A37" s="1" t="s">
        <v>31</v>
      </c>
      <c r="B37" s="5" t="str">
        <f t="shared" si="0"/>
        <v xml:space="preserve">@IDENTITY </v>
      </c>
      <c r="C37" s="5" t="str">
        <f t="shared" si="1"/>
        <v xml:space="preserve">XD37 = </v>
      </c>
      <c r="D37" s="5" t="str">
        <f t="shared" si="2"/>
        <v xml:space="preserve">sxdq37 * </v>
      </c>
      <c r="E37" s="5" t="str">
        <f t="shared" si="3"/>
        <v>QN37</v>
      </c>
      <c r="F37" s="6" t="str">
        <f t="shared" si="4"/>
        <v>@IDENTITY XD37 = sxdq37 * QN37</v>
      </c>
      <c r="J37" s="5"/>
      <c r="K37" s="5"/>
      <c r="L37" s="5"/>
      <c r="O37" s="5"/>
      <c r="P37" s="5"/>
      <c r="R37" s="6"/>
    </row>
    <row r="38" spans="1:18">
      <c r="A38" s="1" t="s">
        <v>32</v>
      </c>
      <c r="B38" s="5" t="str">
        <f t="shared" si="0"/>
        <v xml:space="preserve">@IDENTITY </v>
      </c>
      <c r="C38" s="5" t="str">
        <f t="shared" si="1"/>
        <v xml:space="preserve">XD41 = </v>
      </c>
      <c r="D38" s="5" t="str">
        <f t="shared" si="2"/>
        <v xml:space="preserve">sxdq41 * </v>
      </c>
      <c r="E38" s="5" t="str">
        <f t="shared" si="3"/>
        <v>QN41</v>
      </c>
      <c r="F38" s="6" t="str">
        <f t="shared" si="4"/>
        <v>@IDENTITY XD41 = sxdq41 * QN41</v>
      </c>
      <c r="J38" s="5"/>
      <c r="K38" s="5"/>
      <c r="L38" s="5"/>
      <c r="O38" s="5"/>
      <c r="P38" s="5"/>
      <c r="R38" s="6"/>
    </row>
    <row r="39" spans="1:18">
      <c r="A39" s="1" t="s">
        <v>33</v>
      </c>
      <c r="B39" s="5" t="str">
        <f t="shared" si="0"/>
        <v xml:space="preserve">@IDENTITY </v>
      </c>
      <c r="C39" s="5" t="str">
        <f t="shared" si="1"/>
        <v xml:space="preserve">XD42 = </v>
      </c>
      <c r="D39" s="5" t="str">
        <f t="shared" si="2"/>
        <v xml:space="preserve">sxdq42 * </v>
      </c>
      <c r="E39" s="5" t="str">
        <f t="shared" si="3"/>
        <v>QN42</v>
      </c>
      <c r="F39" s="6" t="str">
        <f t="shared" si="4"/>
        <v>@IDENTITY XD42 = sxdq42 * QN42</v>
      </c>
      <c r="J39" s="5"/>
      <c r="K39" s="5"/>
      <c r="L39" s="5"/>
      <c r="O39" s="5"/>
      <c r="P39" s="5"/>
      <c r="R39" s="6"/>
    </row>
    <row r="40" spans="1:18">
      <c r="A40" s="1" t="s">
        <v>34</v>
      </c>
      <c r="B40" s="5" t="str">
        <f t="shared" si="0"/>
        <v xml:space="preserve">@IDENTITY </v>
      </c>
      <c r="C40" s="5" t="str">
        <f t="shared" si="1"/>
        <v xml:space="preserve">XD43 = </v>
      </c>
      <c r="D40" s="5" t="str">
        <f t="shared" si="2"/>
        <v xml:space="preserve">sxdq43 * </v>
      </c>
      <c r="E40" s="5" t="str">
        <f t="shared" si="3"/>
        <v>QN43</v>
      </c>
      <c r="F40" s="6" t="str">
        <f t="shared" si="4"/>
        <v>@IDENTITY XD43 = sxdq43 * QN43</v>
      </c>
      <c r="J40" s="5"/>
      <c r="K40" s="5"/>
      <c r="L40" s="5"/>
      <c r="O40" s="5"/>
      <c r="P40" s="5"/>
      <c r="R40" s="6"/>
    </row>
    <row r="41" spans="1:18">
      <c r="A41" s="1" t="s">
        <v>35</v>
      </c>
      <c r="B41" s="5" t="str">
        <f t="shared" si="0"/>
        <v xml:space="preserve">@IDENTITY </v>
      </c>
      <c r="C41" s="5" t="str">
        <f t="shared" si="1"/>
        <v xml:space="preserve">XD45 = </v>
      </c>
      <c r="D41" s="5" t="str">
        <f t="shared" si="2"/>
        <v xml:space="preserve">sxdq45 * </v>
      </c>
      <c r="E41" s="5" t="str">
        <f t="shared" si="3"/>
        <v>QN45</v>
      </c>
      <c r="F41" s="6" t="str">
        <f t="shared" si="4"/>
        <v>@IDENTITY XD45 = sxdq45 * QN45</v>
      </c>
      <c r="J41" s="5"/>
      <c r="K41" s="5"/>
      <c r="L41" s="5"/>
      <c r="O41" s="5"/>
      <c r="P41" s="5"/>
      <c r="R41" s="6"/>
    </row>
    <row r="42" spans="1:18">
      <c r="A42" s="1" t="s">
        <v>36</v>
      </c>
      <c r="B42" s="5" t="str">
        <f t="shared" si="0"/>
        <v xml:space="preserve">@IDENTITY </v>
      </c>
      <c r="C42" s="5" t="str">
        <f t="shared" si="1"/>
        <v xml:space="preserve">XD46 = </v>
      </c>
      <c r="D42" s="5" t="str">
        <f t="shared" si="2"/>
        <v xml:space="preserve">sxdq46 * </v>
      </c>
      <c r="E42" s="5" t="str">
        <f t="shared" si="3"/>
        <v>QN46</v>
      </c>
      <c r="F42" s="6" t="str">
        <f t="shared" si="4"/>
        <v>@IDENTITY XD46 = sxdq46 * QN46</v>
      </c>
      <c r="J42" s="5"/>
      <c r="K42" s="5"/>
      <c r="L42" s="5"/>
      <c r="O42" s="5"/>
      <c r="P42" s="5"/>
      <c r="R42" s="6"/>
    </row>
    <row r="43" spans="1:18">
      <c r="A43" s="1" t="s">
        <v>37</v>
      </c>
      <c r="B43" s="5" t="str">
        <f t="shared" si="0"/>
        <v xml:space="preserve">@IDENTITY </v>
      </c>
      <c r="C43" s="5" t="str">
        <f t="shared" si="1"/>
        <v xml:space="preserve">XD47 = </v>
      </c>
      <c r="D43" s="5" t="str">
        <f t="shared" si="2"/>
        <v xml:space="preserve">sxdq47 * </v>
      </c>
      <c r="E43" s="5" t="str">
        <f t="shared" si="3"/>
        <v>QN47</v>
      </c>
      <c r="F43" s="6" t="str">
        <f t="shared" si="4"/>
        <v>@IDENTITY XD47 = sxdq47 * QN47</v>
      </c>
      <c r="J43" s="5"/>
      <c r="K43" s="5"/>
      <c r="L43" s="5"/>
      <c r="O43" s="5"/>
      <c r="P43" s="5"/>
      <c r="R43" s="6"/>
    </row>
    <row r="44" spans="1:18">
      <c r="A44" s="1" t="s">
        <v>38</v>
      </c>
      <c r="B44" s="5" t="str">
        <f t="shared" si="0"/>
        <v xml:space="preserve">@IDENTITY </v>
      </c>
      <c r="C44" s="5" t="str">
        <f t="shared" si="1"/>
        <v xml:space="preserve">XD49 = </v>
      </c>
      <c r="D44" s="5" t="str">
        <f t="shared" si="2"/>
        <v xml:space="preserve">sxdq49 * </v>
      </c>
      <c r="E44" s="5" t="str">
        <f t="shared" si="3"/>
        <v>QN49</v>
      </c>
      <c r="F44" s="6" t="str">
        <f t="shared" si="4"/>
        <v>@IDENTITY XD49 = sxdq49 * QN49</v>
      </c>
      <c r="J44" s="5"/>
      <c r="K44" s="5"/>
      <c r="L44" s="5"/>
      <c r="O44" s="5"/>
      <c r="P44" s="5"/>
      <c r="R44" s="6"/>
    </row>
    <row r="45" spans="1:18">
      <c r="A45" s="1" t="s">
        <v>39</v>
      </c>
      <c r="B45" s="5" t="str">
        <f t="shared" si="0"/>
        <v xml:space="preserve">@IDENTITY </v>
      </c>
      <c r="C45" s="5" t="str">
        <f t="shared" si="1"/>
        <v xml:space="preserve">XD50 = </v>
      </c>
      <c r="D45" s="5" t="str">
        <f t="shared" si="2"/>
        <v xml:space="preserve">sxdq50 * </v>
      </c>
      <c r="E45" s="5" t="str">
        <f t="shared" si="3"/>
        <v>QN50</v>
      </c>
      <c r="F45" s="6" t="str">
        <f t="shared" si="4"/>
        <v>@IDENTITY XD50 = sxdq50 * QN50</v>
      </c>
      <c r="J45" s="5"/>
      <c r="K45" s="5"/>
      <c r="L45" s="5"/>
      <c r="O45" s="5"/>
      <c r="P45" s="5"/>
      <c r="R45" s="6"/>
    </row>
    <row r="46" spans="1:18">
      <c r="A46" s="1" t="s">
        <v>40</v>
      </c>
      <c r="B46" s="5" t="str">
        <f t="shared" si="0"/>
        <v xml:space="preserve">@IDENTITY </v>
      </c>
      <c r="C46" s="5" t="str">
        <f t="shared" si="1"/>
        <v xml:space="preserve">XD51 = </v>
      </c>
      <c r="D46" s="5" t="str">
        <f t="shared" si="2"/>
        <v xml:space="preserve">sxdq51 * </v>
      </c>
      <c r="E46" s="5" t="str">
        <f t="shared" si="3"/>
        <v>QN51</v>
      </c>
      <c r="F46" s="6" t="str">
        <f t="shared" si="4"/>
        <v>@IDENTITY XD51 = sxdq51 * QN51</v>
      </c>
      <c r="J46" s="5"/>
      <c r="K46" s="5"/>
      <c r="L46" s="5"/>
      <c r="O46" s="5"/>
      <c r="P46" s="5"/>
      <c r="R46" s="6"/>
    </row>
    <row r="47" spans="1:18">
      <c r="A47" s="1" t="s">
        <v>41</v>
      </c>
      <c r="B47" s="5" t="str">
        <f t="shared" si="0"/>
        <v xml:space="preserve">@IDENTITY </v>
      </c>
      <c r="C47" s="5" t="str">
        <f t="shared" si="1"/>
        <v xml:space="preserve">XD52 = </v>
      </c>
      <c r="D47" s="5" t="str">
        <f t="shared" si="2"/>
        <v xml:space="preserve">sxdq52 * </v>
      </c>
      <c r="E47" s="5" t="str">
        <f t="shared" si="3"/>
        <v>QN52</v>
      </c>
      <c r="F47" s="6" t="str">
        <f t="shared" si="4"/>
        <v>@IDENTITY XD52 = sxdq52 * QN52</v>
      </c>
      <c r="J47" s="5"/>
      <c r="K47" s="5"/>
      <c r="L47" s="5"/>
      <c r="O47" s="5"/>
      <c r="P47" s="5"/>
      <c r="R47" s="6"/>
    </row>
    <row r="48" spans="1:18">
      <c r="A48" s="1" t="s">
        <v>42</v>
      </c>
      <c r="B48" s="5" t="str">
        <f t="shared" si="0"/>
        <v xml:space="preserve">@IDENTITY </v>
      </c>
      <c r="C48" s="5" t="str">
        <f t="shared" si="1"/>
        <v xml:space="preserve">XD53 = </v>
      </c>
      <c r="D48" s="5" t="str">
        <f t="shared" si="2"/>
        <v xml:space="preserve">sxdq53 * </v>
      </c>
      <c r="E48" s="5" t="str">
        <f t="shared" si="3"/>
        <v>QN53</v>
      </c>
      <c r="F48" s="6" t="str">
        <f t="shared" si="4"/>
        <v>@IDENTITY XD53 = sxdq53 * QN53</v>
      </c>
      <c r="J48" s="5"/>
      <c r="K48" s="5"/>
      <c r="L48" s="5"/>
      <c r="O48" s="5"/>
      <c r="P48" s="5"/>
      <c r="R48" s="6"/>
    </row>
    <row r="49" spans="1:18">
      <c r="A49" s="1" t="s">
        <v>43</v>
      </c>
      <c r="B49" s="5" t="str">
        <f t="shared" si="0"/>
        <v xml:space="preserve">@IDENTITY </v>
      </c>
      <c r="C49" s="5" t="str">
        <f t="shared" si="1"/>
        <v xml:space="preserve">XD55 = </v>
      </c>
      <c r="D49" s="5" t="str">
        <f t="shared" si="2"/>
        <v xml:space="preserve">sxdq55 * </v>
      </c>
      <c r="E49" s="5" t="str">
        <f t="shared" si="3"/>
        <v>QN55</v>
      </c>
      <c r="F49" s="6" t="str">
        <f t="shared" si="4"/>
        <v>@IDENTITY XD55 = sxdq55 * QN55</v>
      </c>
      <c r="J49" s="5"/>
      <c r="K49" s="5"/>
      <c r="L49" s="5"/>
      <c r="O49" s="5"/>
      <c r="P49" s="5"/>
      <c r="R49" s="6"/>
    </row>
    <row r="50" spans="1:18">
      <c r="A50" s="1" t="s">
        <v>44</v>
      </c>
      <c r="B50" s="5" t="str">
        <f t="shared" si="0"/>
        <v xml:space="preserve">@IDENTITY </v>
      </c>
      <c r="C50" s="5" t="str">
        <f t="shared" si="1"/>
        <v xml:space="preserve">XD58 = </v>
      </c>
      <c r="D50" s="5" t="str">
        <f t="shared" si="2"/>
        <v xml:space="preserve">sxdq58 * </v>
      </c>
      <c r="E50" s="5" t="str">
        <f t="shared" si="3"/>
        <v>QN58</v>
      </c>
      <c r="F50" s="6" t="str">
        <f t="shared" si="4"/>
        <v>@IDENTITY XD58 = sxdq58 * QN58</v>
      </c>
      <c r="J50" s="5"/>
      <c r="K50" s="5"/>
      <c r="L50" s="5"/>
      <c r="O50" s="5"/>
      <c r="P50" s="5"/>
      <c r="R50" s="6"/>
    </row>
    <row r="51" spans="1:18">
      <c r="A51" s="1" t="s">
        <v>45</v>
      </c>
      <c r="B51" s="5" t="str">
        <f t="shared" si="0"/>
        <v xml:space="preserve">@IDENTITY </v>
      </c>
      <c r="C51" s="5" t="str">
        <f t="shared" si="1"/>
        <v xml:space="preserve">XD59 = </v>
      </c>
      <c r="D51" s="5" t="str">
        <f t="shared" si="2"/>
        <v xml:space="preserve">sxdq59 * </v>
      </c>
      <c r="E51" s="5" t="str">
        <f t="shared" si="3"/>
        <v>QN59</v>
      </c>
      <c r="F51" s="6" t="str">
        <f t="shared" si="4"/>
        <v>@IDENTITY XD59 = sxdq59 * QN59</v>
      </c>
      <c r="J51" s="5"/>
      <c r="K51" s="5"/>
      <c r="L51" s="5"/>
      <c r="O51" s="5"/>
      <c r="P51" s="5"/>
      <c r="R51" s="6"/>
    </row>
    <row r="52" spans="1:18">
      <c r="A52" s="1" t="s">
        <v>46</v>
      </c>
      <c r="B52" s="5" t="str">
        <f t="shared" si="0"/>
        <v xml:space="preserve">@IDENTITY </v>
      </c>
      <c r="C52" s="5" t="str">
        <f t="shared" si="1"/>
        <v xml:space="preserve">XD60 = </v>
      </c>
      <c r="D52" s="5" t="str">
        <f t="shared" si="2"/>
        <v xml:space="preserve">sxdq60 * </v>
      </c>
      <c r="E52" s="5" t="str">
        <f t="shared" si="3"/>
        <v>QN60</v>
      </c>
      <c r="F52" s="6" t="str">
        <f t="shared" si="4"/>
        <v>@IDENTITY XD60 = sxdq60 * QN60</v>
      </c>
      <c r="J52" s="5"/>
      <c r="K52" s="5"/>
      <c r="L52" s="5"/>
      <c r="O52" s="5"/>
      <c r="P52" s="5"/>
      <c r="R52" s="6"/>
    </row>
    <row r="53" spans="1:18">
      <c r="A53" s="1" t="s">
        <v>47</v>
      </c>
      <c r="B53" s="5" t="str">
        <f t="shared" si="0"/>
        <v xml:space="preserve">@IDENTITY </v>
      </c>
      <c r="C53" s="5" t="str">
        <f t="shared" si="1"/>
        <v xml:space="preserve">XD61 = </v>
      </c>
      <c r="D53" s="5" t="str">
        <f t="shared" si="2"/>
        <v xml:space="preserve">sxdq61 * </v>
      </c>
      <c r="E53" s="5" t="str">
        <f t="shared" si="3"/>
        <v>QN61</v>
      </c>
      <c r="F53" s="6" t="str">
        <f t="shared" si="4"/>
        <v>@IDENTITY XD61 = sxdq61 * QN61</v>
      </c>
      <c r="J53" s="5"/>
      <c r="K53" s="5"/>
      <c r="L53" s="5"/>
      <c r="O53" s="5"/>
      <c r="P53" s="5"/>
      <c r="R53" s="6"/>
    </row>
    <row r="54" spans="1:18">
      <c r="A54" s="1" t="s">
        <v>48</v>
      </c>
      <c r="B54" s="5" t="str">
        <f t="shared" si="0"/>
        <v xml:space="preserve">@IDENTITY </v>
      </c>
      <c r="C54" s="5" t="str">
        <f t="shared" si="1"/>
        <v xml:space="preserve">XD62 = </v>
      </c>
      <c r="D54" s="5" t="str">
        <f t="shared" si="2"/>
        <v xml:space="preserve">sxdq62 * </v>
      </c>
      <c r="E54" s="5" t="str">
        <f t="shared" si="3"/>
        <v>QN62</v>
      </c>
      <c r="F54" s="6" t="str">
        <f t="shared" si="4"/>
        <v>@IDENTITY XD62 = sxdq62 * QN62</v>
      </c>
      <c r="J54" s="5"/>
      <c r="K54" s="5"/>
      <c r="L54" s="5"/>
      <c r="O54" s="5"/>
      <c r="P54" s="5"/>
      <c r="R54" s="6"/>
    </row>
    <row r="55" spans="1:18">
      <c r="A55" s="1" t="s">
        <v>49</v>
      </c>
      <c r="B55" s="5" t="str">
        <f t="shared" si="0"/>
        <v xml:space="preserve">@IDENTITY </v>
      </c>
      <c r="C55" s="5" t="str">
        <f t="shared" si="1"/>
        <v xml:space="preserve">XD64 = </v>
      </c>
      <c r="D55" s="5" t="str">
        <f t="shared" si="2"/>
        <v xml:space="preserve">sxdq64 * </v>
      </c>
      <c r="E55" s="5" t="str">
        <f t="shared" si="3"/>
        <v>QN64</v>
      </c>
      <c r="F55" s="6" t="str">
        <f t="shared" si="4"/>
        <v>@IDENTITY XD64 = sxdq64 * QN64</v>
      </c>
      <c r="J55" s="5"/>
      <c r="K55" s="5"/>
      <c r="L55" s="5"/>
      <c r="O55" s="5"/>
      <c r="P55" s="5"/>
      <c r="R55" s="6"/>
    </row>
    <row r="56" spans="1:18">
      <c r="A56" s="1" t="s">
        <v>50</v>
      </c>
      <c r="B56" s="5" t="str">
        <f t="shared" si="0"/>
        <v xml:space="preserve">@IDENTITY </v>
      </c>
      <c r="C56" s="5" t="str">
        <f t="shared" si="1"/>
        <v xml:space="preserve">XD65 = </v>
      </c>
      <c r="D56" s="5" t="str">
        <f t="shared" si="2"/>
        <v xml:space="preserve">sxdq65 * </v>
      </c>
      <c r="E56" s="5" t="str">
        <f t="shared" si="3"/>
        <v>QN65</v>
      </c>
      <c r="F56" s="6" t="str">
        <f t="shared" si="4"/>
        <v>@IDENTITY XD65 = sxdq65 * QN65</v>
      </c>
      <c r="J56" s="5"/>
      <c r="K56" s="5"/>
      <c r="L56" s="5"/>
      <c r="O56" s="5"/>
      <c r="P56" s="5"/>
      <c r="R56" s="6"/>
    </row>
    <row r="57" spans="1:18">
      <c r="A57" s="1" t="s">
        <v>51</v>
      </c>
      <c r="B57" s="5" t="str">
        <f t="shared" si="0"/>
        <v xml:space="preserve">@IDENTITY </v>
      </c>
      <c r="C57" s="5" t="str">
        <f t="shared" si="1"/>
        <v xml:space="preserve">XD66 = </v>
      </c>
      <c r="D57" s="5" t="str">
        <f t="shared" si="2"/>
        <v xml:space="preserve">sxdq66 * </v>
      </c>
      <c r="E57" s="5" t="str">
        <f t="shared" si="3"/>
        <v>QN66</v>
      </c>
      <c r="F57" s="6" t="str">
        <f t="shared" si="4"/>
        <v>@IDENTITY XD66 = sxdq66 * QN66</v>
      </c>
      <c r="J57" s="5"/>
      <c r="K57" s="5"/>
      <c r="L57" s="5"/>
      <c r="O57" s="5"/>
      <c r="P57" s="5"/>
      <c r="R57" s="6"/>
    </row>
    <row r="58" spans="1:18">
      <c r="A58" s="1" t="s">
        <v>52</v>
      </c>
      <c r="B58" s="5" t="str">
        <f t="shared" si="0"/>
        <v xml:space="preserve">@IDENTITY </v>
      </c>
      <c r="C58" s="5" t="str">
        <f t="shared" si="1"/>
        <v xml:space="preserve">XD68 = </v>
      </c>
      <c r="D58" s="5" t="str">
        <f t="shared" si="2"/>
        <v xml:space="preserve">sxdq68 * </v>
      </c>
      <c r="E58" s="5" t="str">
        <f t="shared" si="3"/>
        <v>QN68</v>
      </c>
      <c r="F58" s="6" t="str">
        <f t="shared" si="4"/>
        <v>@IDENTITY XD68 = sxdq68 * QN68</v>
      </c>
      <c r="J58" s="5"/>
      <c r="K58" s="5"/>
      <c r="L58" s="5"/>
      <c r="O58" s="5"/>
      <c r="P58" s="5"/>
      <c r="R58" s="6"/>
    </row>
    <row r="59" spans="1:18">
      <c r="A59" s="1" t="s">
        <v>53</v>
      </c>
      <c r="B59" s="5" t="str">
        <f t="shared" si="0"/>
        <v xml:space="preserve">@IDENTITY </v>
      </c>
      <c r="C59" s="5" t="str">
        <f t="shared" si="1"/>
        <v xml:space="preserve">XD69 = </v>
      </c>
      <c r="D59" s="5" t="str">
        <f t="shared" si="2"/>
        <v xml:space="preserve">sxdq69 * </v>
      </c>
      <c r="E59" s="5" t="str">
        <f t="shared" si="3"/>
        <v>QN69</v>
      </c>
      <c r="F59" s="6" t="str">
        <f t="shared" si="4"/>
        <v>@IDENTITY XD69 = sxdq69 * QN69</v>
      </c>
      <c r="J59" s="5"/>
      <c r="K59" s="5"/>
      <c r="L59" s="5"/>
      <c r="O59" s="5"/>
      <c r="P59" s="5"/>
      <c r="R59" s="6"/>
    </row>
    <row r="60" spans="1:18">
      <c r="A60" s="1" t="s">
        <v>54</v>
      </c>
      <c r="B60" s="5" t="str">
        <f t="shared" si="0"/>
        <v xml:space="preserve">@IDENTITY </v>
      </c>
      <c r="C60" s="5" t="str">
        <f t="shared" si="1"/>
        <v xml:space="preserve">XD70 = </v>
      </c>
      <c r="D60" s="5" t="str">
        <f t="shared" si="2"/>
        <v xml:space="preserve">sxdq70 * </v>
      </c>
      <c r="E60" s="5" t="str">
        <f t="shared" si="3"/>
        <v>QN70</v>
      </c>
      <c r="F60" s="6" t="str">
        <f t="shared" si="4"/>
        <v>@IDENTITY XD70 = sxdq70 * QN70</v>
      </c>
      <c r="J60" s="5"/>
      <c r="K60" s="5"/>
      <c r="L60" s="5"/>
      <c r="O60" s="5"/>
      <c r="P60" s="5"/>
      <c r="R60" s="6"/>
    </row>
    <row r="61" spans="1:18">
      <c r="A61" s="1" t="s">
        <v>55</v>
      </c>
      <c r="B61" s="5" t="str">
        <f t="shared" si="0"/>
        <v xml:space="preserve">@IDENTITY </v>
      </c>
      <c r="C61" s="5" t="str">
        <f t="shared" si="1"/>
        <v xml:space="preserve">XD71 = </v>
      </c>
      <c r="D61" s="5" t="str">
        <f t="shared" si="2"/>
        <v xml:space="preserve">sxdq71 * </v>
      </c>
      <c r="E61" s="5" t="str">
        <f t="shared" si="3"/>
        <v>QN71</v>
      </c>
      <c r="F61" s="6" t="str">
        <f t="shared" si="4"/>
        <v>@IDENTITY XD71 = sxdq71 * QN71</v>
      </c>
      <c r="J61" s="5"/>
      <c r="K61" s="5"/>
      <c r="L61" s="5"/>
      <c r="O61" s="5"/>
      <c r="P61" s="5"/>
      <c r="R61" s="6"/>
    </row>
    <row r="62" spans="1:18">
      <c r="A62" s="1" t="s">
        <v>56</v>
      </c>
      <c r="B62" s="5" t="str">
        <f t="shared" si="0"/>
        <v xml:space="preserve">@IDENTITY </v>
      </c>
      <c r="C62" s="5" t="str">
        <f t="shared" si="1"/>
        <v xml:space="preserve">XD72 = </v>
      </c>
      <c r="D62" s="5" t="str">
        <f t="shared" si="2"/>
        <v xml:space="preserve">sxdq72 * </v>
      </c>
      <c r="E62" s="5" t="str">
        <f t="shared" si="3"/>
        <v>QN72</v>
      </c>
      <c r="F62" s="6" t="str">
        <f t="shared" si="4"/>
        <v>@IDENTITY XD72 = sxdq72 * QN72</v>
      </c>
      <c r="J62" s="5"/>
      <c r="K62" s="5"/>
      <c r="L62" s="5"/>
      <c r="O62" s="5"/>
      <c r="P62" s="5"/>
      <c r="R62" s="6"/>
    </row>
    <row r="63" spans="1:18">
      <c r="A63" s="1" t="s">
        <v>57</v>
      </c>
      <c r="B63" s="5" t="str">
        <f t="shared" si="0"/>
        <v xml:space="preserve">@IDENTITY </v>
      </c>
      <c r="C63" s="5" t="str">
        <f t="shared" si="1"/>
        <v xml:space="preserve">XD73 = </v>
      </c>
      <c r="D63" s="5" t="str">
        <f t="shared" si="2"/>
        <v xml:space="preserve">sxdq73 * </v>
      </c>
      <c r="E63" s="5" t="str">
        <f t="shared" si="3"/>
        <v>QN73</v>
      </c>
      <c r="F63" s="6" t="str">
        <f t="shared" si="4"/>
        <v>@IDENTITY XD73 = sxdq73 * QN73</v>
      </c>
      <c r="J63" s="5"/>
      <c r="K63" s="5"/>
      <c r="L63" s="5"/>
      <c r="O63" s="5"/>
      <c r="P63" s="5"/>
      <c r="R63" s="6"/>
    </row>
    <row r="64" spans="1:18">
      <c r="A64" s="1" t="s">
        <v>58</v>
      </c>
      <c r="B64" s="5" t="str">
        <f t="shared" si="0"/>
        <v xml:space="preserve">@IDENTITY </v>
      </c>
      <c r="C64" s="5" t="str">
        <f t="shared" si="1"/>
        <v xml:space="preserve">XD74 = </v>
      </c>
      <c r="D64" s="5" t="str">
        <f t="shared" si="2"/>
        <v xml:space="preserve">sxdq74 * </v>
      </c>
      <c r="E64" s="5" t="str">
        <f t="shared" si="3"/>
        <v>QN74</v>
      </c>
      <c r="F64" s="6" t="str">
        <f t="shared" si="4"/>
        <v>@IDENTITY XD74 = sxdq74 * QN74</v>
      </c>
      <c r="J64" s="5"/>
      <c r="K64" s="5"/>
      <c r="L64" s="5"/>
      <c r="O64" s="5"/>
      <c r="P64" s="5"/>
      <c r="R64" s="6"/>
    </row>
    <row r="65" spans="1:18">
      <c r="A65" s="1" t="s">
        <v>59</v>
      </c>
      <c r="B65" s="5" t="str">
        <f t="shared" si="0"/>
        <v xml:space="preserve">@IDENTITY </v>
      </c>
      <c r="C65" s="5" t="str">
        <f t="shared" si="1"/>
        <v xml:space="preserve">XD77 = </v>
      </c>
      <c r="D65" s="5" t="str">
        <f t="shared" si="2"/>
        <v xml:space="preserve">sxdq77 * </v>
      </c>
      <c r="E65" s="5" t="str">
        <f t="shared" si="3"/>
        <v>QN77</v>
      </c>
      <c r="F65" s="6" t="str">
        <f t="shared" si="4"/>
        <v>@IDENTITY XD77 = sxdq77 * QN77</v>
      </c>
      <c r="J65" s="5"/>
      <c r="K65" s="5"/>
      <c r="L65" s="5"/>
      <c r="O65" s="5"/>
      <c r="P65" s="5"/>
      <c r="R65" s="6"/>
    </row>
    <row r="66" spans="1:18">
      <c r="A66" s="1" t="s">
        <v>60</v>
      </c>
      <c r="B66" s="5" t="str">
        <f t="shared" si="0"/>
        <v xml:space="preserve">@IDENTITY </v>
      </c>
      <c r="C66" s="5" t="str">
        <f t="shared" si="1"/>
        <v xml:space="preserve">XD78 = </v>
      </c>
      <c r="D66" s="5" t="str">
        <f t="shared" si="2"/>
        <v xml:space="preserve">sxdq78 * </v>
      </c>
      <c r="E66" s="5" t="str">
        <f t="shared" si="3"/>
        <v>QN78</v>
      </c>
      <c r="F66" s="6" t="str">
        <f t="shared" si="4"/>
        <v>@IDENTITY XD78 = sxdq78 * QN78</v>
      </c>
      <c r="J66" s="5"/>
      <c r="K66" s="5"/>
      <c r="L66" s="5"/>
      <c r="O66" s="5"/>
      <c r="P66" s="5"/>
      <c r="R66" s="6"/>
    </row>
    <row r="67" spans="1:18">
      <c r="A67" s="1" t="s">
        <v>61</v>
      </c>
      <c r="B67" s="5" t="str">
        <f t="shared" si="0"/>
        <v xml:space="preserve">@IDENTITY </v>
      </c>
      <c r="C67" s="5" t="str">
        <f t="shared" si="1"/>
        <v xml:space="preserve">XD79 = </v>
      </c>
      <c r="D67" s="5" t="str">
        <f t="shared" si="2"/>
        <v xml:space="preserve">sxdq79 * </v>
      </c>
      <c r="E67" s="5" t="str">
        <f t="shared" si="3"/>
        <v>QN79</v>
      </c>
      <c r="F67" s="6" t="str">
        <f t="shared" si="4"/>
        <v>@IDENTITY XD79 = sxdq79 * QN79</v>
      </c>
      <c r="J67" s="5"/>
      <c r="K67" s="5"/>
      <c r="L67" s="5"/>
      <c r="O67" s="5"/>
      <c r="P67" s="5"/>
      <c r="R67" s="6"/>
    </row>
    <row r="68" spans="1:18">
      <c r="A68" s="1" t="s">
        <v>62</v>
      </c>
      <c r="B68" s="5" t="str">
        <f t="shared" si="0"/>
        <v xml:space="preserve">@IDENTITY </v>
      </c>
      <c r="C68" s="5" t="str">
        <f t="shared" si="1"/>
        <v xml:space="preserve">XD80 = </v>
      </c>
      <c r="D68" s="5" t="str">
        <f t="shared" si="2"/>
        <v xml:space="preserve">sxdq80 * </v>
      </c>
      <c r="E68" s="5" t="str">
        <f t="shared" si="3"/>
        <v>QN80</v>
      </c>
      <c r="F68" s="6" t="str">
        <f t="shared" si="4"/>
        <v>@IDENTITY XD80 = sxdq80 * QN80</v>
      </c>
      <c r="J68" s="5"/>
      <c r="K68" s="5"/>
      <c r="L68" s="5"/>
      <c r="O68" s="5"/>
      <c r="P68" s="5"/>
      <c r="R68" s="6"/>
    </row>
    <row r="69" spans="1:18">
      <c r="A69" s="1" t="s">
        <v>63</v>
      </c>
      <c r="B69" s="5" t="str">
        <f t="shared" si="0"/>
        <v xml:space="preserve">@IDENTITY </v>
      </c>
      <c r="C69" s="5" t="str">
        <f t="shared" si="1"/>
        <v xml:space="preserve">XD84 = </v>
      </c>
      <c r="D69" s="5" t="str">
        <f t="shared" si="2"/>
        <v xml:space="preserve">sxdq84 * </v>
      </c>
      <c r="E69" s="5" t="str">
        <f t="shared" si="3"/>
        <v>QN84</v>
      </c>
      <c r="F69" s="6" t="str">
        <f t="shared" si="4"/>
        <v>@IDENTITY XD84 = sxdq84 * QN84</v>
      </c>
      <c r="J69" s="5"/>
      <c r="K69" s="5"/>
      <c r="L69" s="5"/>
      <c r="O69" s="5"/>
      <c r="P69" s="5"/>
      <c r="R69" s="6"/>
    </row>
    <row r="70" spans="1:18">
      <c r="A70" s="1" t="s">
        <v>64</v>
      </c>
      <c r="B70" s="5" t="str">
        <f t="shared" si="0"/>
        <v xml:space="preserve">@IDENTITY </v>
      </c>
      <c r="C70" s="5" t="str">
        <f t="shared" si="1"/>
        <v xml:space="preserve">XD85 = </v>
      </c>
      <c r="D70" s="5" t="str">
        <f t="shared" si="2"/>
        <v xml:space="preserve">sxdq85 * </v>
      </c>
      <c r="E70" s="5" t="str">
        <f t="shared" si="3"/>
        <v>QN85</v>
      </c>
      <c r="F70" s="6" t="str">
        <f t="shared" si="4"/>
        <v>@IDENTITY XD85 = sxdq85 * QN85</v>
      </c>
      <c r="J70" s="5"/>
      <c r="K70" s="5"/>
      <c r="L70" s="5"/>
      <c r="O70" s="5"/>
      <c r="P70" s="5"/>
      <c r="R70" s="6"/>
    </row>
    <row r="71" spans="1:18">
      <c r="A71" s="1" t="s">
        <v>65</v>
      </c>
      <c r="B71" s="5" t="str">
        <f t="shared" si="0"/>
        <v xml:space="preserve">@IDENTITY </v>
      </c>
      <c r="C71" s="5" t="str">
        <f t="shared" si="1"/>
        <v xml:space="preserve">XD86 = </v>
      </c>
      <c r="D71" s="5" t="str">
        <f t="shared" si="2"/>
        <v xml:space="preserve">sxdq86 * </v>
      </c>
      <c r="E71" s="5" t="str">
        <f t="shared" si="3"/>
        <v>QN86</v>
      </c>
      <c r="F71" s="6" t="str">
        <f t="shared" si="4"/>
        <v>@IDENTITY XD86 = sxdq86 * QN86</v>
      </c>
      <c r="J71" s="5"/>
      <c r="K71" s="5"/>
      <c r="L71" s="5"/>
      <c r="O71" s="5"/>
      <c r="P71" s="5"/>
      <c r="R71" s="6"/>
    </row>
    <row r="72" spans="1:18">
      <c r="A72" s="1" t="s">
        <v>66</v>
      </c>
      <c r="B72" s="5" t="str">
        <f t="shared" ref="B72:B81" si="5">"@IDENTITY "</f>
        <v xml:space="preserve">@IDENTITY </v>
      </c>
      <c r="C72" s="5" t="str">
        <f t="shared" ref="C72:C81" si="6">C$6&amp;$A72&amp;" = "</f>
        <v xml:space="preserve">XD87 = </v>
      </c>
      <c r="D72" s="5" t="str">
        <f t="shared" ref="D72:D80" si="7">D$6&amp;$A72&amp;" * "</f>
        <v xml:space="preserve">sxdq87 * </v>
      </c>
      <c r="E72" s="5" t="str">
        <f t="shared" ref="E72:E80" si="8">E$6&amp;$A72</f>
        <v>QN87</v>
      </c>
      <c r="F72" s="6" t="str">
        <f t="shared" ref="F72:F80" si="9">B72&amp;C72&amp;D72&amp;E72</f>
        <v>@IDENTITY XD87 = sxdq87 * QN87</v>
      </c>
      <c r="J72" s="5"/>
      <c r="K72" s="5"/>
      <c r="L72" s="5"/>
      <c r="O72" s="5"/>
      <c r="P72" s="5"/>
      <c r="R72" s="6"/>
    </row>
    <row r="73" spans="1:18">
      <c r="A73" s="1" t="s">
        <v>67</v>
      </c>
      <c r="B73" s="5" t="str">
        <f t="shared" si="5"/>
        <v xml:space="preserve">@IDENTITY </v>
      </c>
      <c r="C73" s="5" t="str">
        <f t="shared" si="6"/>
        <v xml:space="preserve">XD90 = </v>
      </c>
      <c r="D73" s="5" t="str">
        <f t="shared" si="7"/>
        <v xml:space="preserve">sxdq90 * </v>
      </c>
      <c r="E73" s="5" t="str">
        <f t="shared" si="8"/>
        <v>QN90</v>
      </c>
      <c r="F73" s="6" t="str">
        <f t="shared" si="9"/>
        <v>@IDENTITY XD90 = sxdq90 * QN90</v>
      </c>
      <c r="J73" s="5"/>
      <c r="K73" s="5"/>
      <c r="L73" s="5"/>
      <c r="O73" s="5"/>
      <c r="P73" s="5"/>
      <c r="R73" s="6"/>
    </row>
    <row r="74" spans="1:18">
      <c r="A74" s="1" t="s">
        <v>68</v>
      </c>
      <c r="B74" s="5" t="str">
        <f t="shared" si="5"/>
        <v xml:space="preserve">@IDENTITY </v>
      </c>
      <c r="C74" s="5" t="str">
        <f t="shared" si="6"/>
        <v xml:space="preserve">XD91 = </v>
      </c>
      <c r="D74" s="5" t="str">
        <f t="shared" si="7"/>
        <v xml:space="preserve">sxdq91 * </v>
      </c>
      <c r="E74" s="5" t="str">
        <f t="shared" si="8"/>
        <v>QN91</v>
      </c>
      <c r="F74" s="6" t="str">
        <f t="shared" si="9"/>
        <v>@IDENTITY XD91 = sxdq91 * QN91</v>
      </c>
      <c r="J74" s="5"/>
      <c r="K74" s="5"/>
      <c r="L74" s="5"/>
      <c r="O74" s="5"/>
      <c r="P74" s="5"/>
      <c r="R74" s="6"/>
    </row>
    <row r="75" spans="1:18">
      <c r="A75" s="1" t="s">
        <v>69</v>
      </c>
      <c r="B75" s="5" t="str">
        <f t="shared" si="5"/>
        <v xml:space="preserve">@IDENTITY </v>
      </c>
      <c r="C75" s="5" t="str">
        <f t="shared" si="6"/>
        <v xml:space="preserve">XD92 = </v>
      </c>
      <c r="D75" s="5" t="str">
        <f t="shared" si="7"/>
        <v xml:space="preserve">sxdq92 * </v>
      </c>
      <c r="E75" s="5" t="str">
        <f t="shared" si="8"/>
        <v>QN92</v>
      </c>
      <c r="F75" s="6" t="str">
        <f t="shared" si="9"/>
        <v>@IDENTITY XD92 = sxdq92 * QN92</v>
      </c>
      <c r="J75" s="5"/>
      <c r="K75" s="5"/>
      <c r="L75" s="5"/>
      <c r="O75" s="5"/>
      <c r="P75" s="5"/>
      <c r="R75" s="6"/>
    </row>
    <row r="76" spans="1:18">
      <c r="A76" s="1" t="s">
        <v>70</v>
      </c>
      <c r="B76" s="5" t="str">
        <f t="shared" si="5"/>
        <v xml:space="preserve">@IDENTITY </v>
      </c>
      <c r="C76" s="5" t="str">
        <f t="shared" si="6"/>
        <v xml:space="preserve">XD93 = </v>
      </c>
      <c r="D76" s="5" t="str">
        <f t="shared" si="7"/>
        <v xml:space="preserve">sxdq93 * </v>
      </c>
      <c r="E76" s="5" t="str">
        <f t="shared" si="8"/>
        <v>QN93</v>
      </c>
      <c r="F76" s="6" t="str">
        <f t="shared" si="9"/>
        <v>@IDENTITY XD93 = sxdq93 * QN93</v>
      </c>
      <c r="J76" s="5"/>
      <c r="K76" s="5"/>
      <c r="L76" s="5"/>
      <c r="O76" s="5"/>
      <c r="P76" s="5"/>
      <c r="R76" s="6"/>
    </row>
    <row r="77" spans="1:18">
      <c r="A77" s="1" t="s">
        <v>71</v>
      </c>
      <c r="B77" s="5" t="str">
        <f t="shared" si="5"/>
        <v xml:space="preserve">@IDENTITY </v>
      </c>
      <c r="C77" s="5" t="str">
        <f t="shared" si="6"/>
        <v xml:space="preserve">XD94 = </v>
      </c>
      <c r="D77" s="5" t="str">
        <f t="shared" si="7"/>
        <v xml:space="preserve">sxdq94 * </v>
      </c>
      <c r="E77" s="5" t="str">
        <f t="shared" si="8"/>
        <v>QN94</v>
      </c>
      <c r="F77" s="6" t="str">
        <f t="shared" si="9"/>
        <v>@IDENTITY XD94 = sxdq94 * QN94</v>
      </c>
      <c r="J77" s="5"/>
      <c r="K77" s="5"/>
      <c r="L77" s="5"/>
      <c r="O77" s="5"/>
      <c r="P77" s="5"/>
      <c r="R77" s="6"/>
    </row>
    <row r="78" spans="1:18">
      <c r="A78" s="1" t="s">
        <v>72</v>
      </c>
      <c r="B78" s="5" t="str">
        <f t="shared" si="5"/>
        <v xml:space="preserve">@IDENTITY </v>
      </c>
      <c r="C78" s="5" t="str">
        <f t="shared" si="6"/>
        <v xml:space="preserve">XD95 = </v>
      </c>
      <c r="D78" s="5" t="str">
        <f t="shared" si="7"/>
        <v xml:space="preserve">sxdq95 * </v>
      </c>
      <c r="E78" s="5" t="str">
        <f t="shared" si="8"/>
        <v>QN95</v>
      </c>
      <c r="F78" s="6" t="str">
        <f t="shared" si="9"/>
        <v>@IDENTITY XD95 = sxdq95 * QN95</v>
      </c>
      <c r="J78" s="5"/>
      <c r="K78" s="5"/>
      <c r="L78" s="5"/>
      <c r="O78" s="5"/>
      <c r="P78" s="5"/>
      <c r="R78" s="6"/>
    </row>
    <row r="79" spans="1:18">
      <c r="A79" s="1" t="s">
        <v>73</v>
      </c>
      <c r="B79" s="5" t="str">
        <f t="shared" si="5"/>
        <v xml:space="preserve">@IDENTITY </v>
      </c>
      <c r="C79" s="5" t="str">
        <f t="shared" si="6"/>
        <v xml:space="preserve">XD96 = </v>
      </c>
      <c r="D79" s="5" t="str">
        <f t="shared" si="7"/>
        <v xml:space="preserve">sxdq96 * </v>
      </c>
      <c r="E79" s="5" t="str">
        <f t="shared" si="8"/>
        <v>QN96</v>
      </c>
      <c r="F79" s="6" t="str">
        <f t="shared" si="9"/>
        <v>@IDENTITY XD96 = sxdq96 * QN96</v>
      </c>
      <c r="J79" s="5"/>
      <c r="K79" s="5"/>
      <c r="L79" s="5"/>
      <c r="O79" s="5"/>
      <c r="P79" s="5"/>
      <c r="R79" s="6"/>
    </row>
    <row r="80" spans="1:18">
      <c r="A80" s="1" t="s">
        <v>74</v>
      </c>
      <c r="B80" s="5" t="str">
        <f t="shared" si="5"/>
        <v xml:space="preserve">@IDENTITY </v>
      </c>
      <c r="C80" s="5" t="str">
        <f t="shared" si="6"/>
        <v xml:space="preserve">XD97 = </v>
      </c>
      <c r="D80" s="5" t="str">
        <f t="shared" si="7"/>
        <v xml:space="preserve">sxdq97 * </v>
      </c>
      <c r="E80" s="5" t="str">
        <f t="shared" si="8"/>
        <v>QN97</v>
      </c>
      <c r="F80" s="6" t="str">
        <f t="shared" si="9"/>
        <v>@IDENTITY XD97 = sxdq97 * QN97</v>
      </c>
      <c r="J80" s="5"/>
      <c r="K80" s="5"/>
      <c r="L80" s="5"/>
      <c r="O80" s="5"/>
      <c r="P80" s="5"/>
      <c r="R80" s="6"/>
    </row>
    <row r="81" spans="1:77">
      <c r="A81" s="3" t="s">
        <v>76</v>
      </c>
      <c r="B81" s="5" t="str">
        <f t="shared" si="5"/>
        <v xml:space="preserve">@IDENTITY </v>
      </c>
      <c r="C81" s="5" t="str">
        <f t="shared" si="6"/>
        <v xml:space="preserve">XD00 = </v>
      </c>
      <c r="F81" s="6" t="str">
        <f>BY83</f>
        <v>@IDENTITY XD00 = XD01 + XD02 + XD03 + XD05 + XD08 + XD10 + XD11 + XD13 + XD14 + XD15 + XD16 + XD17 + XD18 + XD19 + XD20 + XD21 + XD22 + XD23 + XD24 + XD25 + XD26 + XD27 + XD28 + XD29 + XD30 + XD31 + XD32 + XD33 + XD35 + XD36 + XD37 + XD41 + XD42 + XD43 + XD45 + XD46 + XD47 + XD49 + XD50 + XD51 + XD52 + XD53 + XD55 + XD58 + XD59 + XD60 + XD61 + XD62 + XD64 + XD65 + XD66 + XD68 + XD69 + XD70 + XD71 + XD72 + XD73 + XD74 + XD77 + XD78 + XD79 + XD80 + XD84 + XD85 + XD86 + XD87 + XD90 + XD91 + XD92 + XD93 + XD94 + XD95 + XD96 + XD97</v>
      </c>
      <c r="J81" s="5"/>
      <c r="K81" s="5"/>
      <c r="R81" s="6"/>
    </row>
    <row r="82" spans="1:77">
      <c r="C82" s="1" t="s">
        <v>2</v>
      </c>
      <c r="D82" s="1" t="s">
        <v>3</v>
      </c>
      <c r="E82" s="1" t="s">
        <v>4</v>
      </c>
      <c r="F82" s="2" t="s">
        <v>5</v>
      </c>
      <c r="G82" s="1" t="s">
        <v>6</v>
      </c>
      <c r="H82" s="1" t="s">
        <v>7</v>
      </c>
      <c r="I82" s="3" t="s">
        <v>1</v>
      </c>
      <c r="J82" s="1" t="s">
        <v>8</v>
      </c>
      <c r="K82" s="1" t="s">
        <v>9</v>
      </c>
      <c r="L82" s="1" t="s">
        <v>10</v>
      </c>
      <c r="M82" s="1" t="s">
        <v>11</v>
      </c>
      <c r="N82" s="1" t="s">
        <v>12</v>
      </c>
      <c r="O82" s="1" t="s">
        <v>13</v>
      </c>
      <c r="P82" s="2" t="s">
        <v>14</v>
      </c>
      <c r="Q82" s="1" t="s">
        <v>15</v>
      </c>
      <c r="R82" s="1" t="s">
        <v>16</v>
      </c>
      <c r="S82" s="1" t="s">
        <v>17</v>
      </c>
      <c r="T82" s="1" t="s">
        <v>18</v>
      </c>
      <c r="U82" s="1" t="s">
        <v>19</v>
      </c>
      <c r="V82" s="1" t="s">
        <v>20</v>
      </c>
      <c r="W82" s="1" t="s">
        <v>21</v>
      </c>
      <c r="X82" s="1" t="s">
        <v>22</v>
      </c>
      <c r="Y82" s="1" t="s">
        <v>23</v>
      </c>
      <c r="Z82" s="1" t="s">
        <v>24</v>
      </c>
      <c r="AA82" s="1" t="s">
        <v>25</v>
      </c>
      <c r="AB82" s="1" t="s">
        <v>26</v>
      </c>
      <c r="AC82" s="1" t="s">
        <v>27</v>
      </c>
      <c r="AD82" s="1" t="s">
        <v>28</v>
      </c>
      <c r="AE82" s="2" t="s">
        <v>29</v>
      </c>
      <c r="AF82" s="1" t="s">
        <v>30</v>
      </c>
      <c r="AG82" s="1" t="s">
        <v>31</v>
      </c>
      <c r="AH82" s="1" t="s">
        <v>32</v>
      </c>
      <c r="AI82" s="1" t="s">
        <v>33</v>
      </c>
      <c r="AJ82" s="1" t="s">
        <v>34</v>
      </c>
      <c r="AK82" s="1" t="s">
        <v>35</v>
      </c>
      <c r="AL82" s="1" t="s">
        <v>36</v>
      </c>
      <c r="AM82" s="1" t="s">
        <v>37</v>
      </c>
      <c r="AN82" s="1" t="s">
        <v>38</v>
      </c>
      <c r="AO82" s="1" t="s">
        <v>39</v>
      </c>
      <c r="AP82" s="1" t="s">
        <v>40</v>
      </c>
      <c r="AQ82" s="1" t="s">
        <v>41</v>
      </c>
      <c r="AR82" s="1" t="s">
        <v>42</v>
      </c>
      <c r="AS82" s="1" t="s">
        <v>43</v>
      </c>
      <c r="AT82" s="1" t="s">
        <v>44</v>
      </c>
      <c r="AU82" s="1" t="s">
        <v>45</v>
      </c>
      <c r="AV82" s="1" t="s">
        <v>46</v>
      </c>
      <c r="AW82" s="1" t="s">
        <v>47</v>
      </c>
      <c r="AX82" s="1" t="s">
        <v>48</v>
      </c>
      <c r="AY82" s="1" t="s">
        <v>49</v>
      </c>
      <c r="AZ82" s="1" t="s">
        <v>50</v>
      </c>
      <c r="BA82" s="1" t="s">
        <v>51</v>
      </c>
      <c r="BB82" s="1" t="s">
        <v>52</v>
      </c>
      <c r="BC82" s="1" t="s">
        <v>53</v>
      </c>
      <c r="BD82" s="1" t="s">
        <v>54</v>
      </c>
      <c r="BE82" s="1" t="s">
        <v>55</v>
      </c>
      <c r="BF82" s="1" t="s">
        <v>56</v>
      </c>
      <c r="BG82" s="1" t="s">
        <v>57</v>
      </c>
      <c r="BH82" s="1" t="s">
        <v>58</v>
      </c>
      <c r="BI82" s="1" t="s">
        <v>59</v>
      </c>
      <c r="BJ82" s="1" t="s">
        <v>60</v>
      </c>
      <c r="BK82" s="1" t="s">
        <v>61</v>
      </c>
      <c r="BL82" s="1" t="s">
        <v>62</v>
      </c>
      <c r="BM82" s="1" t="s">
        <v>63</v>
      </c>
      <c r="BN82" s="1" t="s">
        <v>64</v>
      </c>
      <c r="BO82" s="1" t="s">
        <v>65</v>
      </c>
      <c r="BP82" s="1" t="s">
        <v>66</v>
      </c>
      <c r="BQ82" s="1" t="s">
        <v>67</v>
      </c>
      <c r="BR82" s="1" t="s">
        <v>68</v>
      </c>
      <c r="BS82" s="1" t="s">
        <v>69</v>
      </c>
      <c r="BT82" s="1" t="s">
        <v>70</v>
      </c>
      <c r="BU82" s="1" t="s">
        <v>71</v>
      </c>
      <c r="BV82" s="1" t="s">
        <v>72</v>
      </c>
      <c r="BW82" s="1" t="s">
        <v>73</v>
      </c>
      <c r="BX82" s="1" t="s">
        <v>74</v>
      </c>
    </row>
    <row r="83" spans="1:77">
      <c r="C83" s="1" t="str">
        <f>$C$6&amp;C82&amp;" + "</f>
        <v xml:space="preserve">XD01 + </v>
      </c>
      <c r="D83" s="1" t="str">
        <f t="shared" ref="D83:BO83" si="10">$C$6&amp;D82&amp;" + "</f>
        <v xml:space="preserve">XD02 + </v>
      </c>
      <c r="E83" s="1" t="str">
        <f t="shared" si="10"/>
        <v xml:space="preserve">XD03 + </v>
      </c>
      <c r="F83" s="1" t="str">
        <f t="shared" si="10"/>
        <v xml:space="preserve">XD05 + </v>
      </c>
      <c r="G83" s="1" t="str">
        <f t="shared" si="10"/>
        <v xml:space="preserve">XD08 + </v>
      </c>
      <c r="H83" s="1" t="str">
        <f t="shared" si="10"/>
        <v xml:space="preserve">XD10 + </v>
      </c>
      <c r="I83" s="1" t="str">
        <f t="shared" si="10"/>
        <v xml:space="preserve">XD11 + </v>
      </c>
      <c r="J83" s="1" t="str">
        <f t="shared" si="10"/>
        <v xml:space="preserve">XD13 + </v>
      </c>
      <c r="K83" s="1" t="str">
        <f t="shared" si="10"/>
        <v xml:space="preserve">XD14 + </v>
      </c>
      <c r="L83" s="1" t="str">
        <f t="shared" si="10"/>
        <v xml:space="preserve">XD15 + </v>
      </c>
      <c r="M83" s="1" t="str">
        <f t="shared" si="10"/>
        <v xml:space="preserve">XD16 + </v>
      </c>
      <c r="N83" s="1" t="str">
        <f t="shared" si="10"/>
        <v xml:space="preserve">XD17 + </v>
      </c>
      <c r="O83" s="1" t="str">
        <f t="shared" si="10"/>
        <v xml:space="preserve">XD18 + </v>
      </c>
      <c r="P83" s="1" t="str">
        <f t="shared" si="10"/>
        <v xml:space="preserve">XD19 + </v>
      </c>
      <c r="Q83" s="1" t="str">
        <f t="shared" si="10"/>
        <v xml:space="preserve">XD20 + </v>
      </c>
      <c r="R83" s="1" t="str">
        <f t="shared" si="10"/>
        <v xml:space="preserve">XD21 + </v>
      </c>
      <c r="S83" s="1" t="str">
        <f t="shared" si="10"/>
        <v xml:space="preserve">XD22 + </v>
      </c>
      <c r="T83" s="1" t="str">
        <f t="shared" si="10"/>
        <v xml:space="preserve">XD23 + </v>
      </c>
      <c r="U83" s="1" t="str">
        <f t="shared" si="10"/>
        <v xml:space="preserve">XD24 + </v>
      </c>
      <c r="V83" s="1" t="str">
        <f t="shared" si="10"/>
        <v xml:space="preserve">XD25 + </v>
      </c>
      <c r="W83" s="1" t="str">
        <f t="shared" si="10"/>
        <v xml:space="preserve">XD26 + </v>
      </c>
      <c r="X83" s="1" t="str">
        <f t="shared" si="10"/>
        <v xml:space="preserve">XD27 + </v>
      </c>
      <c r="Y83" s="1" t="str">
        <f t="shared" si="10"/>
        <v xml:space="preserve">XD28 + </v>
      </c>
      <c r="Z83" s="1" t="str">
        <f t="shared" si="10"/>
        <v xml:space="preserve">XD29 + </v>
      </c>
      <c r="AA83" s="1" t="str">
        <f t="shared" si="10"/>
        <v xml:space="preserve">XD30 + </v>
      </c>
      <c r="AB83" s="1" t="str">
        <f t="shared" si="10"/>
        <v xml:space="preserve">XD31 + </v>
      </c>
      <c r="AC83" s="1" t="str">
        <f t="shared" si="10"/>
        <v xml:space="preserve">XD32 + </v>
      </c>
      <c r="AD83" s="1" t="str">
        <f t="shared" si="10"/>
        <v xml:space="preserve">XD33 + </v>
      </c>
      <c r="AE83" s="1" t="str">
        <f t="shared" si="10"/>
        <v xml:space="preserve">XD35 + </v>
      </c>
      <c r="AF83" s="1" t="str">
        <f t="shared" si="10"/>
        <v xml:space="preserve">XD36 + </v>
      </c>
      <c r="AG83" s="1" t="str">
        <f t="shared" si="10"/>
        <v xml:space="preserve">XD37 + </v>
      </c>
      <c r="AH83" s="1" t="str">
        <f t="shared" si="10"/>
        <v xml:space="preserve">XD41 + </v>
      </c>
      <c r="AI83" s="1" t="str">
        <f t="shared" si="10"/>
        <v xml:space="preserve">XD42 + </v>
      </c>
      <c r="AJ83" s="1" t="str">
        <f t="shared" si="10"/>
        <v xml:space="preserve">XD43 + </v>
      </c>
      <c r="AK83" s="1" t="str">
        <f t="shared" si="10"/>
        <v xml:space="preserve">XD45 + </v>
      </c>
      <c r="AL83" s="1" t="str">
        <f t="shared" si="10"/>
        <v xml:space="preserve">XD46 + </v>
      </c>
      <c r="AM83" s="1" t="str">
        <f t="shared" si="10"/>
        <v xml:space="preserve">XD47 + </v>
      </c>
      <c r="AN83" s="1" t="str">
        <f t="shared" si="10"/>
        <v xml:space="preserve">XD49 + </v>
      </c>
      <c r="AO83" s="1" t="str">
        <f t="shared" si="10"/>
        <v xml:space="preserve">XD50 + </v>
      </c>
      <c r="AP83" s="1" t="str">
        <f t="shared" si="10"/>
        <v xml:space="preserve">XD51 + </v>
      </c>
      <c r="AQ83" s="1" t="str">
        <f t="shared" si="10"/>
        <v xml:space="preserve">XD52 + </v>
      </c>
      <c r="AR83" s="1" t="str">
        <f t="shared" si="10"/>
        <v xml:space="preserve">XD53 + </v>
      </c>
      <c r="AS83" s="1" t="str">
        <f t="shared" si="10"/>
        <v xml:space="preserve">XD55 + </v>
      </c>
      <c r="AT83" s="1" t="str">
        <f t="shared" si="10"/>
        <v xml:space="preserve">XD58 + </v>
      </c>
      <c r="AU83" s="1" t="str">
        <f t="shared" si="10"/>
        <v xml:space="preserve">XD59 + </v>
      </c>
      <c r="AV83" s="1" t="str">
        <f t="shared" si="10"/>
        <v xml:space="preserve">XD60 + </v>
      </c>
      <c r="AW83" s="1" t="str">
        <f t="shared" si="10"/>
        <v xml:space="preserve">XD61 + </v>
      </c>
      <c r="AX83" s="1" t="str">
        <f t="shared" si="10"/>
        <v xml:space="preserve">XD62 + </v>
      </c>
      <c r="AY83" s="1" t="str">
        <f t="shared" si="10"/>
        <v xml:space="preserve">XD64 + </v>
      </c>
      <c r="AZ83" s="1" t="str">
        <f t="shared" si="10"/>
        <v xml:space="preserve">XD65 + </v>
      </c>
      <c r="BA83" s="1" t="str">
        <f t="shared" si="10"/>
        <v xml:space="preserve">XD66 + </v>
      </c>
      <c r="BB83" s="1" t="str">
        <f t="shared" si="10"/>
        <v xml:space="preserve">XD68 + </v>
      </c>
      <c r="BC83" s="1" t="str">
        <f t="shared" si="10"/>
        <v xml:space="preserve">XD69 + </v>
      </c>
      <c r="BD83" s="1" t="str">
        <f t="shared" si="10"/>
        <v xml:space="preserve">XD70 + </v>
      </c>
      <c r="BE83" s="1" t="str">
        <f t="shared" si="10"/>
        <v xml:space="preserve">XD71 + </v>
      </c>
      <c r="BF83" s="1" t="str">
        <f t="shared" si="10"/>
        <v xml:space="preserve">XD72 + </v>
      </c>
      <c r="BG83" s="1" t="str">
        <f t="shared" si="10"/>
        <v xml:space="preserve">XD73 + </v>
      </c>
      <c r="BH83" s="1" t="str">
        <f t="shared" si="10"/>
        <v xml:space="preserve">XD74 + </v>
      </c>
      <c r="BI83" s="1" t="str">
        <f t="shared" si="10"/>
        <v xml:space="preserve">XD77 + </v>
      </c>
      <c r="BJ83" s="1" t="str">
        <f t="shared" si="10"/>
        <v xml:space="preserve">XD78 + </v>
      </c>
      <c r="BK83" s="1" t="str">
        <f t="shared" si="10"/>
        <v xml:space="preserve">XD79 + </v>
      </c>
      <c r="BL83" s="1" t="str">
        <f t="shared" si="10"/>
        <v xml:space="preserve">XD80 + </v>
      </c>
      <c r="BM83" s="1" t="str">
        <f t="shared" si="10"/>
        <v xml:space="preserve">XD84 + </v>
      </c>
      <c r="BN83" s="1" t="str">
        <f t="shared" si="10"/>
        <v xml:space="preserve">XD85 + </v>
      </c>
      <c r="BO83" s="1" t="str">
        <f t="shared" si="10"/>
        <v xml:space="preserve">XD86 + </v>
      </c>
      <c r="BP83" s="1" t="str">
        <f t="shared" ref="BP83:BW83" si="11">$C$6&amp;BP82&amp;" + "</f>
        <v xml:space="preserve">XD87 + </v>
      </c>
      <c r="BQ83" s="1" t="str">
        <f t="shared" si="11"/>
        <v xml:space="preserve">XD90 + </v>
      </c>
      <c r="BR83" s="1" t="str">
        <f t="shared" si="11"/>
        <v xml:space="preserve">XD91 + </v>
      </c>
      <c r="BS83" s="1" t="str">
        <f t="shared" si="11"/>
        <v xml:space="preserve">XD92 + </v>
      </c>
      <c r="BT83" s="1" t="str">
        <f t="shared" si="11"/>
        <v xml:space="preserve">XD93 + </v>
      </c>
      <c r="BU83" s="1" t="str">
        <f t="shared" si="11"/>
        <v xml:space="preserve">XD94 + </v>
      </c>
      <c r="BV83" s="1" t="str">
        <f t="shared" si="11"/>
        <v xml:space="preserve">XD95 + </v>
      </c>
      <c r="BW83" s="1" t="str">
        <f t="shared" si="11"/>
        <v xml:space="preserve">XD96 + </v>
      </c>
      <c r="BX83" s="1" t="str">
        <f>$C$6&amp;BX82</f>
        <v>XD97</v>
      </c>
      <c r="BY83" s="6" t="str">
        <f>B81&amp;C81&amp;C83&amp;D83&amp;E83&amp;F83&amp;G83&amp;H83&amp;I83&amp;J83&amp;K83&amp;L83&amp;M83&amp;N83&amp;O83&amp;P83&amp;Q83&amp;R83&amp;S83&amp;T83&amp;U83&amp;V83&amp;W83&amp;X83&amp;Y83&amp;Z83&amp;AA83&amp;AB83&amp;AC83&amp;AD83&amp;AE83&amp;AF83&amp;AG83&amp;AH83&amp;AI83&amp;AJ83&amp;AK83&amp;AL83&amp;AM83&amp;AN83&amp;AO83&amp;AP83&amp;AQ83&amp;AR83&amp;AS83&amp;AT83&amp;AU83&amp;AV83&amp;AW83&amp;AX83&amp;AY83&amp;AZ83&amp;BA83&amp;BB83&amp;BC83&amp;BD83&amp;BE83&amp;BF83&amp;BG83&amp;BH83&amp;BI83&amp;BJ83&amp;BK83&amp;BL83&amp;BM83&amp;BN83&amp;BO83&amp;BP83&amp;BQ83&amp;BR83&amp;BS83&amp;BT83&amp;BU83&amp;BV83&amp;BW83&amp;BX83</f>
        <v>@IDENTITY XD00 = XD01 + XD02 + XD03 + XD05 + XD08 + XD10 + XD11 + XD13 + XD14 + XD15 + XD16 + XD17 + XD18 + XD19 + XD20 + XD21 + XD22 + XD23 + XD24 + XD25 + XD26 + XD27 + XD28 + XD29 + XD30 + XD31 + XD32 + XD33 + XD35 + XD36 + XD37 + XD41 + XD42 + XD43 + XD45 + XD46 + XD47 + XD49 + XD50 + XD51 + XD52 + XD53 + XD55 + XD58 + XD59 + XD60 + XD61 + XD62 + XD64 + XD65 + XD66 + XD68 + XD69 + XD70 + XD71 + XD72 + XD73 + XD74 + XD77 + XD78 + XD79 + XD80 + XD84 + XD85 + XD86 + XD87 + XD90 + XD91 + XD92 + XD93 + XD94 + XD95 + XD96 + XD97</v>
      </c>
    </row>
    <row r="84" spans="1:77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6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5:BY89"/>
  <sheetViews>
    <sheetView topLeftCell="Y1" zoomScale="55" zoomScaleNormal="55" workbookViewId="0">
      <selection activeCell="AS7" sqref="AS7:AS80"/>
    </sheetView>
  </sheetViews>
  <sheetFormatPr baseColWidth="10" defaultRowHeight="15"/>
  <sheetData>
    <row r="5" spans="1:57">
      <c r="B5" t="s">
        <v>79</v>
      </c>
      <c r="K5" t="s">
        <v>92</v>
      </c>
      <c r="S5" s="5" t="s">
        <v>93</v>
      </c>
      <c r="AA5" s="5" t="s">
        <v>94</v>
      </c>
      <c r="AH5" s="5" t="s">
        <v>95</v>
      </c>
      <c r="AO5" s="5" t="s">
        <v>96</v>
      </c>
      <c r="AW5" s="5"/>
      <c r="AX5" s="5" t="s">
        <v>97</v>
      </c>
    </row>
    <row r="6" spans="1:57">
      <c r="C6" t="s">
        <v>90</v>
      </c>
      <c r="D6" t="s">
        <v>89</v>
      </c>
      <c r="E6" t="s">
        <v>91</v>
      </c>
      <c r="L6" t="s">
        <v>100</v>
      </c>
      <c r="M6" t="s">
        <v>98</v>
      </c>
      <c r="N6" t="s">
        <v>99</v>
      </c>
      <c r="T6" t="s">
        <v>101</v>
      </c>
      <c r="U6" t="s">
        <v>143</v>
      </c>
      <c r="V6" t="s">
        <v>103</v>
      </c>
      <c r="AB6" t="s">
        <v>104</v>
      </c>
      <c r="AC6" t="s">
        <v>130</v>
      </c>
      <c r="AD6" t="s">
        <v>106</v>
      </c>
      <c r="AI6" t="s">
        <v>107</v>
      </c>
      <c r="AJ6" t="s">
        <v>136</v>
      </c>
      <c r="AK6" t="s">
        <v>109</v>
      </c>
      <c r="AP6" t="s">
        <v>110</v>
      </c>
      <c r="AQ6" t="s">
        <v>119</v>
      </c>
      <c r="AR6" t="s">
        <v>111</v>
      </c>
      <c r="AY6" t="s">
        <v>114</v>
      </c>
      <c r="AZ6" t="s">
        <v>112</v>
      </c>
      <c r="BA6" t="s">
        <v>113</v>
      </c>
      <c r="BB6" t="s">
        <v>104</v>
      </c>
      <c r="BC6" t="s">
        <v>107</v>
      </c>
      <c r="BD6" t="s">
        <v>110</v>
      </c>
    </row>
    <row r="7" spans="1:57">
      <c r="A7" s="1" t="s">
        <v>2</v>
      </c>
      <c r="B7" s="5" t="str">
        <f>"@IDENTITY "</f>
        <v xml:space="preserve">@IDENTITY </v>
      </c>
      <c r="C7" s="5" t="str">
        <f>C$6&amp;$A7&amp;" = "</f>
        <v xml:space="preserve">FD01 = </v>
      </c>
      <c r="D7" s="5" t="str">
        <f>D$6&amp;$A7&amp;" - "</f>
        <v xml:space="preserve">F01 - </v>
      </c>
      <c r="E7" s="5" t="str">
        <f>E$6&amp;$A7</f>
        <v>FM01</v>
      </c>
      <c r="F7" s="6"/>
      <c r="J7" s="5"/>
      <c r="K7" s="5" t="str">
        <f>"@IDENTITY "</f>
        <v xml:space="preserve">@IDENTITY </v>
      </c>
      <c r="L7" s="5" t="str">
        <f>L$6&amp;$A7&amp;" = "</f>
        <v xml:space="preserve">CPM01 = </v>
      </c>
      <c r="M7" s="5" t="str">
        <f>M$6&amp;$A7&amp;" * "</f>
        <v xml:space="preserve">CP_bp01 * </v>
      </c>
      <c r="N7" s="5" t="str">
        <f>N$6&amp;$A7</f>
        <v>mcp01</v>
      </c>
      <c r="O7" s="6" t="str">
        <f>K7&amp;L7&amp;M7&amp;N7</f>
        <v>@IDENTITY CPM01 = CP_bp01 * mcp01</v>
      </c>
      <c r="P7" s="5"/>
      <c r="R7" s="6"/>
      <c r="S7" s="5" t="str">
        <f>"@IDENTITY "</f>
        <v xml:space="preserve">@IDENTITY </v>
      </c>
      <c r="T7" s="5" t="str">
        <f>T$6&amp;$A7&amp;" = "</f>
        <v xml:space="preserve">CGM01 = </v>
      </c>
      <c r="U7" s="5" t="str">
        <f>U$6&amp;$A7&amp;" * "</f>
        <v xml:space="preserve">CG_bp01 * </v>
      </c>
      <c r="V7" s="5" t="str">
        <f>V$6&amp;$A7</f>
        <v>mcg01</v>
      </c>
      <c r="W7" s="6" t="str">
        <f>S7&amp;T7&amp;U7&amp;V7</f>
        <v>@IDENTITY CGM01 = CG_bp01 * mcg01</v>
      </c>
      <c r="AA7" s="5" t="str">
        <f>"@IDENTITY "</f>
        <v xml:space="preserve">@IDENTITY </v>
      </c>
      <c r="AB7" s="5" t="str">
        <f>AB$6&amp;$A7&amp;" = "</f>
        <v xml:space="preserve">gfcfm01 = </v>
      </c>
      <c r="AC7" s="5" t="str">
        <f>AC$6&amp;$A7&amp;" * "</f>
        <v xml:space="preserve">gfcf_bp01 * </v>
      </c>
      <c r="AD7" s="5" t="str">
        <f>AD$6&amp;$A7</f>
        <v>mgfcf01</v>
      </c>
      <c r="AE7" s="6" t="str">
        <f>AA7&amp;AB7&amp;AC7&amp;AD7</f>
        <v>@IDENTITY gfcfm01 = gfcf_bp01 * mgfcf01</v>
      </c>
      <c r="AH7" s="5" t="str">
        <f>"@IDENTITY "</f>
        <v xml:space="preserve">@IDENTITY </v>
      </c>
      <c r="AI7" s="5" t="str">
        <f>AI$6&amp;$A7&amp;" = "</f>
        <v xml:space="preserve">stm01 = </v>
      </c>
      <c r="AJ7" s="5" t="str">
        <f>AJ$6&amp;$A7&amp;" * "</f>
        <v xml:space="preserve">st_bp01 * </v>
      </c>
      <c r="AK7" s="5" t="str">
        <f>AK$6&amp;$A7</f>
        <v>mst01</v>
      </c>
      <c r="AL7" s="6" t="str">
        <f>AH7&amp;AI7&amp;AJ7&amp;AK7</f>
        <v>@IDENTITY stm01 = st_bp01 * mst01</v>
      </c>
      <c r="AO7" s="5" t="str">
        <f>"@IDENTITY "</f>
        <v xml:space="preserve">@IDENTITY </v>
      </c>
      <c r="AP7" s="5" t="str">
        <f>AP$6&amp;$A7&amp;" = "</f>
        <v xml:space="preserve">expm01 = </v>
      </c>
      <c r="AQ7" s="5" t="str">
        <f>AQ$6&amp;$A7&amp;" * "</f>
        <v xml:space="preserve">exp_bp01 * </v>
      </c>
      <c r="AR7" s="5" t="str">
        <f>AR$6&amp;$A7</f>
        <v>mexp01</v>
      </c>
      <c r="AS7" s="6" t="str">
        <f>AO7&amp;AP7&amp;AQ7&amp;AR7</f>
        <v>@IDENTITY expm01 = exp_bp01 * mexp01</v>
      </c>
      <c r="AW7" s="5"/>
      <c r="AX7" s="5" t="str">
        <f>"@IDENTITY "</f>
        <v xml:space="preserve">@IDENTITY </v>
      </c>
      <c r="AY7" s="5" t="str">
        <f>AY$6&amp;$A7&amp;" = "</f>
        <v xml:space="preserve">fm01 = </v>
      </c>
      <c r="AZ7" s="5" t="str">
        <f>AZ$6&amp;$A7&amp;" + "</f>
        <v xml:space="preserve">cmp01 + </v>
      </c>
      <c r="BA7" s="5" t="str">
        <f>BA$6&amp;$A7&amp;" + "</f>
        <v xml:space="preserve">cgm01 + </v>
      </c>
      <c r="BB7" s="5" t="str">
        <f>BB$6&amp;$A7&amp;" + "</f>
        <v xml:space="preserve">gfcfm01 + </v>
      </c>
      <c r="BC7" s="5" t="str">
        <f>BC$6&amp;$A7&amp;" + "</f>
        <v xml:space="preserve">stm01 + </v>
      </c>
      <c r="BD7" s="5" t="str">
        <f>BD$6&amp;$A7</f>
        <v>expm01</v>
      </c>
      <c r="BE7" s="6" t="str">
        <f>AX7&amp;AY7&amp;AZ7&amp;BA7&amp;BB7&amp;BC7&amp;BD7</f>
        <v>@IDENTITY fm01 = cmp01 + cgm01 + gfcfm01 + stm01 + expm01</v>
      </c>
    </row>
    <row r="8" spans="1:57">
      <c r="A8" s="1" t="s">
        <v>3</v>
      </c>
      <c r="B8" s="5" t="str">
        <f t="shared" ref="B8:B71" si="0">"@IDENTITY "</f>
        <v xml:space="preserve">@IDENTITY </v>
      </c>
      <c r="C8" s="5" t="str">
        <f t="shared" ref="C8:C71" si="1">C$6&amp;$A8&amp;" = "</f>
        <v xml:space="preserve">FD02 = </v>
      </c>
      <c r="D8" s="5" t="str">
        <f t="shared" ref="D8:D71" si="2">D$6&amp;$A8&amp;" - "</f>
        <v xml:space="preserve">F02 - </v>
      </c>
      <c r="E8" s="5" t="str">
        <f t="shared" ref="E8:E71" si="3">E$6&amp;$A8</f>
        <v>FM02</v>
      </c>
      <c r="F8" s="6"/>
      <c r="J8" s="5"/>
      <c r="K8" s="5" t="str">
        <f t="shared" ref="K8:K71" si="4">"@IDENTITY "</f>
        <v xml:space="preserve">@IDENTITY </v>
      </c>
      <c r="L8" s="5" t="str">
        <f t="shared" ref="L8:L71" si="5">L$6&amp;$A8&amp;" = "</f>
        <v xml:space="preserve">CPM02 = </v>
      </c>
      <c r="M8" s="5" t="str">
        <f t="shared" ref="M8:M71" si="6">M$6&amp;$A8&amp;" * "</f>
        <v xml:space="preserve">CP_bp02 * </v>
      </c>
      <c r="N8" s="5" t="str">
        <f t="shared" ref="N8:N71" si="7">N$6&amp;$A8</f>
        <v>mcp02</v>
      </c>
      <c r="O8" s="6" t="str">
        <f t="shared" ref="O8:O71" si="8">K8&amp;L8&amp;M8&amp;N8</f>
        <v>@IDENTITY CPM02 = CP_bp02 * mcp02</v>
      </c>
      <c r="P8" s="5"/>
      <c r="R8" s="6"/>
      <c r="S8" s="5" t="str">
        <f t="shared" ref="S8:S71" si="9">"@IDENTITY "</f>
        <v xml:space="preserve">@IDENTITY </v>
      </c>
      <c r="T8" s="5" t="str">
        <f t="shared" ref="T8:T71" si="10">T$6&amp;$A8&amp;" = "</f>
        <v xml:space="preserve">CGM02 = </v>
      </c>
      <c r="U8" s="5" t="str">
        <f t="shared" ref="U8:U71" si="11">U$6&amp;$A8&amp;" * "</f>
        <v xml:space="preserve">CG_bp02 * </v>
      </c>
      <c r="V8" s="5" t="str">
        <f t="shared" ref="V8:V71" si="12">V$6&amp;$A8</f>
        <v>mcg02</v>
      </c>
      <c r="W8" s="6" t="str">
        <f t="shared" ref="W8:W71" si="13">S8&amp;T8&amp;U8&amp;V8</f>
        <v>@IDENTITY CGM02 = CG_bp02 * mcg02</v>
      </c>
      <c r="AA8" s="5" t="str">
        <f t="shared" ref="AA8:AA71" si="14">"@IDENTITY "</f>
        <v xml:space="preserve">@IDENTITY </v>
      </c>
      <c r="AB8" s="5" t="str">
        <f t="shared" ref="AB8:AB71" si="15">AB$6&amp;$A8&amp;" = "</f>
        <v xml:space="preserve">gfcfm02 = </v>
      </c>
      <c r="AC8" s="5" t="str">
        <f t="shared" ref="AC8:AC71" si="16">AC$6&amp;$A8&amp;" * "</f>
        <v xml:space="preserve">gfcf_bp02 * </v>
      </c>
      <c r="AD8" s="5" t="str">
        <f t="shared" ref="AD8:AD71" si="17">AD$6&amp;$A8</f>
        <v>mgfcf02</v>
      </c>
      <c r="AE8" s="6" t="str">
        <f t="shared" ref="AE8:AE71" si="18">AA8&amp;AB8&amp;AC8&amp;AD8</f>
        <v>@IDENTITY gfcfm02 = gfcf_bp02 * mgfcf02</v>
      </c>
      <c r="AH8" s="5" t="str">
        <f t="shared" ref="AH8:AH71" si="19">"@IDENTITY "</f>
        <v xml:space="preserve">@IDENTITY </v>
      </c>
      <c r="AI8" s="5" t="str">
        <f t="shared" ref="AI8:AI71" si="20">AI$6&amp;$A8&amp;" = "</f>
        <v xml:space="preserve">stm02 = </v>
      </c>
      <c r="AJ8" s="5" t="str">
        <f t="shared" ref="AJ8:AJ71" si="21">AJ$6&amp;$A8&amp;" * "</f>
        <v xml:space="preserve">st_bp02 * </v>
      </c>
      <c r="AK8" s="5" t="str">
        <f t="shared" ref="AK8:AK71" si="22">AK$6&amp;$A8</f>
        <v>mst02</v>
      </c>
      <c r="AL8" s="6" t="str">
        <f t="shared" ref="AL8:AL71" si="23">AH8&amp;AI8&amp;AJ8&amp;AK8</f>
        <v>@IDENTITY stm02 = st_bp02 * mst02</v>
      </c>
      <c r="AO8" s="5" t="str">
        <f t="shared" ref="AO8:AO71" si="24">"@IDENTITY "</f>
        <v xml:space="preserve">@IDENTITY </v>
      </c>
      <c r="AP8" s="5" t="str">
        <f t="shared" ref="AP8:AP71" si="25">AP$6&amp;$A8&amp;" = "</f>
        <v xml:space="preserve">expm02 = </v>
      </c>
      <c r="AQ8" s="5" t="str">
        <f t="shared" ref="AQ8:AQ71" si="26">AQ$6&amp;$A8&amp;" * "</f>
        <v xml:space="preserve">exp_bp02 * </v>
      </c>
      <c r="AR8" s="5" t="str">
        <f t="shared" ref="AR8:AR71" si="27">AR$6&amp;$A8</f>
        <v>mexp02</v>
      </c>
      <c r="AS8" s="6" t="str">
        <f t="shared" ref="AS8:AS71" si="28">AO8&amp;AP8&amp;AQ8&amp;AR8</f>
        <v>@IDENTITY expm02 = exp_bp02 * mexp02</v>
      </c>
      <c r="AW8" s="5"/>
      <c r="AX8" s="5" t="str">
        <f t="shared" ref="AX8:AX71" si="29">"@IDENTITY "</f>
        <v xml:space="preserve">@IDENTITY </v>
      </c>
      <c r="AY8" s="5" t="str">
        <f t="shared" ref="AY8:AY71" si="30">AY$6&amp;$A8&amp;" = "</f>
        <v xml:space="preserve">fm02 = </v>
      </c>
      <c r="AZ8" s="5" t="str">
        <f t="shared" ref="AZ8:BC39" si="31">AZ$6&amp;$A8&amp;" + "</f>
        <v xml:space="preserve">cmp02 + </v>
      </c>
      <c r="BA8" s="5" t="str">
        <f t="shared" si="31"/>
        <v xml:space="preserve">cgm02 + </v>
      </c>
      <c r="BB8" s="5" t="str">
        <f t="shared" si="31"/>
        <v xml:space="preserve">gfcfm02 + </v>
      </c>
      <c r="BC8" s="5" t="str">
        <f t="shared" si="31"/>
        <v xml:space="preserve">stm02 + </v>
      </c>
      <c r="BD8" s="5" t="str">
        <f t="shared" ref="BD8:BD71" si="32">BD$6&amp;$A8</f>
        <v>expm02</v>
      </c>
      <c r="BE8" s="6" t="str">
        <f t="shared" ref="BE8:BE71" si="33">AX8&amp;AY8&amp;AZ8&amp;BA8&amp;BB8&amp;BC8&amp;BD8</f>
        <v>@IDENTITY fm02 = cmp02 + cgm02 + gfcfm02 + stm02 + expm02</v>
      </c>
    </row>
    <row r="9" spans="1:57">
      <c r="A9" s="1" t="s">
        <v>4</v>
      </c>
      <c r="B9" s="5" t="str">
        <f t="shared" si="0"/>
        <v xml:space="preserve">@IDENTITY </v>
      </c>
      <c r="C9" s="5" t="str">
        <f t="shared" si="1"/>
        <v xml:space="preserve">FD03 = </v>
      </c>
      <c r="D9" s="5" t="str">
        <f t="shared" si="2"/>
        <v xml:space="preserve">F03 - </v>
      </c>
      <c r="E9" s="5" t="str">
        <f t="shared" si="3"/>
        <v>FM03</v>
      </c>
      <c r="F9" s="6"/>
      <c r="J9" s="5"/>
      <c r="K9" s="5" t="str">
        <f t="shared" si="4"/>
        <v xml:space="preserve">@IDENTITY </v>
      </c>
      <c r="L9" s="5" t="str">
        <f t="shared" si="5"/>
        <v xml:space="preserve">CPM03 = </v>
      </c>
      <c r="M9" s="5" t="str">
        <f t="shared" si="6"/>
        <v xml:space="preserve">CP_bp03 * </v>
      </c>
      <c r="N9" s="5" t="str">
        <f t="shared" si="7"/>
        <v>mcp03</v>
      </c>
      <c r="O9" s="6" t="str">
        <f t="shared" si="8"/>
        <v>@IDENTITY CPM03 = CP_bp03 * mcp03</v>
      </c>
      <c r="P9" s="5"/>
      <c r="R9" s="6"/>
      <c r="S9" s="5" t="str">
        <f t="shared" si="9"/>
        <v xml:space="preserve">@IDENTITY </v>
      </c>
      <c r="T9" s="5" t="str">
        <f t="shared" si="10"/>
        <v xml:space="preserve">CGM03 = </v>
      </c>
      <c r="U9" s="5" t="str">
        <f t="shared" si="11"/>
        <v xml:space="preserve">CG_bp03 * </v>
      </c>
      <c r="V9" s="5" t="str">
        <f t="shared" si="12"/>
        <v>mcg03</v>
      </c>
      <c r="W9" s="6" t="str">
        <f t="shared" si="13"/>
        <v>@IDENTITY CGM03 = CG_bp03 * mcg03</v>
      </c>
      <c r="AA9" s="5" t="str">
        <f t="shared" si="14"/>
        <v xml:space="preserve">@IDENTITY </v>
      </c>
      <c r="AB9" s="5" t="str">
        <f t="shared" si="15"/>
        <v xml:space="preserve">gfcfm03 = </v>
      </c>
      <c r="AC9" s="5" t="str">
        <f t="shared" si="16"/>
        <v xml:space="preserve">gfcf_bp03 * </v>
      </c>
      <c r="AD9" s="5" t="str">
        <f t="shared" si="17"/>
        <v>mgfcf03</v>
      </c>
      <c r="AE9" s="6" t="str">
        <f t="shared" si="18"/>
        <v>@IDENTITY gfcfm03 = gfcf_bp03 * mgfcf03</v>
      </c>
      <c r="AH9" s="5" t="str">
        <f t="shared" si="19"/>
        <v xml:space="preserve">@IDENTITY </v>
      </c>
      <c r="AI9" s="5" t="str">
        <f t="shared" si="20"/>
        <v xml:space="preserve">stm03 = </v>
      </c>
      <c r="AJ9" s="5" t="str">
        <f t="shared" si="21"/>
        <v xml:space="preserve">st_bp03 * </v>
      </c>
      <c r="AK9" s="5" t="str">
        <f t="shared" si="22"/>
        <v>mst03</v>
      </c>
      <c r="AL9" s="6" t="str">
        <f t="shared" si="23"/>
        <v>@IDENTITY stm03 = st_bp03 * mst03</v>
      </c>
      <c r="AO9" s="5" t="str">
        <f t="shared" si="24"/>
        <v xml:space="preserve">@IDENTITY </v>
      </c>
      <c r="AP9" s="5" t="str">
        <f t="shared" si="25"/>
        <v xml:space="preserve">expm03 = </v>
      </c>
      <c r="AQ9" s="5" t="str">
        <f t="shared" si="26"/>
        <v xml:space="preserve">exp_bp03 * </v>
      </c>
      <c r="AR9" s="5" t="str">
        <f t="shared" si="27"/>
        <v>mexp03</v>
      </c>
      <c r="AS9" s="6" t="str">
        <f t="shared" si="28"/>
        <v>@IDENTITY expm03 = exp_bp03 * mexp03</v>
      </c>
      <c r="AW9" s="5"/>
      <c r="AX9" s="5" t="str">
        <f t="shared" si="29"/>
        <v xml:space="preserve">@IDENTITY </v>
      </c>
      <c r="AY9" s="5" t="str">
        <f t="shared" si="30"/>
        <v xml:space="preserve">fm03 = </v>
      </c>
      <c r="AZ9" s="5" t="str">
        <f t="shared" si="31"/>
        <v xml:space="preserve">cmp03 + </v>
      </c>
      <c r="BA9" s="5" t="str">
        <f t="shared" si="31"/>
        <v xml:space="preserve">cgm03 + </v>
      </c>
      <c r="BB9" s="5" t="str">
        <f t="shared" si="31"/>
        <v xml:space="preserve">gfcfm03 + </v>
      </c>
      <c r="BC9" s="5" t="str">
        <f t="shared" si="31"/>
        <v xml:space="preserve">stm03 + </v>
      </c>
      <c r="BD9" s="5" t="str">
        <f t="shared" si="32"/>
        <v>expm03</v>
      </c>
      <c r="BE9" s="6" t="str">
        <f t="shared" si="33"/>
        <v>@IDENTITY fm03 = cmp03 + cgm03 + gfcfm03 + stm03 + expm03</v>
      </c>
    </row>
    <row r="10" spans="1:57">
      <c r="A10" s="2" t="s">
        <v>5</v>
      </c>
      <c r="B10" s="5" t="str">
        <f t="shared" si="0"/>
        <v xml:space="preserve">@IDENTITY </v>
      </c>
      <c r="C10" s="5" t="str">
        <f t="shared" si="1"/>
        <v xml:space="preserve">FD05 = </v>
      </c>
      <c r="D10" s="5" t="str">
        <f t="shared" si="2"/>
        <v xml:space="preserve">F05 - </v>
      </c>
      <c r="E10" s="5" t="str">
        <f t="shared" si="3"/>
        <v>FM05</v>
      </c>
      <c r="F10" s="6"/>
      <c r="J10" s="5"/>
      <c r="K10" s="5" t="str">
        <f t="shared" si="4"/>
        <v xml:space="preserve">@IDENTITY </v>
      </c>
      <c r="L10" s="5" t="str">
        <f t="shared" si="5"/>
        <v xml:space="preserve">CPM05 = </v>
      </c>
      <c r="M10" s="5" t="str">
        <f t="shared" si="6"/>
        <v xml:space="preserve">CP_bp05 * </v>
      </c>
      <c r="N10" s="5" t="str">
        <f t="shared" si="7"/>
        <v>mcp05</v>
      </c>
      <c r="O10" s="6" t="str">
        <f t="shared" si="8"/>
        <v>@IDENTITY CPM05 = CP_bp05 * mcp05</v>
      </c>
      <c r="P10" s="5"/>
      <c r="R10" s="6"/>
      <c r="S10" s="5" t="str">
        <f t="shared" si="9"/>
        <v xml:space="preserve">@IDENTITY </v>
      </c>
      <c r="T10" s="5" t="str">
        <f t="shared" si="10"/>
        <v xml:space="preserve">CGM05 = </v>
      </c>
      <c r="U10" s="5" t="str">
        <f t="shared" si="11"/>
        <v xml:space="preserve">CG_bp05 * </v>
      </c>
      <c r="V10" s="5" t="str">
        <f t="shared" si="12"/>
        <v>mcg05</v>
      </c>
      <c r="W10" s="6" t="str">
        <f t="shared" si="13"/>
        <v>@IDENTITY CGM05 = CG_bp05 * mcg05</v>
      </c>
      <c r="AA10" s="5" t="str">
        <f t="shared" si="14"/>
        <v xml:space="preserve">@IDENTITY </v>
      </c>
      <c r="AB10" s="5" t="str">
        <f t="shared" si="15"/>
        <v xml:space="preserve">gfcfm05 = </v>
      </c>
      <c r="AC10" s="5" t="str">
        <f t="shared" si="16"/>
        <v xml:space="preserve">gfcf_bp05 * </v>
      </c>
      <c r="AD10" s="5" t="str">
        <f t="shared" si="17"/>
        <v>mgfcf05</v>
      </c>
      <c r="AE10" s="6" t="str">
        <f t="shared" si="18"/>
        <v>@IDENTITY gfcfm05 = gfcf_bp05 * mgfcf05</v>
      </c>
      <c r="AH10" s="5" t="str">
        <f t="shared" si="19"/>
        <v xml:space="preserve">@IDENTITY </v>
      </c>
      <c r="AI10" s="5" t="str">
        <f t="shared" si="20"/>
        <v xml:space="preserve">stm05 = </v>
      </c>
      <c r="AJ10" s="5" t="str">
        <f t="shared" si="21"/>
        <v xml:space="preserve">st_bp05 * </v>
      </c>
      <c r="AK10" s="5" t="str">
        <f t="shared" si="22"/>
        <v>mst05</v>
      </c>
      <c r="AL10" s="6" t="str">
        <f t="shared" si="23"/>
        <v>@IDENTITY stm05 = st_bp05 * mst05</v>
      </c>
      <c r="AO10" s="5" t="str">
        <f t="shared" si="24"/>
        <v xml:space="preserve">@IDENTITY </v>
      </c>
      <c r="AP10" s="5" t="str">
        <f t="shared" si="25"/>
        <v xml:space="preserve">expm05 = </v>
      </c>
      <c r="AQ10" s="5" t="str">
        <f t="shared" si="26"/>
        <v xml:space="preserve">exp_bp05 * </v>
      </c>
      <c r="AR10" s="5" t="str">
        <f t="shared" si="27"/>
        <v>mexp05</v>
      </c>
      <c r="AS10" s="6" t="str">
        <f t="shared" si="28"/>
        <v>@IDENTITY expm05 = exp_bp05 * mexp05</v>
      </c>
      <c r="AW10" s="5"/>
      <c r="AX10" s="5" t="str">
        <f t="shared" si="29"/>
        <v xml:space="preserve">@IDENTITY </v>
      </c>
      <c r="AY10" s="5" t="str">
        <f t="shared" si="30"/>
        <v xml:space="preserve">fm05 = </v>
      </c>
      <c r="AZ10" s="5" t="str">
        <f t="shared" si="31"/>
        <v xml:space="preserve">cmp05 + </v>
      </c>
      <c r="BA10" s="5" t="str">
        <f t="shared" si="31"/>
        <v xml:space="preserve">cgm05 + </v>
      </c>
      <c r="BB10" s="5" t="str">
        <f t="shared" si="31"/>
        <v xml:space="preserve">gfcfm05 + </v>
      </c>
      <c r="BC10" s="5" t="str">
        <f t="shared" si="31"/>
        <v xml:space="preserve">stm05 + </v>
      </c>
      <c r="BD10" s="5" t="str">
        <f t="shared" si="32"/>
        <v>expm05</v>
      </c>
      <c r="BE10" s="6" t="str">
        <f t="shared" si="33"/>
        <v>@IDENTITY fm05 = cmp05 + cgm05 + gfcfm05 + stm05 + expm05</v>
      </c>
    </row>
    <row r="11" spans="1:57">
      <c r="A11" s="1" t="s">
        <v>6</v>
      </c>
      <c r="B11" s="5" t="str">
        <f t="shared" si="0"/>
        <v xml:space="preserve">@IDENTITY </v>
      </c>
      <c r="C11" s="5" t="str">
        <f t="shared" si="1"/>
        <v xml:space="preserve">FD08 = </v>
      </c>
      <c r="D11" s="5" t="str">
        <f t="shared" si="2"/>
        <v xml:space="preserve">F08 - </v>
      </c>
      <c r="E11" s="5" t="str">
        <f t="shared" si="3"/>
        <v>FM08</v>
      </c>
      <c r="F11" s="6"/>
      <c r="J11" s="5"/>
      <c r="K11" s="5" t="str">
        <f t="shared" si="4"/>
        <v xml:space="preserve">@IDENTITY </v>
      </c>
      <c r="L11" s="5" t="str">
        <f t="shared" si="5"/>
        <v xml:space="preserve">CPM08 = </v>
      </c>
      <c r="M11" s="5" t="str">
        <f t="shared" si="6"/>
        <v xml:space="preserve">CP_bp08 * </v>
      </c>
      <c r="N11" s="5" t="str">
        <f t="shared" si="7"/>
        <v>mcp08</v>
      </c>
      <c r="O11" s="6" t="str">
        <f t="shared" si="8"/>
        <v>@IDENTITY CPM08 = CP_bp08 * mcp08</v>
      </c>
      <c r="P11" s="5"/>
      <c r="R11" s="6"/>
      <c r="S11" s="5" t="str">
        <f t="shared" si="9"/>
        <v xml:space="preserve">@IDENTITY </v>
      </c>
      <c r="T11" s="5" t="str">
        <f t="shared" si="10"/>
        <v xml:space="preserve">CGM08 = </v>
      </c>
      <c r="U11" s="5" t="str">
        <f t="shared" si="11"/>
        <v xml:space="preserve">CG_bp08 * </v>
      </c>
      <c r="V11" s="5" t="str">
        <f t="shared" si="12"/>
        <v>mcg08</v>
      </c>
      <c r="W11" s="6" t="str">
        <f t="shared" si="13"/>
        <v>@IDENTITY CGM08 = CG_bp08 * mcg08</v>
      </c>
      <c r="AA11" s="5" t="str">
        <f t="shared" si="14"/>
        <v xml:space="preserve">@IDENTITY </v>
      </c>
      <c r="AB11" s="5" t="str">
        <f t="shared" si="15"/>
        <v xml:space="preserve">gfcfm08 = </v>
      </c>
      <c r="AC11" s="5" t="str">
        <f t="shared" si="16"/>
        <v xml:space="preserve">gfcf_bp08 * </v>
      </c>
      <c r="AD11" s="5" t="str">
        <f t="shared" si="17"/>
        <v>mgfcf08</v>
      </c>
      <c r="AE11" s="6" t="str">
        <f t="shared" si="18"/>
        <v>@IDENTITY gfcfm08 = gfcf_bp08 * mgfcf08</v>
      </c>
      <c r="AH11" s="5" t="str">
        <f t="shared" si="19"/>
        <v xml:space="preserve">@IDENTITY </v>
      </c>
      <c r="AI11" s="5" t="str">
        <f t="shared" si="20"/>
        <v xml:space="preserve">stm08 = </v>
      </c>
      <c r="AJ11" s="5" t="str">
        <f t="shared" si="21"/>
        <v xml:space="preserve">st_bp08 * </v>
      </c>
      <c r="AK11" s="5" t="str">
        <f t="shared" si="22"/>
        <v>mst08</v>
      </c>
      <c r="AL11" s="6" t="str">
        <f t="shared" si="23"/>
        <v>@IDENTITY stm08 = st_bp08 * mst08</v>
      </c>
      <c r="AO11" s="5" t="str">
        <f t="shared" si="24"/>
        <v xml:space="preserve">@IDENTITY </v>
      </c>
      <c r="AP11" s="5" t="str">
        <f t="shared" si="25"/>
        <v xml:space="preserve">expm08 = </v>
      </c>
      <c r="AQ11" s="5" t="str">
        <f t="shared" si="26"/>
        <v xml:space="preserve">exp_bp08 * </v>
      </c>
      <c r="AR11" s="5" t="str">
        <f t="shared" si="27"/>
        <v>mexp08</v>
      </c>
      <c r="AS11" s="6" t="str">
        <f t="shared" si="28"/>
        <v>@IDENTITY expm08 = exp_bp08 * mexp08</v>
      </c>
      <c r="AW11" s="5"/>
      <c r="AX11" s="5" t="str">
        <f t="shared" si="29"/>
        <v xml:space="preserve">@IDENTITY </v>
      </c>
      <c r="AY11" s="5" t="str">
        <f t="shared" si="30"/>
        <v xml:space="preserve">fm08 = </v>
      </c>
      <c r="AZ11" s="5" t="str">
        <f t="shared" si="31"/>
        <v xml:space="preserve">cmp08 + </v>
      </c>
      <c r="BA11" s="5" t="str">
        <f t="shared" si="31"/>
        <v xml:space="preserve">cgm08 + </v>
      </c>
      <c r="BB11" s="5" t="str">
        <f t="shared" si="31"/>
        <v xml:space="preserve">gfcfm08 + </v>
      </c>
      <c r="BC11" s="5" t="str">
        <f t="shared" si="31"/>
        <v xml:space="preserve">stm08 + </v>
      </c>
      <c r="BD11" s="5" t="str">
        <f t="shared" si="32"/>
        <v>expm08</v>
      </c>
      <c r="BE11" s="6" t="str">
        <f t="shared" si="33"/>
        <v>@IDENTITY fm08 = cmp08 + cgm08 + gfcfm08 + stm08 + expm08</v>
      </c>
    </row>
    <row r="12" spans="1:57">
      <c r="A12" s="1" t="s">
        <v>7</v>
      </c>
      <c r="B12" s="5" t="str">
        <f t="shared" si="0"/>
        <v xml:space="preserve">@IDENTITY </v>
      </c>
      <c r="C12" s="5" t="str">
        <f t="shared" si="1"/>
        <v xml:space="preserve">FD10 = </v>
      </c>
      <c r="D12" s="5" t="str">
        <f t="shared" si="2"/>
        <v xml:space="preserve">F10 - </v>
      </c>
      <c r="E12" s="5" t="str">
        <f t="shared" si="3"/>
        <v>FM10</v>
      </c>
      <c r="F12" s="6"/>
      <c r="J12" s="5"/>
      <c r="K12" s="5" t="str">
        <f t="shared" si="4"/>
        <v xml:space="preserve">@IDENTITY </v>
      </c>
      <c r="L12" s="5" t="str">
        <f t="shared" si="5"/>
        <v xml:space="preserve">CPM10 = </v>
      </c>
      <c r="M12" s="5" t="str">
        <f t="shared" si="6"/>
        <v xml:space="preserve">CP_bp10 * </v>
      </c>
      <c r="N12" s="5" t="str">
        <f t="shared" si="7"/>
        <v>mcp10</v>
      </c>
      <c r="O12" s="6" t="str">
        <f t="shared" si="8"/>
        <v>@IDENTITY CPM10 = CP_bp10 * mcp10</v>
      </c>
      <c r="P12" s="5"/>
      <c r="R12" s="6"/>
      <c r="S12" s="5" t="str">
        <f t="shared" si="9"/>
        <v xml:space="preserve">@IDENTITY </v>
      </c>
      <c r="T12" s="5" t="str">
        <f t="shared" si="10"/>
        <v xml:space="preserve">CGM10 = </v>
      </c>
      <c r="U12" s="5" t="str">
        <f t="shared" si="11"/>
        <v xml:space="preserve">CG_bp10 * </v>
      </c>
      <c r="V12" s="5" t="str">
        <f t="shared" si="12"/>
        <v>mcg10</v>
      </c>
      <c r="W12" s="6" t="str">
        <f t="shared" si="13"/>
        <v>@IDENTITY CGM10 = CG_bp10 * mcg10</v>
      </c>
      <c r="AA12" s="5" t="str">
        <f t="shared" si="14"/>
        <v xml:space="preserve">@IDENTITY </v>
      </c>
      <c r="AB12" s="5" t="str">
        <f t="shared" si="15"/>
        <v xml:space="preserve">gfcfm10 = </v>
      </c>
      <c r="AC12" s="5" t="str">
        <f t="shared" si="16"/>
        <v xml:space="preserve">gfcf_bp10 * </v>
      </c>
      <c r="AD12" s="5" t="str">
        <f t="shared" si="17"/>
        <v>mgfcf10</v>
      </c>
      <c r="AE12" s="6" t="str">
        <f t="shared" si="18"/>
        <v>@IDENTITY gfcfm10 = gfcf_bp10 * mgfcf10</v>
      </c>
      <c r="AH12" s="5" t="str">
        <f t="shared" si="19"/>
        <v xml:space="preserve">@IDENTITY </v>
      </c>
      <c r="AI12" s="5" t="str">
        <f t="shared" si="20"/>
        <v xml:space="preserve">stm10 = </v>
      </c>
      <c r="AJ12" s="5" t="str">
        <f t="shared" si="21"/>
        <v xml:space="preserve">st_bp10 * </v>
      </c>
      <c r="AK12" s="5" t="str">
        <f t="shared" si="22"/>
        <v>mst10</v>
      </c>
      <c r="AL12" s="6" t="str">
        <f t="shared" si="23"/>
        <v>@IDENTITY stm10 = st_bp10 * mst10</v>
      </c>
      <c r="AO12" s="5" t="str">
        <f t="shared" si="24"/>
        <v xml:space="preserve">@IDENTITY </v>
      </c>
      <c r="AP12" s="5" t="str">
        <f t="shared" si="25"/>
        <v xml:space="preserve">expm10 = </v>
      </c>
      <c r="AQ12" s="5" t="str">
        <f t="shared" si="26"/>
        <v xml:space="preserve">exp_bp10 * </v>
      </c>
      <c r="AR12" s="5" t="str">
        <f t="shared" si="27"/>
        <v>mexp10</v>
      </c>
      <c r="AS12" s="6" t="str">
        <f t="shared" si="28"/>
        <v>@IDENTITY expm10 = exp_bp10 * mexp10</v>
      </c>
      <c r="AW12" s="5"/>
      <c r="AX12" s="5" t="str">
        <f t="shared" si="29"/>
        <v xml:space="preserve">@IDENTITY </v>
      </c>
      <c r="AY12" s="5" t="str">
        <f t="shared" si="30"/>
        <v xml:space="preserve">fm10 = </v>
      </c>
      <c r="AZ12" s="5" t="str">
        <f t="shared" si="31"/>
        <v xml:space="preserve">cmp10 + </v>
      </c>
      <c r="BA12" s="5" t="str">
        <f t="shared" si="31"/>
        <v xml:space="preserve">cgm10 + </v>
      </c>
      <c r="BB12" s="5" t="str">
        <f t="shared" si="31"/>
        <v xml:space="preserve">gfcfm10 + </v>
      </c>
      <c r="BC12" s="5" t="str">
        <f t="shared" si="31"/>
        <v xml:space="preserve">stm10 + </v>
      </c>
      <c r="BD12" s="5" t="str">
        <f t="shared" si="32"/>
        <v>expm10</v>
      </c>
      <c r="BE12" s="6" t="str">
        <f t="shared" si="33"/>
        <v>@IDENTITY fm10 = cmp10 + cgm10 + gfcfm10 + stm10 + expm10</v>
      </c>
    </row>
    <row r="13" spans="1:57">
      <c r="A13" s="3" t="s">
        <v>1</v>
      </c>
      <c r="B13" s="5" t="str">
        <f t="shared" si="0"/>
        <v xml:space="preserve">@IDENTITY </v>
      </c>
      <c r="C13" s="5" t="str">
        <f t="shared" si="1"/>
        <v xml:space="preserve">FD11 = </v>
      </c>
      <c r="D13" s="5" t="str">
        <f t="shared" si="2"/>
        <v xml:space="preserve">F11 - </v>
      </c>
      <c r="E13" s="5" t="str">
        <f t="shared" si="3"/>
        <v>FM11</v>
      </c>
      <c r="F13" s="6"/>
      <c r="J13" s="5"/>
      <c r="K13" s="5" t="str">
        <f t="shared" si="4"/>
        <v xml:space="preserve">@IDENTITY </v>
      </c>
      <c r="L13" s="5" t="str">
        <f t="shared" si="5"/>
        <v xml:space="preserve">CPM11 = </v>
      </c>
      <c r="M13" s="5" t="str">
        <f t="shared" si="6"/>
        <v xml:space="preserve">CP_bp11 * </v>
      </c>
      <c r="N13" s="5" t="str">
        <f t="shared" si="7"/>
        <v>mcp11</v>
      </c>
      <c r="O13" s="6" t="str">
        <f t="shared" si="8"/>
        <v>@IDENTITY CPM11 = CP_bp11 * mcp11</v>
      </c>
      <c r="P13" s="5"/>
      <c r="R13" s="6"/>
      <c r="S13" s="5" t="str">
        <f t="shared" si="9"/>
        <v xml:space="preserve">@IDENTITY </v>
      </c>
      <c r="T13" s="5" t="str">
        <f t="shared" si="10"/>
        <v xml:space="preserve">CGM11 = </v>
      </c>
      <c r="U13" s="5" t="str">
        <f t="shared" si="11"/>
        <v xml:space="preserve">CG_bp11 * </v>
      </c>
      <c r="V13" s="5" t="str">
        <f t="shared" si="12"/>
        <v>mcg11</v>
      </c>
      <c r="W13" s="6" t="str">
        <f t="shared" si="13"/>
        <v>@IDENTITY CGM11 = CG_bp11 * mcg11</v>
      </c>
      <c r="AA13" s="5" t="str">
        <f t="shared" si="14"/>
        <v xml:space="preserve">@IDENTITY </v>
      </c>
      <c r="AB13" s="5" t="str">
        <f t="shared" si="15"/>
        <v xml:space="preserve">gfcfm11 = </v>
      </c>
      <c r="AC13" s="5" t="str">
        <f t="shared" si="16"/>
        <v xml:space="preserve">gfcf_bp11 * </v>
      </c>
      <c r="AD13" s="5" t="str">
        <f t="shared" si="17"/>
        <v>mgfcf11</v>
      </c>
      <c r="AE13" s="6" t="str">
        <f t="shared" si="18"/>
        <v>@IDENTITY gfcfm11 = gfcf_bp11 * mgfcf11</v>
      </c>
      <c r="AH13" s="5" t="str">
        <f t="shared" si="19"/>
        <v xml:space="preserve">@IDENTITY </v>
      </c>
      <c r="AI13" s="5" t="str">
        <f t="shared" si="20"/>
        <v xml:space="preserve">stm11 = </v>
      </c>
      <c r="AJ13" s="5" t="str">
        <f t="shared" si="21"/>
        <v xml:space="preserve">st_bp11 * </v>
      </c>
      <c r="AK13" s="5" t="str">
        <f t="shared" si="22"/>
        <v>mst11</v>
      </c>
      <c r="AL13" s="6" t="str">
        <f t="shared" si="23"/>
        <v>@IDENTITY stm11 = st_bp11 * mst11</v>
      </c>
      <c r="AO13" s="5" t="str">
        <f t="shared" si="24"/>
        <v xml:space="preserve">@IDENTITY </v>
      </c>
      <c r="AP13" s="5" t="str">
        <f t="shared" si="25"/>
        <v xml:space="preserve">expm11 = </v>
      </c>
      <c r="AQ13" s="5" t="str">
        <f t="shared" si="26"/>
        <v xml:space="preserve">exp_bp11 * </v>
      </c>
      <c r="AR13" s="5" t="str">
        <f t="shared" si="27"/>
        <v>mexp11</v>
      </c>
      <c r="AS13" s="6" t="str">
        <f t="shared" si="28"/>
        <v>@IDENTITY expm11 = exp_bp11 * mexp11</v>
      </c>
      <c r="AW13" s="5"/>
      <c r="AX13" s="5" t="str">
        <f t="shared" si="29"/>
        <v xml:space="preserve">@IDENTITY </v>
      </c>
      <c r="AY13" s="5" t="str">
        <f t="shared" si="30"/>
        <v xml:space="preserve">fm11 = </v>
      </c>
      <c r="AZ13" s="5" t="str">
        <f t="shared" si="31"/>
        <v xml:space="preserve">cmp11 + </v>
      </c>
      <c r="BA13" s="5" t="str">
        <f t="shared" si="31"/>
        <v xml:space="preserve">cgm11 + </v>
      </c>
      <c r="BB13" s="5" t="str">
        <f t="shared" si="31"/>
        <v xml:space="preserve">gfcfm11 + </v>
      </c>
      <c r="BC13" s="5" t="str">
        <f t="shared" si="31"/>
        <v xml:space="preserve">stm11 + </v>
      </c>
      <c r="BD13" s="5" t="str">
        <f t="shared" si="32"/>
        <v>expm11</v>
      </c>
      <c r="BE13" s="6" t="str">
        <f t="shared" si="33"/>
        <v>@IDENTITY fm11 = cmp11 + cgm11 + gfcfm11 + stm11 + expm11</v>
      </c>
    </row>
    <row r="14" spans="1:57">
      <c r="A14" s="1" t="s">
        <v>8</v>
      </c>
      <c r="B14" s="5" t="str">
        <f t="shared" si="0"/>
        <v xml:space="preserve">@IDENTITY </v>
      </c>
      <c r="C14" s="5" t="str">
        <f t="shared" si="1"/>
        <v xml:space="preserve">FD13 = </v>
      </c>
      <c r="D14" s="5" t="str">
        <f t="shared" si="2"/>
        <v xml:space="preserve">F13 - </v>
      </c>
      <c r="E14" s="5" t="str">
        <f t="shared" si="3"/>
        <v>FM13</v>
      </c>
      <c r="F14" s="6"/>
      <c r="J14" s="5"/>
      <c r="K14" s="5" t="str">
        <f t="shared" si="4"/>
        <v xml:space="preserve">@IDENTITY </v>
      </c>
      <c r="L14" s="5" t="str">
        <f t="shared" si="5"/>
        <v xml:space="preserve">CPM13 = </v>
      </c>
      <c r="M14" s="5" t="str">
        <f t="shared" si="6"/>
        <v xml:space="preserve">CP_bp13 * </v>
      </c>
      <c r="N14" s="5" t="str">
        <f t="shared" si="7"/>
        <v>mcp13</v>
      </c>
      <c r="O14" s="6" t="str">
        <f t="shared" si="8"/>
        <v>@IDENTITY CPM13 = CP_bp13 * mcp13</v>
      </c>
      <c r="P14" s="5"/>
      <c r="R14" s="6"/>
      <c r="S14" s="5" t="str">
        <f t="shared" si="9"/>
        <v xml:space="preserve">@IDENTITY </v>
      </c>
      <c r="T14" s="5" t="str">
        <f t="shared" si="10"/>
        <v xml:space="preserve">CGM13 = </v>
      </c>
      <c r="U14" s="5" t="str">
        <f t="shared" si="11"/>
        <v xml:space="preserve">CG_bp13 * </v>
      </c>
      <c r="V14" s="5" t="str">
        <f t="shared" si="12"/>
        <v>mcg13</v>
      </c>
      <c r="W14" s="6" t="str">
        <f t="shared" si="13"/>
        <v>@IDENTITY CGM13 = CG_bp13 * mcg13</v>
      </c>
      <c r="AA14" s="5" t="str">
        <f t="shared" si="14"/>
        <v xml:space="preserve">@IDENTITY </v>
      </c>
      <c r="AB14" s="5" t="str">
        <f t="shared" si="15"/>
        <v xml:space="preserve">gfcfm13 = </v>
      </c>
      <c r="AC14" s="5" t="str">
        <f t="shared" si="16"/>
        <v xml:space="preserve">gfcf_bp13 * </v>
      </c>
      <c r="AD14" s="5" t="str">
        <f t="shared" si="17"/>
        <v>mgfcf13</v>
      </c>
      <c r="AE14" s="6" t="str">
        <f t="shared" si="18"/>
        <v>@IDENTITY gfcfm13 = gfcf_bp13 * mgfcf13</v>
      </c>
      <c r="AH14" s="5" t="str">
        <f t="shared" si="19"/>
        <v xml:space="preserve">@IDENTITY </v>
      </c>
      <c r="AI14" s="5" t="str">
        <f t="shared" si="20"/>
        <v xml:space="preserve">stm13 = </v>
      </c>
      <c r="AJ14" s="5" t="str">
        <f t="shared" si="21"/>
        <v xml:space="preserve">st_bp13 * </v>
      </c>
      <c r="AK14" s="5" t="str">
        <f t="shared" si="22"/>
        <v>mst13</v>
      </c>
      <c r="AL14" s="6" t="str">
        <f t="shared" si="23"/>
        <v>@IDENTITY stm13 = st_bp13 * mst13</v>
      </c>
      <c r="AO14" s="5" t="str">
        <f t="shared" si="24"/>
        <v xml:space="preserve">@IDENTITY </v>
      </c>
      <c r="AP14" s="5" t="str">
        <f t="shared" si="25"/>
        <v xml:space="preserve">expm13 = </v>
      </c>
      <c r="AQ14" s="5" t="str">
        <f t="shared" si="26"/>
        <v xml:space="preserve">exp_bp13 * </v>
      </c>
      <c r="AR14" s="5" t="str">
        <f t="shared" si="27"/>
        <v>mexp13</v>
      </c>
      <c r="AS14" s="6" t="str">
        <f t="shared" si="28"/>
        <v>@IDENTITY expm13 = exp_bp13 * mexp13</v>
      </c>
      <c r="AW14" s="5"/>
      <c r="AX14" s="5" t="str">
        <f t="shared" si="29"/>
        <v xml:space="preserve">@IDENTITY </v>
      </c>
      <c r="AY14" s="5" t="str">
        <f t="shared" si="30"/>
        <v xml:space="preserve">fm13 = </v>
      </c>
      <c r="AZ14" s="5" t="str">
        <f t="shared" si="31"/>
        <v xml:space="preserve">cmp13 + </v>
      </c>
      <c r="BA14" s="5" t="str">
        <f t="shared" si="31"/>
        <v xml:space="preserve">cgm13 + </v>
      </c>
      <c r="BB14" s="5" t="str">
        <f t="shared" si="31"/>
        <v xml:space="preserve">gfcfm13 + </v>
      </c>
      <c r="BC14" s="5" t="str">
        <f t="shared" si="31"/>
        <v xml:space="preserve">stm13 + </v>
      </c>
      <c r="BD14" s="5" t="str">
        <f t="shared" si="32"/>
        <v>expm13</v>
      </c>
      <c r="BE14" s="6" t="str">
        <f t="shared" si="33"/>
        <v>@IDENTITY fm13 = cmp13 + cgm13 + gfcfm13 + stm13 + expm13</v>
      </c>
    </row>
    <row r="15" spans="1:57">
      <c r="A15" s="1" t="s">
        <v>9</v>
      </c>
      <c r="B15" s="5" t="str">
        <f t="shared" si="0"/>
        <v xml:space="preserve">@IDENTITY </v>
      </c>
      <c r="C15" s="5" t="str">
        <f t="shared" si="1"/>
        <v xml:space="preserve">FD14 = </v>
      </c>
      <c r="D15" s="5" t="str">
        <f t="shared" si="2"/>
        <v xml:space="preserve">F14 - </v>
      </c>
      <c r="E15" s="5" t="str">
        <f t="shared" si="3"/>
        <v>FM14</v>
      </c>
      <c r="F15" s="6"/>
      <c r="J15" s="5"/>
      <c r="K15" s="5" t="str">
        <f t="shared" si="4"/>
        <v xml:space="preserve">@IDENTITY </v>
      </c>
      <c r="L15" s="5" t="str">
        <f t="shared" si="5"/>
        <v xml:space="preserve">CPM14 = </v>
      </c>
      <c r="M15" s="5" t="str">
        <f t="shared" si="6"/>
        <v xml:space="preserve">CP_bp14 * </v>
      </c>
      <c r="N15" s="5" t="str">
        <f t="shared" si="7"/>
        <v>mcp14</v>
      </c>
      <c r="O15" s="6" t="str">
        <f t="shared" si="8"/>
        <v>@IDENTITY CPM14 = CP_bp14 * mcp14</v>
      </c>
      <c r="P15" s="5"/>
      <c r="R15" s="6"/>
      <c r="S15" s="5" t="str">
        <f t="shared" si="9"/>
        <v xml:space="preserve">@IDENTITY </v>
      </c>
      <c r="T15" s="5" t="str">
        <f t="shared" si="10"/>
        <v xml:space="preserve">CGM14 = </v>
      </c>
      <c r="U15" s="5" t="str">
        <f t="shared" si="11"/>
        <v xml:space="preserve">CG_bp14 * </v>
      </c>
      <c r="V15" s="5" t="str">
        <f t="shared" si="12"/>
        <v>mcg14</v>
      </c>
      <c r="W15" s="6" t="str">
        <f t="shared" si="13"/>
        <v>@IDENTITY CGM14 = CG_bp14 * mcg14</v>
      </c>
      <c r="AA15" s="5" t="str">
        <f t="shared" si="14"/>
        <v xml:space="preserve">@IDENTITY </v>
      </c>
      <c r="AB15" s="5" t="str">
        <f t="shared" si="15"/>
        <v xml:space="preserve">gfcfm14 = </v>
      </c>
      <c r="AC15" s="5" t="str">
        <f t="shared" si="16"/>
        <v xml:space="preserve">gfcf_bp14 * </v>
      </c>
      <c r="AD15" s="5" t="str">
        <f t="shared" si="17"/>
        <v>mgfcf14</v>
      </c>
      <c r="AE15" s="6" t="str">
        <f t="shared" si="18"/>
        <v>@IDENTITY gfcfm14 = gfcf_bp14 * mgfcf14</v>
      </c>
      <c r="AH15" s="5" t="str">
        <f t="shared" si="19"/>
        <v xml:space="preserve">@IDENTITY </v>
      </c>
      <c r="AI15" s="5" t="str">
        <f t="shared" si="20"/>
        <v xml:space="preserve">stm14 = </v>
      </c>
      <c r="AJ15" s="5" t="str">
        <f t="shared" si="21"/>
        <v xml:space="preserve">st_bp14 * </v>
      </c>
      <c r="AK15" s="5" t="str">
        <f t="shared" si="22"/>
        <v>mst14</v>
      </c>
      <c r="AL15" s="6" t="str">
        <f t="shared" si="23"/>
        <v>@IDENTITY stm14 = st_bp14 * mst14</v>
      </c>
      <c r="AO15" s="5" t="str">
        <f t="shared" si="24"/>
        <v xml:space="preserve">@IDENTITY </v>
      </c>
      <c r="AP15" s="5" t="str">
        <f t="shared" si="25"/>
        <v xml:space="preserve">expm14 = </v>
      </c>
      <c r="AQ15" s="5" t="str">
        <f t="shared" si="26"/>
        <v xml:space="preserve">exp_bp14 * </v>
      </c>
      <c r="AR15" s="5" t="str">
        <f t="shared" si="27"/>
        <v>mexp14</v>
      </c>
      <c r="AS15" s="6" t="str">
        <f t="shared" si="28"/>
        <v>@IDENTITY expm14 = exp_bp14 * mexp14</v>
      </c>
      <c r="AW15" s="5"/>
      <c r="AX15" s="5" t="str">
        <f t="shared" si="29"/>
        <v xml:space="preserve">@IDENTITY </v>
      </c>
      <c r="AY15" s="5" t="str">
        <f t="shared" si="30"/>
        <v xml:space="preserve">fm14 = </v>
      </c>
      <c r="AZ15" s="5" t="str">
        <f t="shared" si="31"/>
        <v xml:space="preserve">cmp14 + </v>
      </c>
      <c r="BA15" s="5" t="str">
        <f t="shared" si="31"/>
        <v xml:space="preserve">cgm14 + </v>
      </c>
      <c r="BB15" s="5" t="str">
        <f t="shared" si="31"/>
        <v xml:space="preserve">gfcfm14 + </v>
      </c>
      <c r="BC15" s="5" t="str">
        <f t="shared" si="31"/>
        <v xml:space="preserve">stm14 + </v>
      </c>
      <c r="BD15" s="5" t="str">
        <f t="shared" si="32"/>
        <v>expm14</v>
      </c>
      <c r="BE15" s="6" t="str">
        <f t="shared" si="33"/>
        <v>@IDENTITY fm14 = cmp14 + cgm14 + gfcfm14 + stm14 + expm14</v>
      </c>
    </row>
    <row r="16" spans="1:57">
      <c r="A16" s="1" t="s">
        <v>10</v>
      </c>
      <c r="B16" s="5" t="str">
        <f t="shared" si="0"/>
        <v xml:space="preserve">@IDENTITY </v>
      </c>
      <c r="C16" s="5" t="str">
        <f t="shared" si="1"/>
        <v xml:space="preserve">FD15 = </v>
      </c>
      <c r="D16" s="5" t="str">
        <f t="shared" si="2"/>
        <v xml:space="preserve">F15 - </v>
      </c>
      <c r="E16" s="5" t="str">
        <f t="shared" si="3"/>
        <v>FM15</v>
      </c>
      <c r="F16" s="6"/>
      <c r="J16" s="5"/>
      <c r="K16" s="5" t="str">
        <f t="shared" si="4"/>
        <v xml:space="preserve">@IDENTITY </v>
      </c>
      <c r="L16" s="5" t="str">
        <f t="shared" si="5"/>
        <v xml:space="preserve">CPM15 = </v>
      </c>
      <c r="M16" s="5" t="str">
        <f t="shared" si="6"/>
        <v xml:space="preserve">CP_bp15 * </v>
      </c>
      <c r="N16" s="5" t="str">
        <f t="shared" si="7"/>
        <v>mcp15</v>
      </c>
      <c r="O16" s="6" t="str">
        <f t="shared" si="8"/>
        <v>@IDENTITY CPM15 = CP_bp15 * mcp15</v>
      </c>
      <c r="P16" s="5"/>
      <c r="R16" s="6"/>
      <c r="S16" s="5" t="str">
        <f t="shared" si="9"/>
        <v xml:space="preserve">@IDENTITY </v>
      </c>
      <c r="T16" s="5" t="str">
        <f t="shared" si="10"/>
        <v xml:space="preserve">CGM15 = </v>
      </c>
      <c r="U16" s="5" t="str">
        <f t="shared" si="11"/>
        <v xml:space="preserve">CG_bp15 * </v>
      </c>
      <c r="V16" s="5" t="str">
        <f t="shared" si="12"/>
        <v>mcg15</v>
      </c>
      <c r="W16" s="6" t="str">
        <f t="shared" si="13"/>
        <v>@IDENTITY CGM15 = CG_bp15 * mcg15</v>
      </c>
      <c r="AA16" s="5" t="str">
        <f t="shared" si="14"/>
        <v xml:space="preserve">@IDENTITY </v>
      </c>
      <c r="AB16" s="5" t="str">
        <f t="shared" si="15"/>
        <v xml:space="preserve">gfcfm15 = </v>
      </c>
      <c r="AC16" s="5" t="str">
        <f t="shared" si="16"/>
        <v xml:space="preserve">gfcf_bp15 * </v>
      </c>
      <c r="AD16" s="5" t="str">
        <f t="shared" si="17"/>
        <v>mgfcf15</v>
      </c>
      <c r="AE16" s="6" t="str">
        <f t="shared" si="18"/>
        <v>@IDENTITY gfcfm15 = gfcf_bp15 * mgfcf15</v>
      </c>
      <c r="AH16" s="5" t="str">
        <f t="shared" si="19"/>
        <v xml:space="preserve">@IDENTITY </v>
      </c>
      <c r="AI16" s="5" t="str">
        <f t="shared" si="20"/>
        <v xml:space="preserve">stm15 = </v>
      </c>
      <c r="AJ16" s="5" t="str">
        <f t="shared" si="21"/>
        <v xml:space="preserve">st_bp15 * </v>
      </c>
      <c r="AK16" s="5" t="str">
        <f t="shared" si="22"/>
        <v>mst15</v>
      </c>
      <c r="AL16" s="6" t="str">
        <f t="shared" si="23"/>
        <v>@IDENTITY stm15 = st_bp15 * mst15</v>
      </c>
      <c r="AO16" s="5" t="str">
        <f t="shared" si="24"/>
        <v xml:space="preserve">@IDENTITY </v>
      </c>
      <c r="AP16" s="5" t="str">
        <f t="shared" si="25"/>
        <v xml:space="preserve">expm15 = </v>
      </c>
      <c r="AQ16" s="5" t="str">
        <f t="shared" si="26"/>
        <v xml:space="preserve">exp_bp15 * </v>
      </c>
      <c r="AR16" s="5" t="str">
        <f t="shared" si="27"/>
        <v>mexp15</v>
      </c>
      <c r="AS16" s="6" t="str">
        <f t="shared" si="28"/>
        <v>@IDENTITY expm15 = exp_bp15 * mexp15</v>
      </c>
      <c r="AW16" s="5"/>
      <c r="AX16" s="5" t="str">
        <f t="shared" si="29"/>
        <v xml:space="preserve">@IDENTITY </v>
      </c>
      <c r="AY16" s="5" t="str">
        <f t="shared" si="30"/>
        <v xml:space="preserve">fm15 = </v>
      </c>
      <c r="AZ16" s="5" t="str">
        <f t="shared" si="31"/>
        <v xml:space="preserve">cmp15 + </v>
      </c>
      <c r="BA16" s="5" t="str">
        <f t="shared" si="31"/>
        <v xml:space="preserve">cgm15 + </v>
      </c>
      <c r="BB16" s="5" t="str">
        <f t="shared" si="31"/>
        <v xml:space="preserve">gfcfm15 + </v>
      </c>
      <c r="BC16" s="5" t="str">
        <f t="shared" si="31"/>
        <v xml:space="preserve">stm15 + </v>
      </c>
      <c r="BD16" s="5" t="str">
        <f t="shared" si="32"/>
        <v>expm15</v>
      </c>
      <c r="BE16" s="6" t="str">
        <f t="shared" si="33"/>
        <v>@IDENTITY fm15 = cmp15 + cgm15 + gfcfm15 + stm15 + expm15</v>
      </c>
    </row>
    <row r="17" spans="1:57">
      <c r="A17" s="1" t="s">
        <v>11</v>
      </c>
      <c r="B17" s="5" t="str">
        <f t="shared" si="0"/>
        <v xml:space="preserve">@IDENTITY </v>
      </c>
      <c r="C17" s="5" t="str">
        <f t="shared" si="1"/>
        <v xml:space="preserve">FD16 = </v>
      </c>
      <c r="D17" s="5" t="str">
        <f t="shared" si="2"/>
        <v xml:space="preserve">F16 - </v>
      </c>
      <c r="E17" s="5" t="str">
        <f t="shared" si="3"/>
        <v>FM16</v>
      </c>
      <c r="F17" s="6"/>
      <c r="J17" s="5"/>
      <c r="K17" s="5" t="str">
        <f t="shared" si="4"/>
        <v xml:space="preserve">@IDENTITY </v>
      </c>
      <c r="L17" s="5" t="str">
        <f t="shared" si="5"/>
        <v xml:space="preserve">CPM16 = </v>
      </c>
      <c r="M17" s="5" t="str">
        <f t="shared" si="6"/>
        <v xml:space="preserve">CP_bp16 * </v>
      </c>
      <c r="N17" s="5" t="str">
        <f t="shared" si="7"/>
        <v>mcp16</v>
      </c>
      <c r="O17" s="6" t="str">
        <f t="shared" si="8"/>
        <v>@IDENTITY CPM16 = CP_bp16 * mcp16</v>
      </c>
      <c r="P17" s="5"/>
      <c r="R17" s="6"/>
      <c r="S17" s="5" t="str">
        <f t="shared" si="9"/>
        <v xml:space="preserve">@IDENTITY </v>
      </c>
      <c r="T17" s="5" t="str">
        <f t="shared" si="10"/>
        <v xml:space="preserve">CGM16 = </v>
      </c>
      <c r="U17" s="5" t="str">
        <f t="shared" si="11"/>
        <v xml:space="preserve">CG_bp16 * </v>
      </c>
      <c r="V17" s="5" t="str">
        <f t="shared" si="12"/>
        <v>mcg16</v>
      </c>
      <c r="W17" s="6" t="str">
        <f t="shared" si="13"/>
        <v>@IDENTITY CGM16 = CG_bp16 * mcg16</v>
      </c>
      <c r="AA17" s="5" t="str">
        <f t="shared" si="14"/>
        <v xml:space="preserve">@IDENTITY </v>
      </c>
      <c r="AB17" s="5" t="str">
        <f t="shared" si="15"/>
        <v xml:space="preserve">gfcfm16 = </v>
      </c>
      <c r="AC17" s="5" t="str">
        <f t="shared" si="16"/>
        <v xml:space="preserve">gfcf_bp16 * </v>
      </c>
      <c r="AD17" s="5" t="str">
        <f t="shared" si="17"/>
        <v>mgfcf16</v>
      </c>
      <c r="AE17" s="6" t="str">
        <f t="shared" si="18"/>
        <v>@IDENTITY gfcfm16 = gfcf_bp16 * mgfcf16</v>
      </c>
      <c r="AH17" s="5" t="str">
        <f t="shared" si="19"/>
        <v xml:space="preserve">@IDENTITY </v>
      </c>
      <c r="AI17" s="5" t="str">
        <f t="shared" si="20"/>
        <v xml:space="preserve">stm16 = </v>
      </c>
      <c r="AJ17" s="5" t="str">
        <f t="shared" si="21"/>
        <v xml:space="preserve">st_bp16 * </v>
      </c>
      <c r="AK17" s="5" t="str">
        <f t="shared" si="22"/>
        <v>mst16</v>
      </c>
      <c r="AL17" s="6" t="str">
        <f t="shared" si="23"/>
        <v>@IDENTITY stm16 = st_bp16 * mst16</v>
      </c>
      <c r="AO17" s="5" t="str">
        <f t="shared" si="24"/>
        <v xml:space="preserve">@IDENTITY </v>
      </c>
      <c r="AP17" s="5" t="str">
        <f t="shared" si="25"/>
        <v xml:space="preserve">expm16 = </v>
      </c>
      <c r="AQ17" s="5" t="str">
        <f t="shared" si="26"/>
        <v xml:space="preserve">exp_bp16 * </v>
      </c>
      <c r="AR17" s="5" t="str">
        <f t="shared" si="27"/>
        <v>mexp16</v>
      </c>
      <c r="AS17" s="6" t="str">
        <f t="shared" si="28"/>
        <v>@IDENTITY expm16 = exp_bp16 * mexp16</v>
      </c>
      <c r="AW17" s="5"/>
      <c r="AX17" s="5" t="str">
        <f t="shared" si="29"/>
        <v xml:space="preserve">@IDENTITY </v>
      </c>
      <c r="AY17" s="5" t="str">
        <f t="shared" si="30"/>
        <v xml:space="preserve">fm16 = </v>
      </c>
      <c r="AZ17" s="5" t="str">
        <f t="shared" si="31"/>
        <v xml:space="preserve">cmp16 + </v>
      </c>
      <c r="BA17" s="5" t="str">
        <f t="shared" si="31"/>
        <v xml:space="preserve">cgm16 + </v>
      </c>
      <c r="BB17" s="5" t="str">
        <f t="shared" si="31"/>
        <v xml:space="preserve">gfcfm16 + </v>
      </c>
      <c r="BC17" s="5" t="str">
        <f t="shared" si="31"/>
        <v xml:space="preserve">stm16 + </v>
      </c>
      <c r="BD17" s="5" t="str">
        <f t="shared" si="32"/>
        <v>expm16</v>
      </c>
      <c r="BE17" s="6" t="str">
        <f t="shared" si="33"/>
        <v>@IDENTITY fm16 = cmp16 + cgm16 + gfcfm16 + stm16 + expm16</v>
      </c>
    </row>
    <row r="18" spans="1:57">
      <c r="A18" s="1" t="s">
        <v>12</v>
      </c>
      <c r="B18" s="5" t="str">
        <f t="shared" si="0"/>
        <v xml:space="preserve">@IDENTITY </v>
      </c>
      <c r="C18" s="5" t="str">
        <f t="shared" si="1"/>
        <v xml:space="preserve">FD17 = </v>
      </c>
      <c r="D18" s="5" t="str">
        <f t="shared" si="2"/>
        <v xml:space="preserve">F17 - </v>
      </c>
      <c r="E18" s="5" t="str">
        <f t="shared" si="3"/>
        <v>FM17</v>
      </c>
      <c r="F18" s="6"/>
      <c r="J18" s="5"/>
      <c r="K18" s="5" t="str">
        <f t="shared" si="4"/>
        <v xml:space="preserve">@IDENTITY </v>
      </c>
      <c r="L18" s="5" t="str">
        <f t="shared" si="5"/>
        <v xml:space="preserve">CPM17 = </v>
      </c>
      <c r="M18" s="5" t="str">
        <f t="shared" si="6"/>
        <v xml:space="preserve">CP_bp17 * </v>
      </c>
      <c r="N18" s="5" t="str">
        <f t="shared" si="7"/>
        <v>mcp17</v>
      </c>
      <c r="O18" s="6" t="str">
        <f t="shared" si="8"/>
        <v>@IDENTITY CPM17 = CP_bp17 * mcp17</v>
      </c>
      <c r="P18" s="5"/>
      <c r="R18" s="6"/>
      <c r="S18" s="5" t="str">
        <f t="shared" si="9"/>
        <v xml:space="preserve">@IDENTITY </v>
      </c>
      <c r="T18" s="5" t="str">
        <f t="shared" si="10"/>
        <v xml:space="preserve">CGM17 = </v>
      </c>
      <c r="U18" s="5" t="str">
        <f t="shared" si="11"/>
        <v xml:space="preserve">CG_bp17 * </v>
      </c>
      <c r="V18" s="5" t="str">
        <f t="shared" si="12"/>
        <v>mcg17</v>
      </c>
      <c r="W18" s="6" t="str">
        <f t="shared" si="13"/>
        <v>@IDENTITY CGM17 = CG_bp17 * mcg17</v>
      </c>
      <c r="AA18" s="5" t="str">
        <f t="shared" si="14"/>
        <v xml:space="preserve">@IDENTITY </v>
      </c>
      <c r="AB18" s="5" t="str">
        <f t="shared" si="15"/>
        <v xml:space="preserve">gfcfm17 = </v>
      </c>
      <c r="AC18" s="5" t="str">
        <f t="shared" si="16"/>
        <v xml:space="preserve">gfcf_bp17 * </v>
      </c>
      <c r="AD18" s="5" t="str">
        <f t="shared" si="17"/>
        <v>mgfcf17</v>
      </c>
      <c r="AE18" s="6" t="str">
        <f t="shared" si="18"/>
        <v>@IDENTITY gfcfm17 = gfcf_bp17 * mgfcf17</v>
      </c>
      <c r="AH18" s="5" t="str">
        <f t="shared" si="19"/>
        <v xml:space="preserve">@IDENTITY </v>
      </c>
      <c r="AI18" s="5" t="str">
        <f t="shared" si="20"/>
        <v xml:space="preserve">stm17 = </v>
      </c>
      <c r="AJ18" s="5" t="str">
        <f t="shared" si="21"/>
        <v xml:space="preserve">st_bp17 * </v>
      </c>
      <c r="AK18" s="5" t="str">
        <f t="shared" si="22"/>
        <v>mst17</v>
      </c>
      <c r="AL18" s="6" t="str">
        <f t="shared" si="23"/>
        <v>@IDENTITY stm17 = st_bp17 * mst17</v>
      </c>
      <c r="AO18" s="5" t="str">
        <f t="shared" si="24"/>
        <v xml:space="preserve">@IDENTITY </v>
      </c>
      <c r="AP18" s="5" t="str">
        <f t="shared" si="25"/>
        <v xml:space="preserve">expm17 = </v>
      </c>
      <c r="AQ18" s="5" t="str">
        <f t="shared" si="26"/>
        <v xml:space="preserve">exp_bp17 * </v>
      </c>
      <c r="AR18" s="5" t="str">
        <f t="shared" si="27"/>
        <v>mexp17</v>
      </c>
      <c r="AS18" s="6" t="str">
        <f t="shared" si="28"/>
        <v>@IDENTITY expm17 = exp_bp17 * mexp17</v>
      </c>
      <c r="AW18" s="5"/>
      <c r="AX18" s="5" t="str">
        <f t="shared" si="29"/>
        <v xml:space="preserve">@IDENTITY </v>
      </c>
      <c r="AY18" s="5" t="str">
        <f t="shared" si="30"/>
        <v xml:space="preserve">fm17 = </v>
      </c>
      <c r="AZ18" s="5" t="str">
        <f t="shared" si="31"/>
        <v xml:space="preserve">cmp17 + </v>
      </c>
      <c r="BA18" s="5" t="str">
        <f t="shared" si="31"/>
        <v xml:space="preserve">cgm17 + </v>
      </c>
      <c r="BB18" s="5" t="str">
        <f t="shared" si="31"/>
        <v xml:space="preserve">gfcfm17 + </v>
      </c>
      <c r="BC18" s="5" t="str">
        <f t="shared" si="31"/>
        <v xml:space="preserve">stm17 + </v>
      </c>
      <c r="BD18" s="5" t="str">
        <f t="shared" si="32"/>
        <v>expm17</v>
      </c>
      <c r="BE18" s="6" t="str">
        <f t="shared" si="33"/>
        <v>@IDENTITY fm17 = cmp17 + cgm17 + gfcfm17 + stm17 + expm17</v>
      </c>
    </row>
    <row r="19" spans="1:57">
      <c r="A19" s="1" t="s">
        <v>13</v>
      </c>
      <c r="B19" s="5" t="str">
        <f t="shared" si="0"/>
        <v xml:space="preserve">@IDENTITY </v>
      </c>
      <c r="C19" s="5" t="str">
        <f t="shared" si="1"/>
        <v xml:space="preserve">FD18 = </v>
      </c>
      <c r="D19" s="5" t="str">
        <f t="shared" si="2"/>
        <v xml:space="preserve">F18 - </v>
      </c>
      <c r="E19" s="5" t="str">
        <f t="shared" si="3"/>
        <v>FM18</v>
      </c>
      <c r="F19" s="6"/>
      <c r="J19" s="5"/>
      <c r="K19" s="5" t="str">
        <f t="shared" si="4"/>
        <v xml:space="preserve">@IDENTITY </v>
      </c>
      <c r="L19" s="5" t="str">
        <f t="shared" si="5"/>
        <v xml:space="preserve">CPM18 = </v>
      </c>
      <c r="M19" s="5" t="str">
        <f t="shared" si="6"/>
        <v xml:space="preserve">CP_bp18 * </v>
      </c>
      <c r="N19" s="5" t="str">
        <f t="shared" si="7"/>
        <v>mcp18</v>
      </c>
      <c r="O19" s="6" t="str">
        <f t="shared" si="8"/>
        <v>@IDENTITY CPM18 = CP_bp18 * mcp18</v>
      </c>
      <c r="P19" s="5"/>
      <c r="R19" s="6"/>
      <c r="S19" s="5" t="str">
        <f t="shared" si="9"/>
        <v xml:space="preserve">@IDENTITY </v>
      </c>
      <c r="T19" s="5" t="str">
        <f t="shared" si="10"/>
        <v xml:space="preserve">CGM18 = </v>
      </c>
      <c r="U19" s="5" t="str">
        <f t="shared" si="11"/>
        <v xml:space="preserve">CG_bp18 * </v>
      </c>
      <c r="V19" s="5" t="str">
        <f t="shared" si="12"/>
        <v>mcg18</v>
      </c>
      <c r="W19" s="6" t="str">
        <f t="shared" si="13"/>
        <v>@IDENTITY CGM18 = CG_bp18 * mcg18</v>
      </c>
      <c r="AA19" s="5" t="str">
        <f t="shared" si="14"/>
        <v xml:space="preserve">@IDENTITY </v>
      </c>
      <c r="AB19" s="5" t="str">
        <f t="shared" si="15"/>
        <v xml:space="preserve">gfcfm18 = </v>
      </c>
      <c r="AC19" s="5" t="str">
        <f t="shared" si="16"/>
        <v xml:space="preserve">gfcf_bp18 * </v>
      </c>
      <c r="AD19" s="5" t="str">
        <f t="shared" si="17"/>
        <v>mgfcf18</v>
      </c>
      <c r="AE19" s="6" t="str">
        <f t="shared" si="18"/>
        <v>@IDENTITY gfcfm18 = gfcf_bp18 * mgfcf18</v>
      </c>
      <c r="AH19" s="5" t="str">
        <f t="shared" si="19"/>
        <v xml:space="preserve">@IDENTITY </v>
      </c>
      <c r="AI19" s="5" t="str">
        <f t="shared" si="20"/>
        <v xml:space="preserve">stm18 = </v>
      </c>
      <c r="AJ19" s="5" t="str">
        <f t="shared" si="21"/>
        <v xml:space="preserve">st_bp18 * </v>
      </c>
      <c r="AK19" s="5" t="str">
        <f t="shared" si="22"/>
        <v>mst18</v>
      </c>
      <c r="AL19" s="6" t="str">
        <f t="shared" si="23"/>
        <v>@IDENTITY stm18 = st_bp18 * mst18</v>
      </c>
      <c r="AO19" s="5" t="str">
        <f t="shared" si="24"/>
        <v xml:space="preserve">@IDENTITY </v>
      </c>
      <c r="AP19" s="5" t="str">
        <f t="shared" si="25"/>
        <v xml:space="preserve">expm18 = </v>
      </c>
      <c r="AQ19" s="5" t="str">
        <f t="shared" si="26"/>
        <v xml:space="preserve">exp_bp18 * </v>
      </c>
      <c r="AR19" s="5" t="str">
        <f t="shared" si="27"/>
        <v>mexp18</v>
      </c>
      <c r="AS19" s="6" t="str">
        <f t="shared" si="28"/>
        <v>@IDENTITY expm18 = exp_bp18 * mexp18</v>
      </c>
      <c r="AW19" s="5"/>
      <c r="AX19" s="5" t="str">
        <f t="shared" si="29"/>
        <v xml:space="preserve">@IDENTITY </v>
      </c>
      <c r="AY19" s="5" t="str">
        <f t="shared" si="30"/>
        <v xml:space="preserve">fm18 = </v>
      </c>
      <c r="AZ19" s="5" t="str">
        <f t="shared" si="31"/>
        <v xml:space="preserve">cmp18 + </v>
      </c>
      <c r="BA19" s="5" t="str">
        <f t="shared" si="31"/>
        <v xml:space="preserve">cgm18 + </v>
      </c>
      <c r="BB19" s="5" t="str">
        <f t="shared" si="31"/>
        <v xml:space="preserve">gfcfm18 + </v>
      </c>
      <c r="BC19" s="5" t="str">
        <f t="shared" si="31"/>
        <v xml:space="preserve">stm18 + </v>
      </c>
      <c r="BD19" s="5" t="str">
        <f t="shared" si="32"/>
        <v>expm18</v>
      </c>
      <c r="BE19" s="6" t="str">
        <f t="shared" si="33"/>
        <v>@IDENTITY fm18 = cmp18 + cgm18 + gfcfm18 + stm18 + expm18</v>
      </c>
    </row>
    <row r="20" spans="1:57">
      <c r="A20" s="2" t="s">
        <v>14</v>
      </c>
      <c r="B20" s="5" t="str">
        <f t="shared" si="0"/>
        <v xml:space="preserve">@IDENTITY </v>
      </c>
      <c r="C20" s="5" t="str">
        <f t="shared" si="1"/>
        <v xml:space="preserve">FD19 = </v>
      </c>
      <c r="D20" s="5" t="str">
        <f t="shared" si="2"/>
        <v xml:space="preserve">F19 - </v>
      </c>
      <c r="E20" s="5" t="str">
        <f t="shared" si="3"/>
        <v>FM19</v>
      </c>
      <c r="F20" s="6"/>
      <c r="J20" s="5"/>
      <c r="K20" s="5" t="str">
        <f t="shared" si="4"/>
        <v xml:space="preserve">@IDENTITY </v>
      </c>
      <c r="L20" s="5" t="str">
        <f t="shared" si="5"/>
        <v xml:space="preserve">CPM19 = </v>
      </c>
      <c r="M20" s="5" t="str">
        <f t="shared" si="6"/>
        <v xml:space="preserve">CP_bp19 * </v>
      </c>
      <c r="N20" s="5" t="str">
        <f t="shared" si="7"/>
        <v>mcp19</v>
      </c>
      <c r="O20" s="6" t="str">
        <f t="shared" si="8"/>
        <v>@IDENTITY CPM19 = CP_bp19 * mcp19</v>
      </c>
      <c r="P20" s="5"/>
      <c r="R20" s="6"/>
      <c r="S20" s="5" t="str">
        <f t="shared" si="9"/>
        <v xml:space="preserve">@IDENTITY </v>
      </c>
      <c r="T20" s="5" t="str">
        <f t="shared" si="10"/>
        <v xml:space="preserve">CGM19 = </v>
      </c>
      <c r="U20" s="5" t="str">
        <f t="shared" si="11"/>
        <v xml:space="preserve">CG_bp19 * </v>
      </c>
      <c r="V20" s="5" t="str">
        <f t="shared" si="12"/>
        <v>mcg19</v>
      </c>
      <c r="W20" s="6" t="str">
        <f t="shared" si="13"/>
        <v>@IDENTITY CGM19 = CG_bp19 * mcg19</v>
      </c>
      <c r="AA20" s="5" t="str">
        <f t="shared" si="14"/>
        <v xml:space="preserve">@IDENTITY </v>
      </c>
      <c r="AB20" s="5" t="str">
        <f t="shared" si="15"/>
        <v xml:space="preserve">gfcfm19 = </v>
      </c>
      <c r="AC20" s="5" t="str">
        <f t="shared" si="16"/>
        <v xml:space="preserve">gfcf_bp19 * </v>
      </c>
      <c r="AD20" s="5" t="str">
        <f t="shared" si="17"/>
        <v>mgfcf19</v>
      </c>
      <c r="AE20" s="6" t="str">
        <f t="shared" si="18"/>
        <v>@IDENTITY gfcfm19 = gfcf_bp19 * mgfcf19</v>
      </c>
      <c r="AH20" s="5" t="str">
        <f t="shared" si="19"/>
        <v xml:space="preserve">@IDENTITY </v>
      </c>
      <c r="AI20" s="5" t="str">
        <f t="shared" si="20"/>
        <v xml:space="preserve">stm19 = </v>
      </c>
      <c r="AJ20" s="5" t="str">
        <f t="shared" si="21"/>
        <v xml:space="preserve">st_bp19 * </v>
      </c>
      <c r="AK20" s="5" t="str">
        <f t="shared" si="22"/>
        <v>mst19</v>
      </c>
      <c r="AL20" s="6" t="str">
        <f t="shared" si="23"/>
        <v>@IDENTITY stm19 = st_bp19 * mst19</v>
      </c>
      <c r="AO20" s="5" t="str">
        <f t="shared" si="24"/>
        <v xml:space="preserve">@IDENTITY </v>
      </c>
      <c r="AP20" s="5" t="str">
        <f t="shared" si="25"/>
        <v xml:space="preserve">expm19 = </v>
      </c>
      <c r="AQ20" s="5" t="str">
        <f t="shared" si="26"/>
        <v xml:space="preserve">exp_bp19 * </v>
      </c>
      <c r="AR20" s="5" t="str">
        <f t="shared" si="27"/>
        <v>mexp19</v>
      </c>
      <c r="AS20" s="6" t="str">
        <f t="shared" si="28"/>
        <v>@IDENTITY expm19 = exp_bp19 * mexp19</v>
      </c>
      <c r="AW20" s="5"/>
      <c r="AX20" s="5" t="str">
        <f t="shared" si="29"/>
        <v xml:space="preserve">@IDENTITY </v>
      </c>
      <c r="AY20" s="5" t="str">
        <f t="shared" si="30"/>
        <v xml:space="preserve">fm19 = </v>
      </c>
      <c r="AZ20" s="5" t="str">
        <f t="shared" si="31"/>
        <v xml:space="preserve">cmp19 + </v>
      </c>
      <c r="BA20" s="5" t="str">
        <f t="shared" si="31"/>
        <v xml:space="preserve">cgm19 + </v>
      </c>
      <c r="BB20" s="5" t="str">
        <f t="shared" si="31"/>
        <v xml:space="preserve">gfcfm19 + </v>
      </c>
      <c r="BC20" s="5" t="str">
        <f t="shared" si="31"/>
        <v xml:space="preserve">stm19 + </v>
      </c>
      <c r="BD20" s="5" t="str">
        <f t="shared" si="32"/>
        <v>expm19</v>
      </c>
      <c r="BE20" s="6" t="str">
        <f t="shared" si="33"/>
        <v>@IDENTITY fm19 = cmp19 + cgm19 + gfcfm19 + stm19 + expm19</v>
      </c>
    </row>
    <row r="21" spans="1:57">
      <c r="A21" s="1" t="s">
        <v>15</v>
      </c>
      <c r="B21" s="5" t="str">
        <f t="shared" si="0"/>
        <v xml:space="preserve">@IDENTITY </v>
      </c>
      <c r="C21" s="5" t="str">
        <f t="shared" si="1"/>
        <v xml:space="preserve">FD20 = </v>
      </c>
      <c r="D21" s="5" t="str">
        <f t="shared" si="2"/>
        <v xml:space="preserve">F20 - </v>
      </c>
      <c r="E21" s="5" t="str">
        <f t="shared" si="3"/>
        <v>FM20</v>
      </c>
      <c r="F21" s="6"/>
      <c r="J21" s="5"/>
      <c r="K21" s="5" t="str">
        <f t="shared" si="4"/>
        <v xml:space="preserve">@IDENTITY </v>
      </c>
      <c r="L21" s="5" t="str">
        <f t="shared" si="5"/>
        <v xml:space="preserve">CPM20 = </v>
      </c>
      <c r="M21" s="5" t="str">
        <f t="shared" si="6"/>
        <v xml:space="preserve">CP_bp20 * </v>
      </c>
      <c r="N21" s="5" t="str">
        <f t="shared" si="7"/>
        <v>mcp20</v>
      </c>
      <c r="O21" s="6" t="str">
        <f t="shared" si="8"/>
        <v>@IDENTITY CPM20 = CP_bp20 * mcp20</v>
      </c>
      <c r="P21" s="5"/>
      <c r="R21" s="6"/>
      <c r="S21" s="5" t="str">
        <f t="shared" si="9"/>
        <v xml:space="preserve">@IDENTITY </v>
      </c>
      <c r="T21" s="5" t="str">
        <f t="shared" si="10"/>
        <v xml:space="preserve">CGM20 = </v>
      </c>
      <c r="U21" s="5" t="str">
        <f t="shared" si="11"/>
        <v xml:space="preserve">CG_bp20 * </v>
      </c>
      <c r="V21" s="5" t="str">
        <f t="shared" si="12"/>
        <v>mcg20</v>
      </c>
      <c r="W21" s="6" t="str">
        <f t="shared" si="13"/>
        <v>@IDENTITY CGM20 = CG_bp20 * mcg20</v>
      </c>
      <c r="AA21" s="5" t="str">
        <f t="shared" si="14"/>
        <v xml:space="preserve">@IDENTITY </v>
      </c>
      <c r="AB21" s="5" t="str">
        <f t="shared" si="15"/>
        <v xml:space="preserve">gfcfm20 = </v>
      </c>
      <c r="AC21" s="5" t="str">
        <f t="shared" si="16"/>
        <v xml:space="preserve">gfcf_bp20 * </v>
      </c>
      <c r="AD21" s="5" t="str">
        <f t="shared" si="17"/>
        <v>mgfcf20</v>
      </c>
      <c r="AE21" s="6" t="str">
        <f t="shared" si="18"/>
        <v>@IDENTITY gfcfm20 = gfcf_bp20 * mgfcf20</v>
      </c>
      <c r="AH21" s="5" t="str">
        <f t="shared" si="19"/>
        <v xml:space="preserve">@IDENTITY </v>
      </c>
      <c r="AI21" s="5" t="str">
        <f t="shared" si="20"/>
        <v xml:space="preserve">stm20 = </v>
      </c>
      <c r="AJ21" s="5" t="str">
        <f t="shared" si="21"/>
        <v xml:space="preserve">st_bp20 * </v>
      </c>
      <c r="AK21" s="5" t="str">
        <f t="shared" si="22"/>
        <v>mst20</v>
      </c>
      <c r="AL21" s="6" t="str">
        <f t="shared" si="23"/>
        <v>@IDENTITY stm20 = st_bp20 * mst20</v>
      </c>
      <c r="AO21" s="5" t="str">
        <f t="shared" si="24"/>
        <v xml:space="preserve">@IDENTITY </v>
      </c>
      <c r="AP21" s="5" t="str">
        <f t="shared" si="25"/>
        <v xml:space="preserve">expm20 = </v>
      </c>
      <c r="AQ21" s="5" t="str">
        <f t="shared" si="26"/>
        <v xml:space="preserve">exp_bp20 * </v>
      </c>
      <c r="AR21" s="5" t="str">
        <f t="shared" si="27"/>
        <v>mexp20</v>
      </c>
      <c r="AS21" s="6" t="str">
        <f t="shared" si="28"/>
        <v>@IDENTITY expm20 = exp_bp20 * mexp20</v>
      </c>
      <c r="AW21" s="5"/>
      <c r="AX21" s="5" t="str">
        <f t="shared" si="29"/>
        <v xml:space="preserve">@IDENTITY </v>
      </c>
      <c r="AY21" s="5" t="str">
        <f t="shared" si="30"/>
        <v xml:space="preserve">fm20 = </v>
      </c>
      <c r="AZ21" s="5" t="str">
        <f t="shared" si="31"/>
        <v xml:space="preserve">cmp20 + </v>
      </c>
      <c r="BA21" s="5" t="str">
        <f t="shared" si="31"/>
        <v xml:space="preserve">cgm20 + </v>
      </c>
      <c r="BB21" s="5" t="str">
        <f t="shared" si="31"/>
        <v xml:space="preserve">gfcfm20 + </v>
      </c>
      <c r="BC21" s="5" t="str">
        <f t="shared" si="31"/>
        <v xml:space="preserve">stm20 + </v>
      </c>
      <c r="BD21" s="5" t="str">
        <f t="shared" si="32"/>
        <v>expm20</v>
      </c>
      <c r="BE21" s="6" t="str">
        <f t="shared" si="33"/>
        <v>@IDENTITY fm20 = cmp20 + cgm20 + gfcfm20 + stm20 + expm20</v>
      </c>
    </row>
    <row r="22" spans="1:57">
      <c r="A22" s="1" t="s">
        <v>16</v>
      </c>
      <c r="B22" s="5" t="str">
        <f t="shared" si="0"/>
        <v xml:space="preserve">@IDENTITY </v>
      </c>
      <c r="C22" s="5" t="str">
        <f t="shared" si="1"/>
        <v xml:space="preserve">FD21 = </v>
      </c>
      <c r="D22" s="5" t="str">
        <f t="shared" si="2"/>
        <v xml:space="preserve">F21 - </v>
      </c>
      <c r="E22" s="5" t="str">
        <f t="shared" si="3"/>
        <v>FM21</v>
      </c>
      <c r="F22" s="6"/>
      <c r="J22" s="5"/>
      <c r="K22" s="5" t="str">
        <f t="shared" si="4"/>
        <v xml:space="preserve">@IDENTITY </v>
      </c>
      <c r="L22" s="5" t="str">
        <f t="shared" si="5"/>
        <v xml:space="preserve">CPM21 = </v>
      </c>
      <c r="M22" s="5" t="str">
        <f t="shared" si="6"/>
        <v xml:space="preserve">CP_bp21 * </v>
      </c>
      <c r="N22" s="5" t="str">
        <f t="shared" si="7"/>
        <v>mcp21</v>
      </c>
      <c r="O22" s="6" t="str">
        <f t="shared" si="8"/>
        <v>@IDENTITY CPM21 = CP_bp21 * mcp21</v>
      </c>
      <c r="P22" s="5"/>
      <c r="R22" s="6"/>
      <c r="S22" s="5" t="str">
        <f t="shared" si="9"/>
        <v xml:space="preserve">@IDENTITY </v>
      </c>
      <c r="T22" s="5" t="str">
        <f t="shared" si="10"/>
        <v xml:space="preserve">CGM21 = </v>
      </c>
      <c r="U22" s="5" t="str">
        <f t="shared" si="11"/>
        <v xml:space="preserve">CG_bp21 * </v>
      </c>
      <c r="V22" s="5" t="str">
        <f t="shared" si="12"/>
        <v>mcg21</v>
      </c>
      <c r="W22" s="6" t="str">
        <f t="shared" si="13"/>
        <v>@IDENTITY CGM21 = CG_bp21 * mcg21</v>
      </c>
      <c r="AA22" s="5" t="str">
        <f t="shared" si="14"/>
        <v xml:space="preserve">@IDENTITY </v>
      </c>
      <c r="AB22" s="5" t="str">
        <f t="shared" si="15"/>
        <v xml:space="preserve">gfcfm21 = </v>
      </c>
      <c r="AC22" s="5" t="str">
        <f t="shared" si="16"/>
        <v xml:space="preserve">gfcf_bp21 * </v>
      </c>
      <c r="AD22" s="5" t="str">
        <f t="shared" si="17"/>
        <v>mgfcf21</v>
      </c>
      <c r="AE22" s="6" t="str">
        <f t="shared" si="18"/>
        <v>@IDENTITY gfcfm21 = gfcf_bp21 * mgfcf21</v>
      </c>
      <c r="AH22" s="5" t="str">
        <f t="shared" si="19"/>
        <v xml:space="preserve">@IDENTITY </v>
      </c>
      <c r="AI22" s="5" t="str">
        <f t="shared" si="20"/>
        <v xml:space="preserve">stm21 = </v>
      </c>
      <c r="AJ22" s="5" t="str">
        <f t="shared" si="21"/>
        <v xml:space="preserve">st_bp21 * </v>
      </c>
      <c r="AK22" s="5" t="str">
        <f t="shared" si="22"/>
        <v>mst21</v>
      </c>
      <c r="AL22" s="6" t="str">
        <f t="shared" si="23"/>
        <v>@IDENTITY stm21 = st_bp21 * mst21</v>
      </c>
      <c r="AO22" s="5" t="str">
        <f t="shared" si="24"/>
        <v xml:space="preserve">@IDENTITY </v>
      </c>
      <c r="AP22" s="5" t="str">
        <f t="shared" si="25"/>
        <v xml:space="preserve">expm21 = </v>
      </c>
      <c r="AQ22" s="5" t="str">
        <f t="shared" si="26"/>
        <v xml:space="preserve">exp_bp21 * </v>
      </c>
      <c r="AR22" s="5" t="str">
        <f t="shared" si="27"/>
        <v>mexp21</v>
      </c>
      <c r="AS22" s="6" t="str">
        <f t="shared" si="28"/>
        <v>@IDENTITY expm21 = exp_bp21 * mexp21</v>
      </c>
      <c r="AW22" s="5"/>
      <c r="AX22" s="5" t="str">
        <f t="shared" si="29"/>
        <v xml:space="preserve">@IDENTITY </v>
      </c>
      <c r="AY22" s="5" t="str">
        <f t="shared" si="30"/>
        <v xml:space="preserve">fm21 = </v>
      </c>
      <c r="AZ22" s="5" t="str">
        <f t="shared" si="31"/>
        <v xml:space="preserve">cmp21 + </v>
      </c>
      <c r="BA22" s="5" t="str">
        <f t="shared" si="31"/>
        <v xml:space="preserve">cgm21 + </v>
      </c>
      <c r="BB22" s="5" t="str">
        <f t="shared" si="31"/>
        <v xml:space="preserve">gfcfm21 + </v>
      </c>
      <c r="BC22" s="5" t="str">
        <f t="shared" si="31"/>
        <v xml:space="preserve">stm21 + </v>
      </c>
      <c r="BD22" s="5" t="str">
        <f t="shared" si="32"/>
        <v>expm21</v>
      </c>
      <c r="BE22" s="6" t="str">
        <f t="shared" si="33"/>
        <v>@IDENTITY fm21 = cmp21 + cgm21 + gfcfm21 + stm21 + expm21</v>
      </c>
    </row>
    <row r="23" spans="1:57">
      <c r="A23" s="1" t="s">
        <v>17</v>
      </c>
      <c r="B23" s="5" t="str">
        <f t="shared" si="0"/>
        <v xml:space="preserve">@IDENTITY </v>
      </c>
      <c r="C23" s="5" t="str">
        <f t="shared" si="1"/>
        <v xml:space="preserve">FD22 = </v>
      </c>
      <c r="D23" s="5" t="str">
        <f t="shared" si="2"/>
        <v xml:space="preserve">F22 - </v>
      </c>
      <c r="E23" s="5" t="str">
        <f t="shared" si="3"/>
        <v>FM22</v>
      </c>
      <c r="F23" s="6"/>
      <c r="J23" s="5"/>
      <c r="K23" s="5" t="str">
        <f t="shared" si="4"/>
        <v xml:space="preserve">@IDENTITY </v>
      </c>
      <c r="L23" s="5" t="str">
        <f t="shared" si="5"/>
        <v xml:space="preserve">CPM22 = </v>
      </c>
      <c r="M23" s="5" t="str">
        <f t="shared" si="6"/>
        <v xml:space="preserve">CP_bp22 * </v>
      </c>
      <c r="N23" s="5" t="str">
        <f t="shared" si="7"/>
        <v>mcp22</v>
      </c>
      <c r="O23" s="6" t="str">
        <f t="shared" si="8"/>
        <v>@IDENTITY CPM22 = CP_bp22 * mcp22</v>
      </c>
      <c r="P23" s="5"/>
      <c r="R23" s="6"/>
      <c r="S23" s="5" t="str">
        <f t="shared" si="9"/>
        <v xml:space="preserve">@IDENTITY </v>
      </c>
      <c r="T23" s="5" t="str">
        <f t="shared" si="10"/>
        <v xml:space="preserve">CGM22 = </v>
      </c>
      <c r="U23" s="5" t="str">
        <f t="shared" si="11"/>
        <v xml:space="preserve">CG_bp22 * </v>
      </c>
      <c r="V23" s="5" t="str">
        <f t="shared" si="12"/>
        <v>mcg22</v>
      </c>
      <c r="W23" s="6" t="str">
        <f t="shared" si="13"/>
        <v>@IDENTITY CGM22 = CG_bp22 * mcg22</v>
      </c>
      <c r="AA23" s="5" t="str">
        <f t="shared" si="14"/>
        <v xml:space="preserve">@IDENTITY </v>
      </c>
      <c r="AB23" s="5" t="str">
        <f t="shared" si="15"/>
        <v xml:space="preserve">gfcfm22 = </v>
      </c>
      <c r="AC23" s="5" t="str">
        <f t="shared" si="16"/>
        <v xml:space="preserve">gfcf_bp22 * </v>
      </c>
      <c r="AD23" s="5" t="str">
        <f t="shared" si="17"/>
        <v>mgfcf22</v>
      </c>
      <c r="AE23" s="6" t="str">
        <f t="shared" si="18"/>
        <v>@IDENTITY gfcfm22 = gfcf_bp22 * mgfcf22</v>
      </c>
      <c r="AH23" s="5" t="str">
        <f t="shared" si="19"/>
        <v xml:space="preserve">@IDENTITY </v>
      </c>
      <c r="AI23" s="5" t="str">
        <f t="shared" si="20"/>
        <v xml:space="preserve">stm22 = </v>
      </c>
      <c r="AJ23" s="5" t="str">
        <f t="shared" si="21"/>
        <v xml:space="preserve">st_bp22 * </v>
      </c>
      <c r="AK23" s="5" t="str">
        <f t="shared" si="22"/>
        <v>mst22</v>
      </c>
      <c r="AL23" s="6" t="str">
        <f t="shared" si="23"/>
        <v>@IDENTITY stm22 = st_bp22 * mst22</v>
      </c>
      <c r="AO23" s="5" t="str">
        <f t="shared" si="24"/>
        <v xml:space="preserve">@IDENTITY </v>
      </c>
      <c r="AP23" s="5" t="str">
        <f t="shared" si="25"/>
        <v xml:space="preserve">expm22 = </v>
      </c>
      <c r="AQ23" s="5" t="str">
        <f t="shared" si="26"/>
        <v xml:space="preserve">exp_bp22 * </v>
      </c>
      <c r="AR23" s="5" t="str">
        <f t="shared" si="27"/>
        <v>mexp22</v>
      </c>
      <c r="AS23" s="6" t="str">
        <f t="shared" si="28"/>
        <v>@IDENTITY expm22 = exp_bp22 * mexp22</v>
      </c>
      <c r="AW23" s="5"/>
      <c r="AX23" s="5" t="str">
        <f t="shared" si="29"/>
        <v xml:space="preserve">@IDENTITY </v>
      </c>
      <c r="AY23" s="5" t="str">
        <f t="shared" si="30"/>
        <v xml:space="preserve">fm22 = </v>
      </c>
      <c r="AZ23" s="5" t="str">
        <f t="shared" si="31"/>
        <v xml:space="preserve">cmp22 + </v>
      </c>
      <c r="BA23" s="5" t="str">
        <f t="shared" si="31"/>
        <v xml:space="preserve">cgm22 + </v>
      </c>
      <c r="BB23" s="5" t="str">
        <f t="shared" si="31"/>
        <v xml:space="preserve">gfcfm22 + </v>
      </c>
      <c r="BC23" s="5" t="str">
        <f t="shared" si="31"/>
        <v xml:space="preserve">stm22 + </v>
      </c>
      <c r="BD23" s="5" t="str">
        <f t="shared" si="32"/>
        <v>expm22</v>
      </c>
      <c r="BE23" s="6" t="str">
        <f t="shared" si="33"/>
        <v>@IDENTITY fm22 = cmp22 + cgm22 + gfcfm22 + stm22 + expm22</v>
      </c>
    </row>
    <row r="24" spans="1:57">
      <c r="A24" s="1" t="s">
        <v>18</v>
      </c>
      <c r="B24" s="5" t="str">
        <f t="shared" si="0"/>
        <v xml:space="preserve">@IDENTITY </v>
      </c>
      <c r="C24" s="5" t="str">
        <f t="shared" si="1"/>
        <v xml:space="preserve">FD23 = </v>
      </c>
      <c r="D24" s="5" t="str">
        <f t="shared" si="2"/>
        <v xml:space="preserve">F23 - </v>
      </c>
      <c r="E24" s="5" t="str">
        <f t="shared" si="3"/>
        <v>FM23</v>
      </c>
      <c r="F24" s="6"/>
      <c r="J24" s="5"/>
      <c r="K24" s="5" t="str">
        <f t="shared" si="4"/>
        <v xml:space="preserve">@IDENTITY </v>
      </c>
      <c r="L24" s="5" t="str">
        <f t="shared" si="5"/>
        <v xml:space="preserve">CPM23 = </v>
      </c>
      <c r="M24" s="5" t="str">
        <f t="shared" si="6"/>
        <v xml:space="preserve">CP_bp23 * </v>
      </c>
      <c r="N24" s="5" t="str">
        <f t="shared" si="7"/>
        <v>mcp23</v>
      </c>
      <c r="O24" s="6" t="str">
        <f t="shared" si="8"/>
        <v>@IDENTITY CPM23 = CP_bp23 * mcp23</v>
      </c>
      <c r="P24" s="5"/>
      <c r="R24" s="6"/>
      <c r="S24" s="5" t="str">
        <f t="shared" si="9"/>
        <v xml:space="preserve">@IDENTITY </v>
      </c>
      <c r="T24" s="5" t="str">
        <f t="shared" si="10"/>
        <v xml:space="preserve">CGM23 = </v>
      </c>
      <c r="U24" s="5" t="str">
        <f t="shared" si="11"/>
        <v xml:space="preserve">CG_bp23 * </v>
      </c>
      <c r="V24" s="5" t="str">
        <f t="shared" si="12"/>
        <v>mcg23</v>
      </c>
      <c r="W24" s="6" t="str">
        <f t="shared" si="13"/>
        <v>@IDENTITY CGM23 = CG_bp23 * mcg23</v>
      </c>
      <c r="AA24" s="5" t="str">
        <f t="shared" si="14"/>
        <v xml:space="preserve">@IDENTITY </v>
      </c>
      <c r="AB24" s="5" t="str">
        <f t="shared" si="15"/>
        <v xml:space="preserve">gfcfm23 = </v>
      </c>
      <c r="AC24" s="5" t="str">
        <f t="shared" si="16"/>
        <v xml:space="preserve">gfcf_bp23 * </v>
      </c>
      <c r="AD24" s="5" t="str">
        <f t="shared" si="17"/>
        <v>mgfcf23</v>
      </c>
      <c r="AE24" s="6" t="str">
        <f t="shared" si="18"/>
        <v>@IDENTITY gfcfm23 = gfcf_bp23 * mgfcf23</v>
      </c>
      <c r="AH24" s="5" t="str">
        <f t="shared" si="19"/>
        <v xml:space="preserve">@IDENTITY </v>
      </c>
      <c r="AI24" s="5" t="str">
        <f t="shared" si="20"/>
        <v xml:space="preserve">stm23 = </v>
      </c>
      <c r="AJ24" s="5" t="str">
        <f t="shared" si="21"/>
        <v xml:space="preserve">st_bp23 * </v>
      </c>
      <c r="AK24" s="5" t="str">
        <f t="shared" si="22"/>
        <v>mst23</v>
      </c>
      <c r="AL24" s="6" t="str">
        <f t="shared" si="23"/>
        <v>@IDENTITY stm23 = st_bp23 * mst23</v>
      </c>
      <c r="AO24" s="5" t="str">
        <f t="shared" si="24"/>
        <v xml:space="preserve">@IDENTITY </v>
      </c>
      <c r="AP24" s="5" t="str">
        <f t="shared" si="25"/>
        <v xml:space="preserve">expm23 = </v>
      </c>
      <c r="AQ24" s="5" t="str">
        <f t="shared" si="26"/>
        <v xml:space="preserve">exp_bp23 * </v>
      </c>
      <c r="AR24" s="5" t="str">
        <f t="shared" si="27"/>
        <v>mexp23</v>
      </c>
      <c r="AS24" s="6" t="str">
        <f t="shared" si="28"/>
        <v>@IDENTITY expm23 = exp_bp23 * mexp23</v>
      </c>
      <c r="AW24" s="5"/>
      <c r="AX24" s="5" t="str">
        <f t="shared" si="29"/>
        <v xml:space="preserve">@IDENTITY </v>
      </c>
      <c r="AY24" s="5" t="str">
        <f t="shared" si="30"/>
        <v xml:space="preserve">fm23 = </v>
      </c>
      <c r="AZ24" s="5" t="str">
        <f t="shared" si="31"/>
        <v xml:space="preserve">cmp23 + </v>
      </c>
      <c r="BA24" s="5" t="str">
        <f t="shared" si="31"/>
        <v xml:space="preserve">cgm23 + </v>
      </c>
      <c r="BB24" s="5" t="str">
        <f t="shared" si="31"/>
        <v xml:space="preserve">gfcfm23 + </v>
      </c>
      <c r="BC24" s="5" t="str">
        <f t="shared" si="31"/>
        <v xml:space="preserve">stm23 + </v>
      </c>
      <c r="BD24" s="5" t="str">
        <f t="shared" si="32"/>
        <v>expm23</v>
      </c>
      <c r="BE24" s="6" t="str">
        <f t="shared" si="33"/>
        <v>@IDENTITY fm23 = cmp23 + cgm23 + gfcfm23 + stm23 + expm23</v>
      </c>
    </row>
    <row r="25" spans="1:57">
      <c r="A25" s="1" t="s">
        <v>19</v>
      </c>
      <c r="B25" s="5" t="str">
        <f t="shared" si="0"/>
        <v xml:space="preserve">@IDENTITY </v>
      </c>
      <c r="C25" s="5" t="str">
        <f t="shared" si="1"/>
        <v xml:space="preserve">FD24 = </v>
      </c>
      <c r="D25" s="5" t="str">
        <f t="shared" si="2"/>
        <v xml:space="preserve">F24 - </v>
      </c>
      <c r="E25" s="5" t="str">
        <f t="shared" si="3"/>
        <v>FM24</v>
      </c>
      <c r="F25" s="6"/>
      <c r="J25" s="5"/>
      <c r="K25" s="5" t="str">
        <f t="shared" si="4"/>
        <v xml:space="preserve">@IDENTITY </v>
      </c>
      <c r="L25" s="5" t="str">
        <f t="shared" si="5"/>
        <v xml:space="preserve">CPM24 = </v>
      </c>
      <c r="M25" s="5" t="str">
        <f t="shared" si="6"/>
        <v xml:space="preserve">CP_bp24 * </v>
      </c>
      <c r="N25" s="5" t="str">
        <f t="shared" si="7"/>
        <v>mcp24</v>
      </c>
      <c r="O25" s="6" t="str">
        <f t="shared" si="8"/>
        <v>@IDENTITY CPM24 = CP_bp24 * mcp24</v>
      </c>
      <c r="P25" s="5"/>
      <c r="R25" s="6"/>
      <c r="S25" s="5" t="str">
        <f t="shared" si="9"/>
        <v xml:space="preserve">@IDENTITY </v>
      </c>
      <c r="T25" s="5" t="str">
        <f t="shared" si="10"/>
        <v xml:space="preserve">CGM24 = </v>
      </c>
      <c r="U25" s="5" t="str">
        <f t="shared" si="11"/>
        <v xml:space="preserve">CG_bp24 * </v>
      </c>
      <c r="V25" s="5" t="str">
        <f t="shared" si="12"/>
        <v>mcg24</v>
      </c>
      <c r="W25" s="6" t="str">
        <f t="shared" si="13"/>
        <v>@IDENTITY CGM24 = CG_bp24 * mcg24</v>
      </c>
      <c r="AA25" s="5" t="str">
        <f t="shared" si="14"/>
        <v xml:space="preserve">@IDENTITY </v>
      </c>
      <c r="AB25" s="5" t="str">
        <f t="shared" si="15"/>
        <v xml:space="preserve">gfcfm24 = </v>
      </c>
      <c r="AC25" s="5" t="str">
        <f t="shared" si="16"/>
        <v xml:space="preserve">gfcf_bp24 * </v>
      </c>
      <c r="AD25" s="5" t="str">
        <f t="shared" si="17"/>
        <v>mgfcf24</v>
      </c>
      <c r="AE25" s="6" t="str">
        <f t="shared" si="18"/>
        <v>@IDENTITY gfcfm24 = gfcf_bp24 * mgfcf24</v>
      </c>
      <c r="AH25" s="5" t="str">
        <f t="shared" si="19"/>
        <v xml:space="preserve">@IDENTITY </v>
      </c>
      <c r="AI25" s="5" t="str">
        <f t="shared" si="20"/>
        <v xml:space="preserve">stm24 = </v>
      </c>
      <c r="AJ25" s="5" t="str">
        <f t="shared" si="21"/>
        <v xml:space="preserve">st_bp24 * </v>
      </c>
      <c r="AK25" s="5" t="str">
        <f t="shared" si="22"/>
        <v>mst24</v>
      </c>
      <c r="AL25" s="6" t="str">
        <f t="shared" si="23"/>
        <v>@IDENTITY stm24 = st_bp24 * mst24</v>
      </c>
      <c r="AO25" s="5" t="str">
        <f t="shared" si="24"/>
        <v xml:space="preserve">@IDENTITY </v>
      </c>
      <c r="AP25" s="5" t="str">
        <f t="shared" si="25"/>
        <v xml:space="preserve">expm24 = </v>
      </c>
      <c r="AQ25" s="5" t="str">
        <f t="shared" si="26"/>
        <v xml:space="preserve">exp_bp24 * </v>
      </c>
      <c r="AR25" s="5" t="str">
        <f t="shared" si="27"/>
        <v>mexp24</v>
      </c>
      <c r="AS25" s="6" t="str">
        <f t="shared" si="28"/>
        <v>@IDENTITY expm24 = exp_bp24 * mexp24</v>
      </c>
      <c r="AW25" s="5"/>
      <c r="AX25" s="5" t="str">
        <f t="shared" si="29"/>
        <v xml:space="preserve">@IDENTITY </v>
      </c>
      <c r="AY25" s="5" t="str">
        <f t="shared" si="30"/>
        <v xml:space="preserve">fm24 = </v>
      </c>
      <c r="AZ25" s="5" t="str">
        <f t="shared" si="31"/>
        <v xml:space="preserve">cmp24 + </v>
      </c>
      <c r="BA25" s="5" t="str">
        <f t="shared" si="31"/>
        <v xml:space="preserve">cgm24 + </v>
      </c>
      <c r="BB25" s="5" t="str">
        <f t="shared" si="31"/>
        <v xml:space="preserve">gfcfm24 + </v>
      </c>
      <c r="BC25" s="5" t="str">
        <f t="shared" si="31"/>
        <v xml:space="preserve">stm24 + </v>
      </c>
      <c r="BD25" s="5" t="str">
        <f t="shared" si="32"/>
        <v>expm24</v>
      </c>
      <c r="BE25" s="6" t="str">
        <f t="shared" si="33"/>
        <v>@IDENTITY fm24 = cmp24 + cgm24 + gfcfm24 + stm24 + expm24</v>
      </c>
    </row>
    <row r="26" spans="1:57">
      <c r="A26" s="1" t="s">
        <v>20</v>
      </c>
      <c r="B26" s="5" t="str">
        <f t="shared" si="0"/>
        <v xml:space="preserve">@IDENTITY </v>
      </c>
      <c r="C26" s="5" t="str">
        <f t="shared" si="1"/>
        <v xml:space="preserve">FD25 = </v>
      </c>
      <c r="D26" s="5" t="str">
        <f t="shared" si="2"/>
        <v xml:space="preserve">F25 - </v>
      </c>
      <c r="E26" s="5" t="str">
        <f t="shared" si="3"/>
        <v>FM25</v>
      </c>
      <c r="F26" s="6"/>
      <c r="J26" s="5"/>
      <c r="K26" s="5" t="str">
        <f t="shared" si="4"/>
        <v xml:space="preserve">@IDENTITY </v>
      </c>
      <c r="L26" s="5" t="str">
        <f t="shared" si="5"/>
        <v xml:space="preserve">CPM25 = </v>
      </c>
      <c r="M26" s="5" t="str">
        <f t="shared" si="6"/>
        <v xml:space="preserve">CP_bp25 * </v>
      </c>
      <c r="N26" s="5" t="str">
        <f t="shared" si="7"/>
        <v>mcp25</v>
      </c>
      <c r="O26" s="6" t="str">
        <f t="shared" si="8"/>
        <v>@IDENTITY CPM25 = CP_bp25 * mcp25</v>
      </c>
      <c r="P26" s="5"/>
      <c r="R26" s="6"/>
      <c r="S26" s="5" t="str">
        <f t="shared" si="9"/>
        <v xml:space="preserve">@IDENTITY </v>
      </c>
      <c r="T26" s="5" t="str">
        <f t="shared" si="10"/>
        <v xml:space="preserve">CGM25 = </v>
      </c>
      <c r="U26" s="5" t="str">
        <f t="shared" si="11"/>
        <v xml:space="preserve">CG_bp25 * </v>
      </c>
      <c r="V26" s="5" t="str">
        <f t="shared" si="12"/>
        <v>mcg25</v>
      </c>
      <c r="W26" s="6" t="str">
        <f t="shared" si="13"/>
        <v>@IDENTITY CGM25 = CG_bp25 * mcg25</v>
      </c>
      <c r="AA26" s="5" t="str">
        <f t="shared" si="14"/>
        <v xml:space="preserve">@IDENTITY </v>
      </c>
      <c r="AB26" s="5" t="str">
        <f t="shared" si="15"/>
        <v xml:space="preserve">gfcfm25 = </v>
      </c>
      <c r="AC26" s="5" t="str">
        <f t="shared" si="16"/>
        <v xml:space="preserve">gfcf_bp25 * </v>
      </c>
      <c r="AD26" s="5" t="str">
        <f t="shared" si="17"/>
        <v>mgfcf25</v>
      </c>
      <c r="AE26" s="6" t="str">
        <f t="shared" si="18"/>
        <v>@IDENTITY gfcfm25 = gfcf_bp25 * mgfcf25</v>
      </c>
      <c r="AH26" s="5" t="str">
        <f t="shared" si="19"/>
        <v xml:space="preserve">@IDENTITY </v>
      </c>
      <c r="AI26" s="5" t="str">
        <f t="shared" si="20"/>
        <v xml:space="preserve">stm25 = </v>
      </c>
      <c r="AJ26" s="5" t="str">
        <f t="shared" si="21"/>
        <v xml:space="preserve">st_bp25 * </v>
      </c>
      <c r="AK26" s="5" t="str">
        <f t="shared" si="22"/>
        <v>mst25</v>
      </c>
      <c r="AL26" s="6" t="str">
        <f t="shared" si="23"/>
        <v>@IDENTITY stm25 = st_bp25 * mst25</v>
      </c>
      <c r="AO26" s="5" t="str">
        <f t="shared" si="24"/>
        <v xml:space="preserve">@IDENTITY </v>
      </c>
      <c r="AP26" s="5" t="str">
        <f t="shared" si="25"/>
        <v xml:space="preserve">expm25 = </v>
      </c>
      <c r="AQ26" s="5" t="str">
        <f t="shared" si="26"/>
        <v xml:space="preserve">exp_bp25 * </v>
      </c>
      <c r="AR26" s="5" t="str">
        <f t="shared" si="27"/>
        <v>mexp25</v>
      </c>
      <c r="AS26" s="6" t="str">
        <f t="shared" si="28"/>
        <v>@IDENTITY expm25 = exp_bp25 * mexp25</v>
      </c>
      <c r="AW26" s="5"/>
      <c r="AX26" s="5" t="str">
        <f t="shared" si="29"/>
        <v xml:space="preserve">@IDENTITY </v>
      </c>
      <c r="AY26" s="5" t="str">
        <f t="shared" si="30"/>
        <v xml:space="preserve">fm25 = </v>
      </c>
      <c r="AZ26" s="5" t="str">
        <f t="shared" si="31"/>
        <v xml:space="preserve">cmp25 + </v>
      </c>
      <c r="BA26" s="5" t="str">
        <f t="shared" si="31"/>
        <v xml:space="preserve">cgm25 + </v>
      </c>
      <c r="BB26" s="5" t="str">
        <f t="shared" si="31"/>
        <v xml:space="preserve">gfcfm25 + </v>
      </c>
      <c r="BC26" s="5" t="str">
        <f t="shared" si="31"/>
        <v xml:space="preserve">stm25 + </v>
      </c>
      <c r="BD26" s="5" t="str">
        <f t="shared" si="32"/>
        <v>expm25</v>
      </c>
      <c r="BE26" s="6" t="str">
        <f t="shared" si="33"/>
        <v>@IDENTITY fm25 = cmp25 + cgm25 + gfcfm25 + stm25 + expm25</v>
      </c>
    </row>
    <row r="27" spans="1:57">
      <c r="A27" s="1" t="s">
        <v>21</v>
      </c>
      <c r="B27" s="5" t="str">
        <f t="shared" si="0"/>
        <v xml:space="preserve">@IDENTITY </v>
      </c>
      <c r="C27" s="5" t="str">
        <f t="shared" si="1"/>
        <v xml:space="preserve">FD26 = </v>
      </c>
      <c r="D27" s="5" t="str">
        <f t="shared" si="2"/>
        <v xml:space="preserve">F26 - </v>
      </c>
      <c r="E27" s="5" t="str">
        <f t="shared" si="3"/>
        <v>FM26</v>
      </c>
      <c r="F27" s="6"/>
      <c r="J27" s="5"/>
      <c r="K27" s="5" t="str">
        <f t="shared" si="4"/>
        <v xml:space="preserve">@IDENTITY </v>
      </c>
      <c r="L27" s="5" t="str">
        <f t="shared" si="5"/>
        <v xml:space="preserve">CPM26 = </v>
      </c>
      <c r="M27" s="5" t="str">
        <f t="shared" si="6"/>
        <v xml:space="preserve">CP_bp26 * </v>
      </c>
      <c r="N27" s="5" t="str">
        <f t="shared" si="7"/>
        <v>mcp26</v>
      </c>
      <c r="O27" s="6" t="str">
        <f t="shared" si="8"/>
        <v>@IDENTITY CPM26 = CP_bp26 * mcp26</v>
      </c>
      <c r="P27" s="5"/>
      <c r="R27" s="6"/>
      <c r="S27" s="5" t="str">
        <f t="shared" si="9"/>
        <v xml:space="preserve">@IDENTITY </v>
      </c>
      <c r="T27" s="5" t="str">
        <f t="shared" si="10"/>
        <v xml:space="preserve">CGM26 = </v>
      </c>
      <c r="U27" s="5" t="str">
        <f t="shared" si="11"/>
        <v xml:space="preserve">CG_bp26 * </v>
      </c>
      <c r="V27" s="5" t="str">
        <f t="shared" si="12"/>
        <v>mcg26</v>
      </c>
      <c r="W27" s="6" t="str">
        <f t="shared" si="13"/>
        <v>@IDENTITY CGM26 = CG_bp26 * mcg26</v>
      </c>
      <c r="AA27" s="5" t="str">
        <f t="shared" si="14"/>
        <v xml:space="preserve">@IDENTITY </v>
      </c>
      <c r="AB27" s="5" t="str">
        <f t="shared" si="15"/>
        <v xml:space="preserve">gfcfm26 = </v>
      </c>
      <c r="AC27" s="5" t="str">
        <f t="shared" si="16"/>
        <v xml:space="preserve">gfcf_bp26 * </v>
      </c>
      <c r="AD27" s="5" t="str">
        <f t="shared" si="17"/>
        <v>mgfcf26</v>
      </c>
      <c r="AE27" s="6" t="str">
        <f t="shared" si="18"/>
        <v>@IDENTITY gfcfm26 = gfcf_bp26 * mgfcf26</v>
      </c>
      <c r="AH27" s="5" t="str">
        <f t="shared" si="19"/>
        <v xml:space="preserve">@IDENTITY </v>
      </c>
      <c r="AI27" s="5" t="str">
        <f t="shared" si="20"/>
        <v xml:space="preserve">stm26 = </v>
      </c>
      <c r="AJ27" s="5" t="str">
        <f t="shared" si="21"/>
        <v xml:space="preserve">st_bp26 * </v>
      </c>
      <c r="AK27" s="5" t="str">
        <f t="shared" si="22"/>
        <v>mst26</v>
      </c>
      <c r="AL27" s="6" t="str">
        <f t="shared" si="23"/>
        <v>@IDENTITY stm26 = st_bp26 * mst26</v>
      </c>
      <c r="AO27" s="5" t="str">
        <f t="shared" si="24"/>
        <v xml:space="preserve">@IDENTITY </v>
      </c>
      <c r="AP27" s="5" t="str">
        <f t="shared" si="25"/>
        <v xml:space="preserve">expm26 = </v>
      </c>
      <c r="AQ27" s="5" t="str">
        <f t="shared" si="26"/>
        <v xml:space="preserve">exp_bp26 * </v>
      </c>
      <c r="AR27" s="5" t="str">
        <f t="shared" si="27"/>
        <v>mexp26</v>
      </c>
      <c r="AS27" s="6" t="str">
        <f t="shared" si="28"/>
        <v>@IDENTITY expm26 = exp_bp26 * mexp26</v>
      </c>
      <c r="AW27" s="5"/>
      <c r="AX27" s="5" t="str">
        <f t="shared" si="29"/>
        <v xml:space="preserve">@IDENTITY </v>
      </c>
      <c r="AY27" s="5" t="str">
        <f t="shared" si="30"/>
        <v xml:space="preserve">fm26 = </v>
      </c>
      <c r="AZ27" s="5" t="str">
        <f t="shared" si="31"/>
        <v xml:space="preserve">cmp26 + </v>
      </c>
      <c r="BA27" s="5" t="str">
        <f t="shared" si="31"/>
        <v xml:space="preserve">cgm26 + </v>
      </c>
      <c r="BB27" s="5" t="str">
        <f t="shared" si="31"/>
        <v xml:space="preserve">gfcfm26 + </v>
      </c>
      <c r="BC27" s="5" t="str">
        <f t="shared" si="31"/>
        <v xml:space="preserve">stm26 + </v>
      </c>
      <c r="BD27" s="5" t="str">
        <f t="shared" si="32"/>
        <v>expm26</v>
      </c>
      <c r="BE27" s="6" t="str">
        <f t="shared" si="33"/>
        <v>@IDENTITY fm26 = cmp26 + cgm26 + gfcfm26 + stm26 + expm26</v>
      </c>
    </row>
    <row r="28" spans="1:57">
      <c r="A28" s="1" t="s">
        <v>22</v>
      </c>
      <c r="B28" s="5" t="str">
        <f t="shared" si="0"/>
        <v xml:space="preserve">@IDENTITY </v>
      </c>
      <c r="C28" s="5" t="str">
        <f t="shared" si="1"/>
        <v xml:space="preserve">FD27 = </v>
      </c>
      <c r="D28" s="5" t="str">
        <f t="shared" si="2"/>
        <v xml:space="preserve">F27 - </v>
      </c>
      <c r="E28" s="5" t="str">
        <f t="shared" si="3"/>
        <v>FM27</v>
      </c>
      <c r="F28" s="6"/>
      <c r="J28" s="5"/>
      <c r="K28" s="5" t="str">
        <f t="shared" si="4"/>
        <v xml:space="preserve">@IDENTITY </v>
      </c>
      <c r="L28" s="5" t="str">
        <f t="shared" si="5"/>
        <v xml:space="preserve">CPM27 = </v>
      </c>
      <c r="M28" s="5" t="str">
        <f t="shared" si="6"/>
        <v xml:space="preserve">CP_bp27 * </v>
      </c>
      <c r="N28" s="5" t="str">
        <f t="shared" si="7"/>
        <v>mcp27</v>
      </c>
      <c r="O28" s="6" t="str">
        <f t="shared" si="8"/>
        <v>@IDENTITY CPM27 = CP_bp27 * mcp27</v>
      </c>
      <c r="P28" s="5"/>
      <c r="R28" s="6"/>
      <c r="S28" s="5" t="str">
        <f t="shared" si="9"/>
        <v xml:space="preserve">@IDENTITY </v>
      </c>
      <c r="T28" s="5" t="str">
        <f t="shared" si="10"/>
        <v xml:space="preserve">CGM27 = </v>
      </c>
      <c r="U28" s="5" t="str">
        <f t="shared" si="11"/>
        <v xml:space="preserve">CG_bp27 * </v>
      </c>
      <c r="V28" s="5" t="str">
        <f t="shared" si="12"/>
        <v>mcg27</v>
      </c>
      <c r="W28" s="6" t="str">
        <f t="shared" si="13"/>
        <v>@IDENTITY CGM27 = CG_bp27 * mcg27</v>
      </c>
      <c r="AA28" s="5" t="str">
        <f t="shared" si="14"/>
        <v xml:space="preserve">@IDENTITY </v>
      </c>
      <c r="AB28" s="5" t="str">
        <f t="shared" si="15"/>
        <v xml:space="preserve">gfcfm27 = </v>
      </c>
      <c r="AC28" s="5" t="str">
        <f t="shared" si="16"/>
        <v xml:space="preserve">gfcf_bp27 * </v>
      </c>
      <c r="AD28" s="5" t="str">
        <f t="shared" si="17"/>
        <v>mgfcf27</v>
      </c>
      <c r="AE28" s="6" t="str">
        <f t="shared" si="18"/>
        <v>@IDENTITY gfcfm27 = gfcf_bp27 * mgfcf27</v>
      </c>
      <c r="AH28" s="5" t="str">
        <f t="shared" si="19"/>
        <v xml:space="preserve">@IDENTITY </v>
      </c>
      <c r="AI28" s="5" t="str">
        <f t="shared" si="20"/>
        <v xml:space="preserve">stm27 = </v>
      </c>
      <c r="AJ28" s="5" t="str">
        <f t="shared" si="21"/>
        <v xml:space="preserve">st_bp27 * </v>
      </c>
      <c r="AK28" s="5" t="str">
        <f t="shared" si="22"/>
        <v>mst27</v>
      </c>
      <c r="AL28" s="6" t="str">
        <f t="shared" si="23"/>
        <v>@IDENTITY stm27 = st_bp27 * mst27</v>
      </c>
      <c r="AO28" s="5" t="str">
        <f t="shared" si="24"/>
        <v xml:space="preserve">@IDENTITY </v>
      </c>
      <c r="AP28" s="5" t="str">
        <f t="shared" si="25"/>
        <v xml:space="preserve">expm27 = </v>
      </c>
      <c r="AQ28" s="5" t="str">
        <f t="shared" si="26"/>
        <v xml:space="preserve">exp_bp27 * </v>
      </c>
      <c r="AR28" s="5" t="str">
        <f t="shared" si="27"/>
        <v>mexp27</v>
      </c>
      <c r="AS28" s="6" t="str">
        <f t="shared" si="28"/>
        <v>@IDENTITY expm27 = exp_bp27 * mexp27</v>
      </c>
      <c r="AW28" s="5"/>
      <c r="AX28" s="5" t="str">
        <f t="shared" si="29"/>
        <v xml:space="preserve">@IDENTITY </v>
      </c>
      <c r="AY28" s="5" t="str">
        <f t="shared" si="30"/>
        <v xml:space="preserve">fm27 = </v>
      </c>
      <c r="AZ28" s="5" t="str">
        <f t="shared" si="31"/>
        <v xml:space="preserve">cmp27 + </v>
      </c>
      <c r="BA28" s="5" t="str">
        <f t="shared" si="31"/>
        <v xml:space="preserve">cgm27 + </v>
      </c>
      <c r="BB28" s="5" t="str">
        <f t="shared" si="31"/>
        <v xml:space="preserve">gfcfm27 + </v>
      </c>
      <c r="BC28" s="5" t="str">
        <f t="shared" si="31"/>
        <v xml:space="preserve">stm27 + </v>
      </c>
      <c r="BD28" s="5" t="str">
        <f t="shared" si="32"/>
        <v>expm27</v>
      </c>
      <c r="BE28" s="6" t="str">
        <f t="shared" si="33"/>
        <v>@IDENTITY fm27 = cmp27 + cgm27 + gfcfm27 + stm27 + expm27</v>
      </c>
    </row>
    <row r="29" spans="1:57">
      <c r="A29" s="1" t="s">
        <v>23</v>
      </c>
      <c r="B29" s="5" t="str">
        <f t="shared" si="0"/>
        <v xml:space="preserve">@IDENTITY </v>
      </c>
      <c r="C29" s="5" t="str">
        <f t="shared" si="1"/>
        <v xml:space="preserve">FD28 = </v>
      </c>
      <c r="D29" s="5" t="str">
        <f t="shared" si="2"/>
        <v xml:space="preserve">F28 - </v>
      </c>
      <c r="E29" s="5" t="str">
        <f t="shared" si="3"/>
        <v>FM28</v>
      </c>
      <c r="F29" s="6"/>
      <c r="J29" s="5"/>
      <c r="K29" s="5" t="str">
        <f t="shared" si="4"/>
        <v xml:space="preserve">@IDENTITY </v>
      </c>
      <c r="L29" s="5" t="str">
        <f t="shared" si="5"/>
        <v xml:space="preserve">CPM28 = </v>
      </c>
      <c r="M29" s="5" t="str">
        <f t="shared" si="6"/>
        <v xml:space="preserve">CP_bp28 * </v>
      </c>
      <c r="N29" s="5" t="str">
        <f t="shared" si="7"/>
        <v>mcp28</v>
      </c>
      <c r="O29" s="6" t="str">
        <f t="shared" si="8"/>
        <v>@IDENTITY CPM28 = CP_bp28 * mcp28</v>
      </c>
      <c r="P29" s="5"/>
      <c r="R29" s="6"/>
      <c r="S29" s="5" t="str">
        <f t="shared" si="9"/>
        <v xml:space="preserve">@IDENTITY </v>
      </c>
      <c r="T29" s="5" t="str">
        <f t="shared" si="10"/>
        <v xml:space="preserve">CGM28 = </v>
      </c>
      <c r="U29" s="5" t="str">
        <f t="shared" si="11"/>
        <v xml:space="preserve">CG_bp28 * </v>
      </c>
      <c r="V29" s="5" t="str">
        <f t="shared" si="12"/>
        <v>mcg28</v>
      </c>
      <c r="W29" s="6" t="str">
        <f t="shared" si="13"/>
        <v>@IDENTITY CGM28 = CG_bp28 * mcg28</v>
      </c>
      <c r="AA29" s="5" t="str">
        <f t="shared" si="14"/>
        <v xml:space="preserve">@IDENTITY </v>
      </c>
      <c r="AB29" s="5" t="str">
        <f t="shared" si="15"/>
        <v xml:space="preserve">gfcfm28 = </v>
      </c>
      <c r="AC29" s="5" t="str">
        <f t="shared" si="16"/>
        <v xml:space="preserve">gfcf_bp28 * </v>
      </c>
      <c r="AD29" s="5" t="str">
        <f t="shared" si="17"/>
        <v>mgfcf28</v>
      </c>
      <c r="AE29" s="6" t="str">
        <f t="shared" si="18"/>
        <v>@IDENTITY gfcfm28 = gfcf_bp28 * mgfcf28</v>
      </c>
      <c r="AH29" s="5" t="str">
        <f t="shared" si="19"/>
        <v xml:space="preserve">@IDENTITY </v>
      </c>
      <c r="AI29" s="5" t="str">
        <f t="shared" si="20"/>
        <v xml:space="preserve">stm28 = </v>
      </c>
      <c r="AJ29" s="5" t="str">
        <f t="shared" si="21"/>
        <v xml:space="preserve">st_bp28 * </v>
      </c>
      <c r="AK29" s="5" t="str">
        <f t="shared" si="22"/>
        <v>mst28</v>
      </c>
      <c r="AL29" s="6" t="str">
        <f t="shared" si="23"/>
        <v>@IDENTITY stm28 = st_bp28 * mst28</v>
      </c>
      <c r="AO29" s="5" t="str">
        <f t="shared" si="24"/>
        <v xml:space="preserve">@IDENTITY </v>
      </c>
      <c r="AP29" s="5" t="str">
        <f t="shared" si="25"/>
        <v xml:space="preserve">expm28 = </v>
      </c>
      <c r="AQ29" s="5" t="str">
        <f t="shared" si="26"/>
        <v xml:space="preserve">exp_bp28 * </v>
      </c>
      <c r="AR29" s="5" t="str">
        <f t="shared" si="27"/>
        <v>mexp28</v>
      </c>
      <c r="AS29" s="6" t="str">
        <f t="shared" si="28"/>
        <v>@IDENTITY expm28 = exp_bp28 * mexp28</v>
      </c>
      <c r="AW29" s="5"/>
      <c r="AX29" s="5" t="str">
        <f t="shared" si="29"/>
        <v xml:space="preserve">@IDENTITY </v>
      </c>
      <c r="AY29" s="5" t="str">
        <f t="shared" si="30"/>
        <v xml:space="preserve">fm28 = </v>
      </c>
      <c r="AZ29" s="5" t="str">
        <f t="shared" si="31"/>
        <v xml:space="preserve">cmp28 + </v>
      </c>
      <c r="BA29" s="5" t="str">
        <f t="shared" si="31"/>
        <v xml:space="preserve">cgm28 + </v>
      </c>
      <c r="BB29" s="5" t="str">
        <f t="shared" si="31"/>
        <v xml:space="preserve">gfcfm28 + </v>
      </c>
      <c r="BC29" s="5" t="str">
        <f t="shared" si="31"/>
        <v xml:space="preserve">stm28 + </v>
      </c>
      <c r="BD29" s="5" t="str">
        <f t="shared" si="32"/>
        <v>expm28</v>
      </c>
      <c r="BE29" s="6" t="str">
        <f t="shared" si="33"/>
        <v>@IDENTITY fm28 = cmp28 + cgm28 + gfcfm28 + stm28 + expm28</v>
      </c>
    </row>
    <row r="30" spans="1:57">
      <c r="A30" s="1" t="s">
        <v>24</v>
      </c>
      <c r="B30" s="5" t="str">
        <f t="shared" si="0"/>
        <v xml:space="preserve">@IDENTITY </v>
      </c>
      <c r="C30" s="5" t="str">
        <f t="shared" si="1"/>
        <v xml:space="preserve">FD29 = </v>
      </c>
      <c r="D30" s="5" t="str">
        <f t="shared" si="2"/>
        <v xml:space="preserve">F29 - </v>
      </c>
      <c r="E30" s="5" t="str">
        <f t="shared" si="3"/>
        <v>FM29</v>
      </c>
      <c r="F30" s="6"/>
      <c r="J30" s="5"/>
      <c r="K30" s="5" t="str">
        <f t="shared" si="4"/>
        <v xml:space="preserve">@IDENTITY </v>
      </c>
      <c r="L30" s="5" t="str">
        <f t="shared" si="5"/>
        <v xml:space="preserve">CPM29 = </v>
      </c>
      <c r="M30" s="5" t="str">
        <f t="shared" si="6"/>
        <v xml:space="preserve">CP_bp29 * </v>
      </c>
      <c r="N30" s="5" t="str">
        <f t="shared" si="7"/>
        <v>mcp29</v>
      </c>
      <c r="O30" s="6" t="str">
        <f t="shared" si="8"/>
        <v>@IDENTITY CPM29 = CP_bp29 * mcp29</v>
      </c>
      <c r="P30" s="5"/>
      <c r="R30" s="6"/>
      <c r="S30" s="5" t="str">
        <f t="shared" si="9"/>
        <v xml:space="preserve">@IDENTITY </v>
      </c>
      <c r="T30" s="5" t="str">
        <f t="shared" si="10"/>
        <v xml:space="preserve">CGM29 = </v>
      </c>
      <c r="U30" s="5" t="str">
        <f t="shared" si="11"/>
        <v xml:space="preserve">CG_bp29 * </v>
      </c>
      <c r="V30" s="5" t="str">
        <f t="shared" si="12"/>
        <v>mcg29</v>
      </c>
      <c r="W30" s="6" t="str">
        <f t="shared" si="13"/>
        <v>@IDENTITY CGM29 = CG_bp29 * mcg29</v>
      </c>
      <c r="AA30" s="5" t="str">
        <f t="shared" si="14"/>
        <v xml:space="preserve">@IDENTITY </v>
      </c>
      <c r="AB30" s="5" t="str">
        <f t="shared" si="15"/>
        <v xml:space="preserve">gfcfm29 = </v>
      </c>
      <c r="AC30" s="5" t="str">
        <f t="shared" si="16"/>
        <v xml:space="preserve">gfcf_bp29 * </v>
      </c>
      <c r="AD30" s="5" t="str">
        <f t="shared" si="17"/>
        <v>mgfcf29</v>
      </c>
      <c r="AE30" s="6" t="str">
        <f t="shared" si="18"/>
        <v>@IDENTITY gfcfm29 = gfcf_bp29 * mgfcf29</v>
      </c>
      <c r="AH30" s="5" t="str">
        <f t="shared" si="19"/>
        <v xml:space="preserve">@IDENTITY </v>
      </c>
      <c r="AI30" s="5" t="str">
        <f t="shared" si="20"/>
        <v xml:space="preserve">stm29 = </v>
      </c>
      <c r="AJ30" s="5" t="str">
        <f t="shared" si="21"/>
        <v xml:space="preserve">st_bp29 * </v>
      </c>
      <c r="AK30" s="5" t="str">
        <f t="shared" si="22"/>
        <v>mst29</v>
      </c>
      <c r="AL30" s="6" t="str">
        <f t="shared" si="23"/>
        <v>@IDENTITY stm29 = st_bp29 * mst29</v>
      </c>
      <c r="AO30" s="5" t="str">
        <f t="shared" si="24"/>
        <v xml:space="preserve">@IDENTITY </v>
      </c>
      <c r="AP30" s="5" t="str">
        <f t="shared" si="25"/>
        <v xml:space="preserve">expm29 = </v>
      </c>
      <c r="AQ30" s="5" t="str">
        <f t="shared" si="26"/>
        <v xml:space="preserve">exp_bp29 * </v>
      </c>
      <c r="AR30" s="5" t="str">
        <f t="shared" si="27"/>
        <v>mexp29</v>
      </c>
      <c r="AS30" s="6" t="str">
        <f t="shared" si="28"/>
        <v>@IDENTITY expm29 = exp_bp29 * mexp29</v>
      </c>
      <c r="AW30" s="5"/>
      <c r="AX30" s="5" t="str">
        <f t="shared" si="29"/>
        <v xml:space="preserve">@IDENTITY </v>
      </c>
      <c r="AY30" s="5" t="str">
        <f t="shared" si="30"/>
        <v xml:space="preserve">fm29 = </v>
      </c>
      <c r="AZ30" s="5" t="str">
        <f t="shared" si="31"/>
        <v xml:space="preserve">cmp29 + </v>
      </c>
      <c r="BA30" s="5" t="str">
        <f t="shared" si="31"/>
        <v xml:space="preserve">cgm29 + </v>
      </c>
      <c r="BB30" s="5" t="str">
        <f t="shared" si="31"/>
        <v xml:space="preserve">gfcfm29 + </v>
      </c>
      <c r="BC30" s="5" t="str">
        <f t="shared" si="31"/>
        <v xml:space="preserve">stm29 + </v>
      </c>
      <c r="BD30" s="5" t="str">
        <f t="shared" si="32"/>
        <v>expm29</v>
      </c>
      <c r="BE30" s="6" t="str">
        <f t="shared" si="33"/>
        <v>@IDENTITY fm29 = cmp29 + cgm29 + gfcfm29 + stm29 + expm29</v>
      </c>
    </row>
    <row r="31" spans="1:57">
      <c r="A31" s="1" t="s">
        <v>25</v>
      </c>
      <c r="B31" s="5" t="str">
        <f t="shared" si="0"/>
        <v xml:space="preserve">@IDENTITY </v>
      </c>
      <c r="C31" s="5" t="str">
        <f t="shared" si="1"/>
        <v xml:space="preserve">FD30 = </v>
      </c>
      <c r="D31" s="5" t="str">
        <f t="shared" si="2"/>
        <v xml:space="preserve">F30 - </v>
      </c>
      <c r="E31" s="5" t="str">
        <f t="shared" si="3"/>
        <v>FM30</v>
      </c>
      <c r="F31" s="6"/>
      <c r="J31" s="5"/>
      <c r="K31" s="5" t="str">
        <f t="shared" si="4"/>
        <v xml:space="preserve">@IDENTITY </v>
      </c>
      <c r="L31" s="5" t="str">
        <f t="shared" si="5"/>
        <v xml:space="preserve">CPM30 = </v>
      </c>
      <c r="M31" s="5" t="str">
        <f t="shared" si="6"/>
        <v xml:space="preserve">CP_bp30 * </v>
      </c>
      <c r="N31" s="5" t="str">
        <f t="shared" si="7"/>
        <v>mcp30</v>
      </c>
      <c r="O31" s="6" t="str">
        <f t="shared" si="8"/>
        <v>@IDENTITY CPM30 = CP_bp30 * mcp30</v>
      </c>
      <c r="P31" s="5"/>
      <c r="R31" s="6"/>
      <c r="S31" s="5" t="str">
        <f t="shared" si="9"/>
        <v xml:space="preserve">@IDENTITY </v>
      </c>
      <c r="T31" s="5" t="str">
        <f t="shared" si="10"/>
        <v xml:space="preserve">CGM30 = </v>
      </c>
      <c r="U31" s="5" t="str">
        <f t="shared" si="11"/>
        <v xml:space="preserve">CG_bp30 * </v>
      </c>
      <c r="V31" s="5" t="str">
        <f t="shared" si="12"/>
        <v>mcg30</v>
      </c>
      <c r="W31" s="6" t="str">
        <f t="shared" si="13"/>
        <v>@IDENTITY CGM30 = CG_bp30 * mcg30</v>
      </c>
      <c r="AA31" s="5" t="str">
        <f t="shared" si="14"/>
        <v xml:space="preserve">@IDENTITY </v>
      </c>
      <c r="AB31" s="5" t="str">
        <f t="shared" si="15"/>
        <v xml:space="preserve">gfcfm30 = </v>
      </c>
      <c r="AC31" s="5" t="str">
        <f t="shared" si="16"/>
        <v xml:space="preserve">gfcf_bp30 * </v>
      </c>
      <c r="AD31" s="5" t="str">
        <f t="shared" si="17"/>
        <v>mgfcf30</v>
      </c>
      <c r="AE31" s="6" t="str">
        <f t="shared" si="18"/>
        <v>@IDENTITY gfcfm30 = gfcf_bp30 * mgfcf30</v>
      </c>
      <c r="AH31" s="5" t="str">
        <f t="shared" si="19"/>
        <v xml:space="preserve">@IDENTITY </v>
      </c>
      <c r="AI31" s="5" t="str">
        <f t="shared" si="20"/>
        <v xml:space="preserve">stm30 = </v>
      </c>
      <c r="AJ31" s="5" t="str">
        <f t="shared" si="21"/>
        <v xml:space="preserve">st_bp30 * </v>
      </c>
      <c r="AK31" s="5" t="str">
        <f t="shared" si="22"/>
        <v>mst30</v>
      </c>
      <c r="AL31" s="6" t="str">
        <f t="shared" si="23"/>
        <v>@IDENTITY stm30 = st_bp30 * mst30</v>
      </c>
      <c r="AO31" s="5" t="str">
        <f t="shared" si="24"/>
        <v xml:space="preserve">@IDENTITY </v>
      </c>
      <c r="AP31" s="5" t="str">
        <f t="shared" si="25"/>
        <v xml:space="preserve">expm30 = </v>
      </c>
      <c r="AQ31" s="5" t="str">
        <f t="shared" si="26"/>
        <v xml:space="preserve">exp_bp30 * </v>
      </c>
      <c r="AR31" s="5" t="str">
        <f t="shared" si="27"/>
        <v>mexp30</v>
      </c>
      <c r="AS31" s="6" t="str">
        <f t="shared" si="28"/>
        <v>@IDENTITY expm30 = exp_bp30 * mexp30</v>
      </c>
      <c r="AW31" s="5"/>
      <c r="AX31" s="5" t="str">
        <f t="shared" si="29"/>
        <v xml:space="preserve">@IDENTITY </v>
      </c>
      <c r="AY31" s="5" t="str">
        <f t="shared" si="30"/>
        <v xml:space="preserve">fm30 = </v>
      </c>
      <c r="AZ31" s="5" t="str">
        <f t="shared" si="31"/>
        <v xml:space="preserve">cmp30 + </v>
      </c>
      <c r="BA31" s="5" t="str">
        <f t="shared" si="31"/>
        <v xml:space="preserve">cgm30 + </v>
      </c>
      <c r="BB31" s="5" t="str">
        <f t="shared" si="31"/>
        <v xml:space="preserve">gfcfm30 + </v>
      </c>
      <c r="BC31" s="5" t="str">
        <f t="shared" si="31"/>
        <v xml:space="preserve">stm30 + </v>
      </c>
      <c r="BD31" s="5" t="str">
        <f t="shared" si="32"/>
        <v>expm30</v>
      </c>
      <c r="BE31" s="6" t="str">
        <f t="shared" si="33"/>
        <v>@IDENTITY fm30 = cmp30 + cgm30 + gfcfm30 + stm30 + expm30</v>
      </c>
    </row>
    <row r="32" spans="1:57">
      <c r="A32" s="1" t="s">
        <v>26</v>
      </c>
      <c r="B32" s="5" t="str">
        <f t="shared" si="0"/>
        <v xml:space="preserve">@IDENTITY </v>
      </c>
      <c r="C32" s="5" t="str">
        <f t="shared" si="1"/>
        <v xml:space="preserve">FD31 = </v>
      </c>
      <c r="D32" s="5" t="str">
        <f t="shared" si="2"/>
        <v xml:space="preserve">F31 - </v>
      </c>
      <c r="E32" s="5" t="str">
        <f t="shared" si="3"/>
        <v>FM31</v>
      </c>
      <c r="F32" s="6"/>
      <c r="J32" s="5"/>
      <c r="K32" s="5" t="str">
        <f t="shared" si="4"/>
        <v xml:space="preserve">@IDENTITY </v>
      </c>
      <c r="L32" s="5" t="str">
        <f t="shared" si="5"/>
        <v xml:space="preserve">CPM31 = </v>
      </c>
      <c r="M32" s="5" t="str">
        <f t="shared" si="6"/>
        <v xml:space="preserve">CP_bp31 * </v>
      </c>
      <c r="N32" s="5" t="str">
        <f t="shared" si="7"/>
        <v>mcp31</v>
      </c>
      <c r="O32" s="6" t="str">
        <f t="shared" si="8"/>
        <v>@IDENTITY CPM31 = CP_bp31 * mcp31</v>
      </c>
      <c r="P32" s="5"/>
      <c r="R32" s="6"/>
      <c r="S32" s="5" t="str">
        <f t="shared" si="9"/>
        <v xml:space="preserve">@IDENTITY </v>
      </c>
      <c r="T32" s="5" t="str">
        <f t="shared" si="10"/>
        <v xml:space="preserve">CGM31 = </v>
      </c>
      <c r="U32" s="5" t="str">
        <f t="shared" si="11"/>
        <v xml:space="preserve">CG_bp31 * </v>
      </c>
      <c r="V32" s="5" t="str">
        <f t="shared" si="12"/>
        <v>mcg31</v>
      </c>
      <c r="W32" s="6" t="str">
        <f t="shared" si="13"/>
        <v>@IDENTITY CGM31 = CG_bp31 * mcg31</v>
      </c>
      <c r="AA32" s="5" t="str">
        <f t="shared" si="14"/>
        <v xml:space="preserve">@IDENTITY </v>
      </c>
      <c r="AB32" s="5" t="str">
        <f t="shared" si="15"/>
        <v xml:space="preserve">gfcfm31 = </v>
      </c>
      <c r="AC32" s="5" t="str">
        <f t="shared" si="16"/>
        <v xml:space="preserve">gfcf_bp31 * </v>
      </c>
      <c r="AD32" s="5" t="str">
        <f t="shared" si="17"/>
        <v>mgfcf31</v>
      </c>
      <c r="AE32" s="6" t="str">
        <f t="shared" si="18"/>
        <v>@IDENTITY gfcfm31 = gfcf_bp31 * mgfcf31</v>
      </c>
      <c r="AH32" s="5" t="str">
        <f t="shared" si="19"/>
        <v xml:space="preserve">@IDENTITY </v>
      </c>
      <c r="AI32" s="5" t="str">
        <f t="shared" si="20"/>
        <v xml:space="preserve">stm31 = </v>
      </c>
      <c r="AJ32" s="5" t="str">
        <f t="shared" si="21"/>
        <v xml:space="preserve">st_bp31 * </v>
      </c>
      <c r="AK32" s="5" t="str">
        <f t="shared" si="22"/>
        <v>mst31</v>
      </c>
      <c r="AL32" s="6" t="str">
        <f t="shared" si="23"/>
        <v>@IDENTITY stm31 = st_bp31 * mst31</v>
      </c>
      <c r="AO32" s="5" t="str">
        <f t="shared" si="24"/>
        <v xml:space="preserve">@IDENTITY </v>
      </c>
      <c r="AP32" s="5" t="str">
        <f t="shared" si="25"/>
        <v xml:space="preserve">expm31 = </v>
      </c>
      <c r="AQ32" s="5" t="str">
        <f t="shared" si="26"/>
        <v xml:space="preserve">exp_bp31 * </v>
      </c>
      <c r="AR32" s="5" t="str">
        <f t="shared" si="27"/>
        <v>mexp31</v>
      </c>
      <c r="AS32" s="6" t="str">
        <f t="shared" si="28"/>
        <v>@IDENTITY expm31 = exp_bp31 * mexp31</v>
      </c>
      <c r="AW32" s="5"/>
      <c r="AX32" s="5" t="str">
        <f t="shared" si="29"/>
        <v xml:space="preserve">@IDENTITY </v>
      </c>
      <c r="AY32" s="5" t="str">
        <f t="shared" si="30"/>
        <v xml:space="preserve">fm31 = </v>
      </c>
      <c r="AZ32" s="5" t="str">
        <f t="shared" si="31"/>
        <v xml:space="preserve">cmp31 + </v>
      </c>
      <c r="BA32" s="5" t="str">
        <f t="shared" si="31"/>
        <v xml:space="preserve">cgm31 + </v>
      </c>
      <c r="BB32" s="5" t="str">
        <f t="shared" si="31"/>
        <v xml:space="preserve">gfcfm31 + </v>
      </c>
      <c r="BC32" s="5" t="str">
        <f t="shared" si="31"/>
        <v xml:space="preserve">stm31 + </v>
      </c>
      <c r="BD32" s="5" t="str">
        <f t="shared" si="32"/>
        <v>expm31</v>
      </c>
      <c r="BE32" s="6" t="str">
        <f t="shared" si="33"/>
        <v>@IDENTITY fm31 = cmp31 + cgm31 + gfcfm31 + stm31 + expm31</v>
      </c>
    </row>
    <row r="33" spans="1:57">
      <c r="A33" s="1" t="s">
        <v>27</v>
      </c>
      <c r="B33" s="5" t="str">
        <f t="shared" si="0"/>
        <v xml:space="preserve">@IDENTITY </v>
      </c>
      <c r="C33" s="5" t="str">
        <f t="shared" si="1"/>
        <v xml:space="preserve">FD32 = </v>
      </c>
      <c r="D33" s="5" t="str">
        <f t="shared" si="2"/>
        <v xml:space="preserve">F32 - </v>
      </c>
      <c r="E33" s="5" t="str">
        <f t="shared" si="3"/>
        <v>FM32</v>
      </c>
      <c r="F33" s="6"/>
      <c r="J33" s="5"/>
      <c r="K33" s="5" t="str">
        <f t="shared" si="4"/>
        <v xml:space="preserve">@IDENTITY </v>
      </c>
      <c r="L33" s="5" t="str">
        <f t="shared" si="5"/>
        <v xml:space="preserve">CPM32 = </v>
      </c>
      <c r="M33" s="5" t="str">
        <f t="shared" si="6"/>
        <v xml:space="preserve">CP_bp32 * </v>
      </c>
      <c r="N33" s="5" t="str">
        <f t="shared" si="7"/>
        <v>mcp32</v>
      </c>
      <c r="O33" s="6" t="str">
        <f t="shared" si="8"/>
        <v>@IDENTITY CPM32 = CP_bp32 * mcp32</v>
      </c>
      <c r="P33" s="5"/>
      <c r="R33" s="6"/>
      <c r="S33" s="5" t="str">
        <f t="shared" si="9"/>
        <v xml:space="preserve">@IDENTITY </v>
      </c>
      <c r="T33" s="5" t="str">
        <f t="shared" si="10"/>
        <v xml:space="preserve">CGM32 = </v>
      </c>
      <c r="U33" s="5" t="str">
        <f t="shared" si="11"/>
        <v xml:space="preserve">CG_bp32 * </v>
      </c>
      <c r="V33" s="5" t="str">
        <f t="shared" si="12"/>
        <v>mcg32</v>
      </c>
      <c r="W33" s="6" t="str">
        <f t="shared" si="13"/>
        <v>@IDENTITY CGM32 = CG_bp32 * mcg32</v>
      </c>
      <c r="AA33" s="5" t="str">
        <f t="shared" si="14"/>
        <v xml:space="preserve">@IDENTITY </v>
      </c>
      <c r="AB33" s="5" t="str">
        <f t="shared" si="15"/>
        <v xml:space="preserve">gfcfm32 = </v>
      </c>
      <c r="AC33" s="5" t="str">
        <f t="shared" si="16"/>
        <v xml:space="preserve">gfcf_bp32 * </v>
      </c>
      <c r="AD33" s="5" t="str">
        <f t="shared" si="17"/>
        <v>mgfcf32</v>
      </c>
      <c r="AE33" s="6" t="str">
        <f t="shared" si="18"/>
        <v>@IDENTITY gfcfm32 = gfcf_bp32 * mgfcf32</v>
      </c>
      <c r="AH33" s="5" t="str">
        <f t="shared" si="19"/>
        <v xml:space="preserve">@IDENTITY </v>
      </c>
      <c r="AI33" s="5" t="str">
        <f t="shared" si="20"/>
        <v xml:space="preserve">stm32 = </v>
      </c>
      <c r="AJ33" s="5" t="str">
        <f t="shared" si="21"/>
        <v xml:space="preserve">st_bp32 * </v>
      </c>
      <c r="AK33" s="5" t="str">
        <f t="shared" si="22"/>
        <v>mst32</v>
      </c>
      <c r="AL33" s="6" t="str">
        <f t="shared" si="23"/>
        <v>@IDENTITY stm32 = st_bp32 * mst32</v>
      </c>
      <c r="AO33" s="5" t="str">
        <f t="shared" si="24"/>
        <v xml:space="preserve">@IDENTITY </v>
      </c>
      <c r="AP33" s="5" t="str">
        <f t="shared" si="25"/>
        <v xml:space="preserve">expm32 = </v>
      </c>
      <c r="AQ33" s="5" t="str">
        <f t="shared" si="26"/>
        <v xml:space="preserve">exp_bp32 * </v>
      </c>
      <c r="AR33" s="5" t="str">
        <f t="shared" si="27"/>
        <v>mexp32</v>
      </c>
      <c r="AS33" s="6" t="str">
        <f t="shared" si="28"/>
        <v>@IDENTITY expm32 = exp_bp32 * mexp32</v>
      </c>
      <c r="AW33" s="5"/>
      <c r="AX33" s="5" t="str">
        <f t="shared" si="29"/>
        <v xml:space="preserve">@IDENTITY </v>
      </c>
      <c r="AY33" s="5" t="str">
        <f t="shared" si="30"/>
        <v xml:space="preserve">fm32 = </v>
      </c>
      <c r="AZ33" s="5" t="str">
        <f t="shared" si="31"/>
        <v xml:space="preserve">cmp32 + </v>
      </c>
      <c r="BA33" s="5" t="str">
        <f t="shared" si="31"/>
        <v xml:space="preserve">cgm32 + </v>
      </c>
      <c r="BB33" s="5" t="str">
        <f t="shared" si="31"/>
        <v xml:space="preserve">gfcfm32 + </v>
      </c>
      <c r="BC33" s="5" t="str">
        <f t="shared" si="31"/>
        <v xml:space="preserve">stm32 + </v>
      </c>
      <c r="BD33" s="5" t="str">
        <f t="shared" si="32"/>
        <v>expm32</v>
      </c>
      <c r="BE33" s="6" t="str">
        <f t="shared" si="33"/>
        <v>@IDENTITY fm32 = cmp32 + cgm32 + gfcfm32 + stm32 + expm32</v>
      </c>
    </row>
    <row r="34" spans="1:57">
      <c r="A34" s="1" t="s">
        <v>28</v>
      </c>
      <c r="B34" s="5" t="str">
        <f t="shared" si="0"/>
        <v xml:space="preserve">@IDENTITY </v>
      </c>
      <c r="C34" s="5" t="str">
        <f t="shared" si="1"/>
        <v xml:space="preserve">FD33 = </v>
      </c>
      <c r="D34" s="5" t="str">
        <f t="shared" si="2"/>
        <v xml:space="preserve">F33 - </v>
      </c>
      <c r="E34" s="5" t="str">
        <f t="shared" si="3"/>
        <v>FM33</v>
      </c>
      <c r="F34" s="6"/>
      <c r="J34" s="5"/>
      <c r="K34" s="5" t="str">
        <f t="shared" si="4"/>
        <v xml:space="preserve">@IDENTITY </v>
      </c>
      <c r="L34" s="5" t="str">
        <f t="shared" si="5"/>
        <v xml:space="preserve">CPM33 = </v>
      </c>
      <c r="M34" s="5" t="str">
        <f t="shared" si="6"/>
        <v xml:space="preserve">CP_bp33 * </v>
      </c>
      <c r="N34" s="5" t="str">
        <f t="shared" si="7"/>
        <v>mcp33</v>
      </c>
      <c r="O34" s="6" t="str">
        <f t="shared" si="8"/>
        <v>@IDENTITY CPM33 = CP_bp33 * mcp33</v>
      </c>
      <c r="P34" s="5"/>
      <c r="R34" s="6"/>
      <c r="S34" s="5" t="str">
        <f t="shared" si="9"/>
        <v xml:space="preserve">@IDENTITY </v>
      </c>
      <c r="T34" s="5" t="str">
        <f t="shared" si="10"/>
        <v xml:space="preserve">CGM33 = </v>
      </c>
      <c r="U34" s="5" t="str">
        <f t="shared" si="11"/>
        <v xml:space="preserve">CG_bp33 * </v>
      </c>
      <c r="V34" s="5" t="str">
        <f t="shared" si="12"/>
        <v>mcg33</v>
      </c>
      <c r="W34" s="6" t="str">
        <f t="shared" si="13"/>
        <v>@IDENTITY CGM33 = CG_bp33 * mcg33</v>
      </c>
      <c r="AA34" s="5" t="str">
        <f t="shared" si="14"/>
        <v xml:space="preserve">@IDENTITY </v>
      </c>
      <c r="AB34" s="5" t="str">
        <f t="shared" si="15"/>
        <v xml:space="preserve">gfcfm33 = </v>
      </c>
      <c r="AC34" s="5" t="str">
        <f t="shared" si="16"/>
        <v xml:space="preserve">gfcf_bp33 * </v>
      </c>
      <c r="AD34" s="5" t="str">
        <f t="shared" si="17"/>
        <v>mgfcf33</v>
      </c>
      <c r="AE34" s="6" t="str">
        <f t="shared" si="18"/>
        <v>@IDENTITY gfcfm33 = gfcf_bp33 * mgfcf33</v>
      </c>
      <c r="AH34" s="5" t="str">
        <f t="shared" si="19"/>
        <v xml:space="preserve">@IDENTITY </v>
      </c>
      <c r="AI34" s="5" t="str">
        <f t="shared" si="20"/>
        <v xml:space="preserve">stm33 = </v>
      </c>
      <c r="AJ34" s="5" t="str">
        <f t="shared" si="21"/>
        <v xml:space="preserve">st_bp33 * </v>
      </c>
      <c r="AK34" s="5" t="str">
        <f t="shared" si="22"/>
        <v>mst33</v>
      </c>
      <c r="AL34" s="6" t="str">
        <f t="shared" si="23"/>
        <v>@IDENTITY stm33 = st_bp33 * mst33</v>
      </c>
      <c r="AO34" s="5" t="str">
        <f t="shared" si="24"/>
        <v xml:space="preserve">@IDENTITY </v>
      </c>
      <c r="AP34" s="5" t="str">
        <f t="shared" si="25"/>
        <v xml:space="preserve">expm33 = </v>
      </c>
      <c r="AQ34" s="5" t="str">
        <f t="shared" si="26"/>
        <v xml:space="preserve">exp_bp33 * </v>
      </c>
      <c r="AR34" s="5" t="str">
        <f t="shared" si="27"/>
        <v>mexp33</v>
      </c>
      <c r="AS34" s="6" t="str">
        <f t="shared" si="28"/>
        <v>@IDENTITY expm33 = exp_bp33 * mexp33</v>
      </c>
      <c r="AW34" s="5"/>
      <c r="AX34" s="5" t="str">
        <f t="shared" si="29"/>
        <v xml:space="preserve">@IDENTITY </v>
      </c>
      <c r="AY34" s="5" t="str">
        <f t="shared" si="30"/>
        <v xml:space="preserve">fm33 = </v>
      </c>
      <c r="AZ34" s="5" t="str">
        <f t="shared" si="31"/>
        <v xml:space="preserve">cmp33 + </v>
      </c>
      <c r="BA34" s="5" t="str">
        <f t="shared" si="31"/>
        <v xml:space="preserve">cgm33 + </v>
      </c>
      <c r="BB34" s="5" t="str">
        <f t="shared" si="31"/>
        <v xml:space="preserve">gfcfm33 + </v>
      </c>
      <c r="BC34" s="5" t="str">
        <f t="shared" si="31"/>
        <v xml:space="preserve">stm33 + </v>
      </c>
      <c r="BD34" s="5" t="str">
        <f t="shared" si="32"/>
        <v>expm33</v>
      </c>
      <c r="BE34" s="6" t="str">
        <f t="shared" si="33"/>
        <v>@IDENTITY fm33 = cmp33 + cgm33 + gfcfm33 + stm33 + expm33</v>
      </c>
    </row>
    <row r="35" spans="1:57">
      <c r="A35" s="2" t="s">
        <v>29</v>
      </c>
      <c r="B35" s="5" t="str">
        <f t="shared" si="0"/>
        <v xml:space="preserve">@IDENTITY </v>
      </c>
      <c r="C35" s="5" t="str">
        <f t="shared" si="1"/>
        <v xml:space="preserve">FD35 = </v>
      </c>
      <c r="D35" s="5" t="str">
        <f t="shared" si="2"/>
        <v xml:space="preserve">F35 - </v>
      </c>
      <c r="E35" s="5" t="str">
        <f t="shared" si="3"/>
        <v>FM35</v>
      </c>
      <c r="F35" s="6"/>
      <c r="J35" s="5"/>
      <c r="K35" s="5" t="str">
        <f t="shared" si="4"/>
        <v xml:space="preserve">@IDENTITY </v>
      </c>
      <c r="L35" s="5" t="str">
        <f t="shared" si="5"/>
        <v xml:space="preserve">CPM35 = </v>
      </c>
      <c r="M35" s="5" t="str">
        <f t="shared" si="6"/>
        <v xml:space="preserve">CP_bp35 * </v>
      </c>
      <c r="N35" s="5" t="str">
        <f t="shared" si="7"/>
        <v>mcp35</v>
      </c>
      <c r="O35" s="6" t="str">
        <f t="shared" si="8"/>
        <v>@IDENTITY CPM35 = CP_bp35 * mcp35</v>
      </c>
      <c r="P35" s="5"/>
      <c r="R35" s="6"/>
      <c r="S35" s="5" t="str">
        <f t="shared" si="9"/>
        <v xml:space="preserve">@IDENTITY </v>
      </c>
      <c r="T35" s="5" t="str">
        <f t="shared" si="10"/>
        <v xml:space="preserve">CGM35 = </v>
      </c>
      <c r="U35" s="5" t="str">
        <f t="shared" si="11"/>
        <v xml:space="preserve">CG_bp35 * </v>
      </c>
      <c r="V35" s="5" t="str">
        <f t="shared" si="12"/>
        <v>mcg35</v>
      </c>
      <c r="W35" s="6" t="str">
        <f t="shared" si="13"/>
        <v>@IDENTITY CGM35 = CG_bp35 * mcg35</v>
      </c>
      <c r="AA35" s="5" t="str">
        <f t="shared" si="14"/>
        <v xml:space="preserve">@IDENTITY </v>
      </c>
      <c r="AB35" s="5" t="str">
        <f t="shared" si="15"/>
        <v xml:space="preserve">gfcfm35 = </v>
      </c>
      <c r="AC35" s="5" t="str">
        <f t="shared" si="16"/>
        <v xml:space="preserve">gfcf_bp35 * </v>
      </c>
      <c r="AD35" s="5" t="str">
        <f t="shared" si="17"/>
        <v>mgfcf35</v>
      </c>
      <c r="AE35" s="6" t="str">
        <f t="shared" si="18"/>
        <v>@IDENTITY gfcfm35 = gfcf_bp35 * mgfcf35</v>
      </c>
      <c r="AH35" s="5" t="str">
        <f t="shared" si="19"/>
        <v xml:space="preserve">@IDENTITY </v>
      </c>
      <c r="AI35" s="5" t="str">
        <f t="shared" si="20"/>
        <v xml:space="preserve">stm35 = </v>
      </c>
      <c r="AJ35" s="5" t="str">
        <f t="shared" si="21"/>
        <v xml:space="preserve">st_bp35 * </v>
      </c>
      <c r="AK35" s="5" t="str">
        <f t="shared" si="22"/>
        <v>mst35</v>
      </c>
      <c r="AL35" s="6" t="str">
        <f t="shared" si="23"/>
        <v>@IDENTITY stm35 = st_bp35 * mst35</v>
      </c>
      <c r="AO35" s="5" t="str">
        <f t="shared" si="24"/>
        <v xml:space="preserve">@IDENTITY </v>
      </c>
      <c r="AP35" s="5" t="str">
        <f t="shared" si="25"/>
        <v xml:space="preserve">expm35 = </v>
      </c>
      <c r="AQ35" s="5" t="str">
        <f t="shared" si="26"/>
        <v xml:space="preserve">exp_bp35 * </v>
      </c>
      <c r="AR35" s="5" t="str">
        <f t="shared" si="27"/>
        <v>mexp35</v>
      </c>
      <c r="AS35" s="6" t="str">
        <f t="shared" si="28"/>
        <v>@IDENTITY expm35 = exp_bp35 * mexp35</v>
      </c>
      <c r="AW35" s="5"/>
      <c r="AX35" s="5" t="str">
        <f t="shared" si="29"/>
        <v xml:space="preserve">@IDENTITY </v>
      </c>
      <c r="AY35" s="5" t="str">
        <f t="shared" si="30"/>
        <v xml:space="preserve">fm35 = </v>
      </c>
      <c r="AZ35" s="5" t="str">
        <f t="shared" si="31"/>
        <v xml:space="preserve">cmp35 + </v>
      </c>
      <c r="BA35" s="5" t="str">
        <f t="shared" si="31"/>
        <v xml:space="preserve">cgm35 + </v>
      </c>
      <c r="BB35" s="5" t="str">
        <f t="shared" si="31"/>
        <v xml:space="preserve">gfcfm35 + </v>
      </c>
      <c r="BC35" s="5" t="str">
        <f t="shared" si="31"/>
        <v xml:space="preserve">stm35 + </v>
      </c>
      <c r="BD35" s="5" t="str">
        <f t="shared" si="32"/>
        <v>expm35</v>
      </c>
      <c r="BE35" s="6" t="str">
        <f t="shared" si="33"/>
        <v>@IDENTITY fm35 = cmp35 + cgm35 + gfcfm35 + stm35 + expm35</v>
      </c>
    </row>
    <row r="36" spans="1:57">
      <c r="A36" s="1" t="s">
        <v>30</v>
      </c>
      <c r="B36" s="5" t="str">
        <f t="shared" si="0"/>
        <v xml:space="preserve">@IDENTITY </v>
      </c>
      <c r="C36" s="5" t="str">
        <f t="shared" si="1"/>
        <v xml:space="preserve">FD36 = </v>
      </c>
      <c r="D36" s="5" t="str">
        <f t="shared" si="2"/>
        <v xml:space="preserve">F36 - </v>
      </c>
      <c r="E36" s="5" t="str">
        <f t="shared" si="3"/>
        <v>FM36</v>
      </c>
      <c r="F36" s="6"/>
      <c r="J36" s="5"/>
      <c r="K36" s="5" t="str">
        <f t="shared" si="4"/>
        <v xml:space="preserve">@IDENTITY </v>
      </c>
      <c r="L36" s="5" t="str">
        <f t="shared" si="5"/>
        <v xml:space="preserve">CPM36 = </v>
      </c>
      <c r="M36" s="5" t="str">
        <f t="shared" si="6"/>
        <v xml:space="preserve">CP_bp36 * </v>
      </c>
      <c r="N36" s="5" t="str">
        <f t="shared" si="7"/>
        <v>mcp36</v>
      </c>
      <c r="O36" s="6" t="str">
        <f t="shared" si="8"/>
        <v>@IDENTITY CPM36 = CP_bp36 * mcp36</v>
      </c>
      <c r="P36" s="5"/>
      <c r="R36" s="6"/>
      <c r="S36" s="5" t="str">
        <f t="shared" si="9"/>
        <v xml:space="preserve">@IDENTITY </v>
      </c>
      <c r="T36" s="5" t="str">
        <f t="shared" si="10"/>
        <v xml:space="preserve">CGM36 = </v>
      </c>
      <c r="U36" s="5" t="str">
        <f t="shared" si="11"/>
        <v xml:space="preserve">CG_bp36 * </v>
      </c>
      <c r="V36" s="5" t="str">
        <f t="shared" si="12"/>
        <v>mcg36</v>
      </c>
      <c r="W36" s="6" t="str">
        <f t="shared" si="13"/>
        <v>@IDENTITY CGM36 = CG_bp36 * mcg36</v>
      </c>
      <c r="AA36" s="5" t="str">
        <f t="shared" si="14"/>
        <v xml:space="preserve">@IDENTITY </v>
      </c>
      <c r="AB36" s="5" t="str">
        <f t="shared" si="15"/>
        <v xml:space="preserve">gfcfm36 = </v>
      </c>
      <c r="AC36" s="5" t="str">
        <f t="shared" si="16"/>
        <v xml:space="preserve">gfcf_bp36 * </v>
      </c>
      <c r="AD36" s="5" t="str">
        <f t="shared" si="17"/>
        <v>mgfcf36</v>
      </c>
      <c r="AE36" s="6" t="str">
        <f t="shared" si="18"/>
        <v>@IDENTITY gfcfm36 = gfcf_bp36 * mgfcf36</v>
      </c>
      <c r="AH36" s="5" t="str">
        <f t="shared" si="19"/>
        <v xml:space="preserve">@IDENTITY </v>
      </c>
      <c r="AI36" s="5" t="str">
        <f t="shared" si="20"/>
        <v xml:space="preserve">stm36 = </v>
      </c>
      <c r="AJ36" s="5" t="str">
        <f t="shared" si="21"/>
        <v xml:space="preserve">st_bp36 * </v>
      </c>
      <c r="AK36" s="5" t="str">
        <f t="shared" si="22"/>
        <v>mst36</v>
      </c>
      <c r="AL36" s="6" t="str">
        <f t="shared" si="23"/>
        <v>@IDENTITY stm36 = st_bp36 * mst36</v>
      </c>
      <c r="AO36" s="5" t="str">
        <f t="shared" si="24"/>
        <v xml:space="preserve">@IDENTITY </v>
      </c>
      <c r="AP36" s="5" t="str">
        <f t="shared" si="25"/>
        <v xml:space="preserve">expm36 = </v>
      </c>
      <c r="AQ36" s="5" t="str">
        <f t="shared" si="26"/>
        <v xml:space="preserve">exp_bp36 * </v>
      </c>
      <c r="AR36" s="5" t="str">
        <f t="shared" si="27"/>
        <v>mexp36</v>
      </c>
      <c r="AS36" s="6" t="str">
        <f t="shared" si="28"/>
        <v>@IDENTITY expm36 = exp_bp36 * mexp36</v>
      </c>
      <c r="AW36" s="5"/>
      <c r="AX36" s="5" t="str">
        <f t="shared" si="29"/>
        <v xml:space="preserve">@IDENTITY </v>
      </c>
      <c r="AY36" s="5" t="str">
        <f t="shared" si="30"/>
        <v xml:space="preserve">fm36 = </v>
      </c>
      <c r="AZ36" s="5" t="str">
        <f t="shared" si="31"/>
        <v xml:space="preserve">cmp36 + </v>
      </c>
      <c r="BA36" s="5" t="str">
        <f t="shared" si="31"/>
        <v xml:space="preserve">cgm36 + </v>
      </c>
      <c r="BB36" s="5" t="str">
        <f t="shared" si="31"/>
        <v xml:space="preserve">gfcfm36 + </v>
      </c>
      <c r="BC36" s="5" t="str">
        <f t="shared" si="31"/>
        <v xml:space="preserve">stm36 + </v>
      </c>
      <c r="BD36" s="5" t="str">
        <f t="shared" si="32"/>
        <v>expm36</v>
      </c>
      <c r="BE36" s="6" t="str">
        <f t="shared" si="33"/>
        <v>@IDENTITY fm36 = cmp36 + cgm36 + gfcfm36 + stm36 + expm36</v>
      </c>
    </row>
    <row r="37" spans="1:57">
      <c r="A37" s="1" t="s">
        <v>31</v>
      </c>
      <c r="B37" s="5" t="str">
        <f t="shared" si="0"/>
        <v xml:space="preserve">@IDENTITY </v>
      </c>
      <c r="C37" s="5" t="str">
        <f t="shared" si="1"/>
        <v xml:space="preserve">FD37 = </v>
      </c>
      <c r="D37" s="5" t="str">
        <f t="shared" si="2"/>
        <v xml:space="preserve">F37 - </v>
      </c>
      <c r="E37" s="5" t="str">
        <f t="shared" si="3"/>
        <v>FM37</v>
      </c>
      <c r="F37" s="6"/>
      <c r="J37" s="5"/>
      <c r="K37" s="5" t="str">
        <f t="shared" si="4"/>
        <v xml:space="preserve">@IDENTITY </v>
      </c>
      <c r="L37" s="5" t="str">
        <f t="shared" si="5"/>
        <v xml:space="preserve">CPM37 = </v>
      </c>
      <c r="M37" s="5" t="str">
        <f t="shared" si="6"/>
        <v xml:space="preserve">CP_bp37 * </v>
      </c>
      <c r="N37" s="5" t="str">
        <f t="shared" si="7"/>
        <v>mcp37</v>
      </c>
      <c r="O37" s="6" t="str">
        <f t="shared" si="8"/>
        <v>@IDENTITY CPM37 = CP_bp37 * mcp37</v>
      </c>
      <c r="P37" s="5"/>
      <c r="R37" s="6"/>
      <c r="S37" s="5" t="str">
        <f t="shared" si="9"/>
        <v xml:space="preserve">@IDENTITY </v>
      </c>
      <c r="T37" s="5" t="str">
        <f t="shared" si="10"/>
        <v xml:space="preserve">CGM37 = </v>
      </c>
      <c r="U37" s="5" t="str">
        <f t="shared" si="11"/>
        <v xml:space="preserve">CG_bp37 * </v>
      </c>
      <c r="V37" s="5" t="str">
        <f t="shared" si="12"/>
        <v>mcg37</v>
      </c>
      <c r="W37" s="6" t="str">
        <f t="shared" si="13"/>
        <v>@IDENTITY CGM37 = CG_bp37 * mcg37</v>
      </c>
      <c r="AA37" s="5" t="str">
        <f t="shared" si="14"/>
        <v xml:space="preserve">@IDENTITY </v>
      </c>
      <c r="AB37" s="5" t="str">
        <f t="shared" si="15"/>
        <v xml:space="preserve">gfcfm37 = </v>
      </c>
      <c r="AC37" s="5" t="str">
        <f t="shared" si="16"/>
        <v xml:space="preserve">gfcf_bp37 * </v>
      </c>
      <c r="AD37" s="5" t="str">
        <f t="shared" si="17"/>
        <v>mgfcf37</v>
      </c>
      <c r="AE37" s="6" t="str">
        <f t="shared" si="18"/>
        <v>@IDENTITY gfcfm37 = gfcf_bp37 * mgfcf37</v>
      </c>
      <c r="AH37" s="5" t="str">
        <f t="shared" si="19"/>
        <v xml:space="preserve">@IDENTITY </v>
      </c>
      <c r="AI37" s="5" t="str">
        <f t="shared" si="20"/>
        <v xml:space="preserve">stm37 = </v>
      </c>
      <c r="AJ37" s="5" t="str">
        <f t="shared" si="21"/>
        <v xml:space="preserve">st_bp37 * </v>
      </c>
      <c r="AK37" s="5" t="str">
        <f t="shared" si="22"/>
        <v>mst37</v>
      </c>
      <c r="AL37" s="6" t="str">
        <f t="shared" si="23"/>
        <v>@IDENTITY stm37 = st_bp37 * mst37</v>
      </c>
      <c r="AO37" s="5" t="str">
        <f t="shared" si="24"/>
        <v xml:space="preserve">@IDENTITY </v>
      </c>
      <c r="AP37" s="5" t="str">
        <f t="shared" si="25"/>
        <v xml:space="preserve">expm37 = </v>
      </c>
      <c r="AQ37" s="5" t="str">
        <f t="shared" si="26"/>
        <v xml:space="preserve">exp_bp37 * </v>
      </c>
      <c r="AR37" s="5" t="str">
        <f t="shared" si="27"/>
        <v>mexp37</v>
      </c>
      <c r="AS37" s="6" t="str">
        <f t="shared" si="28"/>
        <v>@IDENTITY expm37 = exp_bp37 * mexp37</v>
      </c>
      <c r="AW37" s="5"/>
      <c r="AX37" s="5" t="str">
        <f t="shared" si="29"/>
        <v xml:space="preserve">@IDENTITY </v>
      </c>
      <c r="AY37" s="5" t="str">
        <f t="shared" si="30"/>
        <v xml:space="preserve">fm37 = </v>
      </c>
      <c r="AZ37" s="5" t="str">
        <f t="shared" si="31"/>
        <v xml:space="preserve">cmp37 + </v>
      </c>
      <c r="BA37" s="5" t="str">
        <f t="shared" si="31"/>
        <v xml:space="preserve">cgm37 + </v>
      </c>
      <c r="BB37" s="5" t="str">
        <f t="shared" si="31"/>
        <v xml:space="preserve">gfcfm37 + </v>
      </c>
      <c r="BC37" s="5" t="str">
        <f t="shared" si="31"/>
        <v xml:space="preserve">stm37 + </v>
      </c>
      <c r="BD37" s="5" t="str">
        <f t="shared" si="32"/>
        <v>expm37</v>
      </c>
      <c r="BE37" s="6" t="str">
        <f t="shared" si="33"/>
        <v>@IDENTITY fm37 = cmp37 + cgm37 + gfcfm37 + stm37 + expm37</v>
      </c>
    </row>
    <row r="38" spans="1:57">
      <c r="A38" s="1" t="s">
        <v>32</v>
      </c>
      <c r="B38" s="5" t="str">
        <f t="shared" si="0"/>
        <v xml:space="preserve">@IDENTITY </v>
      </c>
      <c r="C38" s="5" t="str">
        <f t="shared" si="1"/>
        <v xml:space="preserve">FD41 = </v>
      </c>
      <c r="D38" s="5" t="str">
        <f t="shared" si="2"/>
        <v xml:space="preserve">F41 - </v>
      </c>
      <c r="E38" s="5" t="str">
        <f t="shared" si="3"/>
        <v>FM41</v>
      </c>
      <c r="F38" s="6"/>
      <c r="J38" s="5"/>
      <c r="K38" s="5" t="str">
        <f t="shared" si="4"/>
        <v xml:space="preserve">@IDENTITY </v>
      </c>
      <c r="L38" s="5" t="str">
        <f t="shared" si="5"/>
        <v xml:space="preserve">CPM41 = </v>
      </c>
      <c r="M38" s="5" t="str">
        <f t="shared" si="6"/>
        <v xml:space="preserve">CP_bp41 * </v>
      </c>
      <c r="N38" s="5" t="str">
        <f t="shared" si="7"/>
        <v>mcp41</v>
      </c>
      <c r="O38" s="6" t="str">
        <f t="shared" si="8"/>
        <v>@IDENTITY CPM41 = CP_bp41 * mcp41</v>
      </c>
      <c r="P38" s="5"/>
      <c r="R38" s="6"/>
      <c r="S38" s="5" t="str">
        <f t="shared" si="9"/>
        <v xml:space="preserve">@IDENTITY </v>
      </c>
      <c r="T38" s="5" t="str">
        <f t="shared" si="10"/>
        <v xml:space="preserve">CGM41 = </v>
      </c>
      <c r="U38" s="5" t="str">
        <f t="shared" si="11"/>
        <v xml:space="preserve">CG_bp41 * </v>
      </c>
      <c r="V38" s="5" t="str">
        <f t="shared" si="12"/>
        <v>mcg41</v>
      </c>
      <c r="W38" s="6" t="str">
        <f t="shared" si="13"/>
        <v>@IDENTITY CGM41 = CG_bp41 * mcg41</v>
      </c>
      <c r="AA38" s="5" t="str">
        <f t="shared" si="14"/>
        <v xml:space="preserve">@IDENTITY </v>
      </c>
      <c r="AB38" s="5" t="str">
        <f t="shared" si="15"/>
        <v xml:space="preserve">gfcfm41 = </v>
      </c>
      <c r="AC38" s="5" t="str">
        <f t="shared" si="16"/>
        <v xml:space="preserve">gfcf_bp41 * </v>
      </c>
      <c r="AD38" s="5" t="str">
        <f t="shared" si="17"/>
        <v>mgfcf41</v>
      </c>
      <c r="AE38" s="6" t="str">
        <f t="shared" si="18"/>
        <v>@IDENTITY gfcfm41 = gfcf_bp41 * mgfcf41</v>
      </c>
      <c r="AH38" s="5" t="str">
        <f t="shared" si="19"/>
        <v xml:space="preserve">@IDENTITY </v>
      </c>
      <c r="AI38" s="5" t="str">
        <f t="shared" si="20"/>
        <v xml:space="preserve">stm41 = </v>
      </c>
      <c r="AJ38" s="5" t="str">
        <f t="shared" si="21"/>
        <v xml:space="preserve">st_bp41 * </v>
      </c>
      <c r="AK38" s="5" t="str">
        <f t="shared" si="22"/>
        <v>mst41</v>
      </c>
      <c r="AL38" s="6" t="str">
        <f t="shared" si="23"/>
        <v>@IDENTITY stm41 = st_bp41 * mst41</v>
      </c>
      <c r="AO38" s="5" t="str">
        <f t="shared" si="24"/>
        <v xml:space="preserve">@IDENTITY </v>
      </c>
      <c r="AP38" s="5" t="str">
        <f t="shared" si="25"/>
        <v xml:space="preserve">expm41 = </v>
      </c>
      <c r="AQ38" s="5" t="str">
        <f t="shared" si="26"/>
        <v xml:space="preserve">exp_bp41 * </v>
      </c>
      <c r="AR38" s="5" t="str">
        <f t="shared" si="27"/>
        <v>mexp41</v>
      </c>
      <c r="AS38" s="6" t="str">
        <f t="shared" si="28"/>
        <v>@IDENTITY expm41 = exp_bp41 * mexp41</v>
      </c>
      <c r="AW38" s="5"/>
      <c r="AX38" s="5" t="str">
        <f t="shared" si="29"/>
        <v xml:space="preserve">@IDENTITY </v>
      </c>
      <c r="AY38" s="5" t="str">
        <f t="shared" si="30"/>
        <v xml:space="preserve">fm41 = </v>
      </c>
      <c r="AZ38" s="5" t="str">
        <f t="shared" si="31"/>
        <v xml:space="preserve">cmp41 + </v>
      </c>
      <c r="BA38" s="5" t="str">
        <f t="shared" si="31"/>
        <v xml:space="preserve">cgm41 + </v>
      </c>
      <c r="BB38" s="5" t="str">
        <f t="shared" si="31"/>
        <v xml:space="preserve">gfcfm41 + </v>
      </c>
      <c r="BC38" s="5" t="str">
        <f t="shared" si="31"/>
        <v xml:space="preserve">stm41 + </v>
      </c>
      <c r="BD38" s="5" t="str">
        <f t="shared" si="32"/>
        <v>expm41</v>
      </c>
      <c r="BE38" s="6" t="str">
        <f t="shared" si="33"/>
        <v>@IDENTITY fm41 = cmp41 + cgm41 + gfcfm41 + stm41 + expm41</v>
      </c>
    </row>
    <row r="39" spans="1:57">
      <c r="A39" s="1" t="s">
        <v>33</v>
      </c>
      <c r="B39" s="5" t="str">
        <f t="shared" si="0"/>
        <v xml:space="preserve">@IDENTITY </v>
      </c>
      <c r="C39" s="5" t="str">
        <f t="shared" si="1"/>
        <v xml:space="preserve">FD42 = </v>
      </c>
      <c r="D39" s="5" t="str">
        <f t="shared" si="2"/>
        <v xml:space="preserve">F42 - </v>
      </c>
      <c r="E39" s="5" t="str">
        <f t="shared" si="3"/>
        <v>FM42</v>
      </c>
      <c r="F39" s="6"/>
      <c r="J39" s="5"/>
      <c r="K39" s="5" t="str">
        <f t="shared" si="4"/>
        <v xml:space="preserve">@IDENTITY </v>
      </c>
      <c r="L39" s="5" t="str">
        <f t="shared" si="5"/>
        <v xml:space="preserve">CPM42 = </v>
      </c>
      <c r="M39" s="5" t="str">
        <f t="shared" si="6"/>
        <v xml:space="preserve">CP_bp42 * </v>
      </c>
      <c r="N39" s="5" t="str">
        <f t="shared" si="7"/>
        <v>mcp42</v>
      </c>
      <c r="O39" s="6" t="str">
        <f t="shared" si="8"/>
        <v>@IDENTITY CPM42 = CP_bp42 * mcp42</v>
      </c>
      <c r="P39" s="5"/>
      <c r="R39" s="6"/>
      <c r="S39" s="5" t="str">
        <f t="shared" si="9"/>
        <v xml:space="preserve">@IDENTITY </v>
      </c>
      <c r="T39" s="5" t="str">
        <f t="shared" si="10"/>
        <v xml:space="preserve">CGM42 = </v>
      </c>
      <c r="U39" s="5" t="str">
        <f t="shared" si="11"/>
        <v xml:space="preserve">CG_bp42 * </v>
      </c>
      <c r="V39" s="5" t="str">
        <f t="shared" si="12"/>
        <v>mcg42</v>
      </c>
      <c r="W39" s="6" t="str">
        <f t="shared" si="13"/>
        <v>@IDENTITY CGM42 = CG_bp42 * mcg42</v>
      </c>
      <c r="AA39" s="5" t="str">
        <f t="shared" si="14"/>
        <v xml:space="preserve">@IDENTITY </v>
      </c>
      <c r="AB39" s="5" t="str">
        <f t="shared" si="15"/>
        <v xml:space="preserve">gfcfm42 = </v>
      </c>
      <c r="AC39" s="5" t="str">
        <f t="shared" si="16"/>
        <v xml:space="preserve">gfcf_bp42 * </v>
      </c>
      <c r="AD39" s="5" t="str">
        <f t="shared" si="17"/>
        <v>mgfcf42</v>
      </c>
      <c r="AE39" s="6" t="str">
        <f t="shared" si="18"/>
        <v>@IDENTITY gfcfm42 = gfcf_bp42 * mgfcf42</v>
      </c>
      <c r="AH39" s="5" t="str">
        <f t="shared" si="19"/>
        <v xml:space="preserve">@IDENTITY </v>
      </c>
      <c r="AI39" s="5" t="str">
        <f t="shared" si="20"/>
        <v xml:space="preserve">stm42 = </v>
      </c>
      <c r="AJ39" s="5" t="str">
        <f t="shared" si="21"/>
        <v xml:space="preserve">st_bp42 * </v>
      </c>
      <c r="AK39" s="5" t="str">
        <f t="shared" si="22"/>
        <v>mst42</v>
      </c>
      <c r="AL39" s="6" t="str">
        <f t="shared" si="23"/>
        <v>@IDENTITY stm42 = st_bp42 * mst42</v>
      </c>
      <c r="AO39" s="5" t="str">
        <f t="shared" si="24"/>
        <v xml:space="preserve">@IDENTITY </v>
      </c>
      <c r="AP39" s="5" t="str">
        <f t="shared" si="25"/>
        <v xml:space="preserve">expm42 = </v>
      </c>
      <c r="AQ39" s="5" t="str">
        <f t="shared" si="26"/>
        <v xml:space="preserve">exp_bp42 * </v>
      </c>
      <c r="AR39" s="5" t="str">
        <f t="shared" si="27"/>
        <v>mexp42</v>
      </c>
      <c r="AS39" s="6" t="str">
        <f t="shared" si="28"/>
        <v>@IDENTITY expm42 = exp_bp42 * mexp42</v>
      </c>
      <c r="AW39" s="5"/>
      <c r="AX39" s="5" t="str">
        <f t="shared" si="29"/>
        <v xml:space="preserve">@IDENTITY </v>
      </c>
      <c r="AY39" s="5" t="str">
        <f t="shared" si="30"/>
        <v xml:space="preserve">fm42 = </v>
      </c>
      <c r="AZ39" s="5" t="str">
        <f t="shared" si="31"/>
        <v xml:space="preserve">cmp42 + </v>
      </c>
      <c r="BA39" s="5" t="str">
        <f t="shared" si="31"/>
        <v xml:space="preserve">cgm42 + </v>
      </c>
      <c r="BB39" s="5" t="str">
        <f t="shared" si="31"/>
        <v xml:space="preserve">gfcfm42 + </v>
      </c>
      <c r="BC39" s="5" t="str">
        <f t="shared" si="31"/>
        <v xml:space="preserve">stm42 + </v>
      </c>
      <c r="BD39" s="5" t="str">
        <f t="shared" si="32"/>
        <v>expm42</v>
      </c>
      <c r="BE39" s="6" t="str">
        <f t="shared" si="33"/>
        <v>@IDENTITY fm42 = cmp42 + cgm42 + gfcfm42 + stm42 + expm42</v>
      </c>
    </row>
    <row r="40" spans="1:57">
      <c r="A40" s="1" t="s">
        <v>34</v>
      </c>
      <c r="B40" s="5" t="str">
        <f t="shared" si="0"/>
        <v xml:space="preserve">@IDENTITY </v>
      </c>
      <c r="C40" s="5" t="str">
        <f t="shared" si="1"/>
        <v xml:space="preserve">FD43 = </v>
      </c>
      <c r="D40" s="5" t="str">
        <f t="shared" si="2"/>
        <v xml:space="preserve">F43 - </v>
      </c>
      <c r="E40" s="5" t="str">
        <f t="shared" si="3"/>
        <v>FM43</v>
      </c>
      <c r="F40" s="6"/>
      <c r="J40" s="5"/>
      <c r="K40" s="5" t="str">
        <f t="shared" si="4"/>
        <v xml:space="preserve">@IDENTITY </v>
      </c>
      <c r="L40" s="5" t="str">
        <f t="shared" si="5"/>
        <v xml:space="preserve">CPM43 = </v>
      </c>
      <c r="M40" s="5" t="str">
        <f t="shared" si="6"/>
        <v xml:space="preserve">CP_bp43 * </v>
      </c>
      <c r="N40" s="5" t="str">
        <f t="shared" si="7"/>
        <v>mcp43</v>
      </c>
      <c r="O40" s="6" t="str">
        <f t="shared" si="8"/>
        <v>@IDENTITY CPM43 = CP_bp43 * mcp43</v>
      </c>
      <c r="P40" s="5"/>
      <c r="R40" s="6"/>
      <c r="S40" s="5" t="str">
        <f t="shared" si="9"/>
        <v xml:space="preserve">@IDENTITY </v>
      </c>
      <c r="T40" s="5" t="str">
        <f t="shared" si="10"/>
        <v xml:space="preserve">CGM43 = </v>
      </c>
      <c r="U40" s="5" t="str">
        <f t="shared" si="11"/>
        <v xml:space="preserve">CG_bp43 * </v>
      </c>
      <c r="V40" s="5" t="str">
        <f t="shared" si="12"/>
        <v>mcg43</v>
      </c>
      <c r="W40" s="6" t="str">
        <f t="shared" si="13"/>
        <v>@IDENTITY CGM43 = CG_bp43 * mcg43</v>
      </c>
      <c r="AA40" s="5" t="str">
        <f t="shared" si="14"/>
        <v xml:space="preserve">@IDENTITY </v>
      </c>
      <c r="AB40" s="5" t="str">
        <f t="shared" si="15"/>
        <v xml:space="preserve">gfcfm43 = </v>
      </c>
      <c r="AC40" s="5" t="str">
        <f t="shared" si="16"/>
        <v xml:space="preserve">gfcf_bp43 * </v>
      </c>
      <c r="AD40" s="5" t="str">
        <f t="shared" si="17"/>
        <v>mgfcf43</v>
      </c>
      <c r="AE40" s="6" t="str">
        <f t="shared" si="18"/>
        <v>@IDENTITY gfcfm43 = gfcf_bp43 * mgfcf43</v>
      </c>
      <c r="AH40" s="5" t="str">
        <f t="shared" si="19"/>
        <v xml:space="preserve">@IDENTITY </v>
      </c>
      <c r="AI40" s="5" t="str">
        <f t="shared" si="20"/>
        <v xml:space="preserve">stm43 = </v>
      </c>
      <c r="AJ40" s="5" t="str">
        <f t="shared" si="21"/>
        <v xml:space="preserve">st_bp43 * </v>
      </c>
      <c r="AK40" s="5" t="str">
        <f t="shared" si="22"/>
        <v>mst43</v>
      </c>
      <c r="AL40" s="6" t="str">
        <f t="shared" si="23"/>
        <v>@IDENTITY stm43 = st_bp43 * mst43</v>
      </c>
      <c r="AO40" s="5" t="str">
        <f t="shared" si="24"/>
        <v xml:space="preserve">@IDENTITY </v>
      </c>
      <c r="AP40" s="5" t="str">
        <f t="shared" si="25"/>
        <v xml:space="preserve">expm43 = </v>
      </c>
      <c r="AQ40" s="5" t="str">
        <f t="shared" si="26"/>
        <v xml:space="preserve">exp_bp43 * </v>
      </c>
      <c r="AR40" s="5" t="str">
        <f t="shared" si="27"/>
        <v>mexp43</v>
      </c>
      <c r="AS40" s="6" t="str">
        <f t="shared" si="28"/>
        <v>@IDENTITY expm43 = exp_bp43 * mexp43</v>
      </c>
      <c r="AW40" s="5"/>
      <c r="AX40" s="5" t="str">
        <f t="shared" si="29"/>
        <v xml:space="preserve">@IDENTITY </v>
      </c>
      <c r="AY40" s="5" t="str">
        <f t="shared" si="30"/>
        <v xml:space="preserve">fm43 = </v>
      </c>
      <c r="AZ40" s="5" t="str">
        <f t="shared" ref="AZ40:BC80" si="34">AZ$6&amp;$A40&amp;" + "</f>
        <v xml:space="preserve">cmp43 + </v>
      </c>
      <c r="BA40" s="5" t="str">
        <f t="shared" si="34"/>
        <v xml:space="preserve">cgm43 + </v>
      </c>
      <c r="BB40" s="5" t="str">
        <f t="shared" si="34"/>
        <v xml:space="preserve">gfcfm43 + </v>
      </c>
      <c r="BC40" s="5" t="str">
        <f t="shared" si="34"/>
        <v xml:space="preserve">stm43 + </v>
      </c>
      <c r="BD40" s="5" t="str">
        <f t="shared" si="32"/>
        <v>expm43</v>
      </c>
      <c r="BE40" s="6" t="str">
        <f t="shared" si="33"/>
        <v>@IDENTITY fm43 = cmp43 + cgm43 + gfcfm43 + stm43 + expm43</v>
      </c>
    </row>
    <row r="41" spans="1:57">
      <c r="A41" s="1" t="s">
        <v>35</v>
      </c>
      <c r="B41" s="5" t="str">
        <f t="shared" si="0"/>
        <v xml:space="preserve">@IDENTITY </v>
      </c>
      <c r="C41" s="5" t="str">
        <f t="shared" si="1"/>
        <v xml:space="preserve">FD45 = </v>
      </c>
      <c r="D41" s="5" t="str">
        <f t="shared" si="2"/>
        <v xml:space="preserve">F45 - </v>
      </c>
      <c r="E41" s="5" t="str">
        <f t="shared" si="3"/>
        <v>FM45</v>
      </c>
      <c r="F41" s="6"/>
      <c r="J41" s="5"/>
      <c r="K41" s="5" t="str">
        <f t="shared" si="4"/>
        <v xml:space="preserve">@IDENTITY </v>
      </c>
      <c r="L41" s="5" t="str">
        <f t="shared" si="5"/>
        <v xml:space="preserve">CPM45 = </v>
      </c>
      <c r="M41" s="5" t="str">
        <f t="shared" si="6"/>
        <v xml:space="preserve">CP_bp45 * </v>
      </c>
      <c r="N41" s="5" t="str">
        <f t="shared" si="7"/>
        <v>mcp45</v>
      </c>
      <c r="O41" s="6" t="str">
        <f t="shared" si="8"/>
        <v>@IDENTITY CPM45 = CP_bp45 * mcp45</v>
      </c>
      <c r="P41" s="5"/>
      <c r="R41" s="6"/>
      <c r="S41" s="5" t="str">
        <f t="shared" si="9"/>
        <v xml:space="preserve">@IDENTITY </v>
      </c>
      <c r="T41" s="5" t="str">
        <f t="shared" si="10"/>
        <v xml:space="preserve">CGM45 = </v>
      </c>
      <c r="U41" s="5" t="str">
        <f t="shared" si="11"/>
        <v xml:space="preserve">CG_bp45 * </v>
      </c>
      <c r="V41" s="5" t="str">
        <f t="shared" si="12"/>
        <v>mcg45</v>
      </c>
      <c r="W41" s="6" t="str">
        <f t="shared" si="13"/>
        <v>@IDENTITY CGM45 = CG_bp45 * mcg45</v>
      </c>
      <c r="AA41" s="5" t="str">
        <f t="shared" si="14"/>
        <v xml:space="preserve">@IDENTITY </v>
      </c>
      <c r="AB41" s="5" t="str">
        <f t="shared" si="15"/>
        <v xml:space="preserve">gfcfm45 = </v>
      </c>
      <c r="AC41" s="5" t="str">
        <f t="shared" si="16"/>
        <v xml:space="preserve">gfcf_bp45 * </v>
      </c>
      <c r="AD41" s="5" t="str">
        <f t="shared" si="17"/>
        <v>mgfcf45</v>
      </c>
      <c r="AE41" s="6" t="str">
        <f t="shared" si="18"/>
        <v>@IDENTITY gfcfm45 = gfcf_bp45 * mgfcf45</v>
      </c>
      <c r="AH41" s="5" t="str">
        <f t="shared" si="19"/>
        <v xml:space="preserve">@IDENTITY </v>
      </c>
      <c r="AI41" s="5" t="str">
        <f t="shared" si="20"/>
        <v xml:space="preserve">stm45 = </v>
      </c>
      <c r="AJ41" s="5" t="str">
        <f t="shared" si="21"/>
        <v xml:space="preserve">st_bp45 * </v>
      </c>
      <c r="AK41" s="5" t="str">
        <f t="shared" si="22"/>
        <v>mst45</v>
      </c>
      <c r="AL41" s="6" t="str">
        <f t="shared" si="23"/>
        <v>@IDENTITY stm45 = st_bp45 * mst45</v>
      </c>
      <c r="AO41" s="5" t="str">
        <f t="shared" si="24"/>
        <v xml:space="preserve">@IDENTITY </v>
      </c>
      <c r="AP41" s="5" t="str">
        <f t="shared" si="25"/>
        <v xml:space="preserve">expm45 = </v>
      </c>
      <c r="AQ41" s="5" t="str">
        <f t="shared" si="26"/>
        <v xml:space="preserve">exp_bp45 * </v>
      </c>
      <c r="AR41" s="5" t="str">
        <f t="shared" si="27"/>
        <v>mexp45</v>
      </c>
      <c r="AS41" s="6" t="str">
        <f t="shared" si="28"/>
        <v>@IDENTITY expm45 = exp_bp45 * mexp45</v>
      </c>
      <c r="AW41" s="5"/>
      <c r="AX41" s="5" t="str">
        <f t="shared" si="29"/>
        <v xml:space="preserve">@IDENTITY </v>
      </c>
      <c r="AY41" s="5" t="str">
        <f t="shared" si="30"/>
        <v xml:space="preserve">fm45 = </v>
      </c>
      <c r="AZ41" s="5" t="str">
        <f t="shared" si="34"/>
        <v xml:space="preserve">cmp45 + </v>
      </c>
      <c r="BA41" s="5" t="str">
        <f t="shared" si="34"/>
        <v xml:space="preserve">cgm45 + </v>
      </c>
      <c r="BB41" s="5" t="str">
        <f t="shared" si="34"/>
        <v xml:space="preserve">gfcfm45 + </v>
      </c>
      <c r="BC41" s="5" t="str">
        <f t="shared" si="34"/>
        <v xml:space="preserve">stm45 + </v>
      </c>
      <c r="BD41" s="5" t="str">
        <f t="shared" si="32"/>
        <v>expm45</v>
      </c>
      <c r="BE41" s="6" t="str">
        <f t="shared" si="33"/>
        <v>@IDENTITY fm45 = cmp45 + cgm45 + gfcfm45 + stm45 + expm45</v>
      </c>
    </row>
    <row r="42" spans="1:57">
      <c r="A42" s="1" t="s">
        <v>36</v>
      </c>
      <c r="B42" s="5" t="str">
        <f t="shared" si="0"/>
        <v xml:space="preserve">@IDENTITY </v>
      </c>
      <c r="C42" s="5" t="str">
        <f t="shared" si="1"/>
        <v xml:space="preserve">FD46 = </v>
      </c>
      <c r="D42" s="5" t="str">
        <f t="shared" si="2"/>
        <v xml:space="preserve">F46 - </v>
      </c>
      <c r="E42" s="5" t="str">
        <f t="shared" si="3"/>
        <v>FM46</v>
      </c>
      <c r="F42" s="6"/>
      <c r="J42" s="5"/>
      <c r="K42" s="5" t="str">
        <f t="shared" si="4"/>
        <v xml:space="preserve">@IDENTITY </v>
      </c>
      <c r="L42" s="5" t="str">
        <f t="shared" si="5"/>
        <v xml:space="preserve">CPM46 = </v>
      </c>
      <c r="M42" s="5" t="str">
        <f t="shared" si="6"/>
        <v xml:space="preserve">CP_bp46 * </v>
      </c>
      <c r="N42" s="5" t="str">
        <f t="shared" si="7"/>
        <v>mcp46</v>
      </c>
      <c r="O42" s="6" t="str">
        <f t="shared" si="8"/>
        <v>@IDENTITY CPM46 = CP_bp46 * mcp46</v>
      </c>
      <c r="P42" s="5"/>
      <c r="R42" s="6"/>
      <c r="S42" s="5" t="str">
        <f t="shared" si="9"/>
        <v xml:space="preserve">@IDENTITY </v>
      </c>
      <c r="T42" s="5" t="str">
        <f t="shared" si="10"/>
        <v xml:space="preserve">CGM46 = </v>
      </c>
      <c r="U42" s="5" t="str">
        <f t="shared" si="11"/>
        <v xml:space="preserve">CG_bp46 * </v>
      </c>
      <c r="V42" s="5" t="str">
        <f t="shared" si="12"/>
        <v>mcg46</v>
      </c>
      <c r="W42" s="6" t="str">
        <f t="shared" si="13"/>
        <v>@IDENTITY CGM46 = CG_bp46 * mcg46</v>
      </c>
      <c r="AA42" s="5" t="str">
        <f t="shared" si="14"/>
        <v xml:space="preserve">@IDENTITY </v>
      </c>
      <c r="AB42" s="5" t="str">
        <f t="shared" si="15"/>
        <v xml:space="preserve">gfcfm46 = </v>
      </c>
      <c r="AC42" s="5" t="str">
        <f t="shared" si="16"/>
        <v xml:space="preserve">gfcf_bp46 * </v>
      </c>
      <c r="AD42" s="5" t="str">
        <f t="shared" si="17"/>
        <v>mgfcf46</v>
      </c>
      <c r="AE42" s="6" t="str">
        <f t="shared" si="18"/>
        <v>@IDENTITY gfcfm46 = gfcf_bp46 * mgfcf46</v>
      </c>
      <c r="AH42" s="5" t="str">
        <f t="shared" si="19"/>
        <v xml:space="preserve">@IDENTITY </v>
      </c>
      <c r="AI42" s="5" t="str">
        <f t="shared" si="20"/>
        <v xml:space="preserve">stm46 = </v>
      </c>
      <c r="AJ42" s="5" t="str">
        <f t="shared" si="21"/>
        <v xml:space="preserve">st_bp46 * </v>
      </c>
      <c r="AK42" s="5" t="str">
        <f t="shared" si="22"/>
        <v>mst46</v>
      </c>
      <c r="AL42" s="6" t="str">
        <f t="shared" si="23"/>
        <v>@IDENTITY stm46 = st_bp46 * mst46</v>
      </c>
      <c r="AO42" s="5" t="str">
        <f t="shared" si="24"/>
        <v xml:space="preserve">@IDENTITY </v>
      </c>
      <c r="AP42" s="5" t="str">
        <f t="shared" si="25"/>
        <v xml:space="preserve">expm46 = </v>
      </c>
      <c r="AQ42" s="5" t="str">
        <f t="shared" si="26"/>
        <v xml:space="preserve">exp_bp46 * </v>
      </c>
      <c r="AR42" s="5" t="str">
        <f t="shared" si="27"/>
        <v>mexp46</v>
      </c>
      <c r="AS42" s="6" t="str">
        <f t="shared" si="28"/>
        <v>@IDENTITY expm46 = exp_bp46 * mexp46</v>
      </c>
      <c r="AW42" s="5"/>
      <c r="AX42" s="5" t="str">
        <f t="shared" si="29"/>
        <v xml:space="preserve">@IDENTITY </v>
      </c>
      <c r="AY42" s="5" t="str">
        <f t="shared" si="30"/>
        <v xml:space="preserve">fm46 = </v>
      </c>
      <c r="AZ42" s="5" t="str">
        <f t="shared" si="34"/>
        <v xml:space="preserve">cmp46 + </v>
      </c>
      <c r="BA42" s="5" t="str">
        <f t="shared" si="34"/>
        <v xml:space="preserve">cgm46 + </v>
      </c>
      <c r="BB42" s="5" t="str">
        <f t="shared" si="34"/>
        <v xml:space="preserve">gfcfm46 + </v>
      </c>
      <c r="BC42" s="5" t="str">
        <f t="shared" si="34"/>
        <v xml:space="preserve">stm46 + </v>
      </c>
      <c r="BD42" s="5" t="str">
        <f t="shared" si="32"/>
        <v>expm46</v>
      </c>
      <c r="BE42" s="6" t="str">
        <f t="shared" si="33"/>
        <v>@IDENTITY fm46 = cmp46 + cgm46 + gfcfm46 + stm46 + expm46</v>
      </c>
    </row>
    <row r="43" spans="1:57">
      <c r="A43" s="1" t="s">
        <v>37</v>
      </c>
      <c r="B43" s="5" t="str">
        <f t="shared" si="0"/>
        <v xml:space="preserve">@IDENTITY </v>
      </c>
      <c r="C43" s="5" t="str">
        <f t="shared" si="1"/>
        <v xml:space="preserve">FD47 = </v>
      </c>
      <c r="D43" s="5" t="str">
        <f t="shared" si="2"/>
        <v xml:space="preserve">F47 - </v>
      </c>
      <c r="E43" s="5" t="str">
        <f t="shared" si="3"/>
        <v>FM47</v>
      </c>
      <c r="F43" s="6"/>
      <c r="J43" s="5"/>
      <c r="K43" s="5" t="str">
        <f t="shared" si="4"/>
        <v xml:space="preserve">@IDENTITY </v>
      </c>
      <c r="L43" s="5" t="str">
        <f t="shared" si="5"/>
        <v xml:space="preserve">CPM47 = </v>
      </c>
      <c r="M43" s="5" t="str">
        <f t="shared" si="6"/>
        <v xml:space="preserve">CP_bp47 * </v>
      </c>
      <c r="N43" s="5" t="str">
        <f t="shared" si="7"/>
        <v>mcp47</v>
      </c>
      <c r="O43" s="6" t="str">
        <f t="shared" si="8"/>
        <v>@IDENTITY CPM47 = CP_bp47 * mcp47</v>
      </c>
      <c r="P43" s="5"/>
      <c r="R43" s="6"/>
      <c r="S43" s="5" t="str">
        <f t="shared" si="9"/>
        <v xml:space="preserve">@IDENTITY </v>
      </c>
      <c r="T43" s="5" t="str">
        <f t="shared" si="10"/>
        <v xml:space="preserve">CGM47 = </v>
      </c>
      <c r="U43" s="5" t="str">
        <f t="shared" si="11"/>
        <v xml:space="preserve">CG_bp47 * </v>
      </c>
      <c r="V43" s="5" t="str">
        <f t="shared" si="12"/>
        <v>mcg47</v>
      </c>
      <c r="W43" s="6" t="str">
        <f t="shared" si="13"/>
        <v>@IDENTITY CGM47 = CG_bp47 * mcg47</v>
      </c>
      <c r="AA43" s="5" t="str">
        <f t="shared" si="14"/>
        <v xml:space="preserve">@IDENTITY </v>
      </c>
      <c r="AB43" s="5" t="str">
        <f t="shared" si="15"/>
        <v xml:space="preserve">gfcfm47 = </v>
      </c>
      <c r="AC43" s="5" t="str">
        <f t="shared" si="16"/>
        <v xml:space="preserve">gfcf_bp47 * </v>
      </c>
      <c r="AD43" s="5" t="str">
        <f t="shared" si="17"/>
        <v>mgfcf47</v>
      </c>
      <c r="AE43" s="6" t="str">
        <f t="shared" si="18"/>
        <v>@IDENTITY gfcfm47 = gfcf_bp47 * mgfcf47</v>
      </c>
      <c r="AH43" s="5" t="str">
        <f t="shared" si="19"/>
        <v xml:space="preserve">@IDENTITY </v>
      </c>
      <c r="AI43" s="5" t="str">
        <f t="shared" si="20"/>
        <v xml:space="preserve">stm47 = </v>
      </c>
      <c r="AJ43" s="5" t="str">
        <f t="shared" si="21"/>
        <v xml:space="preserve">st_bp47 * </v>
      </c>
      <c r="AK43" s="5" t="str">
        <f t="shared" si="22"/>
        <v>mst47</v>
      </c>
      <c r="AL43" s="6" t="str">
        <f t="shared" si="23"/>
        <v>@IDENTITY stm47 = st_bp47 * mst47</v>
      </c>
      <c r="AO43" s="5" t="str">
        <f t="shared" si="24"/>
        <v xml:space="preserve">@IDENTITY </v>
      </c>
      <c r="AP43" s="5" t="str">
        <f t="shared" si="25"/>
        <v xml:space="preserve">expm47 = </v>
      </c>
      <c r="AQ43" s="5" t="str">
        <f t="shared" si="26"/>
        <v xml:space="preserve">exp_bp47 * </v>
      </c>
      <c r="AR43" s="5" t="str">
        <f t="shared" si="27"/>
        <v>mexp47</v>
      </c>
      <c r="AS43" s="6" t="str">
        <f t="shared" si="28"/>
        <v>@IDENTITY expm47 = exp_bp47 * mexp47</v>
      </c>
      <c r="AW43" s="5"/>
      <c r="AX43" s="5" t="str">
        <f t="shared" si="29"/>
        <v xml:space="preserve">@IDENTITY </v>
      </c>
      <c r="AY43" s="5" t="str">
        <f t="shared" si="30"/>
        <v xml:space="preserve">fm47 = </v>
      </c>
      <c r="AZ43" s="5" t="str">
        <f t="shared" si="34"/>
        <v xml:space="preserve">cmp47 + </v>
      </c>
      <c r="BA43" s="5" t="str">
        <f t="shared" si="34"/>
        <v xml:space="preserve">cgm47 + </v>
      </c>
      <c r="BB43" s="5" t="str">
        <f t="shared" si="34"/>
        <v xml:space="preserve">gfcfm47 + </v>
      </c>
      <c r="BC43" s="5" t="str">
        <f t="shared" si="34"/>
        <v xml:space="preserve">stm47 + </v>
      </c>
      <c r="BD43" s="5" t="str">
        <f t="shared" si="32"/>
        <v>expm47</v>
      </c>
      <c r="BE43" s="6" t="str">
        <f t="shared" si="33"/>
        <v>@IDENTITY fm47 = cmp47 + cgm47 + gfcfm47 + stm47 + expm47</v>
      </c>
    </row>
    <row r="44" spans="1:57">
      <c r="A44" s="1" t="s">
        <v>38</v>
      </c>
      <c r="B44" s="5" t="str">
        <f t="shared" si="0"/>
        <v xml:space="preserve">@IDENTITY </v>
      </c>
      <c r="C44" s="5" t="str">
        <f t="shared" si="1"/>
        <v xml:space="preserve">FD49 = </v>
      </c>
      <c r="D44" s="5" t="str">
        <f t="shared" si="2"/>
        <v xml:space="preserve">F49 - </v>
      </c>
      <c r="E44" s="5" t="str">
        <f t="shared" si="3"/>
        <v>FM49</v>
      </c>
      <c r="F44" s="6"/>
      <c r="J44" s="5"/>
      <c r="K44" s="5" t="str">
        <f t="shared" si="4"/>
        <v xml:space="preserve">@IDENTITY </v>
      </c>
      <c r="L44" s="5" t="str">
        <f t="shared" si="5"/>
        <v xml:space="preserve">CPM49 = </v>
      </c>
      <c r="M44" s="5" t="str">
        <f t="shared" si="6"/>
        <v xml:space="preserve">CP_bp49 * </v>
      </c>
      <c r="N44" s="5" t="str">
        <f t="shared" si="7"/>
        <v>mcp49</v>
      </c>
      <c r="O44" s="6" t="str">
        <f t="shared" si="8"/>
        <v>@IDENTITY CPM49 = CP_bp49 * mcp49</v>
      </c>
      <c r="P44" s="5"/>
      <c r="R44" s="6"/>
      <c r="S44" s="5" t="str">
        <f t="shared" si="9"/>
        <v xml:space="preserve">@IDENTITY </v>
      </c>
      <c r="T44" s="5" t="str">
        <f t="shared" si="10"/>
        <v xml:space="preserve">CGM49 = </v>
      </c>
      <c r="U44" s="5" t="str">
        <f t="shared" si="11"/>
        <v xml:space="preserve">CG_bp49 * </v>
      </c>
      <c r="V44" s="5" t="str">
        <f t="shared" si="12"/>
        <v>mcg49</v>
      </c>
      <c r="W44" s="6" t="str">
        <f t="shared" si="13"/>
        <v>@IDENTITY CGM49 = CG_bp49 * mcg49</v>
      </c>
      <c r="AA44" s="5" t="str">
        <f t="shared" si="14"/>
        <v xml:space="preserve">@IDENTITY </v>
      </c>
      <c r="AB44" s="5" t="str">
        <f t="shared" si="15"/>
        <v xml:space="preserve">gfcfm49 = </v>
      </c>
      <c r="AC44" s="5" t="str">
        <f t="shared" si="16"/>
        <v xml:space="preserve">gfcf_bp49 * </v>
      </c>
      <c r="AD44" s="5" t="str">
        <f t="shared" si="17"/>
        <v>mgfcf49</v>
      </c>
      <c r="AE44" s="6" t="str">
        <f t="shared" si="18"/>
        <v>@IDENTITY gfcfm49 = gfcf_bp49 * mgfcf49</v>
      </c>
      <c r="AH44" s="5" t="str">
        <f t="shared" si="19"/>
        <v xml:space="preserve">@IDENTITY </v>
      </c>
      <c r="AI44" s="5" t="str">
        <f t="shared" si="20"/>
        <v xml:space="preserve">stm49 = </v>
      </c>
      <c r="AJ44" s="5" t="str">
        <f t="shared" si="21"/>
        <v xml:space="preserve">st_bp49 * </v>
      </c>
      <c r="AK44" s="5" t="str">
        <f t="shared" si="22"/>
        <v>mst49</v>
      </c>
      <c r="AL44" s="6" t="str">
        <f t="shared" si="23"/>
        <v>@IDENTITY stm49 = st_bp49 * mst49</v>
      </c>
      <c r="AO44" s="5" t="str">
        <f t="shared" si="24"/>
        <v xml:space="preserve">@IDENTITY </v>
      </c>
      <c r="AP44" s="5" t="str">
        <f t="shared" si="25"/>
        <v xml:space="preserve">expm49 = </v>
      </c>
      <c r="AQ44" s="5" t="str">
        <f t="shared" si="26"/>
        <v xml:space="preserve">exp_bp49 * </v>
      </c>
      <c r="AR44" s="5" t="str">
        <f t="shared" si="27"/>
        <v>mexp49</v>
      </c>
      <c r="AS44" s="6" t="str">
        <f t="shared" si="28"/>
        <v>@IDENTITY expm49 = exp_bp49 * mexp49</v>
      </c>
      <c r="AW44" s="5"/>
      <c r="AX44" s="5" t="str">
        <f t="shared" si="29"/>
        <v xml:space="preserve">@IDENTITY </v>
      </c>
      <c r="AY44" s="5" t="str">
        <f t="shared" si="30"/>
        <v xml:space="preserve">fm49 = </v>
      </c>
      <c r="AZ44" s="5" t="str">
        <f t="shared" si="34"/>
        <v xml:space="preserve">cmp49 + </v>
      </c>
      <c r="BA44" s="5" t="str">
        <f t="shared" si="34"/>
        <v xml:space="preserve">cgm49 + </v>
      </c>
      <c r="BB44" s="5" t="str">
        <f t="shared" si="34"/>
        <v xml:space="preserve">gfcfm49 + </v>
      </c>
      <c r="BC44" s="5" t="str">
        <f t="shared" si="34"/>
        <v xml:space="preserve">stm49 + </v>
      </c>
      <c r="BD44" s="5" t="str">
        <f t="shared" si="32"/>
        <v>expm49</v>
      </c>
      <c r="BE44" s="6" t="str">
        <f t="shared" si="33"/>
        <v>@IDENTITY fm49 = cmp49 + cgm49 + gfcfm49 + stm49 + expm49</v>
      </c>
    </row>
    <row r="45" spans="1:57">
      <c r="A45" s="1" t="s">
        <v>39</v>
      </c>
      <c r="B45" s="5" t="str">
        <f t="shared" si="0"/>
        <v xml:space="preserve">@IDENTITY </v>
      </c>
      <c r="C45" s="5" t="str">
        <f t="shared" si="1"/>
        <v xml:space="preserve">FD50 = </v>
      </c>
      <c r="D45" s="5" t="str">
        <f t="shared" si="2"/>
        <v xml:space="preserve">F50 - </v>
      </c>
      <c r="E45" s="5" t="str">
        <f t="shared" si="3"/>
        <v>FM50</v>
      </c>
      <c r="F45" s="6"/>
      <c r="J45" s="5"/>
      <c r="K45" s="5" t="str">
        <f t="shared" si="4"/>
        <v xml:space="preserve">@IDENTITY </v>
      </c>
      <c r="L45" s="5" t="str">
        <f t="shared" si="5"/>
        <v xml:space="preserve">CPM50 = </v>
      </c>
      <c r="M45" s="5" t="str">
        <f t="shared" si="6"/>
        <v xml:space="preserve">CP_bp50 * </v>
      </c>
      <c r="N45" s="5" t="str">
        <f t="shared" si="7"/>
        <v>mcp50</v>
      </c>
      <c r="O45" s="6" t="str">
        <f t="shared" si="8"/>
        <v>@IDENTITY CPM50 = CP_bp50 * mcp50</v>
      </c>
      <c r="P45" s="5"/>
      <c r="R45" s="6"/>
      <c r="S45" s="5" t="str">
        <f t="shared" si="9"/>
        <v xml:space="preserve">@IDENTITY </v>
      </c>
      <c r="T45" s="5" t="str">
        <f t="shared" si="10"/>
        <v xml:space="preserve">CGM50 = </v>
      </c>
      <c r="U45" s="5" t="str">
        <f t="shared" si="11"/>
        <v xml:space="preserve">CG_bp50 * </v>
      </c>
      <c r="V45" s="5" t="str">
        <f t="shared" si="12"/>
        <v>mcg50</v>
      </c>
      <c r="W45" s="6" t="str">
        <f t="shared" si="13"/>
        <v>@IDENTITY CGM50 = CG_bp50 * mcg50</v>
      </c>
      <c r="AA45" s="5" t="str">
        <f t="shared" si="14"/>
        <v xml:space="preserve">@IDENTITY </v>
      </c>
      <c r="AB45" s="5" t="str">
        <f t="shared" si="15"/>
        <v xml:space="preserve">gfcfm50 = </v>
      </c>
      <c r="AC45" s="5" t="str">
        <f t="shared" si="16"/>
        <v xml:space="preserve">gfcf_bp50 * </v>
      </c>
      <c r="AD45" s="5" t="str">
        <f t="shared" si="17"/>
        <v>mgfcf50</v>
      </c>
      <c r="AE45" s="6" t="str">
        <f t="shared" si="18"/>
        <v>@IDENTITY gfcfm50 = gfcf_bp50 * mgfcf50</v>
      </c>
      <c r="AH45" s="5" t="str">
        <f t="shared" si="19"/>
        <v xml:space="preserve">@IDENTITY </v>
      </c>
      <c r="AI45" s="5" t="str">
        <f t="shared" si="20"/>
        <v xml:space="preserve">stm50 = </v>
      </c>
      <c r="AJ45" s="5" t="str">
        <f t="shared" si="21"/>
        <v xml:space="preserve">st_bp50 * </v>
      </c>
      <c r="AK45" s="5" t="str">
        <f t="shared" si="22"/>
        <v>mst50</v>
      </c>
      <c r="AL45" s="6" t="str">
        <f t="shared" si="23"/>
        <v>@IDENTITY stm50 = st_bp50 * mst50</v>
      </c>
      <c r="AO45" s="5" t="str">
        <f t="shared" si="24"/>
        <v xml:space="preserve">@IDENTITY </v>
      </c>
      <c r="AP45" s="5" t="str">
        <f t="shared" si="25"/>
        <v xml:space="preserve">expm50 = </v>
      </c>
      <c r="AQ45" s="5" t="str">
        <f t="shared" si="26"/>
        <v xml:space="preserve">exp_bp50 * </v>
      </c>
      <c r="AR45" s="5" t="str">
        <f t="shared" si="27"/>
        <v>mexp50</v>
      </c>
      <c r="AS45" s="6" t="str">
        <f t="shared" si="28"/>
        <v>@IDENTITY expm50 = exp_bp50 * mexp50</v>
      </c>
      <c r="AW45" s="5"/>
      <c r="AX45" s="5" t="str">
        <f t="shared" si="29"/>
        <v xml:space="preserve">@IDENTITY </v>
      </c>
      <c r="AY45" s="5" t="str">
        <f t="shared" si="30"/>
        <v xml:space="preserve">fm50 = </v>
      </c>
      <c r="AZ45" s="5" t="str">
        <f t="shared" si="34"/>
        <v xml:space="preserve">cmp50 + </v>
      </c>
      <c r="BA45" s="5" t="str">
        <f t="shared" si="34"/>
        <v xml:space="preserve">cgm50 + </v>
      </c>
      <c r="BB45" s="5" t="str">
        <f t="shared" si="34"/>
        <v xml:space="preserve">gfcfm50 + </v>
      </c>
      <c r="BC45" s="5" t="str">
        <f t="shared" si="34"/>
        <v xml:space="preserve">stm50 + </v>
      </c>
      <c r="BD45" s="5" t="str">
        <f t="shared" si="32"/>
        <v>expm50</v>
      </c>
      <c r="BE45" s="6" t="str">
        <f t="shared" si="33"/>
        <v>@IDENTITY fm50 = cmp50 + cgm50 + gfcfm50 + stm50 + expm50</v>
      </c>
    </row>
    <row r="46" spans="1:57">
      <c r="A46" s="1" t="s">
        <v>40</v>
      </c>
      <c r="B46" s="5" t="str">
        <f t="shared" si="0"/>
        <v xml:space="preserve">@IDENTITY </v>
      </c>
      <c r="C46" s="5" t="str">
        <f t="shared" si="1"/>
        <v xml:space="preserve">FD51 = </v>
      </c>
      <c r="D46" s="5" t="str">
        <f t="shared" si="2"/>
        <v xml:space="preserve">F51 - </v>
      </c>
      <c r="E46" s="5" t="str">
        <f t="shared" si="3"/>
        <v>FM51</v>
      </c>
      <c r="F46" s="6"/>
      <c r="J46" s="5"/>
      <c r="K46" s="5" t="str">
        <f t="shared" si="4"/>
        <v xml:space="preserve">@IDENTITY </v>
      </c>
      <c r="L46" s="5" t="str">
        <f t="shared" si="5"/>
        <v xml:space="preserve">CPM51 = </v>
      </c>
      <c r="M46" s="5" t="str">
        <f t="shared" si="6"/>
        <v xml:space="preserve">CP_bp51 * </v>
      </c>
      <c r="N46" s="5" t="str">
        <f t="shared" si="7"/>
        <v>mcp51</v>
      </c>
      <c r="O46" s="6" t="str">
        <f t="shared" si="8"/>
        <v>@IDENTITY CPM51 = CP_bp51 * mcp51</v>
      </c>
      <c r="P46" s="5"/>
      <c r="R46" s="6"/>
      <c r="S46" s="5" t="str">
        <f t="shared" si="9"/>
        <v xml:space="preserve">@IDENTITY </v>
      </c>
      <c r="T46" s="5" t="str">
        <f t="shared" si="10"/>
        <v xml:space="preserve">CGM51 = </v>
      </c>
      <c r="U46" s="5" t="str">
        <f t="shared" si="11"/>
        <v xml:space="preserve">CG_bp51 * </v>
      </c>
      <c r="V46" s="5" t="str">
        <f t="shared" si="12"/>
        <v>mcg51</v>
      </c>
      <c r="W46" s="6" t="str">
        <f t="shared" si="13"/>
        <v>@IDENTITY CGM51 = CG_bp51 * mcg51</v>
      </c>
      <c r="AA46" s="5" t="str">
        <f t="shared" si="14"/>
        <v xml:space="preserve">@IDENTITY </v>
      </c>
      <c r="AB46" s="5" t="str">
        <f t="shared" si="15"/>
        <v xml:space="preserve">gfcfm51 = </v>
      </c>
      <c r="AC46" s="5" t="str">
        <f t="shared" si="16"/>
        <v xml:space="preserve">gfcf_bp51 * </v>
      </c>
      <c r="AD46" s="5" t="str">
        <f t="shared" si="17"/>
        <v>mgfcf51</v>
      </c>
      <c r="AE46" s="6" t="str">
        <f t="shared" si="18"/>
        <v>@IDENTITY gfcfm51 = gfcf_bp51 * mgfcf51</v>
      </c>
      <c r="AH46" s="5" t="str">
        <f t="shared" si="19"/>
        <v xml:space="preserve">@IDENTITY </v>
      </c>
      <c r="AI46" s="5" t="str">
        <f t="shared" si="20"/>
        <v xml:space="preserve">stm51 = </v>
      </c>
      <c r="AJ46" s="5" t="str">
        <f t="shared" si="21"/>
        <v xml:space="preserve">st_bp51 * </v>
      </c>
      <c r="AK46" s="5" t="str">
        <f t="shared" si="22"/>
        <v>mst51</v>
      </c>
      <c r="AL46" s="6" t="str">
        <f t="shared" si="23"/>
        <v>@IDENTITY stm51 = st_bp51 * mst51</v>
      </c>
      <c r="AO46" s="5" t="str">
        <f t="shared" si="24"/>
        <v xml:space="preserve">@IDENTITY </v>
      </c>
      <c r="AP46" s="5" t="str">
        <f t="shared" si="25"/>
        <v xml:space="preserve">expm51 = </v>
      </c>
      <c r="AQ46" s="5" t="str">
        <f t="shared" si="26"/>
        <v xml:space="preserve">exp_bp51 * </v>
      </c>
      <c r="AR46" s="5" t="str">
        <f t="shared" si="27"/>
        <v>mexp51</v>
      </c>
      <c r="AS46" s="6" t="str">
        <f t="shared" si="28"/>
        <v>@IDENTITY expm51 = exp_bp51 * mexp51</v>
      </c>
      <c r="AW46" s="5"/>
      <c r="AX46" s="5" t="str">
        <f t="shared" si="29"/>
        <v xml:space="preserve">@IDENTITY </v>
      </c>
      <c r="AY46" s="5" t="str">
        <f t="shared" si="30"/>
        <v xml:space="preserve">fm51 = </v>
      </c>
      <c r="AZ46" s="5" t="str">
        <f t="shared" si="34"/>
        <v xml:space="preserve">cmp51 + </v>
      </c>
      <c r="BA46" s="5" t="str">
        <f t="shared" si="34"/>
        <v xml:space="preserve">cgm51 + </v>
      </c>
      <c r="BB46" s="5" t="str">
        <f t="shared" si="34"/>
        <v xml:space="preserve">gfcfm51 + </v>
      </c>
      <c r="BC46" s="5" t="str">
        <f t="shared" si="34"/>
        <v xml:space="preserve">stm51 + </v>
      </c>
      <c r="BD46" s="5" t="str">
        <f t="shared" si="32"/>
        <v>expm51</v>
      </c>
      <c r="BE46" s="6" t="str">
        <f t="shared" si="33"/>
        <v>@IDENTITY fm51 = cmp51 + cgm51 + gfcfm51 + stm51 + expm51</v>
      </c>
    </row>
    <row r="47" spans="1:57">
      <c r="A47" s="1" t="s">
        <v>41</v>
      </c>
      <c r="B47" s="5" t="str">
        <f t="shared" si="0"/>
        <v xml:space="preserve">@IDENTITY </v>
      </c>
      <c r="C47" s="5" t="str">
        <f t="shared" si="1"/>
        <v xml:space="preserve">FD52 = </v>
      </c>
      <c r="D47" s="5" t="str">
        <f t="shared" si="2"/>
        <v xml:space="preserve">F52 - </v>
      </c>
      <c r="E47" s="5" t="str">
        <f t="shared" si="3"/>
        <v>FM52</v>
      </c>
      <c r="F47" s="6"/>
      <c r="J47" s="5"/>
      <c r="K47" s="5" t="str">
        <f t="shared" si="4"/>
        <v xml:space="preserve">@IDENTITY </v>
      </c>
      <c r="L47" s="5" t="str">
        <f t="shared" si="5"/>
        <v xml:space="preserve">CPM52 = </v>
      </c>
      <c r="M47" s="5" t="str">
        <f t="shared" si="6"/>
        <v xml:space="preserve">CP_bp52 * </v>
      </c>
      <c r="N47" s="5" t="str">
        <f t="shared" si="7"/>
        <v>mcp52</v>
      </c>
      <c r="O47" s="6" t="str">
        <f t="shared" si="8"/>
        <v>@IDENTITY CPM52 = CP_bp52 * mcp52</v>
      </c>
      <c r="P47" s="5"/>
      <c r="R47" s="6"/>
      <c r="S47" s="5" t="str">
        <f t="shared" si="9"/>
        <v xml:space="preserve">@IDENTITY </v>
      </c>
      <c r="T47" s="5" t="str">
        <f t="shared" si="10"/>
        <v xml:space="preserve">CGM52 = </v>
      </c>
      <c r="U47" s="5" t="str">
        <f t="shared" si="11"/>
        <v xml:space="preserve">CG_bp52 * </v>
      </c>
      <c r="V47" s="5" t="str">
        <f t="shared" si="12"/>
        <v>mcg52</v>
      </c>
      <c r="W47" s="6" t="str">
        <f t="shared" si="13"/>
        <v>@IDENTITY CGM52 = CG_bp52 * mcg52</v>
      </c>
      <c r="AA47" s="5" t="str">
        <f t="shared" si="14"/>
        <v xml:space="preserve">@IDENTITY </v>
      </c>
      <c r="AB47" s="5" t="str">
        <f t="shared" si="15"/>
        <v xml:space="preserve">gfcfm52 = </v>
      </c>
      <c r="AC47" s="5" t="str">
        <f t="shared" si="16"/>
        <v xml:space="preserve">gfcf_bp52 * </v>
      </c>
      <c r="AD47" s="5" t="str">
        <f t="shared" si="17"/>
        <v>mgfcf52</v>
      </c>
      <c r="AE47" s="6" t="str">
        <f t="shared" si="18"/>
        <v>@IDENTITY gfcfm52 = gfcf_bp52 * mgfcf52</v>
      </c>
      <c r="AH47" s="5" t="str">
        <f t="shared" si="19"/>
        <v xml:space="preserve">@IDENTITY </v>
      </c>
      <c r="AI47" s="5" t="str">
        <f t="shared" si="20"/>
        <v xml:space="preserve">stm52 = </v>
      </c>
      <c r="AJ47" s="5" t="str">
        <f t="shared" si="21"/>
        <v xml:space="preserve">st_bp52 * </v>
      </c>
      <c r="AK47" s="5" t="str">
        <f t="shared" si="22"/>
        <v>mst52</v>
      </c>
      <c r="AL47" s="6" t="str">
        <f t="shared" si="23"/>
        <v>@IDENTITY stm52 = st_bp52 * mst52</v>
      </c>
      <c r="AO47" s="5" t="str">
        <f t="shared" si="24"/>
        <v xml:space="preserve">@IDENTITY </v>
      </c>
      <c r="AP47" s="5" t="str">
        <f t="shared" si="25"/>
        <v xml:space="preserve">expm52 = </v>
      </c>
      <c r="AQ47" s="5" t="str">
        <f t="shared" si="26"/>
        <v xml:space="preserve">exp_bp52 * </v>
      </c>
      <c r="AR47" s="5" t="str">
        <f t="shared" si="27"/>
        <v>mexp52</v>
      </c>
      <c r="AS47" s="6" t="str">
        <f t="shared" si="28"/>
        <v>@IDENTITY expm52 = exp_bp52 * mexp52</v>
      </c>
      <c r="AW47" s="5"/>
      <c r="AX47" s="5" t="str">
        <f t="shared" si="29"/>
        <v xml:space="preserve">@IDENTITY </v>
      </c>
      <c r="AY47" s="5" t="str">
        <f t="shared" si="30"/>
        <v xml:space="preserve">fm52 = </v>
      </c>
      <c r="AZ47" s="5" t="str">
        <f t="shared" si="34"/>
        <v xml:space="preserve">cmp52 + </v>
      </c>
      <c r="BA47" s="5" t="str">
        <f t="shared" si="34"/>
        <v xml:space="preserve">cgm52 + </v>
      </c>
      <c r="BB47" s="5" t="str">
        <f t="shared" si="34"/>
        <v xml:space="preserve">gfcfm52 + </v>
      </c>
      <c r="BC47" s="5" t="str">
        <f t="shared" si="34"/>
        <v xml:space="preserve">stm52 + </v>
      </c>
      <c r="BD47" s="5" t="str">
        <f t="shared" si="32"/>
        <v>expm52</v>
      </c>
      <c r="BE47" s="6" t="str">
        <f t="shared" si="33"/>
        <v>@IDENTITY fm52 = cmp52 + cgm52 + gfcfm52 + stm52 + expm52</v>
      </c>
    </row>
    <row r="48" spans="1:57">
      <c r="A48" s="1" t="s">
        <v>42</v>
      </c>
      <c r="B48" s="5" t="str">
        <f t="shared" si="0"/>
        <v xml:space="preserve">@IDENTITY </v>
      </c>
      <c r="C48" s="5" t="str">
        <f t="shared" si="1"/>
        <v xml:space="preserve">FD53 = </v>
      </c>
      <c r="D48" s="5" t="str">
        <f t="shared" si="2"/>
        <v xml:space="preserve">F53 - </v>
      </c>
      <c r="E48" s="5" t="str">
        <f t="shared" si="3"/>
        <v>FM53</v>
      </c>
      <c r="F48" s="6"/>
      <c r="J48" s="5"/>
      <c r="K48" s="5" t="str">
        <f t="shared" si="4"/>
        <v xml:space="preserve">@IDENTITY </v>
      </c>
      <c r="L48" s="5" t="str">
        <f t="shared" si="5"/>
        <v xml:space="preserve">CPM53 = </v>
      </c>
      <c r="M48" s="5" t="str">
        <f t="shared" si="6"/>
        <v xml:space="preserve">CP_bp53 * </v>
      </c>
      <c r="N48" s="5" t="str">
        <f t="shared" si="7"/>
        <v>mcp53</v>
      </c>
      <c r="O48" s="6" t="str">
        <f t="shared" si="8"/>
        <v>@IDENTITY CPM53 = CP_bp53 * mcp53</v>
      </c>
      <c r="P48" s="5"/>
      <c r="R48" s="6"/>
      <c r="S48" s="5" t="str">
        <f t="shared" si="9"/>
        <v xml:space="preserve">@IDENTITY </v>
      </c>
      <c r="T48" s="5" t="str">
        <f t="shared" si="10"/>
        <v xml:space="preserve">CGM53 = </v>
      </c>
      <c r="U48" s="5" t="str">
        <f t="shared" si="11"/>
        <v xml:space="preserve">CG_bp53 * </v>
      </c>
      <c r="V48" s="5" t="str">
        <f t="shared" si="12"/>
        <v>mcg53</v>
      </c>
      <c r="W48" s="6" t="str">
        <f t="shared" si="13"/>
        <v>@IDENTITY CGM53 = CG_bp53 * mcg53</v>
      </c>
      <c r="AA48" s="5" t="str">
        <f t="shared" si="14"/>
        <v xml:space="preserve">@IDENTITY </v>
      </c>
      <c r="AB48" s="5" t="str">
        <f t="shared" si="15"/>
        <v xml:space="preserve">gfcfm53 = </v>
      </c>
      <c r="AC48" s="5" t="str">
        <f t="shared" si="16"/>
        <v xml:space="preserve">gfcf_bp53 * </v>
      </c>
      <c r="AD48" s="5" t="str">
        <f t="shared" si="17"/>
        <v>mgfcf53</v>
      </c>
      <c r="AE48" s="6" t="str">
        <f t="shared" si="18"/>
        <v>@IDENTITY gfcfm53 = gfcf_bp53 * mgfcf53</v>
      </c>
      <c r="AH48" s="5" t="str">
        <f t="shared" si="19"/>
        <v xml:space="preserve">@IDENTITY </v>
      </c>
      <c r="AI48" s="5" t="str">
        <f t="shared" si="20"/>
        <v xml:space="preserve">stm53 = </v>
      </c>
      <c r="AJ48" s="5" t="str">
        <f t="shared" si="21"/>
        <v xml:space="preserve">st_bp53 * </v>
      </c>
      <c r="AK48" s="5" t="str">
        <f t="shared" si="22"/>
        <v>mst53</v>
      </c>
      <c r="AL48" s="6" t="str">
        <f t="shared" si="23"/>
        <v>@IDENTITY stm53 = st_bp53 * mst53</v>
      </c>
      <c r="AO48" s="5" t="str">
        <f t="shared" si="24"/>
        <v xml:space="preserve">@IDENTITY </v>
      </c>
      <c r="AP48" s="5" t="str">
        <f t="shared" si="25"/>
        <v xml:space="preserve">expm53 = </v>
      </c>
      <c r="AQ48" s="5" t="str">
        <f t="shared" si="26"/>
        <v xml:space="preserve">exp_bp53 * </v>
      </c>
      <c r="AR48" s="5" t="str">
        <f t="shared" si="27"/>
        <v>mexp53</v>
      </c>
      <c r="AS48" s="6" t="str">
        <f t="shared" si="28"/>
        <v>@IDENTITY expm53 = exp_bp53 * mexp53</v>
      </c>
      <c r="AW48" s="5"/>
      <c r="AX48" s="5" t="str">
        <f t="shared" si="29"/>
        <v xml:space="preserve">@IDENTITY </v>
      </c>
      <c r="AY48" s="5" t="str">
        <f t="shared" si="30"/>
        <v xml:space="preserve">fm53 = </v>
      </c>
      <c r="AZ48" s="5" t="str">
        <f t="shared" si="34"/>
        <v xml:space="preserve">cmp53 + </v>
      </c>
      <c r="BA48" s="5" t="str">
        <f t="shared" si="34"/>
        <v xml:space="preserve">cgm53 + </v>
      </c>
      <c r="BB48" s="5" t="str">
        <f t="shared" si="34"/>
        <v xml:space="preserve">gfcfm53 + </v>
      </c>
      <c r="BC48" s="5" t="str">
        <f t="shared" si="34"/>
        <v xml:space="preserve">stm53 + </v>
      </c>
      <c r="BD48" s="5" t="str">
        <f t="shared" si="32"/>
        <v>expm53</v>
      </c>
      <c r="BE48" s="6" t="str">
        <f t="shared" si="33"/>
        <v>@IDENTITY fm53 = cmp53 + cgm53 + gfcfm53 + stm53 + expm53</v>
      </c>
    </row>
    <row r="49" spans="1:57">
      <c r="A49" s="1" t="s">
        <v>43</v>
      </c>
      <c r="B49" s="5" t="str">
        <f t="shared" si="0"/>
        <v xml:space="preserve">@IDENTITY </v>
      </c>
      <c r="C49" s="5" t="str">
        <f t="shared" si="1"/>
        <v xml:space="preserve">FD55 = </v>
      </c>
      <c r="D49" s="5" t="str">
        <f t="shared" si="2"/>
        <v xml:space="preserve">F55 - </v>
      </c>
      <c r="E49" s="5" t="str">
        <f t="shared" si="3"/>
        <v>FM55</v>
      </c>
      <c r="F49" s="6"/>
      <c r="J49" s="5"/>
      <c r="K49" s="5" t="str">
        <f t="shared" si="4"/>
        <v xml:space="preserve">@IDENTITY </v>
      </c>
      <c r="L49" s="5" t="str">
        <f t="shared" si="5"/>
        <v xml:space="preserve">CPM55 = </v>
      </c>
      <c r="M49" s="5" t="str">
        <f t="shared" si="6"/>
        <v xml:space="preserve">CP_bp55 * </v>
      </c>
      <c r="N49" s="5" t="str">
        <f t="shared" si="7"/>
        <v>mcp55</v>
      </c>
      <c r="O49" s="6" t="str">
        <f t="shared" si="8"/>
        <v>@IDENTITY CPM55 = CP_bp55 * mcp55</v>
      </c>
      <c r="P49" s="5"/>
      <c r="R49" s="6"/>
      <c r="S49" s="5" t="str">
        <f t="shared" si="9"/>
        <v xml:space="preserve">@IDENTITY </v>
      </c>
      <c r="T49" s="5" t="str">
        <f t="shared" si="10"/>
        <v xml:space="preserve">CGM55 = </v>
      </c>
      <c r="U49" s="5" t="str">
        <f t="shared" si="11"/>
        <v xml:space="preserve">CG_bp55 * </v>
      </c>
      <c r="V49" s="5" t="str">
        <f t="shared" si="12"/>
        <v>mcg55</v>
      </c>
      <c r="W49" s="6" t="str">
        <f t="shared" si="13"/>
        <v>@IDENTITY CGM55 = CG_bp55 * mcg55</v>
      </c>
      <c r="AA49" s="5" t="str">
        <f t="shared" si="14"/>
        <v xml:space="preserve">@IDENTITY </v>
      </c>
      <c r="AB49" s="5" t="str">
        <f t="shared" si="15"/>
        <v xml:space="preserve">gfcfm55 = </v>
      </c>
      <c r="AC49" s="5" t="str">
        <f t="shared" si="16"/>
        <v xml:space="preserve">gfcf_bp55 * </v>
      </c>
      <c r="AD49" s="5" t="str">
        <f t="shared" si="17"/>
        <v>mgfcf55</v>
      </c>
      <c r="AE49" s="6" t="str">
        <f t="shared" si="18"/>
        <v>@IDENTITY gfcfm55 = gfcf_bp55 * mgfcf55</v>
      </c>
      <c r="AH49" s="5" t="str">
        <f t="shared" si="19"/>
        <v xml:space="preserve">@IDENTITY </v>
      </c>
      <c r="AI49" s="5" t="str">
        <f t="shared" si="20"/>
        <v xml:space="preserve">stm55 = </v>
      </c>
      <c r="AJ49" s="5" t="str">
        <f t="shared" si="21"/>
        <v xml:space="preserve">st_bp55 * </v>
      </c>
      <c r="AK49" s="5" t="str">
        <f t="shared" si="22"/>
        <v>mst55</v>
      </c>
      <c r="AL49" s="6" t="str">
        <f t="shared" si="23"/>
        <v>@IDENTITY stm55 = st_bp55 * mst55</v>
      </c>
      <c r="AO49" s="5" t="str">
        <f t="shared" si="24"/>
        <v xml:space="preserve">@IDENTITY </v>
      </c>
      <c r="AP49" s="5" t="str">
        <f t="shared" si="25"/>
        <v xml:space="preserve">expm55 = </v>
      </c>
      <c r="AQ49" s="5" t="str">
        <f t="shared" si="26"/>
        <v xml:space="preserve">exp_bp55 * </v>
      </c>
      <c r="AR49" s="5" t="str">
        <f t="shared" si="27"/>
        <v>mexp55</v>
      </c>
      <c r="AS49" s="6" t="str">
        <f t="shared" si="28"/>
        <v>@IDENTITY expm55 = exp_bp55 * mexp55</v>
      </c>
      <c r="AW49" s="5"/>
      <c r="AX49" s="5" t="str">
        <f t="shared" si="29"/>
        <v xml:space="preserve">@IDENTITY </v>
      </c>
      <c r="AY49" s="5" t="str">
        <f t="shared" si="30"/>
        <v xml:space="preserve">fm55 = </v>
      </c>
      <c r="AZ49" s="5" t="str">
        <f t="shared" si="34"/>
        <v xml:space="preserve">cmp55 + </v>
      </c>
      <c r="BA49" s="5" t="str">
        <f t="shared" si="34"/>
        <v xml:space="preserve">cgm55 + </v>
      </c>
      <c r="BB49" s="5" t="str">
        <f t="shared" si="34"/>
        <v xml:space="preserve">gfcfm55 + </v>
      </c>
      <c r="BC49" s="5" t="str">
        <f t="shared" si="34"/>
        <v xml:space="preserve">stm55 + </v>
      </c>
      <c r="BD49" s="5" t="str">
        <f t="shared" si="32"/>
        <v>expm55</v>
      </c>
      <c r="BE49" s="6" t="str">
        <f t="shared" si="33"/>
        <v>@IDENTITY fm55 = cmp55 + cgm55 + gfcfm55 + stm55 + expm55</v>
      </c>
    </row>
    <row r="50" spans="1:57">
      <c r="A50" s="1" t="s">
        <v>44</v>
      </c>
      <c r="B50" s="5" t="str">
        <f t="shared" si="0"/>
        <v xml:space="preserve">@IDENTITY </v>
      </c>
      <c r="C50" s="5" t="str">
        <f t="shared" si="1"/>
        <v xml:space="preserve">FD58 = </v>
      </c>
      <c r="D50" s="5" t="str">
        <f t="shared" si="2"/>
        <v xml:space="preserve">F58 - </v>
      </c>
      <c r="E50" s="5" t="str">
        <f t="shared" si="3"/>
        <v>FM58</v>
      </c>
      <c r="F50" s="6"/>
      <c r="J50" s="5"/>
      <c r="K50" s="5" t="str">
        <f t="shared" si="4"/>
        <v xml:space="preserve">@IDENTITY </v>
      </c>
      <c r="L50" s="5" t="str">
        <f t="shared" si="5"/>
        <v xml:space="preserve">CPM58 = </v>
      </c>
      <c r="M50" s="5" t="str">
        <f t="shared" si="6"/>
        <v xml:space="preserve">CP_bp58 * </v>
      </c>
      <c r="N50" s="5" t="str">
        <f t="shared" si="7"/>
        <v>mcp58</v>
      </c>
      <c r="O50" s="6" t="str">
        <f t="shared" si="8"/>
        <v>@IDENTITY CPM58 = CP_bp58 * mcp58</v>
      </c>
      <c r="P50" s="5"/>
      <c r="R50" s="6"/>
      <c r="S50" s="5" t="str">
        <f t="shared" si="9"/>
        <v xml:space="preserve">@IDENTITY </v>
      </c>
      <c r="T50" s="5" t="str">
        <f t="shared" si="10"/>
        <v xml:space="preserve">CGM58 = </v>
      </c>
      <c r="U50" s="5" t="str">
        <f t="shared" si="11"/>
        <v xml:space="preserve">CG_bp58 * </v>
      </c>
      <c r="V50" s="5" t="str">
        <f t="shared" si="12"/>
        <v>mcg58</v>
      </c>
      <c r="W50" s="6" t="str">
        <f t="shared" si="13"/>
        <v>@IDENTITY CGM58 = CG_bp58 * mcg58</v>
      </c>
      <c r="AA50" s="5" t="str">
        <f t="shared" si="14"/>
        <v xml:space="preserve">@IDENTITY </v>
      </c>
      <c r="AB50" s="5" t="str">
        <f t="shared" si="15"/>
        <v xml:space="preserve">gfcfm58 = </v>
      </c>
      <c r="AC50" s="5" t="str">
        <f t="shared" si="16"/>
        <v xml:space="preserve">gfcf_bp58 * </v>
      </c>
      <c r="AD50" s="5" t="str">
        <f t="shared" si="17"/>
        <v>mgfcf58</v>
      </c>
      <c r="AE50" s="6" t="str">
        <f t="shared" si="18"/>
        <v>@IDENTITY gfcfm58 = gfcf_bp58 * mgfcf58</v>
      </c>
      <c r="AH50" s="5" t="str">
        <f t="shared" si="19"/>
        <v xml:space="preserve">@IDENTITY </v>
      </c>
      <c r="AI50" s="5" t="str">
        <f t="shared" si="20"/>
        <v xml:space="preserve">stm58 = </v>
      </c>
      <c r="AJ50" s="5" t="str">
        <f t="shared" si="21"/>
        <v xml:space="preserve">st_bp58 * </v>
      </c>
      <c r="AK50" s="5" t="str">
        <f t="shared" si="22"/>
        <v>mst58</v>
      </c>
      <c r="AL50" s="6" t="str">
        <f t="shared" si="23"/>
        <v>@IDENTITY stm58 = st_bp58 * mst58</v>
      </c>
      <c r="AO50" s="5" t="str">
        <f t="shared" si="24"/>
        <v xml:space="preserve">@IDENTITY </v>
      </c>
      <c r="AP50" s="5" t="str">
        <f t="shared" si="25"/>
        <v xml:space="preserve">expm58 = </v>
      </c>
      <c r="AQ50" s="5" t="str">
        <f t="shared" si="26"/>
        <v xml:space="preserve">exp_bp58 * </v>
      </c>
      <c r="AR50" s="5" t="str">
        <f t="shared" si="27"/>
        <v>mexp58</v>
      </c>
      <c r="AS50" s="6" t="str">
        <f t="shared" si="28"/>
        <v>@IDENTITY expm58 = exp_bp58 * mexp58</v>
      </c>
      <c r="AW50" s="5"/>
      <c r="AX50" s="5" t="str">
        <f t="shared" si="29"/>
        <v xml:space="preserve">@IDENTITY </v>
      </c>
      <c r="AY50" s="5" t="str">
        <f t="shared" si="30"/>
        <v xml:space="preserve">fm58 = </v>
      </c>
      <c r="AZ50" s="5" t="str">
        <f t="shared" si="34"/>
        <v xml:space="preserve">cmp58 + </v>
      </c>
      <c r="BA50" s="5" t="str">
        <f t="shared" si="34"/>
        <v xml:space="preserve">cgm58 + </v>
      </c>
      <c r="BB50" s="5" t="str">
        <f t="shared" si="34"/>
        <v xml:space="preserve">gfcfm58 + </v>
      </c>
      <c r="BC50" s="5" t="str">
        <f t="shared" si="34"/>
        <v xml:space="preserve">stm58 + </v>
      </c>
      <c r="BD50" s="5" t="str">
        <f t="shared" si="32"/>
        <v>expm58</v>
      </c>
      <c r="BE50" s="6" t="str">
        <f t="shared" si="33"/>
        <v>@IDENTITY fm58 = cmp58 + cgm58 + gfcfm58 + stm58 + expm58</v>
      </c>
    </row>
    <row r="51" spans="1:57">
      <c r="A51" s="1" t="s">
        <v>45</v>
      </c>
      <c r="B51" s="5" t="str">
        <f t="shared" si="0"/>
        <v xml:space="preserve">@IDENTITY </v>
      </c>
      <c r="C51" s="5" t="str">
        <f t="shared" si="1"/>
        <v xml:space="preserve">FD59 = </v>
      </c>
      <c r="D51" s="5" t="str">
        <f t="shared" si="2"/>
        <v xml:space="preserve">F59 - </v>
      </c>
      <c r="E51" s="5" t="str">
        <f t="shared" si="3"/>
        <v>FM59</v>
      </c>
      <c r="F51" s="6"/>
      <c r="J51" s="5"/>
      <c r="K51" s="5" t="str">
        <f t="shared" si="4"/>
        <v xml:space="preserve">@IDENTITY </v>
      </c>
      <c r="L51" s="5" t="str">
        <f t="shared" si="5"/>
        <v xml:space="preserve">CPM59 = </v>
      </c>
      <c r="M51" s="5" t="str">
        <f t="shared" si="6"/>
        <v xml:space="preserve">CP_bp59 * </v>
      </c>
      <c r="N51" s="5" t="str">
        <f t="shared" si="7"/>
        <v>mcp59</v>
      </c>
      <c r="O51" s="6" t="str">
        <f t="shared" si="8"/>
        <v>@IDENTITY CPM59 = CP_bp59 * mcp59</v>
      </c>
      <c r="P51" s="5"/>
      <c r="R51" s="6"/>
      <c r="S51" s="5" t="str">
        <f t="shared" si="9"/>
        <v xml:space="preserve">@IDENTITY </v>
      </c>
      <c r="T51" s="5" t="str">
        <f t="shared" si="10"/>
        <v xml:space="preserve">CGM59 = </v>
      </c>
      <c r="U51" s="5" t="str">
        <f t="shared" si="11"/>
        <v xml:space="preserve">CG_bp59 * </v>
      </c>
      <c r="V51" s="5" t="str">
        <f t="shared" si="12"/>
        <v>mcg59</v>
      </c>
      <c r="W51" s="6" t="str">
        <f t="shared" si="13"/>
        <v>@IDENTITY CGM59 = CG_bp59 * mcg59</v>
      </c>
      <c r="AA51" s="5" t="str">
        <f t="shared" si="14"/>
        <v xml:space="preserve">@IDENTITY </v>
      </c>
      <c r="AB51" s="5" t="str">
        <f t="shared" si="15"/>
        <v xml:space="preserve">gfcfm59 = </v>
      </c>
      <c r="AC51" s="5" t="str">
        <f t="shared" si="16"/>
        <v xml:space="preserve">gfcf_bp59 * </v>
      </c>
      <c r="AD51" s="5" t="str">
        <f t="shared" si="17"/>
        <v>mgfcf59</v>
      </c>
      <c r="AE51" s="6" t="str">
        <f t="shared" si="18"/>
        <v>@IDENTITY gfcfm59 = gfcf_bp59 * mgfcf59</v>
      </c>
      <c r="AH51" s="5" t="str">
        <f t="shared" si="19"/>
        <v xml:space="preserve">@IDENTITY </v>
      </c>
      <c r="AI51" s="5" t="str">
        <f t="shared" si="20"/>
        <v xml:space="preserve">stm59 = </v>
      </c>
      <c r="AJ51" s="5" t="str">
        <f t="shared" si="21"/>
        <v xml:space="preserve">st_bp59 * </v>
      </c>
      <c r="AK51" s="5" t="str">
        <f t="shared" si="22"/>
        <v>mst59</v>
      </c>
      <c r="AL51" s="6" t="str">
        <f t="shared" si="23"/>
        <v>@IDENTITY stm59 = st_bp59 * mst59</v>
      </c>
      <c r="AO51" s="5" t="str">
        <f t="shared" si="24"/>
        <v xml:space="preserve">@IDENTITY </v>
      </c>
      <c r="AP51" s="5" t="str">
        <f t="shared" si="25"/>
        <v xml:space="preserve">expm59 = </v>
      </c>
      <c r="AQ51" s="5" t="str">
        <f t="shared" si="26"/>
        <v xml:space="preserve">exp_bp59 * </v>
      </c>
      <c r="AR51" s="5" t="str">
        <f t="shared" si="27"/>
        <v>mexp59</v>
      </c>
      <c r="AS51" s="6" t="str">
        <f t="shared" si="28"/>
        <v>@IDENTITY expm59 = exp_bp59 * mexp59</v>
      </c>
      <c r="AW51" s="5"/>
      <c r="AX51" s="5" t="str">
        <f t="shared" si="29"/>
        <v xml:space="preserve">@IDENTITY </v>
      </c>
      <c r="AY51" s="5" t="str">
        <f t="shared" si="30"/>
        <v xml:space="preserve">fm59 = </v>
      </c>
      <c r="AZ51" s="5" t="str">
        <f t="shared" si="34"/>
        <v xml:space="preserve">cmp59 + </v>
      </c>
      <c r="BA51" s="5" t="str">
        <f t="shared" si="34"/>
        <v xml:space="preserve">cgm59 + </v>
      </c>
      <c r="BB51" s="5" t="str">
        <f t="shared" si="34"/>
        <v xml:space="preserve">gfcfm59 + </v>
      </c>
      <c r="BC51" s="5" t="str">
        <f t="shared" si="34"/>
        <v xml:space="preserve">stm59 + </v>
      </c>
      <c r="BD51" s="5" t="str">
        <f t="shared" si="32"/>
        <v>expm59</v>
      </c>
      <c r="BE51" s="6" t="str">
        <f t="shared" si="33"/>
        <v>@IDENTITY fm59 = cmp59 + cgm59 + gfcfm59 + stm59 + expm59</v>
      </c>
    </row>
    <row r="52" spans="1:57">
      <c r="A52" s="1" t="s">
        <v>46</v>
      </c>
      <c r="B52" s="5" t="str">
        <f t="shared" si="0"/>
        <v xml:space="preserve">@IDENTITY </v>
      </c>
      <c r="C52" s="5" t="str">
        <f t="shared" si="1"/>
        <v xml:space="preserve">FD60 = </v>
      </c>
      <c r="D52" s="5" t="str">
        <f t="shared" si="2"/>
        <v xml:space="preserve">F60 - </v>
      </c>
      <c r="E52" s="5" t="str">
        <f t="shared" si="3"/>
        <v>FM60</v>
      </c>
      <c r="F52" s="6"/>
      <c r="J52" s="5"/>
      <c r="K52" s="5" t="str">
        <f t="shared" si="4"/>
        <v xml:space="preserve">@IDENTITY </v>
      </c>
      <c r="L52" s="5" t="str">
        <f t="shared" si="5"/>
        <v xml:space="preserve">CPM60 = </v>
      </c>
      <c r="M52" s="5" t="str">
        <f t="shared" si="6"/>
        <v xml:space="preserve">CP_bp60 * </v>
      </c>
      <c r="N52" s="5" t="str">
        <f t="shared" si="7"/>
        <v>mcp60</v>
      </c>
      <c r="O52" s="6" t="str">
        <f t="shared" si="8"/>
        <v>@IDENTITY CPM60 = CP_bp60 * mcp60</v>
      </c>
      <c r="P52" s="5"/>
      <c r="R52" s="6"/>
      <c r="S52" s="5" t="str">
        <f t="shared" si="9"/>
        <v xml:space="preserve">@IDENTITY </v>
      </c>
      <c r="T52" s="5" t="str">
        <f t="shared" si="10"/>
        <v xml:space="preserve">CGM60 = </v>
      </c>
      <c r="U52" s="5" t="str">
        <f t="shared" si="11"/>
        <v xml:space="preserve">CG_bp60 * </v>
      </c>
      <c r="V52" s="5" t="str">
        <f t="shared" si="12"/>
        <v>mcg60</v>
      </c>
      <c r="W52" s="6" t="str">
        <f t="shared" si="13"/>
        <v>@IDENTITY CGM60 = CG_bp60 * mcg60</v>
      </c>
      <c r="AA52" s="5" t="str">
        <f t="shared" si="14"/>
        <v xml:space="preserve">@IDENTITY </v>
      </c>
      <c r="AB52" s="5" t="str">
        <f t="shared" si="15"/>
        <v xml:space="preserve">gfcfm60 = </v>
      </c>
      <c r="AC52" s="5" t="str">
        <f t="shared" si="16"/>
        <v xml:space="preserve">gfcf_bp60 * </v>
      </c>
      <c r="AD52" s="5" t="str">
        <f t="shared" si="17"/>
        <v>mgfcf60</v>
      </c>
      <c r="AE52" s="6" t="str">
        <f t="shared" si="18"/>
        <v>@IDENTITY gfcfm60 = gfcf_bp60 * mgfcf60</v>
      </c>
      <c r="AH52" s="5" t="str">
        <f t="shared" si="19"/>
        <v xml:space="preserve">@IDENTITY </v>
      </c>
      <c r="AI52" s="5" t="str">
        <f t="shared" si="20"/>
        <v xml:space="preserve">stm60 = </v>
      </c>
      <c r="AJ52" s="5" t="str">
        <f t="shared" si="21"/>
        <v xml:space="preserve">st_bp60 * </v>
      </c>
      <c r="AK52" s="5" t="str">
        <f t="shared" si="22"/>
        <v>mst60</v>
      </c>
      <c r="AL52" s="6" t="str">
        <f t="shared" si="23"/>
        <v>@IDENTITY stm60 = st_bp60 * mst60</v>
      </c>
      <c r="AO52" s="5" t="str">
        <f t="shared" si="24"/>
        <v xml:space="preserve">@IDENTITY </v>
      </c>
      <c r="AP52" s="5" t="str">
        <f t="shared" si="25"/>
        <v xml:space="preserve">expm60 = </v>
      </c>
      <c r="AQ52" s="5" t="str">
        <f t="shared" si="26"/>
        <v xml:space="preserve">exp_bp60 * </v>
      </c>
      <c r="AR52" s="5" t="str">
        <f t="shared" si="27"/>
        <v>mexp60</v>
      </c>
      <c r="AS52" s="6" t="str">
        <f t="shared" si="28"/>
        <v>@IDENTITY expm60 = exp_bp60 * mexp60</v>
      </c>
      <c r="AW52" s="5"/>
      <c r="AX52" s="5" t="str">
        <f t="shared" si="29"/>
        <v xml:space="preserve">@IDENTITY </v>
      </c>
      <c r="AY52" s="5" t="str">
        <f t="shared" si="30"/>
        <v xml:space="preserve">fm60 = </v>
      </c>
      <c r="AZ52" s="5" t="str">
        <f t="shared" si="34"/>
        <v xml:space="preserve">cmp60 + </v>
      </c>
      <c r="BA52" s="5" t="str">
        <f t="shared" si="34"/>
        <v xml:space="preserve">cgm60 + </v>
      </c>
      <c r="BB52" s="5" t="str">
        <f t="shared" si="34"/>
        <v xml:space="preserve">gfcfm60 + </v>
      </c>
      <c r="BC52" s="5" t="str">
        <f t="shared" si="34"/>
        <v xml:space="preserve">stm60 + </v>
      </c>
      <c r="BD52" s="5" t="str">
        <f t="shared" si="32"/>
        <v>expm60</v>
      </c>
      <c r="BE52" s="6" t="str">
        <f t="shared" si="33"/>
        <v>@IDENTITY fm60 = cmp60 + cgm60 + gfcfm60 + stm60 + expm60</v>
      </c>
    </row>
    <row r="53" spans="1:57">
      <c r="A53" s="1" t="s">
        <v>47</v>
      </c>
      <c r="B53" s="5" t="str">
        <f t="shared" si="0"/>
        <v xml:space="preserve">@IDENTITY </v>
      </c>
      <c r="C53" s="5" t="str">
        <f t="shared" si="1"/>
        <v xml:space="preserve">FD61 = </v>
      </c>
      <c r="D53" s="5" t="str">
        <f t="shared" si="2"/>
        <v xml:space="preserve">F61 - </v>
      </c>
      <c r="E53" s="5" t="str">
        <f t="shared" si="3"/>
        <v>FM61</v>
      </c>
      <c r="F53" s="6"/>
      <c r="J53" s="5"/>
      <c r="K53" s="5" t="str">
        <f t="shared" si="4"/>
        <v xml:space="preserve">@IDENTITY </v>
      </c>
      <c r="L53" s="5" t="str">
        <f t="shared" si="5"/>
        <v xml:space="preserve">CPM61 = </v>
      </c>
      <c r="M53" s="5" t="str">
        <f t="shared" si="6"/>
        <v xml:space="preserve">CP_bp61 * </v>
      </c>
      <c r="N53" s="5" t="str">
        <f t="shared" si="7"/>
        <v>mcp61</v>
      </c>
      <c r="O53" s="6" t="str">
        <f t="shared" si="8"/>
        <v>@IDENTITY CPM61 = CP_bp61 * mcp61</v>
      </c>
      <c r="P53" s="5"/>
      <c r="R53" s="6"/>
      <c r="S53" s="5" t="str">
        <f t="shared" si="9"/>
        <v xml:space="preserve">@IDENTITY </v>
      </c>
      <c r="T53" s="5" t="str">
        <f t="shared" si="10"/>
        <v xml:space="preserve">CGM61 = </v>
      </c>
      <c r="U53" s="5" t="str">
        <f t="shared" si="11"/>
        <v xml:space="preserve">CG_bp61 * </v>
      </c>
      <c r="V53" s="5" t="str">
        <f t="shared" si="12"/>
        <v>mcg61</v>
      </c>
      <c r="W53" s="6" t="str">
        <f t="shared" si="13"/>
        <v>@IDENTITY CGM61 = CG_bp61 * mcg61</v>
      </c>
      <c r="AA53" s="5" t="str">
        <f t="shared" si="14"/>
        <v xml:space="preserve">@IDENTITY </v>
      </c>
      <c r="AB53" s="5" t="str">
        <f t="shared" si="15"/>
        <v xml:space="preserve">gfcfm61 = </v>
      </c>
      <c r="AC53" s="5" t="str">
        <f t="shared" si="16"/>
        <v xml:space="preserve">gfcf_bp61 * </v>
      </c>
      <c r="AD53" s="5" t="str">
        <f t="shared" si="17"/>
        <v>mgfcf61</v>
      </c>
      <c r="AE53" s="6" t="str">
        <f t="shared" si="18"/>
        <v>@IDENTITY gfcfm61 = gfcf_bp61 * mgfcf61</v>
      </c>
      <c r="AH53" s="5" t="str">
        <f t="shared" si="19"/>
        <v xml:space="preserve">@IDENTITY </v>
      </c>
      <c r="AI53" s="5" t="str">
        <f t="shared" si="20"/>
        <v xml:space="preserve">stm61 = </v>
      </c>
      <c r="AJ53" s="5" t="str">
        <f t="shared" si="21"/>
        <v xml:space="preserve">st_bp61 * </v>
      </c>
      <c r="AK53" s="5" t="str">
        <f t="shared" si="22"/>
        <v>mst61</v>
      </c>
      <c r="AL53" s="6" t="str">
        <f t="shared" si="23"/>
        <v>@IDENTITY stm61 = st_bp61 * mst61</v>
      </c>
      <c r="AO53" s="5" t="str">
        <f t="shared" si="24"/>
        <v xml:space="preserve">@IDENTITY </v>
      </c>
      <c r="AP53" s="5" t="str">
        <f t="shared" si="25"/>
        <v xml:space="preserve">expm61 = </v>
      </c>
      <c r="AQ53" s="5" t="str">
        <f t="shared" si="26"/>
        <v xml:space="preserve">exp_bp61 * </v>
      </c>
      <c r="AR53" s="5" t="str">
        <f t="shared" si="27"/>
        <v>mexp61</v>
      </c>
      <c r="AS53" s="6" t="str">
        <f t="shared" si="28"/>
        <v>@IDENTITY expm61 = exp_bp61 * mexp61</v>
      </c>
      <c r="AW53" s="5"/>
      <c r="AX53" s="5" t="str">
        <f t="shared" si="29"/>
        <v xml:space="preserve">@IDENTITY </v>
      </c>
      <c r="AY53" s="5" t="str">
        <f t="shared" si="30"/>
        <v xml:space="preserve">fm61 = </v>
      </c>
      <c r="AZ53" s="5" t="str">
        <f t="shared" si="34"/>
        <v xml:space="preserve">cmp61 + </v>
      </c>
      <c r="BA53" s="5" t="str">
        <f t="shared" si="34"/>
        <v xml:space="preserve">cgm61 + </v>
      </c>
      <c r="BB53" s="5" t="str">
        <f t="shared" si="34"/>
        <v xml:space="preserve">gfcfm61 + </v>
      </c>
      <c r="BC53" s="5" t="str">
        <f t="shared" si="34"/>
        <v xml:space="preserve">stm61 + </v>
      </c>
      <c r="BD53" s="5" t="str">
        <f t="shared" si="32"/>
        <v>expm61</v>
      </c>
      <c r="BE53" s="6" t="str">
        <f t="shared" si="33"/>
        <v>@IDENTITY fm61 = cmp61 + cgm61 + gfcfm61 + stm61 + expm61</v>
      </c>
    </row>
    <row r="54" spans="1:57">
      <c r="A54" s="1" t="s">
        <v>48</v>
      </c>
      <c r="B54" s="5" t="str">
        <f t="shared" si="0"/>
        <v xml:space="preserve">@IDENTITY </v>
      </c>
      <c r="C54" s="5" t="str">
        <f t="shared" si="1"/>
        <v xml:space="preserve">FD62 = </v>
      </c>
      <c r="D54" s="5" t="str">
        <f t="shared" si="2"/>
        <v xml:space="preserve">F62 - </v>
      </c>
      <c r="E54" s="5" t="str">
        <f t="shared" si="3"/>
        <v>FM62</v>
      </c>
      <c r="F54" s="6"/>
      <c r="J54" s="5"/>
      <c r="K54" s="5" t="str">
        <f t="shared" si="4"/>
        <v xml:space="preserve">@IDENTITY </v>
      </c>
      <c r="L54" s="5" t="str">
        <f t="shared" si="5"/>
        <v xml:space="preserve">CPM62 = </v>
      </c>
      <c r="M54" s="5" t="str">
        <f t="shared" si="6"/>
        <v xml:space="preserve">CP_bp62 * </v>
      </c>
      <c r="N54" s="5" t="str">
        <f t="shared" si="7"/>
        <v>mcp62</v>
      </c>
      <c r="O54" s="6" t="str">
        <f t="shared" si="8"/>
        <v>@IDENTITY CPM62 = CP_bp62 * mcp62</v>
      </c>
      <c r="P54" s="5"/>
      <c r="R54" s="6"/>
      <c r="S54" s="5" t="str">
        <f t="shared" si="9"/>
        <v xml:space="preserve">@IDENTITY </v>
      </c>
      <c r="T54" s="5" t="str">
        <f t="shared" si="10"/>
        <v xml:space="preserve">CGM62 = </v>
      </c>
      <c r="U54" s="5" t="str">
        <f t="shared" si="11"/>
        <v xml:space="preserve">CG_bp62 * </v>
      </c>
      <c r="V54" s="5" t="str">
        <f t="shared" si="12"/>
        <v>mcg62</v>
      </c>
      <c r="W54" s="6" t="str">
        <f t="shared" si="13"/>
        <v>@IDENTITY CGM62 = CG_bp62 * mcg62</v>
      </c>
      <c r="AA54" s="5" t="str">
        <f t="shared" si="14"/>
        <v xml:space="preserve">@IDENTITY </v>
      </c>
      <c r="AB54" s="5" t="str">
        <f t="shared" si="15"/>
        <v xml:space="preserve">gfcfm62 = </v>
      </c>
      <c r="AC54" s="5" t="str">
        <f t="shared" si="16"/>
        <v xml:space="preserve">gfcf_bp62 * </v>
      </c>
      <c r="AD54" s="5" t="str">
        <f t="shared" si="17"/>
        <v>mgfcf62</v>
      </c>
      <c r="AE54" s="6" t="str">
        <f t="shared" si="18"/>
        <v>@IDENTITY gfcfm62 = gfcf_bp62 * mgfcf62</v>
      </c>
      <c r="AH54" s="5" t="str">
        <f t="shared" si="19"/>
        <v xml:space="preserve">@IDENTITY </v>
      </c>
      <c r="AI54" s="5" t="str">
        <f t="shared" si="20"/>
        <v xml:space="preserve">stm62 = </v>
      </c>
      <c r="AJ54" s="5" t="str">
        <f t="shared" si="21"/>
        <v xml:space="preserve">st_bp62 * </v>
      </c>
      <c r="AK54" s="5" t="str">
        <f t="shared" si="22"/>
        <v>mst62</v>
      </c>
      <c r="AL54" s="6" t="str">
        <f t="shared" si="23"/>
        <v>@IDENTITY stm62 = st_bp62 * mst62</v>
      </c>
      <c r="AO54" s="5" t="str">
        <f t="shared" si="24"/>
        <v xml:space="preserve">@IDENTITY </v>
      </c>
      <c r="AP54" s="5" t="str">
        <f t="shared" si="25"/>
        <v xml:space="preserve">expm62 = </v>
      </c>
      <c r="AQ54" s="5" t="str">
        <f t="shared" si="26"/>
        <v xml:space="preserve">exp_bp62 * </v>
      </c>
      <c r="AR54" s="5" t="str">
        <f t="shared" si="27"/>
        <v>mexp62</v>
      </c>
      <c r="AS54" s="6" t="str">
        <f t="shared" si="28"/>
        <v>@IDENTITY expm62 = exp_bp62 * mexp62</v>
      </c>
      <c r="AW54" s="5"/>
      <c r="AX54" s="5" t="str">
        <f t="shared" si="29"/>
        <v xml:space="preserve">@IDENTITY </v>
      </c>
      <c r="AY54" s="5" t="str">
        <f t="shared" si="30"/>
        <v xml:space="preserve">fm62 = </v>
      </c>
      <c r="AZ54" s="5" t="str">
        <f t="shared" si="34"/>
        <v xml:space="preserve">cmp62 + </v>
      </c>
      <c r="BA54" s="5" t="str">
        <f t="shared" si="34"/>
        <v xml:space="preserve">cgm62 + </v>
      </c>
      <c r="BB54" s="5" t="str">
        <f t="shared" si="34"/>
        <v xml:space="preserve">gfcfm62 + </v>
      </c>
      <c r="BC54" s="5" t="str">
        <f t="shared" si="34"/>
        <v xml:space="preserve">stm62 + </v>
      </c>
      <c r="BD54" s="5" t="str">
        <f t="shared" si="32"/>
        <v>expm62</v>
      </c>
      <c r="BE54" s="6" t="str">
        <f t="shared" si="33"/>
        <v>@IDENTITY fm62 = cmp62 + cgm62 + gfcfm62 + stm62 + expm62</v>
      </c>
    </row>
    <row r="55" spans="1:57">
      <c r="A55" s="1" t="s">
        <v>49</v>
      </c>
      <c r="B55" s="5" t="str">
        <f t="shared" si="0"/>
        <v xml:space="preserve">@IDENTITY </v>
      </c>
      <c r="C55" s="5" t="str">
        <f t="shared" si="1"/>
        <v xml:space="preserve">FD64 = </v>
      </c>
      <c r="D55" s="5" t="str">
        <f t="shared" si="2"/>
        <v xml:space="preserve">F64 - </v>
      </c>
      <c r="E55" s="5" t="str">
        <f t="shared" si="3"/>
        <v>FM64</v>
      </c>
      <c r="F55" s="6"/>
      <c r="J55" s="5"/>
      <c r="K55" s="5" t="str">
        <f t="shared" si="4"/>
        <v xml:space="preserve">@IDENTITY </v>
      </c>
      <c r="L55" s="5" t="str">
        <f t="shared" si="5"/>
        <v xml:space="preserve">CPM64 = </v>
      </c>
      <c r="M55" s="5" t="str">
        <f t="shared" si="6"/>
        <v xml:space="preserve">CP_bp64 * </v>
      </c>
      <c r="N55" s="5" t="str">
        <f t="shared" si="7"/>
        <v>mcp64</v>
      </c>
      <c r="O55" s="6" t="str">
        <f t="shared" si="8"/>
        <v>@IDENTITY CPM64 = CP_bp64 * mcp64</v>
      </c>
      <c r="P55" s="5"/>
      <c r="R55" s="6"/>
      <c r="S55" s="5" t="str">
        <f t="shared" si="9"/>
        <v xml:space="preserve">@IDENTITY </v>
      </c>
      <c r="T55" s="5" t="str">
        <f t="shared" si="10"/>
        <v xml:space="preserve">CGM64 = </v>
      </c>
      <c r="U55" s="5" t="str">
        <f t="shared" si="11"/>
        <v xml:space="preserve">CG_bp64 * </v>
      </c>
      <c r="V55" s="5" t="str">
        <f t="shared" si="12"/>
        <v>mcg64</v>
      </c>
      <c r="W55" s="6" t="str">
        <f t="shared" si="13"/>
        <v>@IDENTITY CGM64 = CG_bp64 * mcg64</v>
      </c>
      <c r="AA55" s="5" t="str">
        <f t="shared" si="14"/>
        <v xml:space="preserve">@IDENTITY </v>
      </c>
      <c r="AB55" s="5" t="str">
        <f t="shared" si="15"/>
        <v xml:space="preserve">gfcfm64 = </v>
      </c>
      <c r="AC55" s="5" t="str">
        <f t="shared" si="16"/>
        <v xml:space="preserve">gfcf_bp64 * </v>
      </c>
      <c r="AD55" s="5" t="str">
        <f t="shared" si="17"/>
        <v>mgfcf64</v>
      </c>
      <c r="AE55" s="6" t="str">
        <f t="shared" si="18"/>
        <v>@IDENTITY gfcfm64 = gfcf_bp64 * mgfcf64</v>
      </c>
      <c r="AH55" s="5" t="str">
        <f t="shared" si="19"/>
        <v xml:space="preserve">@IDENTITY </v>
      </c>
      <c r="AI55" s="5" t="str">
        <f t="shared" si="20"/>
        <v xml:space="preserve">stm64 = </v>
      </c>
      <c r="AJ55" s="5" t="str">
        <f t="shared" si="21"/>
        <v xml:space="preserve">st_bp64 * </v>
      </c>
      <c r="AK55" s="5" t="str">
        <f t="shared" si="22"/>
        <v>mst64</v>
      </c>
      <c r="AL55" s="6" t="str">
        <f t="shared" si="23"/>
        <v>@IDENTITY stm64 = st_bp64 * mst64</v>
      </c>
      <c r="AO55" s="5" t="str">
        <f t="shared" si="24"/>
        <v xml:space="preserve">@IDENTITY </v>
      </c>
      <c r="AP55" s="5" t="str">
        <f t="shared" si="25"/>
        <v xml:space="preserve">expm64 = </v>
      </c>
      <c r="AQ55" s="5" t="str">
        <f t="shared" si="26"/>
        <v xml:space="preserve">exp_bp64 * </v>
      </c>
      <c r="AR55" s="5" t="str">
        <f t="shared" si="27"/>
        <v>mexp64</v>
      </c>
      <c r="AS55" s="6" t="str">
        <f t="shared" si="28"/>
        <v>@IDENTITY expm64 = exp_bp64 * mexp64</v>
      </c>
      <c r="AW55" s="5"/>
      <c r="AX55" s="5" t="str">
        <f t="shared" si="29"/>
        <v xml:space="preserve">@IDENTITY </v>
      </c>
      <c r="AY55" s="5" t="str">
        <f t="shared" si="30"/>
        <v xml:space="preserve">fm64 = </v>
      </c>
      <c r="AZ55" s="5" t="str">
        <f t="shared" si="34"/>
        <v xml:space="preserve">cmp64 + </v>
      </c>
      <c r="BA55" s="5" t="str">
        <f t="shared" si="34"/>
        <v xml:space="preserve">cgm64 + </v>
      </c>
      <c r="BB55" s="5" t="str">
        <f t="shared" si="34"/>
        <v xml:space="preserve">gfcfm64 + </v>
      </c>
      <c r="BC55" s="5" t="str">
        <f t="shared" si="34"/>
        <v xml:space="preserve">stm64 + </v>
      </c>
      <c r="BD55" s="5" t="str">
        <f t="shared" si="32"/>
        <v>expm64</v>
      </c>
      <c r="BE55" s="6" t="str">
        <f t="shared" si="33"/>
        <v>@IDENTITY fm64 = cmp64 + cgm64 + gfcfm64 + stm64 + expm64</v>
      </c>
    </row>
    <row r="56" spans="1:57">
      <c r="A56" s="1" t="s">
        <v>50</v>
      </c>
      <c r="B56" s="5" t="str">
        <f t="shared" si="0"/>
        <v xml:space="preserve">@IDENTITY </v>
      </c>
      <c r="C56" s="5" t="str">
        <f t="shared" si="1"/>
        <v xml:space="preserve">FD65 = </v>
      </c>
      <c r="D56" s="5" t="str">
        <f t="shared" si="2"/>
        <v xml:space="preserve">F65 - </v>
      </c>
      <c r="E56" s="5" t="str">
        <f t="shared" si="3"/>
        <v>FM65</v>
      </c>
      <c r="F56" s="6"/>
      <c r="J56" s="5"/>
      <c r="K56" s="5" t="str">
        <f t="shared" si="4"/>
        <v xml:space="preserve">@IDENTITY </v>
      </c>
      <c r="L56" s="5" t="str">
        <f t="shared" si="5"/>
        <v xml:space="preserve">CPM65 = </v>
      </c>
      <c r="M56" s="5" t="str">
        <f t="shared" si="6"/>
        <v xml:space="preserve">CP_bp65 * </v>
      </c>
      <c r="N56" s="5" t="str">
        <f t="shared" si="7"/>
        <v>mcp65</v>
      </c>
      <c r="O56" s="6" t="str">
        <f t="shared" si="8"/>
        <v>@IDENTITY CPM65 = CP_bp65 * mcp65</v>
      </c>
      <c r="P56" s="5"/>
      <c r="R56" s="6"/>
      <c r="S56" s="5" t="str">
        <f t="shared" si="9"/>
        <v xml:space="preserve">@IDENTITY </v>
      </c>
      <c r="T56" s="5" t="str">
        <f t="shared" si="10"/>
        <v xml:space="preserve">CGM65 = </v>
      </c>
      <c r="U56" s="5" t="str">
        <f t="shared" si="11"/>
        <v xml:space="preserve">CG_bp65 * </v>
      </c>
      <c r="V56" s="5" t="str">
        <f t="shared" si="12"/>
        <v>mcg65</v>
      </c>
      <c r="W56" s="6" t="str">
        <f t="shared" si="13"/>
        <v>@IDENTITY CGM65 = CG_bp65 * mcg65</v>
      </c>
      <c r="AA56" s="5" t="str">
        <f t="shared" si="14"/>
        <v xml:space="preserve">@IDENTITY </v>
      </c>
      <c r="AB56" s="5" t="str">
        <f t="shared" si="15"/>
        <v xml:space="preserve">gfcfm65 = </v>
      </c>
      <c r="AC56" s="5" t="str">
        <f t="shared" si="16"/>
        <v xml:space="preserve">gfcf_bp65 * </v>
      </c>
      <c r="AD56" s="5" t="str">
        <f t="shared" si="17"/>
        <v>mgfcf65</v>
      </c>
      <c r="AE56" s="6" t="str">
        <f t="shared" si="18"/>
        <v>@IDENTITY gfcfm65 = gfcf_bp65 * mgfcf65</v>
      </c>
      <c r="AH56" s="5" t="str">
        <f t="shared" si="19"/>
        <v xml:space="preserve">@IDENTITY </v>
      </c>
      <c r="AI56" s="5" t="str">
        <f t="shared" si="20"/>
        <v xml:space="preserve">stm65 = </v>
      </c>
      <c r="AJ56" s="5" t="str">
        <f t="shared" si="21"/>
        <v xml:space="preserve">st_bp65 * </v>
      </c>
      <c r="AK56" s="5" t="str">
        <f t="shared" si="22"/>
        <v>mst65</v>
      </c>
      <c r="AL56" s="6" t="str">
        <f t="shared" si="23"/>
        <v>@IDENTITY stm65 = st_bp65 * mst65</v>
      </c>
      <c r="AO56" s="5" t="str">
        <f t="shared" si="24"/>
        <v xml:space="preserve">@IDENTITY </v>
      </c>
      <c r="AP56" s="5" t="str">
        <f t="shared" si="25"/>
        <v xml:space="preserve">expm65 = </v>
      </c>
      <c r="AQ56" s="5" t="str">
        <f t="shared" si="26"/>
        <v xml:space="preserve">exp_bp65 * </v>
      </c>
      <c r="AR56" s="5" t="str">
        <f t="shared" si="27"/>
        <v>mexp65</v>
      </c>
      <c r="AS56" s="6" t="str">
        <f t="shared" si="28"/>
        <v>@IDENTITY expm65 = exp_bp65 * mexp65</v>
      </c>
      <c r="AW56" s="5"/>
      <c r="AX56" s="5" t="str">
        <f t="shared" si="29"/>
        <v xml:space="preserve">@IDENTITY </v>
      </c>
      <c r="AY56" s="5" t="str">
        <f t="shared" si="30"/>
        <v xml:space="preserve">fm65 = </v>
      </c>
      <c r="AZ56" s="5" t="str">
        <f t="shared" si="34"/>
        <v xml:space="preserve">cmp65 + </v>
      </c>
      <c r="BA56" s="5" t="str">
        <f t="shared" si="34"/>
        <v xml:space="preserve">cgm65 + </v>
      </c>
      <c r="BB56" s="5" t="str">
        <f t="shared" si="34"/>
        <v xml:space="preserve">gfcfm65 + </v>
      </c>
      <c r="BC56" s="5" t="str">
        <f t="shared" si="34"/>
        <v xml:space="preserve">stm65 + </v>
      </c>
      <c r="BD56" s="5" t="str">
        <f t="shared" si="32"/>
        <v>expm65</v>
      </c>
      <c r="BE56" s="6" t="str">
        <f t="shared" si="33"/>
        <v>@IDENTITY fm65 = cmp65 + cgm65 + gfcfm65 + stm65 + expm65</v>
      </c>
    </row>
    <row r="57" spans="1:57">
      <c r="A57" s="1" t="s">
        <v>51</v>
      </c>
      <c r="B57" s="5" t="str">
        <f t="shared" si="0"/>
        <v xml:space="preserve">@IDENTITY </v>
      </c>
      <c r="C57" s="5" t="str">
        <f t="shared" si="1"/>
        <v xml:space="preserve">FD66 = </v>
      </c>
      <c r="D57" s="5" t="str">
        <f t="shared" si="2"/>
        <v xml:space="preserve">F66 - </v>
      </c>
      <c r="E57" s="5" t="str">
        <f t="shared" si="3"/>
        <v>FM66</v>
      </c>
      <c r="F57" s="6"/>
      <c r="J57" s="5"/>
      <c r="K57" s="5" t="str">
        <f t="shared" si="4"/>
        <v xml:space="preserve">@IDENTITY </v>
      </c>
      <c r="L57" s="5" t="str">
        <f t="shared" si="5"/>
        <v xml:space="preserve">CPM66 = </v>
      </c>
      <c r="M57" s="5" t="str">
        <f t="shared" si="6"/>
        <v xml:space="preserve">CP_bp66 * </v>
      </c>
      <c r="N57" s="5" t="str">
        <f t="shared" si="7"/>
        <v>mcp66</v>
      </c>
      <c r="O57" s="6" t="str">
        <f t="shared" si="8"/>
        <v>@IDENTITY CPM66 = CP_bp66 * mcp66</v>
      </c>
      <c r="P57" s="5"/>
      <c r="R57" s="6"/>
      <c r="S57" s="5" t="str">
        <f t="shared" si="9"/>
        <v xml:space="preserve">@IDENTITY </v>
      </c>
      <c r="T57" s="5" t="str">
        <f t="shared" si="10"/>
        <v xml:space="preserve">CGM66 = </v>
      </c>
      <c r="U57" s="5" t="str">
        <f t="shared" si="11"/>
        <v xml:space="preserve">CG_bp66 * </v>
      </c>
      <c r="V57" s="5" t="str">
        <f t="shared" si="12"/>
        <v>mcg66</v>
      </c>
      <c r="W57" s="6" t="str">
        <f t="shared" si="13"/>
        <v>@IDENTITY CGM66 = CG_bp66 * mcg66</v>
      </c>
      <c r="AA57" s="5" t="str">
        <f t="shared" si="14"/>
        <v xml:space="preserve">@IDENTITY </v>
      </c>
      <c r="AB57" s="5" t="str">
        <f t="shared" si="15"/>
        <v xml:space="preserve">gfcfm66 = </v>
      </c>
      <c r="AC57" s="5" t="str">
        <f t="shared" si="16"/>
        <v xml:space="preserve">gfcf_bp66 * </v>
      </c>
      <c r="AD57" s="5" t="str">
        <f t="shared" si="17"/>
        <v>mgfcf66</v>
      </c>
      <c r="AE57" s="6" t="str">
        <f t="shared" si="18"/>
        <v>@IDENTITY gfcfm66 = gfcf_bp66 * mgfcf66</v>
      </c>
      <c r="AH57" s="5" t="str">
        <f t="shared" si="19"/>
        <v xml:space="preserve">@IDENTITY </v>
      </c>
      <c r="AI57" s="5" t="str">
        <f t="shared" si="20"/>
        <v xml:space="preserve">stm66 = </v>
      </c>
      <c r="AJ57" s="5" t="str">
        <f t="shared" si="21"/>
        <v xml:space="preserve">st_bp66 * </v>
      </c>
      <c r="AK57" s="5" t="str">
        <f t="shared" si="22"/>
        <v>mst66</v>
      </c>
      <c r="AL57" s="6" t="str">
        <f t="shared" si="23"/>
        <v>@IDENTITY stm66 = st_bp66 * mst66</v>
      </c>
      <c r="AO57" s="5" t="str">
        <f t="shared" si="24"/>
        <v xml:space="preserve">@IDENTITY </v>
      </c>
      <c r="AP57" s="5" t="str">
        <f t="shared" si="25"/>
        <v xml:space="preserve">expm66 = </v>
      </c>
      <c r="AQ57" s="5" t="str">
        <f t="shared" si="26"/>
        <v xml:space="preserve">exp_bp66 * </v>
      </c>
      <c r="AR57" s="5" t="str">
        <f t="shared" si="27"/>
        <v>mexp66</v>
      </c>
      <c r="AS57" s="6" t="str">
        <f t="shared" si="28"/>
        <v>@IDENTITY expm66 = exp_bp66 * mexp66</v>
      </c>
      <c r="AW57" s="5"/>
      <c r="AX57" s="5" t="str">
        <f t="shared" si="29"/>
        <v xml:space="preserve">@IDENTITY </v>
      </c>
      <c r="AY57" s="5" t="str">
        <f t="shared" si="30"/>
        <v xml:space="preserve">fm66 = </v>
      </c>
      <c r="AZ57" s="5" t="str">
        <f t="shared" si="34"/>
        <v xml:space="preserve">cmp66 + </v>
      </c>
      <c r="BA57" s="5" t="str">
        <f t="shared" si="34"/>
        <v xml:space="preserve">cgm66 + </v>
      </c>
      <c r="BB57" s="5" t="str">
        <f t="shared" si="34"/>
        <v xml:space="preserve">gfcfm66 + </v>
      </c>
      <c r="BC57" s="5" t="str">
        <f t="shared" si="34"/>
        <v xml:space="preserve">stm66 + </v>
      </c>
      <c r="BD57" s="5" t="str">
        <f t="shared" si="32"/>
        <v>expm66</v>
      </c>
      <c r="BE57" s="6" t="str">
        <f t="shared" si="33"/>
        <v>@IDENTITY fm66 = cmp66 + cgm66 + gfcfm66 + stm66 + expm66</v>
      </c>
    </row>
    <row r="58" spans="1:57">
      <c r="A58" s="1" t="s">
        <v>52</v>
      </c>
      <c r="B58" s="5" t="str">
        <f t="shared" si="0"/>
        <v xml:space="preserve">@IDENTITY </v>
      </c>
      <c r="C58" s="5" t="str">
        <f t="shared" si="1"/>
        <v xml:space="preserve">FD68 = </v>
      </c>
      <c r="D58" s="5" t="str">
        <f t="shared" si="2"/>
        <v xml:space="preserve">F68 - </v>
      </c>
      <c r="E58" s="5" t="str">
        <f t="shared" si="3"/>
        <v>FM68</v>
      </c>
      <c r="F58" s="6"/>
      <c r="J58" s="5"/>
      <c r="K58" s="5" t="str">
        <f t="shared" si="4"/>
        <v xml:space="preserve">@IDENTITY </v>
      </c>
      <c r="L58" s="5" t="str">
        <f t="shared" si="5"/>
        <v xml:space="preserve">CPM68 = </v>
      </c>
      <c r="M58" s="5" t="str">
        <f t="shared" si="6"/>
        <v xml:space="preserve">CP_bp68 * </v>
      </c>
      <c r="N58" s="5" t="str">
        <f t="shared" si="7"/>
        <v>mcp68</v>
      </c>
      <c r="O58" s="6" t="str">
        <f t="shared" si="8"/>
        <v>@IDENTITY CPM68 = CP_bp68 * mcp68</v>
      </c>
      <c r="P58" s="5"/>
      <c r="R58" s="6"/>
      <c r="S58" s="5" t="str">
        <f t="shared" si="9"/>
        <v xml:space="preserve">@IDENTITY </v>
      </c>
      <c r="T58" s="5" t="str">
        <f t="shared" si="10"/>
        <v xml:space="preserve">CGM68 = </v>
      </c>
      <c r="U58" s="5" t="str">
        <f t="shared" si="11"/>
        <v xml:space="preserve">CG_bp68 * </v>
      </c>
      <c r="V58" s="5" t="str">
        <f t="shared" si="12"/>
        <v>mcg68</v>
      </c>
      <c r="W58" s="6" t="str">
        <f t="shared" si="13"/>
        <v>@IDENTITY CGM68 = CG_bp68 * mcg68</v>
      </c>
      <c r="AA58" s="5" t="str">
        <f t="shared" si="14"/>
        <v xml:space="preserve">@IDENTITY </v>
      </c>
      <c r="AB58" s="5" t="str">
        <f t="shared" si="15"/>
        <v xml:space="preserve">gfcfm68 = </v>
      </c>
      <c r="AC58" s="5" t="str">
        <f t="shared" si="16"/>
        <v xml:space="preserve">gfcf_bp68 * </v>
      </c>
      <c r="AD58" s="5" t="str">
        <f t="shared" si="17"/>
        <v>mgfcf68</v>
      </c>
      <c r="AE58" s="6" t="str">
        <f t="shared" si="18"/>
        <v>@IDENTITY gfcfm68 = gfcf_bp68 * mgfcf68</v>
      </c>
      <c r="AH58" s="5" t="str">
        <f t="shared" si="19"/>
        <v xml:space="preserve">@IDENTITY </v>
      </c>
      <c r="AI58" s="5" t="str">
        <f t="shared" si="20"/>
        <v xml:space="preserve">stm68 = </v>
      </c>
      <c r="AJ58" s="5" t="str">
        <f t="shared" si="21"/>
        <v xml:space="preserve">st_bp68 * </v>
      </c>
      <c r="AK58" s="5" t="str">
        <f t="shared" si="22"/>
        <v>mst68</v>
      </c>
      <c r="AL58" s="6" t="str">
        <f t="shared" si="23"/>
        <v>@IDENTITY stm68 = st_bp68 * mst68</v>
      </c>
      <c r="AO58" s="5" t="str">
        <f t="shared" si="24"/>
        <v xml:space="preserve">@IDENTITY </v>
      </c>
      <c r="AP58" s="5" t="str">
        <f t="shared" si="25"/>
        <v xml:space="preserve">expm68 = </v>
      </c>
      <c r="AQ58" s="5" t="str">
        <f t="shared" si="26"/>
        <v xml:space="preserve">exp_bp68 * </v>
      </c>
      <c r="AR58" s="5" t="str">
        <f t="shared" si="27"/>
        <v>mexp68</v>
      </c>
      <c r="AS58" s="6" t="str">
        <f t="shared" si="28"/>
        <v>@IDENTITY expm68 = exp_bp68 * mexp68</v>
      </c>
      <c r="AW58" s="5"/>
      <c r="AX58" s="5" t="str">
        <f t="shared" si="29"/>
        <v xml:space="preserve">@IDENTITY </v>
      </c>
      <c r="AY58" s="5" t="str">
        <f t="shared" si="30"/>
        <v xml:space="preserve">fm68 = </v>
      </c>
      <c r="AZ58" s="5" t="str">
        <f t="shared" si="34"/>
        <v xml:space="preserve">cmp68 + </v>
      </c>
      <c r="BA58" s="5" t="str">
        <f t="shared" si="34"/>
        <v xml:space="preserve">cgm68 + </v>
      </c>
      <c r="BB58" s="5" t="str">
        <f t="shared" si="34"/>
        <v xml:space="preserve">gfcfm68 + </v>
      </c>
      <c r="BC58" s="5" t="str">
        <f t="shared" si="34"/>
        <v xml:space="preserve">stm68 + </v>
      </c>
      <c r="BD58" s="5" t="str">
        <f t="shared" si="32"/>
        <v>expm68</v>
      </c>
      <c r="BE58" s="6" t="str">
        <f t="shared" si="33"/>
        <v>@IDENTITY fm68 = cmp68 + cgm68 + gfcfm68 + stm68 + expm68</v>
      </c>
    </row>
    <row r="59" spans="1:57">
      <c r="A59" s="1" t="s">
        <v>53</v>
      </c>
      <c r="B59" s="5" t="str">
        <f t="shared" si="0"/>
        <v xml:space="preserve">@IDENTITY </v>
      </c>
      <c r="C59" s="5" t="str">
        <f t="shared" si="1"/>
        <v xml:space="preserve">FD69 = </v>
      </c>
      <c r="D59" s="5" t="str">
        <f t="shared" si="2"/>
        <v xml:space="preserve">F69 - </v>
      </c>
      <c r="E59" s="5" t="str">
        <f t="shared" si="3"/>
        <v>FM69</v>
      </c>
      <c r="F59" s="6"/>
      <c r="J59" s="5"/>
      <c r="K59" s="5" t="str">
        <f t="shared" si="4"/>
        <v xml:space="preserve">@IDENTITY </v>
      </c>
      <c r="L59" s="5" t="str">
        <f t="shared" si="5"/>
        <v xml:space="preserve">CPM69 = </v>
      </c>
      <c r="M59" s="5" t="str">
        <f t="shared" si="6"/>
        <v xml:space="preserve">CP_bp69 * </v>
      </c>
      <c r="N59" s="5" t="str">
        <f t="shared" si="7"/>
        <v>mcp69</v>
      </c>
      <c r="O59" s="6" t="str">
        <f t="shared" si="8"/>
        <v>@IDENTITY CPM69 = CP_bp69 * mcp69</v>
      </c>
      <c r="P59" s="5"/>
      <c r="R59" s="6"/>
      <c r="S59" s="5" t="str">
        <f t="shared" si="9"/>
        <v xml:space="preserve">@IDENTITY </v>
      </c>
      <c r="T59" s="5" t="str">
        <f t="shared" si="10"/>
        <v xml:space="preserve">CGM69 = </v>
      </c>
      <c r="U59" s="5" t="str">
        <f t="shared" si="11"/>
        <v xml:space="preserve">CG_bp69 * </v>
      </c>
      <c r="V59" s="5" t="str">
        <f t="shared" si="12"/>
        <v>mcg69</v>
      </c>
      <c r="W59" s="6" t="str">
        <f t="shared" si="13"/>
        <v>@IDENTITY CGM69 = CG_bp69 * mcg69</v>
      </c>
      <c r="AA59" s="5" t="str">
        <f t="shared" si="14"/>
        <v xml:space="preserve">@IDENTITY </v>
      </c>
      <c r="AB59" s="5" t="str">
        <f t="shared" si="15"/>
        <v xml:space="preserve">gfcfm69 = </v>
      </c>
      <c r="AC59" s="5" t="str">
        <f t="shared" si="16"/>
        <v xml:space="preserve">gfcf_bp69 * </v>
      </c>
      <c r="AD59" s="5" t="str">
        <f t="shared" si="17"/>
        <v>mgfcf69</v>
      </c>
      <c r="AE59" s="6" t="str">
        <f t="shared" si="18"/>
        <v>@IDENTITY gfcfm69 = gfcf_bp69 * mgfcf69</v>
      </c>
      <c r="AH59" s="5" t="str">
        <f t="shared" si="19"/>
        <v xml:space="preserve">@IDENTITY </v>
      </c>
      <c r="AI59" s="5" t="str">
        <f t="shared" si="20"/>
        <v xml:space="preserve">stm69 = </v>
      </c>
      <c r="AJ59" s="5" t="str">
        <f t="shared" si="21"/>
        <v xml:space="preserve">st_bp69 * </v>
      </c>
      <c r="AK59" s="5" t="str">
        <f t="shared" si="22"/>
        <v>mst69</v>
      </c>
      <c r="AL59" s="6" t="str">
        <f t="shared" si="23"/>
        <v>@IDENTITY stm69 = st_bp69 * mst69</v>
      </c>
      <c r="AO59" s="5" t="str">
        <f t="shared" si="24"/>
        <v xml:space="preserve">@IDENTITY </v>
      </c>
      <c r="AP59" s="5" t="str">
        <f t="shared" si="25"/>
        <v xml:space="preserve">expm69 = </v>
      </c>
      <c r="AQ59" s="5" t="str">
        <f t="shared" si="26"/>
        <v xml:space="preserve">exp_bp69 * </v>
      </c>
      <c r="AR59" s="5" t="str">
        <f t="shared" si="27"/>
        <v>mexp69</v>
      </c>
      <c r="AS59" s="6" t="str">
        <f t="shared" si="28"/>
        <v>@IDENTITY expm69 = exp_bp69 * mexp69</v>
      </c>
      <c r="AW59" s="5"/>
      <c r="AX59" s="5" t="str">
        <f t="shared" si="29"/>
        <v xml:space="preserve">@IDENTITY </v>
      </c>
      <c r="AY59" s="5" t="str">
        <f t="shared" si="30"/>
        <v xml:space="preserve">fm69 = </v>
      </c>
      <c r="AZ59" s="5" t="str">
        <f t="shared" si="34"/>
        <v xml:space="preserve">cmp69 + </v>
      </c>
      <c r="BA59" s="5" t="str">
        <f t="shared" si="34"/>
        <v xml:space="preserve">cgm69 + </v>
      </c>
      <c r="BB59" s="5" t="str">
        <f t="shared" si="34"/>
        <v xml:space="preserve">gfcfm69 + </v>
      </c>
      <c r="BC59" s="5" t="str">
        <f t="shared" si="34"/>
        <v xml:space="preserve">stm69 + </v>
      </c>
      <c r="BD59" s="5" t="str">
        <f t="shared" si="32"/>
        <v>expm69</v>
      </c>
      <c r="BE59" s="6" t="str">
        <f t="shared" si="33"/>
        <v>@IDENTITY fm69 = cmp69 + cgm69 + gfcfm69 + stm69 + expm69</v>
      </c>
    </row>
    <row r="60" spans="1:57">
      <c r="A60" s="1" t="s">
        <v>54</v>
      </c>
      <c r="B60" s="5" t="str">
        <f t="shared" si="0"/>
        <v xml:space="preserve">@IDENTITY </v>
      </c>
      <c r="C60" s="5" t="str">
        <f t="shared" si="1"/>
        <v xml:space="preserve">FD70 = </v>
      </c>
      <c r="D60" s="5" t="str">
        <f t="shared" si="2"/>
        <v xml:space="preserve">F70 - </v>
      </c>
      <c r="E60" s="5" t="str">
        <f t="shared" si="3"/>
        <v>FM70</v>
      </c>
      <c r="F60" s="6"/>
      <c r="J60" s="5"/>
      <c r="K60" s="5" t="str">
        <f t="shared" si="4"/>
        <v xml:space="preserve">@IDENTITY </v>
      </c>
      <c r="L60" s="5" t="str">
        <f t="shared" si="5"/>
        <v xml:space="preserve">CPM70 = </v>
      </c>
      <c r="M60" s="5" t="str">
        <f t="shared" si="6"/>
        <v xml:space="preserve">CP_bp70 * </v>
      </c>
      <c r="N60" s="5" t="str">
        <f t="shared" si="7"/>
        <v>mcp70</v>
      </c>
      <c r="O60" s="6" t="str">
        <f t="shared" si="8"/>
        <v>@IDENTITY CPM70 = CP_bp70 * mcp70</v>
      </c>
      <c r="P60" s="5"/>
      <c r="R60" s="6"/>
      <c r="S60" s="5" t="str">
        <f t="shared" si="9"/>
        <v xml:space="preserve">@IDENTITY </v>
      </c>
      <c r="T60" s="5" t="str">
        <f t="shared" si="10"/>
        <v xml:space="preserve">CGM70 = </v>
      </c>
      <c r="U60" s="5" t="str">
        <f t="shared" si="11"/>
        <v xml:space="preserve">CG_bp70 * </v>
      </c>
      <c r="V60" s="5" t="str">
        <f t="shared" si="12"/>
        <v>mcg70</v>
      </c>
      <c r="W60" s="6" t="str">
        <f t="shared" si="13"/>
        <v>@IDENTITY CGM70 = CG_bp70 * mcg70</v>
      </c>
      <c r="AA60" s="5" t="str">
        <f t="shared" si="14"/>
        <v xml:space="preserve">@IDENTITY </v>
      </c>
      <c r="AB60" s="5" t="str">
        <f t="shared" si="15"/>
        <v xml:space="preserve">gfcfm70 = </v>
      </c>
      <c r="AC60" s="5" t="str">
        <f t="shared" si="16"/>
        <v xml:space="preserve">gfcf_bp70 * </v>
      </c>
      <c r="AD60" s="5" t="str">
        <f t="shared" si="17"/>
        <v>mgfcf70</v>
      </c>
      <c r="AE60" s="6" t="str">
        <f t="shared" si="18"/>
        <v>@IDENTITY gfcfm70 = gfcf_bp70 * mgfcf70</v>
      </c>
      <c r="AH60" s="5" t="str">
        <f t="shared" si="19"/>
        <v xml:space="preserve">@IDENTITY </v>
      </c>
      <c r="AI60" s="5" t="str">
        <f t="shared" si="20"/>
        <v xml:space="preserve">stm70 = </v>
      </c>
      <c r="AJ60" s="5" t="str">
        <f t="shared" si="21"/>
        <v xml:space="preserve">st_bp70 * </v>
      </c>
      <c r="AK60" s="5" t="str">
        <f t="shared" si="22"/>
        <v>mst70</v>
      </c>
      <c r="AL60" s="6" t="str">
        <f t="shared" si="23"/>
        <v>@IDENTITY stm70 = st_bp70 * mst70</v>
      </c>
      <c r="AO60" s="5" t="str">
        <f t="shared" si="24"/>
        <v xml:space="preserve">@IDENTITY </v>
      </c>
      <c r="AP60" s="5" t="str">
        <f t="shared" si="25"/>
        <v xml:space="preserve">expm70 = </v>
      </c>
      <c r="AQ60" s="5" t="str">
        <f t="shared" si="26"/>
        <v xml:space="preserve">exp_bp70 * </v>
      </c>
      <c r="AR60" s="5" t="str">
        <f t="shared" si="27"/>
        <v>mexp70</v>
      </c>
      <c r="AS60" s="6" t="str">
        <f t="shared" si="28"/>
        <v>@IDENTITY expm70 = exp_bp70 * mexp70</v>
      </c>
      <c r="AW60" s="5"/>
      <c r="AX60" s="5" t="str">
        <f t="shared" si="29"/>
        <v xml:space="preserve">@IDENTITY </v>
      </c>
      <c r="AY60" s="5" t="str">
        <f t="shared" si="30"/>
        <v xml:space="preserve">fm70 = </v>
      </c>
      <c r="AZ60" s="5" t="str">
        <f t="shared" si="34"/>
        <v xml:space="preserve">cmp70 + </v>
      </c>
      <c r="BA60" s="5" t="str">
        <f t="shared" si="34"/>
        <v xml:space="preserve">cgm70 + </v>
      </c>
      <c r="BB60" s="5" t="str">
        <f t="shared" si="34"/>
        <v xml:space="preserve">gfcfm70 + </v>
      </c>
      <c r="BC60" s="5" t="str">
        <f t="shared" si="34"/>
        <v xml:space="preserve">stm70 + </v>
      </c>
      <c r="BD60" s="5" t="str">
        <f t="shared" si="32"/>
        <v>expm70</v>
      </c>
      <c r="BE60" s="6" t="str">
        <f t="shared" si="33"/>
        <v>@IDENTITY fm70 = cmp70 + cgm70 + gfcfm70 + stm70 + expm70</v>
      </c>
    </row>
    <row r="61" spans="1:57">
      <c r="A61" s="1" t="s">
        <v>55</v>
      </c>
      <c r="B61" s="5" t="str">
        <f t="shared" si="0"/>
        <v xml:space="preserve">@IDENTITY </v>
      </c>
      <c r="C61" s="5" t="str">
        <f t="shared" si="1"/>
        <v xml:space="preserve">FD71 = </v>
      </c>
      <c r="D61" s="5" t="str">
        <f t="shared" si="2"/>
        <v xml:space="preserve">F71 - </v>
      </c>
      <c r="E61" s="5" t="str">
        <f t="shared" si="3"/>
        <v>FM71</v>
      </c>
      <c r="F61" s="6"/>
      <c r="J61" s="5"/>
      <c r="K61" s="5" t="str">
        <f t="shared" si="4"/>
        <v xml:space="preserve">@IDENTITY </v>
      </c>
      <c r="L61" s="5" t="str">
        <f t="shared" si="5"/>
        <v xml:space="preserve">CPM71 = </v>
      </c>
      <c r="M61" s="5" t="str">
        <f t="shared" si="6"/>
        <v xml:space="preserve">CP_bp71 * </v>
      </c>
      <c r="N61" s="5" t="str">
        <f t="shared" si="7"/>
        <v>mcp71</v>
      </c>
      <c r="O61" s="6" t="str">
        <f t="shared" si="8"/>
        <v>@IDENTITY CPM71 = CP_bp71 * mcp71</v>
      </c>
      <c r="P61" s="5"/>
      <c r="R61" s="6"/>
      <c r="S61" s="5" t="str">
        <f t="shared" si="9"/>
        <v xml:space="preserve">@IDENTITY </v>
      </c>
      <c r="T61" s="5" t="str">
        <f t="shared" si="10"/>
        <v xml:space="preserve">CGM71 = </v>
      </c>
      <c r="U61" s="5" t="str">
        <f t="shared" si="11"/>
        <v xml:space="preserve">CG_bp71 * </v>
      </c>
      <c r="V61" s="5" t="str">
        <f t="shared" si="12"/>
        <v>mcg71</v>
      </c>
      <c r="W61" s="6" t="str">
        <f t="shared" si="13"/>
        <v>@IDENTITY CGM71 = CG_bp71 * mcg71</v>
      </c>
      <c r="AA61" s="5" t="str">
        <f t="shared" si="14"/>
        <v xml:space="preserve">@IDENTITY </v>
      </c>
      <c r="AB61" s="5" t="str">
        <f t="shared" si="15"/>
        <v xml:space="preserve">gfcfm71 = </v>
      </c>
      <c r="AC61" s="5" t="str">
        <f t="shared" si="16"/>
        <v xml:space="preserve">gfcf_bp71 * </v>
      </c>
      <c r="AD61" s="5" t="str">
        <f t="shared" si="17"/>
        <v>mgfcf71</v>
      </c>
      <c r="AE61" s="6" t="str">
        <f t="shared" si="18"/>
        <v>@IDENTITY gfcfm71 = gfcf_bp71 * mgfcf71</v>
      </c>
      <c r="AH61" s="5" t="str">
        <f t="shared" si="19"/>
        <v xml:space="preserve">@IDENTITY </v>
      </c>
      <c r="AI61" s="5" t="str">
        <f t="shared" si="20"/>
        <v xml:space="preserve">stm71 = </v>
      </c>
      <c r="AJ61" s="5" t="str">
        <f t="shared" si="21"/>
        <v xml:space="preserve">st_bp71 * </v>
      </c>
      <c r="AK61" s="5" t="str">
        <f t="shared" si="22"/>
        <v>mst71</v>
      </c>
      <c r="AL61" s="6" t="str">
        <f t="shared" si="23"/>
        <v>@IDENTITY stm71 = st_bp71 * mst71</v>
      </c>
      <c r="AO61" s="5" t="str">
        <f t="shared" si="24"/>
        <v xml:space="preserve">@IDENTITY </v>
      </c>
      <c r="AP61" s="5" t="str">
        <f t="shared" si="25"/>
        <v xml:space="preserve">expm71 = </v>
      </c>
      <c r="AQ61" s="5" t="str">
        <f t="shared" si="26"/>
        <v xml:space="preserve">exp_bp71 * </v>
      </c>
      <c r="AR61" s="5" t="str">
        <f t="shared" si="27"/>
        <v>mexp71</v>
      </c>
      <c r="AS61" s="6" t="str">
        <f t="shared" si="28"/>
        <v>@IDENTITY expm71 = exp_bp71 * mexp71</v>
      </c>
      <c r="AW61" s="5"/>
      <c r="AX61" s="5" t="str">
        <f t="shared" si="29"/>
        <v xml:space="preserve">@IDENTITY </v>
      </c>
      <c r="AY61" s="5" t="str">
        <f t="shared" si="30"/>
        <v xml:space="preserve">fm71 = </v>
      </c>
      <c r="AZ61" s="5" t="str">
        <f t="shared" si="34"/>
        <v xml:space="preserve">cmp71 + </v>
      </c>
      <c r="BA61" s="5" t="str">
        <f t="shared" si="34"/>
        <v xml:space="preserve">cgm71 + </v>
      </c>
      <c r="BB61" s="5" t="str">
        <f t="shared" si="34"/>
        <v xml:space="preserve">gfcfm71 + </v>
      </c>
      <c r="BC61" s="5" t="str">
        <f t="shared" si="34"/>
        <v xml:space="preserve">stm71 + </v>
      </c>
      <c r="BD61" s="5" t="str">
        <f t="shared" si="32"/>
        <v>expm71</v>
      </c>
      <c r="BE61" s="6" t="str">
        <f t="shared" si="33"/>
        <v>@IDENTITY fm71 = cmp71 + cgm71 + gfcfm71 + stm71 + expm71</v>
      </c>
    </row>
    <row r="62" spans="1:57">
      <c r="A62" s="1" t="s">
        <v>56</v>
      </c>
      <c r="B62" s="5" t="str">
        <f t="shared" si="0"/>
        <v xml:space="preserve">@IDENTITY </v>
      </c>
      <c r="C62" s="5" t="str">
        <f t="shared" si="1"/>
        <v xml:space="preserve">FD72 = </v>
      </c>
      <c r="D62" s="5" t="str">
        <f t="shared" si="2"/>
        <v xml:space="preserve">F72 - </v>
      </c>
      <c r="E62" s="5" t="str">
        <f t="shared" si="3"/>
        <v>FM72</v>
      </c>
      <c r="F62" s="6"/>
      <c r="J62" s="5"/>
      <c r="K62" s="5" t="str">
        <f t="shared" si="4"/>
        <v xml:space="preserve">@IDENTITY </v>
      </c>
      <c r="L62" s="5" t="str">
        <f t="shared" si="5"/>
        <v xml:space="preserve">CPM72 = </v>
      </c>
      <c r="M62" s="5" t="str">
        <f t="shared" si="6"/>
        <v xml:space="preserve">CP_bp72 * </v>
      </c>
      <c r="N62" s="5" t="str">
        <f t="shared" si="7"/>
        <v>mcp72</v>
      </c>
      <c r="O62" s="6" t="str">
        <f t="shared" si="8"/>
        <v>@IDENTITY CPM72 = CP_bp72 * mcp72</v>
      </c>
      <c r="P62" s="5"/>
      <c r="R62" s="6"/>
      <c r="S62" s="5" t="str">
        <f t="shared" si="9"/>
        <v xml:space="preserve">@IDENTITY </v>
      </c>
      <c r="T62" s="5" t="str">
        <f t="shared" si="10"/>
        <v xml:space="preserve">CGM72 = </v>
      </c>
      <c r="U62" s="5" t="str">
        <f t="shared" si="11"/>
        <v xml:space="preserve">CG_bp72 * </v>
      </c>
      <c r="V62" s="5" t="str">
        <f t="shared" si="12"/>
        <v>mcg72</v>
      </c>
      <c r="W62" s="6" t="str">
        <f t="shared" si="13"/>
        <v>@IDENTITY CGM72 = CG_bp72 * mcg72</v>
      </c>
      <c r="AA62" s="5" t="str">
        <f t="shared" si="14"/>
        <v xml:space="preserve">@IDENTITY </v>
      </c>
      <c r="AB62" s="5" t="str">
        <f t="shared" si="15"/>
        <v xml:space="preserve">gfcfm72 = </v>
      </c>
      <c r="AC62" s="5" t="str">
        <f t="shared" si="16"/>
        <v xml:space="preserve">gfcf_bp72 * </v>
      </c>
      <c r="AD62" s="5" t="str">
        <f t="shared" si="17"/>
        <v>mgfcf72</v>
      </c>
      <c r="AE62" s="6" t="str">
        <f t="shared" si="18"/>
        <v>@IDENTITY gfcfm72 = gfcf_bp72 * mgfcf72</v>
      </c>
      <c r="AH62" s="5" t="str">
        <f t="shared" si="19"/>
        <v xml:space="preserve">@IDENTITY </v>
      </c>
      <c r="AI62" s="5" t="str">
        <f t="shared" si="20"/>
        <v xml:space="preserve">stm72 = </v>
      </c>
      <c r="AJ62" s="5" t="str">
        <f t="shared" si="21"/>
        <v xml:space="preserve">st_bp72 * </v>
      </c>
      <c r="AK62" s="5" t="str">
        <f t="shared" si="22"/>
        <v>mst72</v>
      </c>
      <c r="AL62" s="6" t="str">
        <f t="shared" si="23"/>
        <v>@IDENTITY stm72 = st_bp72 * mst72</v>
      </c>
      <c r="AO62" s="5" t="str">
        <f t="shared" si="24"/>
        <v xml:space="preserve">@IDENTITY </v>
      </c>
      <c r="AP62" s="5" t="str">
        <f t="shared" si="25"/>
        <v xml:space="preserve">expm72 = </v>
      </c>
      <c r="AQ62" s="5" t="str">
        <f t="shared" si="26"/>
        <v xml:space="preserve">exp_bp72 * </v>
      </c>
      <c r="AR62" s="5" t="str">
        <f t="shared" si="27"/>
        <v>mexp72</v>
      </c>
      <c r="AS62" s="6" t="str">
        <f t="shared" si="28"/>
        <v>@IDENTITY expm72 = exp_bp72 * mexp72</v>
      </c>
      <c r="AW62" s="5"/>
      <c r="AX62" s="5" t="str">
        <f t="shared" si="29"/>
        <v xml:space="preserve">@IDENTITY </v>
      </c>
      <c r="AY62" s="5" t="str">
        <f t="shared" si="30"/>
        <v xml:space="preserve">fm72 = </v>
      </c>
      <c r="AZ62" s="5" t="str">
        <f t="shared" si="34"/>
        <v xml:space="preserve">cmp72 + </v>
      </c>
      <c r="BA62" s="5" t="str">
        <f t="shared" si="34"/>
        <v xml:space="preserve">cgm72 + </v>
      </c>
      <c r="BB62" s="5" t="str">
        <f t="shared" si="34"/>
        <v xml:space="preserve">gfcfm72 + </v>
      </c>
      <c r="BC62" s="5" t="str">
        <f t="shared" si="34"/>
        <v xml:space="preserve">stm72 + </v>
      </c>
      <c r="BD62" s="5" t="str">
        <f t="shared" si="32"/>
        <v>expm72</v>
      </c>
      <c r="BE62" s="6" t="str">
        <f t="shared" si="33"/>
        <v>@IDENTITY fm72 = cmp72 + cgm72 + gfcfm72 + stm72 + expm72</v>
      </c>
    </row>
    <row r="63" spans="1:57">
      <c r="A63" s="1" t="s">
        <v>57</v>
      </c>
      <c r="B63" s="5" t="str">
        <f t="shared" si="0"/>
        <v xml:space="preserve">@IDENTITY </v>
      </c>
      <c r="C63" s="5" t="str">
        <f t="shared" si="1"/>
        <v xml:space="preserve">FD73 = </v>
      </c>
      <c r="D63" s="5" t="str">
        <f t="shared" si="2"/>
        <v xml:space="preserve">F73 - </v>
      </c>
      <c r="E63" s="5" t="str">
        <f t="shared" si="3"/>
        <v>FM73</v>
      </c>
      <c r="F63" s="6"/>
      <c r="J63" s="5"/>
      <c r="K63" s="5" t="str">
        <f t="shared" si="4"/>
        <v xml:space="preserve">@IDENTITY </v>
      </c>
      <c r="L63" s="5" t="str">
        <f t="shared" si="5"/>
        <v xml:space="preserve">CPM73 = </v>
      </c>
      <c r="M63" s="5" t="str">
        <f t="shared" si="6"/>
        <v xml:space="preserve">CP_bp73 * </v>
      </c>
      <c r="N63" s="5" t="str">
        <f t="shared" si="7"/>
        <v>mcp73</v>
      </c>
      <c r="O63" s="6" t="str">
        <f t="shared" si="8"/>
        <v>@IDENTITY CPM73 = CP_bp73 * mcp73</v>
      </c>
      <c r="P63" s="5"/>
      <c r="R63" s="6"/>
      <c r="S63" s="5" t="str">
        <f t="shared" si="9"/>
        <v xml:space="preserve">@IDENTITY </v>
      </c>
      <c r="T63" s="5" t="str">
        <f t="shared" si="10"/>
        <v xml:space="preserve">CGM73 = </v>
      </c>
      <c r="U63" s="5" t="str">
        <f t="shared" si="11"/>
        <v xml:space="preserve">CG_bp73 * </v>
      </c>
      <c r="V63" s="5" t="str">
        <f t="shared" si="12"/>
        <v>mcg73</v>
      </c>
      <c r="W63" s="6" t="str">
        <f t="shared" si="13"/>
        <v>@IDENTITY CGM73 = CG_bp73 * mcg73</v>
      </c>
      <c r="AA63" s="5" t="str">
        <f t="shared" si="14"/>
        <v xml:space="preserve">@IDENTITY </v>
      </c>
      <c r="AB63" s="5" t="str">
        <f t="shared" si="15"/>
        <v xml:space="preserve">gfcfm73 = </v>
      </c>
      <c r="AC63" s="5" t="str">
        <f t="shared" si="16"/>
        <v xml:space="preserve">gfcf_bp73 * </v>
      </c>
      <c r="AD63" s="5" t="str">
        <f t="shared" si="17"/>
        <v>mgfcf73</v>
      </c>
      <c r="AE63" s="6" t="str">
        <f t="shared" si="18"/>
        <v>@IDENTITY gfcfm73 = gfcf_bp73 * mgfcf73</v>
      </c>
      <c r="AH63" s="5" t="str">
        <f t="shared" si="19"/>
        <v xml:space="preserve">@IDENTITY </v>
      </c>
      <c r="AI63" s="5" t="str">
        <f t="shared" si="20"/>
        <v xml:space="preserve">stm73 = </v>
      </c>
      <c r="AJ63" s="5" t="str">
        <f t="shared" si="21"/>
        <v xml:space="preserve">st_bp73 * </v>
      </c>
      <c r="AK63" s="5" t="str">
        <f t="shared" si="22"/>
        <v>mst73</v>
      </c>
      <c r="AL63" s="6" t="str">
        <f t="shared" si="23"/>
        <v>@IDENTITY stm73 = st_bp73 * mst73</v>
      </c>
      <c r="AO63" s="5" t="str">
        <f t="shared" si="24"/>
        <v xml:space="preserve">@IDENTITY </v>
      </c>
      <c r="AP63" s="5" t="str">
        <f t="shared" si="25"/>
        <v xml:space="preserve">expm73 = </v>
      </c>
      <c r="AQ63" s="5" t="str">
        <f t="shared" si="26"/>
        <v xml:space="preserve">exp_bp73 * </v>
      </c>
      <c r="AR63" s="5" t="str">
        <f t="shared" si="27"/>
        <v>mexp73</v>
      </c>
      <c r="AS63" s="6" t="str">
        <f t="shared" si="28"/>
        <v>@IDENTITY expm73 = exp_bp73 * mexp73</v>
      </c>
      <c r="AW63" s="5"/>
      <c r="AX63" s="5" t="str">
        <f t="shared" si="29"/>
        <v xml:space="preserve">@IDENTITY </v>
      </c>
      <c r="AY63" s="5" t="str">
        <f t="shared" si="30"/>
        <v xml:space="preserve">fm73 = </v>
      </c>
      <c r="AZ63" s="5" t="str">
        <f t="shared" si="34"/>
        <v xml:space="preserve">cmp73 + </v>
      </c>
      <c r="BA63" s="5" t="str">
        <f t="shared" si="34"/>
        <v xml:space="preserve">cgm73 + </v>
      </c>
      <c r="BB63" s="5" t="str">
        <f t="shared" si="34"/>
        <v xml:space="preserve">gfcfm73 + </v>
      </c>
      <c r="BC63" s="5" t="str">
        <f t="shared" si="34"/>
        <v xml:space="preserve">stm73 + </v>
      </c>
      <c r="BD63" s="5" t="str">
        <f t="shared" si="32"/>
        <v>expm73</v>
      </c>
      <c r="BE63" s="6" t="str">
        <f t="shared" si="33"/>
        <v>@IDENTITY fm73 = cmp73 + cgm73 + gfcfm73 + stm73 + expm73</v>
      </c>
    </row>
    <row r="64" spans="1:57">
      <c r="A64" s="1" t="s">
        <v>58</v>
      </c>
      <c r="B64" s="5" t="str">
        <f t="shared" si="0"/>
        <v xml:space="preserve">@IDENTITY </v>
      </c>
      <c r="C64" s="5" t="str">
        <f t="shared" si="1"/>
        <v xml:space="preserve">FD74 = </v>
      </c>
      <c r="D64" s="5" t="str">
        <f t="shared" si="2"/>
        <v xml:space="preserve">F74 - </v>
      </c>
      <c r="E64" s="5" t="str">
        <f t="shared" si="3"/>
        <v>FM74</v>
      </c>
      <c r="F64" s="6"/>
      <c r="J64" s="5"/>
      <c r="K64" s="5" t="str">
        <f t="shared" si="4"/>
        <v xml:space="preserve">@IDENTITY </v>
      </c>
      <c r="L64" s="5" t="str">
        <f t="shared" si="5"/>
        <v xml:space="preserve">CPM74 = </v>
      </c>
      <c r="M64" s="5" t="str">
        <f t="shared" si="6"/>
        <v xml:space="preserve">CP_bp74 * </v>
      </c>
      <c r="N64" s="5" t="str">
        <f t="shared" si="7"/>
        <v>mcp74</v>
      </c>
      <c r="O64" s="6" t="str">
        <f t="shared" si="8"/>
        <v>@IDENTITY CPM74 = CP_bp74 * mcp74</v>
      </c>
      <c r="P64" s="5"/>
      <c r="R64" s="6"/>
      <c r="S64" s="5" t="str">
        <f t="shared" si="9"/>
        <v xml:space="preserve">@IDENTITY </v>
      </c>
      <c r="T64" s="5" t="str">
        <f t="shared" si="10"/>
        <v xml:space="preserve">CGM74 = </v>
      </c>
      <c r="U64" s="5" t="str">
        <f t="shared" si="11"/>
        <v xml:space="preserve">CG_bp74 * </v>
      </c>
      <c r="V64" s="5" t="str">
        <f t="shared" si="12"/>
        <v>mcg74</v>
      </c>
      <c r="W64" s="6" t="str">
        <f t="shared" si="13"/>
        <v>@IDENTITY CGM74 = CG_bp74 * mcg74</v>
      </c>
      <c r="AA64" s="5" t="str">
        <f t="shared" si="14"/>
        <v xml:space="preserve">@IDENTITY </v>
      </c>
      <c r="AB64" s="5" t="str">
        <f t="shared" si="15"/>
        <v xml:space="preserve">gfcfm74 = </v>
      </c>
      <c r="AC64" s="5" t="str">
        <f t="shared" si="16"/>
        <v xml:space="preserve">gfcf_bp74 * </v>
      </c>
      <c r="AD64" s="5" t="str">
        <f t="shared" si="17"/>
        <v>mgfcf74</v>
      </c>
      <c r="AE64" s="6" t="str">
        <f t="shared" si="18"/>
        <v>@IDENTITY gfcfm74 = gfcf_bp74 * mgfcf74</v>
      </c>
      <c r="AH64" s="5" t="str">
        <f t="shared" si="19"/>
        <v xml:space="preserve">@IDENTITY </v>
      </c>
      <c r="AI64" s="5" t="str">
        <f t="shared" si="20"/>
        <v xml:space="preserve">stm74 = </v>
      </c>
      <c r="AJ64" s="5" t="str">
        <f t="shared" si="21"/>
        <v xml:space="preserve">st_bp74 * </v>
      </c>
      <c r="AK64" s="5" t="str">
        <f t="shared" si="22"/>
        <v>mst74</v>
      </c>
      <c r="AL64" s="6" t="str">
        <f t="shared" si="23"/>
        <v>@IDENTITY stm74 = st_bp74 * mst74</v>
      </c>
      <c r="AO64" s="5" t="str">
        <f t="shared" si="24"/>
        <v xml:space="preserve">@IDENTITY </v>
      </c>
      <c r="AP64" s="5" t="str">
        <f t="shared" si="25"/>
        <v xml:space="preserve">expm74 = </v>
      </c>
      <c r="AQ64" s="5" t="str">
        <f t="shared" si="26"/>
        <v xml:space="preserve">exp_bp74 * </v>
      </c>
      <c r="AR64" s="5" t="str">
        <f t="shared" si="27"/>
        <v>mexp74</v>
      </c>
      <c r="AS64" s="6" t="str">
        <f t="shared" si="28"/>
        <v>@IDENTITY expm74 = exp_bp74 * mexp74</v>
      </c>
      <c r="AW64" s="5"/>
      <c r="AX64" s="5" t="str">
        <f t="shared" si="29"/>
        <v xml:space="preserve">@IDENTITY </v>
      </c>
      <c r="AY64" s="5" t="str">
        <f t="shared" si="30"/>
        <v xml:space="preserve">fm74 = </v>
      </c>
      <c r="AZ64" s="5" t="str">
        <f t="shared" si="34"/>
        <v xml:space="preserve">cmp74 + </v>
      </c>
      <c r="BA64" s="5" t="str">
        <f t="shared" si="34"/>
        <v xml:space="preserve">cgm74 + </v>
      </c>
      <c r="BB64" s="5" t="str">
        <f t="shared" si="34"/>
        <v xml:space="preserve">gfcfm74 + </v>
      </c>
      <c r="BC64" s="5" t="str">
        <f t="shared" si="34"/>
        <v xml:space="preserve">stm74 + </v>
      </c>
      <c r="BD64" s="5" t="str">
        <f t="shared" si="32"/>
        <v>expm74</v>
      </c>
      <c r="BE64" s="6" t="str">
        <f t="shared" si="33"/>
        <v>@IDENTITY fm74 = cmp74 + cgm74 + gfcfm74 + stm74 + expm74</v>
      </c>
    </row>
    <row r="65" spans="1:57">
      <c r="A65" s="1" t="s">
        <v>59</v>
      </c>
      <c r="B65" s="5" t="str">
        <f t="shared" si="0"/>
        <v xml:space="preserve">@IDENTITY </v>
      </c>
      <c r="C65" s="5" t="str">
        <f t="shared" si="1"/>
        <v xml:space="preserve">FD77 = </v>
      </c>
      <c r="D65" s="5" t="str">
        <f t="shared" si="2"/>
        <v xml:space="preserve">F77 - </v>
      </c>
      <c r="E65" s="5" t="str">
        <f t="shared" si="3"/>
        <v>FM77</v>
      </c>
      <c r="F65" s="6"/>
      <c r="J65" s="5"/>
      <c r="K65" s="5" t="str">
        <f t="shared" si="4"/>
        <v xml:space="preserve">@IDENTITY </v>
      </c>
      <c r="L65" s="5" t="str">
        <f t="shared" si="5"/>
        <v xml:space="preserve">CPM77 = </v>
      </c>
      <c r="M65" s="5" t="str">
        <f t="shared" si="6"/>
        <v xml:space="preserve">CP_bp77 * </v>
      </c>
      <c r="N65" s="5" t="str">
        <f t="shared" si="7"/>
        <v>mcp77</v>
      </c>
      <c r="O65" s="6" t="str">
        <f t="shared" si="8"/>
        <v>@IDENTITY CPM77 = CP_bp77 * mcp77</v>
      </c>
      <c r="P65" s="5"/>
      <c r="R65" s="6"/>
      <c r="S65" s="5" t="str">
        <f t="shared" si="9"/>
        <v xml:space="preserve">@IDENTITY </v>
      </c>
      <c r="T65" s="5" t="str">
        <f t="shared" si="10"/>
        <v xml:space="preserve">CGM77 = </v>
      </c>
      <c r="U65" s="5" t="str">
        <f t="shared" si="11"/>
        <v xml:space="preserve">CG_bp77 * </v>
      </c>
      <c r="V65" s="5" t="str">
        <f t="shared" si="12"/>
        <v>mcg77</v>
      </c>
      <c r="W65" s="6" t="str">
        <f t="shared" si="13"/>
        <v>@IDENTITY CGM77 = CG_bp77 * mcg77</v>
      </c>
      <c r="AA65" s="5" t="str">
        <f t="shared" si="14"/>
        <v xml:space="preserve">@IDENTITY </v>
      </c>
      <c r="AB65" s="5" t="str">
        <f t="shared" si="15"/>
        <v xml:space="preserve">gfcfm77 = </v>
      </c>
      <c r="AC65" s="5" t="str">
        <f t="shared" si="16"/>
        <v xml:space="preserve">gfcf_bp77 * </v>
      </c>
      <c r="AD65" s="5" t="str">
        <f t="shared" si="17"/>
        <v>mgfcf77</v>
      </c>
      <c r="AE65" s="6" t="str">
        <f t="shared" si="18"/>
        <v>@IDENTITY gfcfm77 = gfcf_bp77 * mgfcf77</v>
      </c>
      <c r="AH65" s="5" t="str">
        <f t="shared" si="19"/>
        <v xml:space="preserve">@IDENTITY </v>
      </c>
      <c r="AI65" s="5" t="str">
        <f t="shared" si="20"/>
        <v xml:space="preserve">stm77 = </v>
      </c>
      <c r="AJ65" s="5" t="str">
        <f t="shared" si="21"/>
        <v xml:space="preserve">st_bp77 * </v>
      </c>
      <c r="AK65" s="5" t="str">
        <f t="shared" si="22"/>
        <v>mst77</v>
      </c>
      <c r="AL65" s="6" t="str">
        <f t="shared" si="23"/>
        <v>@IDENTITY stm77 = st_bp77 * mst77</v>
      </c>
      <c r="AO65" s="5" t="str">
        <f t="shared" si="24"/>
        <v xml:space="preserve">@IDENTITY </v>
      </c>
      <c r="AP65" s="5" t="str">
        <f t="shared" si="25"/>
        <v xml:space="preserve">expm77 = </v>
      </c>
      <c r="AQ65" s="5" t="str">
        <f t="shared" si="26"/>
        <v xml:space="preserve">exp_bp77 * </v>
      </c>
      <c r="AR65" s="5" t="str">
        <f t="shared" si="27"/>
        <v>mexp77</v>
      </c>
      <c r="AS65" s="6" t="str">
        <f t="shared" si="28"/>
        <v>@IDENTITY expm77 = exp_bp77 * mexp77</v>
      </c>
      <c r="AW65" s="5"/>
      <c r="AX65" s="5" t="str">
        <f t="shared" si="29"/>
        <v xml:space="preserve">@IDENTITY </v>
      </c>
      <c r="AY65" s="5" t="str">
        <f t="shared" si="30"/>
        <v xml:space="preserve">fm77 = </v>
      </c>
      <c r="AZ65" s="5" t="str">
        <f t="shared" si="34"/>
        <v xml:space="preserve">cmp77 + </v>
      </c>
      <c r="BA65" s="5" t="str">
        <f t="shared" si="34"/>
        <v xml:space="preserve">cgm77 + </v>
      </c>
      <c r="BB65" s="5" t="str">
        <f t="shared" si="34"/>
        <v xml:space="preserve">gfcfm77 + </v>
      </c>
      <c r="BC65" s="5" t="str">
        <f t="shared" si="34"/>
        <v xml:space="preserve">stm77 + </v>
      </c>
      <c r="BD65" s="5" t="str">
        <f t="shared" si="32"/>
        <v>expm77</v>
      </c>
      <c r="BE65" s="6" t="str">
        <f t="shared" si="33"/>
        <v>@IDENTITY fm77 = cmp77 + cgm77 + gfcfm77 + stm77 + expm77</v>
      </c>
    </row>
    <row r="66" spans="1:57">
      <c r="A66" s="1" t="s">
        <v>60</v>
      </c>
      <c r="B66" s="5" t="str">
        <f t="shared" si="0"/>
        <v xml:space="preserve">@IDENTITY </v>
      </c>
      <c r="C66" s="5" t="str">
        <f t="shared" si="1"/>
        <v xml:space="preserve">FD78 = </v>
      </c>
      <c r="D66" s="5" t="str">
        <f t="shared" si="2"/>
        <v xml:space="preserve">F78 - </v>
      </c>
      <c r="E66" s="5" t="str">
        <f t="shared" si="3"/>
        <v>FM78</v>
      </c>
      <c r="F66" s="6"/>
      <c r="J66" s="5"/>
      <c r="K66" s="5" t="str">
        <f t="shared" si="4"/>
        <v xml:space="preserve">@IDENTITY </v>
      </c>
      <c r="L66" s="5" t="str">
        <f t="shared" si="5"/>
        <v xml:space="preserve">CPM78 = </v>
      </c>
      <c r="M66" s="5" t="str">
        <f t="shared" si="6"/>
        <v xml:space="preserve">CP_bp78 * </v>
      </c>
      <c r="N66" s="5" t="str">
        <f t="shared" si="7"/>
        <v>mcp78</v>
      </c>
      <c r="O66" s="6" t="str">
        <f t="shared" si="8"/>
        <v>@IDENTITY CPM78 = CP_bp78 * mcp78</v>
      </c>
      <c r="P66" s="5"/>
      <c r="R66" s="6"/>
      <c r="S66" s="5" t="str">
        <f t="shared" si="9"/>
        <v xml:space="preserve">@IDENTITY </v>
      </c>
      <c r="T66" s="5" t="str">
        <f t="shared" si="10"/>
        <v xml:space="preserve">CGM78 = </v>
      </c>
      <c r="U66" s="5" t="str">
        <f t="shared" si="11"/>
        <v xml:space="preserve">CG_bp78 * </v>
      </c>
      <c r="V66" s="5" t="str">
        <f t="shared" si="12"/>
        <v>mcg78</v>
      </c>
      <c r="W66" s="6" t="str">
        <f t="shared" si="13"/>
        <v>@IDENTITY CGM78 = CG_bp78 * mcg78</v>
      </c>
      <c r="AA66" s="5" t="str">
        <f t="shared" si="14"/>
        <v xml:space="preserve">@IDENTITY </v>
      </c>
      <c r="AB66" s="5" t="str">
        <f t="shared" si="15"/>
        <v xml:space="preserve">gfcfm78 = </v>
      </c>
      <c r="AC66" s="5" t="str">
        <f t="shared" si="16"/>
        <v xml:space="preserve">gfcf_bp78 * </v>
      </c>
      <c r="AD66" s="5" t="str">
        <f t="shared" si="17"/>
        <v>mgfcf78</v>
      </c>
      <c r="AE66" s="6" t="str">
        <f t="shared" si="18"/>
        <v>@IDENTITY gfcfm78 = gfcf_bp78 * mgfcf78</v>
      </c>
      <c r="AH66" s="5" t="str">
        <f t="shared" si="19"/>
        <v xml:space="preserve">@IDENTITY </v>
      </c>
      <c r="AI66" s="5" t="str">
        <f t="shared" si="20"/>
        <v xml:space="preserve">stm78 = </v>
      </c>
      <c r="AJ66" s="5" t="str">
        <f t="shared" si="21"/>
        <v xml:space="preserve">st_bp78 * </v>
      </c>
      <c r="AK66" s="5" t="str">
        <f t="shared" si="22"/>
        <v>mst78</v>
      </c>
      <c r="AL66" s="6" t="str">
        <f t="shared" si="23"/>
        <v>@IDENTITY stm78 = st_bp78 * mst78</v>
      </c>
      <c r="AO66" s="5" t="str">
        <f t="shared" si="24"/>
        <v xml:space="preserve">@IDENTITY </v>
      </c>
      <c r="AP66" s="5" t="str">
        <f t="shared" si="25"/>
        <v xml:space="preserve">expm78 = </v>
      </c>
      <c r="AQ66" s="5" t="str">
        <f t="shared" si="26"/>
        <v xml:space="preserve">exp_bp78 * </v>
      </c>
      <c r="AR66" s="5" t="str">
        <f t="shared" si="27"/>
        <v>mexp78</v>
      </c>
      <c r="AS66" s="6" t="str">
        <f t="shared" si="28"/>
        <v>@IDENTITY expm78 = exp_bp78 * mexp78</v>
      </c>
      <c r="AW66" s="5"/>
      <c r="AX66" s="5" t="str">
        <f t="shared" si="29"/>
        <v xml:space="preserve">@IDENTITY </v>
      </c>
      <c r="AY66" s="5" t="str">
        <f t="shared" si="30"/>
        <v xml:space="preserve">fm78 = </v>
      </c>
      <c r="AZ66" s="5" t="str">
        <f t="shared" si="34"/>
        <v xml:space="preserve">cmp78 + </v>
      </c>
      <c r="BA66" s="5" t="str">
        <f t="shared" si="34"/>
        <v xml:space="preserve">cgm78 + </v>
      </c>
      <c r="BB66" s="5" t="str">
        <f t="shared" si="34"/>
        <v xml:space="preserve">gfcfm78 + </v>
      </c>
      <c r="BC66" s="5" t="str">
        <f t="shared" si="34"/>
        <v xml:space="preserve">stm78 + </v>
      </c>
      <c r="BD66" s="5" t="str">
        <f t="shared" si="32"/>
        <v>expm78</v>
      </c>
      <c r="BE66" s="6" t="str">
        <f t="shared" si="33"/>
        <v>@IDENTITY fm78 = cmp78 + cgm78 + gfcfm78 + stm78 + expm78</v>
      </c>
    </row>
    <row r="67" spans="1:57">
      <c r="A67" s="1" t="s">
        <v>61</v>
      </c>
      <c r="B67" s="5" t="str">
        <f t="shared" si="0"/>
        <v xml:space="preserve">@IDENTITY </v>
      </c>
      <c r="C67" s="5" t="str">
        <f t="shared" si="1"/>
        <v xml:space="preserve">FD79 = </v>
      </c>
      <c r="D67" s="5" t="str">
        <f t="shared" si="2"/>
        <v xml:space="preserve">F79 - </v>
      </c>
      <c r="E67" s="5" t="str">
        <f t="shared" si="3"/>
        <v>FM79</v>
      </c>
      <c r="F67" s="6"/>
      <c r="J67" s="5"/>
      <c r="K67" s="5" t="str">
        <f t="shared" si="4"/>
        <v xml:space="preserve">@IDENTITY </v>
      </c>
      <c r="L67" s="5" t="str">
        <f t="shared" si="5"/>
        <v xml:space="preserve">CPM79 = </v>
      </c>
      <c r="M67" s="5" t="str">
        <f t="shared" si="6"/>
        <v xml:space="preserve">CP_bp79 * </v>
      </c>
      <c r="N67" s="5" t="str">
        <f t="shared" si="7"/>
        <v>mcp79</v>
      </c>
      <c r="O67" s="6" t="str">
        <f t="shared" si="8"/>
        <v>@IDENTITY CPM79 = CP_bp79 * mcp79</v>
      </c>
      <c r="P67" s="5"/>
      <c r="R67" s="6"/>
      <c r="S67" s="5" t="str">
        <f t="shared" si="9"/>
        <v xml:space="preserve">@IDENTITY </v>
      </c>
      <c r="T67" s="5" t="str">
        <f t="shared" si="10"/>
        <v xml:space="preserve">CGM79 = </v>
      </c>
      <c r="U67" s="5" t="str">
        <f t="shared" si="11"/>
        <v xml:space="preserve">CG_bp79 * </v>
      </c>
      <c r="V67" s="5" t="str">
        <f t="shared" si="12"/>
        <v>mcg79</v>
      </c>
      <c r="W67" s="6" t="str">
        <f t="shared" si="13"/>
        <v>@IDENTITY CGM79 = CG_bp79 * mcg79</v>
      </c>
      <c r="AA67" s="5" t="str">
        <f t="shared" si="14"/>
        <v xml:space="preserve">@IDENTITY </v>
      </c>
      <c r="AB67" s="5" t="str">
        <f t="shared" si="15"/>
        <v xml:space="preserve">gfcfm79 = </v>
      </c>
      <c r="AC67" s="5" t="str">
        <f t="shared" si="16"/>
        <v xml:space="preserve">gfcf_bp79 * </v>
      </c>
      <c r="AD67" s="5" t="str">
        <f t="shared" si="17"/>
        <v>mgfcf79</v>
      </c>
      <c r="AE67" s="6" t="str">
        <f t="shared" si="18"/>
        <v>@IDENTITY gfcfm79 = gfcf_bp79 * mgfcf79</v>
      </c>
      <c r="AH67" s="5" t="str">
        <f t="shared" si="19"/>
        <v xml:space="preserve">@IDENTITY </v>
      </c>
      <c r="AI67" s="5" t="str">
        <f t="shared" si="20"/>
        <v xml:space="preserve">stm79 = </v>
      </c>
      <c r="AJ67" s="5" t="str">
        <f t="shared" si="21"/>
        <v xml:space="preserve">st_bp79 * </v>
      </c>
      <c r="AK67" s="5" t="str">
        <f t="shared" si="22"/>
        <v>mst79</v>
      </c>
      <c r="AL67" s="6" t="str">
        <f t="shared" si="23"/>
        <v>@IDENTITY stm79 = st_bp79 * mst79</v>
      </c>
      <c r="AO67" s="5" t="str">
        <f t="shared" si="24"/>
        <v xml:space="preserve">@IDENTITY </v>
      </c>
      <c r="AP67" s="5" t="str">
        <f t="shared" si="25"/>
        <v xml:space="preserve">expm79 = </v>
      </c>
      <c r="AQ67" s="5" t="str">
        <f t="shared" si="26"/>
        <v xml:space="preserve">exp_bp79 * </v>
      </c>
      <c r="AR67" s="5" t="str">
        <f t="shared" si="27"/>
        <v>mexp79</v>
      </c>
      <c r="AS67" s="6" t="str">
        <f t="shared" si="28"/>
        <v>@IDENTITY expm79 = exp_bp79 * mexp79</v>
      </c>
      <c r="AW67" s="5"/>
      <c r="AX67" s="5" t="str">
        <f t="shared" si="29"/>
        <v xml:space="preserve">@IDENTITY </v>
      </c>
      <c r="AY67" s="5" t="str">
        <f t="shared" si="30"/>
        <v xml:space="preserve">fm79 = </v>
      </c>
      <c r="AZ67" s="5" t="str">
        <f t="shared" si="34"/>
        <v xml:space="preserve">cmp79 + </v>
      </c>
      <c r="BA67" s="5" t="str">
        <f t="shared" si="34"/>
        <v xml:space="preserve">cgm79 + </v>
      </c>
      <c r="BB67" s="5" t="str">
        <f t="shared" si="34"/>
        <v xml:space="preserve">gfcfm79 + </v>
      </c>
      <c r="BC67" s="5" t="str">
        <f t="shared" si="34"/>
        <v xml:space="preserve">stm79 + </v>
      </c>
      <c r="BD67" s="5" t="str">
        <f t="shared" si="32"/>
        <v>expm79</v>
      </c>
      <c r="BE67" s="6" t="str">
        <f t="shared" si="33"/>
        <v>@IDENTITY fm79 = cmp79 + cgm79 + gfcfm79 + stm79 + expm79</v>
      </c>
    </row>
    <row r="68" spans="1:57">
      <c r="A68" s="1" t="s">
        <v>62</v>
      </c>
      <c r="B68" s="5" t="str">
        <f t="shared" si="0"/>
        <v xml:space="preserve">@IDENTITY </v>
      </c>
      <c r="C68" s="5" t="str">
        <f t="shared" si="1"/>
        <v xml:space="preserve">FD80 = </v>
      </c>
      <c r="D68" s="5" t="str">
        <f t="shared" si="2"/>
        <v xml:space="preserve">F80 - </v>
      </c>
      <c r="E68" s="5" t="str">
        <f t="shared" si="3"/>
        <v>FM80</v>
      </c>
      <c r="F68" s="6"/>
      <c r="J68" s="5"/>
      <c r="K68" s="5" t="str">
        <f t="shared" si="4"/>
        <v xml:space="preserve">@IDENTITY </v>
      </c>
      <c r="L68" s="5" t="str">
        <f t="shared" si="5"/>
        <v xml:space="preserve">CPM80 = </v>
      </c>
      <c r="M68" s="5" t="str">
        <f t="shared" si="6"/>
        <v xml:space="preserve">CP_bp80 * </v>
      </c>
      <c r="N68" s="5" t="str">
        <f t="shared" si="7"/>
        <v>mcp80</v>
      </c>
      <c r="O68" s="6" t="str">
        <f t="shared" si="8"/>
        <v>@IDENTITY CPM80 = CP_bp80 * mcp80</v>
      </c>
      <c r="P68" s="5"/>
      <c r="R68" s="6"/>
      <c r="S68" s="5" t="str">
        <f t="shared" si="9"/>
        <v xml:space="preserve">@IDENTITY </v>
      </c>
      <c r="T68" s="5" t="str">
        <f t="shared" si="10"/>
        <v xml:space="preserve">CGM80 = </v>
      </c>
      <c r="U68" s="5" t="str">
        <f t="shared" si="11"/>
        <v xml:space="preserve">CG_bp80 * </v>
      </c>
      <c r="V68" s="5" t="str">
        <f t="shared" si="12"/>
        <v>mcg80</v>
      </c>
      <c r="W68" s="6" t="str">
        <f t="shared" si="13"/>
        <v>@IDENTITY CGM80 = CG_bp80 * mcg80</v>
      </c>
      <c r="AA68" s="5" t="str">
        <f t="shared" si="14"/>
        <v xml:space="preserve">@IDENTITY </v>
      </c>
      <c r="AB68" s="5" t="str">
        <f t="shared" si="15"/>
        <v xml:space="preserve">gfcfm80 = </v>
      </c>
      <c r="AC68" s="5" t="str">
        <f t="shared" si="16"/>
        <v xml:space="preserve">gfcf_bp80 * </v>
      </c>
      <c r="AD68" s="5" t="str">
        <f t="shared" si="17"/>
        <v>mgfcf80</v>
      </c>
      <c r="AE68" s="6" t="str">
        <f t="shared" si="18"/>
        <v>@IDENTITY gfcfm80 = gfcf_bp80 * mgfcf80</v>
      </c>
      <c r="AH68" s="5" t="str">
        <f t="shared" si="19"/>
        <v xml:space="preserve">@IDENTITY </v>
      </c>
      <c r="AI68" s="5" t="str">
        <f t="shared" si="20"/>
        <v xml:space="preserve">stm80 = </v>
      </c>
      <c r="AJ68" s="5" t="str">
        <f t="shared" si="21"/>
        <v xml:space="preserve">st_bp80 * </v>
      </c>
      <c r="AK68" s="5" t="str">
        <f t="shared" si="22"/>
        <v>mst80</v>
      </c>
      <c r="AL68" s="6" t="str">
        <f t="shared" si="23"/>
        <v>@IDENTITY stm80 = st_bp80 * mst80</v>
      </c>
      <c r="AO68" s="5" t="str">
        <f t="shared" si="24"/>
        <v xml:space="preserve">@IDENTITY </v>
      </c>
      <c r="AP68" s="5" t="str">
        <f t="shared" si="25"/>
        <v xml:space="preserve">expm80 = </v>
      </c>
      <c r="AQ68" s="5" t="str">
        <f t="shared" si="26"/>
        <v xml:space="preserve">exp_bp80 * </v>
      </c>
      <c r="AR68" s="5" t="str">
        <f t="shared" si="27"/>
        <v>mexp80</v>
      </c>
      <c r="AS68" s="6" t="str">
        <f t="shared" si="28"/>
        <v>@IDENTITY expm80 = exp_bp80 * mexp80</v>
      </c>
      <c r="AW68" s="5"/>
      <c r="AX68" s="5" t="str">
        <f t="shared" si="29"/>
        <v xml:space="preserve">@IDENTITY </v>
      </c>
      <c r="AY68" s="5" t="str">
        <f t="shared" si="30"/>
        <v xml:space="preserve">fm80 = </v>
      </c>
      <c r="AZ68" s="5" t="str">
        <f t="shared" si="34"/>
        <v xml:space="preserve">cmp80 + </v>
      </c>
      <c r="BA68" s="5" t="str">
        <f t="shared" si="34"/>
        <v xml:space="preserve">cgm80 + </v>
      </c>
      <c r="BB68" s="5" t="str">
        <f t="shared" si="34"/>
        <v xml:space="preserve">gfcfm80 + </v>
      </c>
      <c r="BC68" s="5" t="str">
        <f t="shared" si="34"/>
        <v xml:space="preserve">stm80 + </v>
      </c>
      <c r="BD68" s="5" t="str">
        <f t="shared" si="32"/>
        <v>expm80</v>
      </c>
      <c r="BE68" s="6" t="str">
        <f t="shared" si="33"/>
        <v>@IDENTITY fm80 = cmp80 + cgm80 + gfcfm80 + stm80 + expm80</v>
      </c>
    </row>
    <row r="69" spans="1:57">
      <c r="A69" s="1" t="s">
        <v>63</v>
      </c>
      <c r="B69" s="5" t="str">
        <f t="shared" si="0"/>
        <v xml:space="preserve">@IDENTITY </v>
      </c>
      <c r="C69" s="5" t="str">
        <f t="shared" si="1"/>
        <v xml:space="preserve">FD84 = </v>
      </c>
      <c r="D69" s="5" t="str">
        <f t="shared" si="2"/>
        <v xml:space="preserve">F84 - </v>
      </c>
      <c r="E69" s="5" t="str">
        <f t="shared" si="3"/>
        <v>FM84</v>
      </c>
      <c r="F69" s="6"/>
      <c r="J69" s="5"/>
      <c r="K69" s="5" t="str">
        <f t="shared" si="4"/>
        <v xml:space="preserve">@IDENTITY </v>
      </c>
      <c r="L69" s="5" t="str">
        <f t="shared" si="5"/>
        <v xml:space="preserve">CPM84 = </v>
      </c>
      <c r="M69" s="5" t="str">
        <f t="shared" si="6"/>
        <v xml:space="preserve">CP_bp84 * </v>
      </c>
      <c r="N69" s="5" t="str">
        <f t="shared" si="7"/>
        <v>mcp84</v>
      </c>
      <c r="O69" s="6" t="str">
        <f t="shared" si="8"/>
        <v>@IDENTITY CPM84 = CP_bp84 * mcp84</v>
      </c>
      <c r="P69" s="5"/>
      <c r="R69" s="6"/>
      <c r="S69" s="5" t="str">
        <f t="shared" si="9"/>
        <v xml:space="preserve">@IDENTITY </v>
      </c>
      <c r="T69" s="5" t="str">
        <f t="shared" si="10"/>
        <v xml:space="preserve">CGM84 = </v>
      </c>
      <c r="U69" s="5" t="str">
        <f t="shared" si="11"/>
        <v xml:space="preserve">CG_bp84 * </v>
      </c>
      <c r="V69" s="5" t="str">
        <f t="shared" si="12"/>
        <v>mcg84</v>
      </c>
      <c r="W69" s="6" t="str">
        <f t="shared" si="13"/>
        <v>@IDENTITY CGM84 = CG_bp84 * mcg84</v>
      </c>
      <c r="AA69" s="5" t="str">
        <f t="shared" si="14"/>
        <v xml:space="preserve">@IDENTITY </v>
      </c>
      <c r="AB69" s="5" t="str">
        <f t="shared" si="15"/>
        <v xml:space="preserve">gfcfm84 = </v>
      </c>
      <c r="AC69" s="5" t="str">
        <f t="shared" si="16"/>
        <v xml:space="preserve">gfcf_bp84 * </v>
      </c>
      <c r="AD69" s="5" t="str">
        <f t="shared" si="17"/>
        <v>mgfcf84</v>
      </c>
      <c r="AE69" s="6" t="str">
        <f t="shared" si="18"/>
        <v>@IDENTITY gfcfm84 = gfcf_bp84 * mgfcf84</v>
      </c>
      <c r="AH69" s="5" t="str">
        <f t="shared" si="19"/>
        <v xml:space="preserve">@IDENTITY </v>
      </c>
      <c r="AI69" s="5" t="str">
        <f t="shared" si="20"/>
        <v xml:space="preserve">stm84 = </v>
      </c>
      <c r="AJ69" s="5" t="str">
        <f t="shared" si="21"/>
        <v xml:space="preserve">st_bp84 * </v>
      </c>
      <c r="AK69" s="5" t="str">
        <f t="shared" si="22"/>
        <v>mst84</v>
      </c>
      <c r="AL69" s="6" t="str">
        <f t="shared" si="23"/>
        <v>@IDENTITY stm84 = st_bp84 * mst84</v>
      </c>
      <c r="AO69" s="5" t="str">
        <f t="shared" si="24"/>
        <v xml:space="preserve">@IDENTITY </v>
      </c>
      <c r="AP69" s="5" t="str">
        <f t="shared" si="25"/>
        <v xml:space="preserve">expm84 = </v>
      </c>
      <c r="AQ69" s="5" t="str">
        <f t="shared" si="26"/>
        <v xml:space="preserve">exp_bp84 * </v>
      </c>
      <c r="AR69" s="5" t="str">
        <f t="shared" si="27"/>
        <v>mexp84</v>
      </c>
      <c r="AS69" s="6" t="str">
        <f t="shared" si="28"/>
        <v>@IDENTITY expm84 = exp_bp84 * mexp84</v>
      </c>
      <c r="AW69" s="5"/>
      <c r="AX69" s="5" t="str">
        <f t="shared" si="29"/>
        <v xml:space="preserve">@IDENTITY </v>
      </c>
      <c r="AY69" s="5" t="str">
        <f t="shared" si="30"/>
        <v xml:space="preserve">fm84 = </v>
      </c>
      <c r="AZ69" s="5" t="str">
        <f t="shared" si="34"/>
        <v xml:space="preserve">cmp84 + </v>
      </c>
      <c r="BA69" s="5" t="str">
        <f t="shared" si="34"/>
        <v xml:space="preserve">cgm84 + </v>
      </c>
      <c r="BB69" s="5" t="str">
        <f t="shared" si="34"/>
        <v xml:space="preserve">gfcfm84 + </v>
      </c>
      <c r="BC69" s="5" t="str">
        <f t="shared" si="34"/>
        <v xml:space="preserve">stm84 + </v>
      </c>
      <c r="BD69" s="5" t="str">
        <f t="shared" si="32"/>
        <v>expm84</v>
      </c>
      <c r="BE69" s="6" t="str">
        <f t="shared" si="33"/>
        <v>@IDENTITY fm84 = cmp84 + cgm84 + gfcfm84 + stm84 + expm84</v>
      </c>
    </row>
    <row r="70" spans="1:57">
      <c r="A70" s="1" t="s">
        <v>64</v>
      </c>
      <c r="B70" s="5" t="str">
        <f t="shared" si="0"/>
        <v xml:space="preserve">@IDENTITY </v>
      </c>
      <c r="C70" s="5" t="str">
        <f t="shared" si="1"/>
        <v xml:space="preserve">FD85 = </v>
      </c>
      <c r="D70" s="5" t="str">
        <f t="shared" si="2"/>
        <v xml:space="preserve">F85 - </v>
      </c>
      <c r="E70" s="5" t="str">
        <f t="shared" si="3"/>
        <v>FM85</v>
      </c>
      <c r="F70" s="6"/>
      <c r="J70" s="5"/>
      <c r="K70" s="5" t="str">
        <f t="shared" si="4"/>
        <v xml:space="preserve">@IDENTITY </v>
      </c>
      <c r="L70" s="5" t="str">
        <f t="shared" si="5"/>
        <v xml:space="preserve">CPM85 = </v>
      </c>
      <c r="M70" s="5" t="str">
        <f t="shared" si="6"/>
        <v xml:space="preserve">CP_bp85 * </v>
      </c>
      <c r="N70" s="5" t="str">
        <f t="shared" si="7"/>
        <v>mcp85</v>
      </c>
      <c r="O70" s="6" t="str">
        <f t="shared" si="8"/>
        <v>@IDENTITY CPM85 = CP_bp85 * mcp85</v>
      </c>
      <c r="P70" s="5"/>
      <c r="R70" s="6"/>
      <c r="S70" s="5" t="str">
        <f t="shared" si="9"/>
        <v xml:space="preserve">@IDENTITY </v>
      </c>
      <c r="T70" s="5" t="str">
        <f t="shared" si="10"/>
        <v xml:space="preserve">CGM85 = </v>
      </c>
      <c r="U70" s="5" t="str">
        <f t="shared" si="11"/>
        <v xml:space="preserve">CG_bp85 * </v>
      </c>
      <c r="V70" s="5" t="str">
        <f t="shared" si="12"/>
        <v>mcg85</v>
      </c>
      <c r="W70" s="6" t="str">
        <f t="shared" si="13"/>
        <v>@IDENTITY CGM85 = CG_bp85 * mcg85</v>
      </c>
      <c r="AA70" s="5" t="str">
        <f t="shared" si="14"/>
        <v xml:space="preserve">@IDENTITY </v>
      </c>
      <c r="AB70" s="5" t="str">
        <f t="shared" si="15"/>
        <v xml:space="preserve">gfcfm85 = </v>
      </c>
      <c r="AC70" s="5" t="str">
        <f t="shared" si="16"/>
        <v xml:space="preserve">gfcf_bp85 * </v>
      </c>
      <c r="AD70" s="5" t="str">
        <f t="shared" si="17"/>
        <v>mgfcf85</v>
      </c>
      <c r="AE70" s="6" t="str">
        <f t="shared" si="18"/>
        <v>@IDENTITY gfcfm85 = gfcf_bp85 * mgfcf85</v>
      </c>
      <c r="AH70" s="5" t="str">
        <f t="shared" si="19"/>
        <v xml:space="preserve">@IDENTITY </v>
      </c>
      <c r="AI70" s="5" t="str">
        <f t="shared" si="20"/>
        <v xml:space="preserve">stm85 = </v>
      </c>
      <c r="AJ70" s="5" t="str">
        <f t="shared" si="21"/>
        <v xml:space="preserve">st_bp85 * </v>
      </c>
      <c r="AK70" s="5" t="str">
        <f t="shared" si="22"/>
        <v>mst85</v>
      </c>
      <c r="AL70" s="6" t="str">
        <f t="shared" si="23"/>
        <v>@IDENTITY stm85 = st_bp85 * mst85</v>
      </c>
      <c r="AO70" s="5" t="str">
        <f t="shared" si="24"/>
        <v xml:space="preserve">@IDENTITY </v>
      </c>
      <c r="AP70" s="5" t="str">
        <f t="shared" si="25"/>
        <v xml:space="preserve">expm85 = </v>
      </c>
      <c r="AQ70" s="5" t="str">
        <f t="shared" si="26"/>
        <v xml:space="preserve">exp_bp85 * </v>
      </c>
      <c r="AR70" s="5" t="str">
        <f t="shared" si="27"/>
        <v>mexp85</v>
      </c>
      <c r="AS70" s="6" t="str">
        <f t="shared" si="28"/>
        <v>@IDENTITY expm85 = exp_bp85 * mexp85</v>
      </c>
      <c r="AW70" s="5"/>
      <c r="AX70" s="5" t="str">
        <f t="shared" si="29"/>
        <v xml:space="preserve">@IDENTITY </v>
      </c>
      <c r="AY70" s="5" t="str">
        <f t="shared" si="30"/>
        <v xml:space="preserve">fm85 = </v>
      </c>
      <c r="AZ70" s="5" t="str">
        <f t="shared" si="34"/>
        <v xml:space="preserve">cmp85 + </v>
      </c>
      <c r="BA70" s="5" t="str">
        <f t="shared" si="34"/>
        <v xml:space="preserve">cgm85 + </v>
      </c>
      <c r="BB70" s="5" t="str">
        <f t="shared" si="34"/>
        <v xml:space="preserve">gfcfm85 + </v>
      </c>
      <c r="BC70" s="5" t="str">
        <f t="shared" si="34"/>
        <v xml:space="preserve">stm85 + </v>
      </c>
      <c r="BD70" s="5" t="str">
        <f t="shared" si="32"/>
        <v>expm85</v>
      </c>
      <c r="BE70" s="6" t="str">
        <f t="shared" si="33"/>
        <v>@IDENTITY fm85 = cmp85 + cgm85 + gfcfm85 + stm85 + expm85</v>
      </c>
    </row>
    <row r="71" spans="1:57">
      <c r="A71" s="1" t="s">
        <v>65</v>
      </c>
      <c r="B71" s="5" t="str">
        <f t="shared" si="0"/>
        <v xml:space="preserve">@IDENTITY </v>
      </c>
      <c r="C71" s="5" t="str">
        <f t="shared" si="1"/>
        <v xml:space="preserve">FD86 = </v>
      </c>
      <c r="D71" s="5" t="str">
        <f t="shared" si="2"/>
        <v xml:space="preserve">F86 - </v>
      </c>
      <c r="E71" s="5" t="str">
        <f t="shared" si="3"/>
        <v>FM86</v>
      </c>
      <c r="F71" s="6"/>
      <c r="J71" s="5"/>
      <c r="K71" s="5" t="str">
        <f t="shared" si="4"/>
        <v xml:space="preserve">@IDENTITY </v>
      </c>
      <c r="L71" s="5" t="str">
        <f t="shared" si="5"/>
        <v xml:space="preserve">CPM86 = </v>
      </c>
      <c r="M71" s="5" t="str">
        <f t="shared" si="6"/>
        <v xml:space="preserve">CP_bp86 * </v>
      </c>
      <c r="N71" s="5" t="str">
        <f t="shared" si="7"/>
        <v>mcp86</v>
      </c>
      <c r="O71" s="6" t="str">
        <f t="shared" si="8"/>
        <v>@IDENTITY CPM86 = CP_bp86 * mcp86</v>
      </c>
      <c r="P71" s="5"/>
      <c r="R71" s="6"/>
      <c r="S71" s="5" t="str">
        <f t="shared" si="9"/>
        <v xml:space="preserve">@IDENTITY </v>
      </c>
      <c r="T71" s="5" t="str">
        <f t="shared" si="10"/>
        <v xml:space="preserve">CGM86 = </v>
      </c>
      <c r="U71" s="5" t="str">
        <f t="shared" si="11"/>
        <v xml:space="preserve">CG_bp86 * </v>
      </c>
      <c r="V71" s="5" t="str">
        <f t="shared" si="12"/>
        <v>mcg86</v>
      </c>
      <c r="W71" s="6" t="str">
        <f t="shared" si="13"/>
        <v>@IDENTITY CGM86 = CG_bp86 * mcg86</v>
      </c>
      <c r="AA71" s="5" t="str">
        <f t="shared" si="14"/>
        <v xml:space="preserve">@IDENTITY </v>
      </c>
      <c r="AB71" s="5" t="str">
        <f t="shared" si="15"/>
        <v xml:space="preserve">gfcfm86 = </v>
      </c>
      <c r="AC71" s="5" t="str">
        <f t="shared" si="16"/>
        <v xml:space="preserve">gfcf_bp86 * </v>
      </c>
      <c r="AD71" s="5" t="str">
        <f t="shared" si="17"/>
        <v>mgfcf86</v>
      </c>
      <c r="AE71" s="6" t="str">
        <f t="shared" si="18"/>
        <v>@IDENTITY gfcfm86 = gfcf_bp86 * mgfcf86</v>
      </c>
      <c r="AH71" s="5" t="str">
        <f t="shared" si="19"/>
        <v xml:space="preserve">@IDENTITY </v>
      </c>
      <c r="AI71" s="5" t="str">
        <f t="shared" si="20"/>
        <v xml:space="preserve">stm86 = </v>
      </c>
      <c r="AJ71" s="5" t="str">
        <f t="shared" si="21"/>
        <v xml:space="preserve">st_bp86 * </v>
      </c>
      <c r="AK71" s="5" t="str">
        <f t="shared" si="22"/>
        <v>mst86</v>
      </c>
      <c r="AL71" s="6" t="str">
        <f t="shared" si="23"/>
        <v>@IDENTITY stm86 = st_bp86 * mst86</v>
      </c>
      <c r="AO71" s="5" t="str">
        <f t="shared" si="24"/>
        <v xml:space="preserve">@IDENTITY </v>
      </c>
      <c r="AP71" s="5" t="str">
        <f t="shared" si="25"/>
        <v xml:space="preserve">expm86 = </v>
      </c>
      <c r="AQ71" s="5" t="str">
        <f t="shared" si="26"/>
        <v xml:space="preserve">exp_bp86 * </v>
      </c>
      <c r="AR71" s="5" t="str">
        <f t="shared" si="27"/>
        <v>mexp86</v>
      </c>
      <c r="AS71" s="6" t="str">
        <f t="shared" si="28"/>
        <v>@IDENTITY expm86 = exp_bp86 * mexp86</v>
      </c>
      <c r="AW71" s="5"/>
      <c r="AX71" s="5" t="str">
        <f t="shared" si="29"/>
        <v xml:space="preserve">@IDENTITY </v>
      </c>
      <c r="AY71" s="5" t="str">
        <f t="shared" si="30"/>
        <v xml:space="preserve">fm86 = </v>
      </c>
      <c r="AZ71" s="5" t="str">
        <f t="shared" si="34"/>
        <v xml:space="preserve">cmp86 + </v>
      </c>
      <c r="BA71" s="5" t="str">
        <f t="shared" si="34"/>
        <v xml:space="preserve">cgm86 + </v>
      </c>
      <c r="BB71" s="5" t="str">
        <f t="shared" si="34"/>
        <v xml:space="preserve">gfcfm86 + </v>
      </c>
      <c r="BC71" s="5" t="str">
        <f t="shared" si="34"/>
        <v xml:space="preserve">stm86 + </v>
      </c>
      <c r="BD71" s="5" t="str">
        <f t="shared" si="32"/>
        <v>expm86</v>
      </c>
      <c r="BE71" s="6" t="str">
        <f t="shared" si="33"/>
        <v>@IDENTITY fm86 = cmp86 + cgm86 + gfcfm86 + stm86 + expm86</v>
      </c>
    </row>
    <row r="72" spans="1:57">
      <c r="A72" s="1" t="s">
        <v>66</v>
      </c>
      <c r="B72" s="5" t="str">
        <f t="shared" ref="B72:B81" si="35">"@IDENTITY "</f>
        <v xml:space="preserve">@IDENTITY </v>
      </c>
      <c r="C72" s="5" t="str">
        <f t="shared" ref="C72:C81" si="36">C$6&amp;$A72&amp;" = "</f>
        <v xml:space="preserve">FD87 = </v>
      </c>
      <c r="D72" s="5" t="str">
        <f t="shared" ref="D72:D80" si="37">D$6&amp;$A72&amp;" - "</f>
        <v xml:space="preserve">F87 - </v>
      </c>
      <c r="E72" s="5" t="str">
        <f t="shared" ref="E72:E80" si="38">E$6&amp;$A72</f>
        <v>FM87</v>
      </c>
      <c r="F72" s="6"/>
      <c r="J72" s="5"/>
      <c r="K72" s="5" t="str">
        <f t="shared" ref="K72:K81" si="39">"@IDENTITY "</f>
        <v xml:space="preserve">@IDENTITY </v>
      </c>
      <c r="L72" s="5" t="str">
        <f t="shared" ref="L72:L81" si="40">L$6&amp;$A72&amp;" = "</f>
        <v xml:space="preserve">CPM87 = </v>
      </c>
      <c r="M72" s="5" t="str">
        <f t="shared" ref="M72:M80" si="41">M$6&amp;$A72&amp;" * "</f>
        <v xml:space="preserve">CP_bp87 * </v>
      </c>
      <c r="N72" s="5" t="str">
        <f t="shared" ref="N72:N80" si="42">N$6&amp;$A72</f>
        <v>mcp87</v>
      </c>
      <c r="O72" s="6" t="str">
        <f t="shared" ref="O72:O80" si="43">K72&amp;L72&amp;M72&amp;N72</f>
        <v>@IDENTITY CPM87 = CP_bp87 * mcp87</v>
      </c>
      <c r="P72" s="5"/>
      <c r="R72" s="6"/>
      <c r="S72" s="5" t="str">
        <f t="shared" ref="S72:S81" si="44">"@IDENTITY "</f>
        <v xml:space="preserve">@IDENTITY </v>
      </c>
      <c r="T72" s="5" t="str">
        <f t="shared" ref="T72:T81" si="45">T$6&amp;$A72&amp;" = "</f>
        <v xml:space="preserve">CGM87 = </v>
      </c>
      <c r="U72" s="5" t="str">
        <f t="shared" ref="U72:U80" si="46">U$6&amp;$A72&amp;" * "</f>
        <v xml:space="preserve">CG_bp87 * </v>
      </c>
      <c r="V72" s="5" t="str">
        <f t="shared" ref="V72:V80" si="47">V$6&amp;$A72</f>
        <v>mcg87</v>
      </c>
      <c r="W72" s="6" t="str">
        <f t="shared" ref="W72:W80" si="48">S72&amp;T72&amp;U72&amp;V72</f>
        <v>@IDENTITY CGM87 = CG_bp87 * mcg87</v>
      </c>
      <c r="AA72" s="5" t="str">
        <f t="shared" ref="AA72:AA81" si="49">"@IDENTITY "</f>
        <v xml:space="preserve">@IDENTITY </v>
      </c>
      <c r="AB72" s="5" t="str">
        <f t="shared" ref="AB72:AB81" si="50">AB$6&amp;$A72&amp;" = "</f>
        <v xml:space="preserve">gfcfm87 = </v>
      </c>
      <c r="AC72" s="5" t="str">
        <f t="shared" ref="AC72:AC80" si="51">AC$6&amp;$A72&amp;" * "</f>
        <v xml:space="preserve">gfcf_bp87 * </v>
      </c>
      <c r="AD72" s="5" t="str">
        <f t="shared" ref="AD72:AD80" si="52">AD$6&amp;$A72</f>
        <v>mgfcf87</v>
      </c>
      <c r="AE72" s="6" t="str">
        <f t="shared" ref="AE72:AE80" si="53">AA72&amp;AB72&amp;AC72&amp;AD72</f>
        <v>@IDENTITY gfcfm87 = gfcf_bp87 * mgfcf87</v>
      </c>
      <c r="AH72" s="5" t="str">
        <f t="shared" ref="AH72:AH81" si="54">"@IDENTITY "</f>
        <v xml:space="preserve">@IDENTITY </v>
      </c>
      <c r="AI72" s="5" t="str">
        <f t="shared" ref="AI72:AI81" si="55">AI$6&amp;$A72&amp;" = "</f>
        <v xml:space="preserve">stm87 = </v>
      </c>
      <c r="AJ72" s="5" t="str">
        <f t="shared" ref="AJ72:AJ80" si="56">AJ$6&amp;$A72&amp;" * "</f>
        <v xml:space="preserve">st_bp87 * </v>
      </c>
      <c r="AK72" s="5" t="str">
        <f t="shared" ref="AK72:AK80" si="57">AK$6&amp;$A72</f>
        <v>mst87</v>
      </c>
      <c r="AL72" s="6" t="str">
        <f t="shared" ref="AL72:AL80" si="58">AH72&amp;AI72&amp;AJ72&amp;AK72</f>
        <v>@IDENTITY stm87 = st_bp87 * mst87</v>
      </c>
      <c r="AO72" s="5" t="str">
        <f t="shared" ref="AO72:AO81" si="59">"@IDENTITY "</f>
        <v xml:space="preserve">@IDENTITY </v>
      </c>
      <c r="AP72" s="5" t="str">
        <f t="shared" ref="AP72:AP81" si="60">AP$6&amp;$A72&amp;" = "</f>
        <v xml:space="preserve">expm87 = </v>
      </c>
      <c r="AQ72" s="5" t="str">
        <f t="shared" ref="AQ72:AQ80" si="61">AQ$6&amp;$A72&amp;" * "</f>
        <v xml:space="preserve">exp_bp87 * </v>
      </c>
      <c r="AR72" s="5" t="str">
        <f t="shared" ref="AR72:AR80" si="62">AR$6&amp;$A72</f>
        <v>mexp87</v>
      </c>
      <c r="AS72" s="6" t="str">
        <f t="shared" ref="AS72:AS80" si="63">AO72&amp;AP72&amp;AQ72&amp;AR72</f>
        <v>@IDENTITY expm87 = exp_bp87 * mexp87</v>
      </c>
      <c r="AW72" s="5"/>
      <c r="AX72" s="5" t="str">
        <f t="shared" ref="AX72:AX81" si="64">"@IDENTITY "</f>
        <v xml:space="preserve">@IDENTITY </v>
      </c>
      <c r="AY72" s="5" t="str">
        <f t="shared" ref="AY72:AY81" si="65">AY$6&amp;$A72&amp;" = "</f>
        <v xml:space="preserve">fm87 = </v>
      </c>
      <c r="AZ72" s="5" t="str">
        <f t="shared" si="34"/>
        <v xml:space="preserve">cmp87 + </v>
      </c>
      <c r="BA72" s="5" t="str">
        <f t="shared" si="34"/>
        <v xml:space="preserve">cgm87 + </v>
      </c>
      <c r="BB72" s="5" t="str">
        <f t="shared" si="34"/>
        <v xml:space="preserve">gfcfm87 + </v>
      </c>
      <c r="BC72" s="5" t="str">
        <f t="shared" si="34"/>
        <v xml:space="preserve">stm87 + </v>
      </c>
      <c r="BD72" s="5" t="str">
        <f t="shared" ref="BD72:BD80" si="66">BD$6&amp;$A72</f>
        <v>expm87</v>
      </c>
      <c r="BE72" s="6" t="str">
        <f t="shared" ref="BE72:BE80" si="67">AX72&amp;AY72&amp;AZ72&amp;BA72&amp;BB72&amp;BC72&amp;BD72</f>
        <v>@IDENTITY fm87 = cmp87 + cgm87 + gfcfm87 + stm87 + expm87</v>
      </c>
    </row>
    <row r="73" spans="1:57">
      <c r="A73" s="1" t="s">
        <v>67</v>
      </c>
      <c r="B73" s="5" t="str">
        <f t="shared" si="35"/>
        <v xml:space="preserve">@IDENTITY </v>
      </c>
      <c r="C73" s="5" t="str">
        <f t="shared" si="36"/>
        <v xml:space="preserve">FD90 = </v>
      </c>
      <c r="D73" s="5" t="str">
        <f t="shared" si="37"/>
        <v xml:space="preserve">F90 - </v>
      </c>
      <c r="E73" s="5" t="str">
        <f t="shared" si="38"/>
        <v>FM90</v>
      </c>
      <c r="F73" s="6"/>
      <c r="J73" s="5"/>
      <c r="K73" s="5" t="str">
        <f t="shared" si="39"/>
        <v xml:space="preserve">@IDENTITY </v>
      </c>
      <c r="L73" s="5" t="str">
        <f t="shared" si="40"/>
        <v xml:space="preserve">CPM90 = </v>
      </c>
      <c r="M73" s="5" t="str">
        <f t="shared" si="41"/>
        <v xml:space="preserve">CP_bp90 * </v>
      </c>
      <c r="N73" s="5" t="str">
        <f t="shared" si="42"/>
        <v>mcp90</v>
      </c>
      <c r="O73" s="6" t="str">
        <f t="shared" si="43"/>
        <v>@IDENTITY CPM90 = CP_bp90 * mcp90</v>
      </c>
      <c r="P73" s="5"/>
      <c r="R73" s="6"/>
      <c r="S73" s="5" t="str">
        <f t="shared" si="44"/>
        <v xml:space="preserve">@IDENTITY </v>
      </c>
      <c r="T73" s="5" t="str">
        <f t="shared" si="45"/>
        <v xml:space="preserve">CGM90 = </v>
      </c>
      <c r="U73" s="5" t="str">
        <f t="shared" si="46"/>
        <v xml:space="preserve">CG_bp90 * </v>
      </c>
      <c r="V73" s="5" t="str">
        <f t="shared" si="47"/>
        <v>mcg90</v>
      </c>
      <c r="W73" s="6" t="str">
        <f t="shared" si="48"/>
        <v>@IDENTITY CGM90 = CG_bp90 * mcg90</v>
      </c>
      <c r="AA73" s="5" t="str">
        <f t="shared" si="49"/>
        <v xml:space="preserve">@IDENTITY </v>
      </c>
      <c r="AB73" s="5" t="str">
        <f t="shared" si="50"/>
        <v xml:space="preserve">gfcfm90 = </v>
      </c>
      <c r="AC73" s="5" t="str">
        <f t="shared" si="51"/>
        <v xml:space="preserve">gfcf_bp90 * </v>
      </c>
      <c r="AD73" s="5" t="str">
        <f t="shared" si="52"/>
        <v>mgfcf90</v>
      </c>
      <c r="AE73" s="6" t="str">
        <f t="shared" si="53"/>
        <v>@IDENTITY gfcfm90 = gfcf_bp90 * mgfcf90</v>
      </c>
      <c r="AH73" s="5" t="str">
        <f t="shared" si="54"/>
        <v xml:space="preserve">@IDENTITY </v>
      </c>
      <c r="AI73" s="5" t="str">
        <f t="shared" si="55"/>
        <v xml:space="preserve">stm90 = </v>
      </c>
      <c r="AJ73" s="5" t="str">
        <f t="shared" si="56"/>
        <v xml:space="preserve">st_bp90 * </v>
      </c>
      <c r="AK73" s="5" t="str">
        <f t="shared" si="57"/>
        <v>mst90</v>
      </c>
      <c r="AL73" s="6" t="str">
        <f t="shared" si="58"/>
        <v>@IDENTITY stm90 = st_bp90 * mst90</v>
      </c>
      <c r="AO73" s="5" t="str">
        <f t="shared" si="59"/>
        <v xml:space="preserve">@IDENTITY </v>
      </c>
      <c r="AP73" s="5" t="str">
        <f t="shared" si="60"/>
        <v xml:space="preserve">expm90 = </v>
      </c>
      <c r="AQ73" s="5" t="str">
        <f t="shared" si="61"/>
        <v xml:space="preserve">exp_bp90 * </v>
      </c>
      <c r="AR73" s="5" t="str">
        <f t="shared" si="62"/>
        <v>mexp90</v>
      </c>
      <c r="AS73" s="6" t="str">
        <f t="shared" si="63"/>
        <v>@IDENTITY expm90 = exp_bp90 * mexp90</v>
      </c>
      <c r="AW73" s="5"/>
      <c r="AX73" s="5" t="str">
        <f t="shared" si="64"/>
        <v xml:space="preserve">@IDENTITY </v>
      </c>
      <c r="AY73" s="5" t="str">
        <f t="shared" si="65"/>
        <v xml:space="preserve">fm90 = </v>
      </c>
      <c r="AZ73" s="5" t="str">
        <f t="shared" si="34"/>
        <v xml:space="preserve">cmp90 + </v>
      </c>
      <c r="BA73" s="5" t="str">
        <f t="shared" si="34"/>
        <v xml:space="preserve">cgm90 + </v>
      </c>
      <c r="BB73" s="5" t="str">
        <f t="shared" si="34"/>
        <v xml:space="preserve">gfcfm90 + </v>
      </c>
      <c r="BC73" s="5" t="str">
        <f t="shared" si="34"/>
        <v xml:space="preserve">stm90 + </v>
      </c>
      <c r="BD73" s="5" t="str">
        <f t="shared" si="66"/>
        <v>expm90</v>
      </c>
      <c r="BE73" s="6" t="str">
        <f t="shared" si="67"/>
        <v>@IDENTITY fm90 = cmp90 + cgm90 + gfcfm90 + stm90 + expm90</v>
      </c>
    </row>
    <row r="74" spans="1:57">
      <c r="A74" s="1" t="s">
        <v>68</v>
      </c>
      <c r="B74" s="5" t="str">
        <f t="shared" si="35"/>
        <v xml:space="preserve">@IDENTITY </v>
      </c>
      <c r="C74" s="5" t="str">
        <f t="shared" si="36"/>
        <v xml:space="preserve">FD91 = </v>
      </c>
      <c r="D74" s="5" t="str">
        <f t="shared" si="37"/>
        <v xml:space="preserve">F91 - </v>
      </c>
      <c r="E74" s="5" t="str">
        <f t="shared" si="38"/>
        <v>FM91</v>
      </c>
      <c r="F74" s="6"/>
      <c r="J74" s="5"/>
      <c r="K74" s="5" t="str">
        <f t="shared" si="39"/>
        <v xml:space="preserve">@IDENTITY </v>
      </c>
      <c r="L74" s="5" t="str">
        <f t="shared" si="40"/>
        <v xml:space="preserve">CPM91 = </v>
      </c>
      <c r="M74" s="5" t="str">
        <f t="shared" si="41"/>
        <v xml:space="preserve">CP_bp91 * </v>
      </c>
      <c r="N74" s="5" t="str">
        <f t="shared" si="42"/>
        <v>mcp91</v>
      </c>
      <c r="O74" s="6" t="str">
        <f t="shared" si="43"/>
        <v>@IDENTITY CPM91 = CP_bp91 * mcp91</v>
      </c>
      <c r="P74" s="5"/>
      <c r="R74" s="6"/>
      <c r="S74" s="5" t="str">
        <f t="shared" si="44"/>
        <v xml:space="preserve">@IDENTITY </v>
      </c>
      <c r="T74" s="5" t="str">
        <f t="shared" si="45"/>
        <v xml:space="preserve">CGM91 = </v>
      </c>
      <c r="U74" s="5" t="str">
        <f t="shared" si="46"/>
        <v xml:space="preserve">CG_bp91 * </v>
      </c>
      <c r="V74" s="5" t="str">
        <f t="shared" si="47"/>
        <v>mcg91</v>
      </c>
      <c r="W74" s="6" t="str">
        <f t="shared" si="48"/>
        <v>@IDENTITY CGM91 = CG_bp91 * mcg91</v>
      </c>
      <c r="AA74" s="5" t="str">
        <f t="shared" si="49"/>
        <v xml:space="preserve">@IDENTITY </v>
      </c>
      <c r="AB74" s="5" t="str">
        <f t="shared" si="50"/>
        <v xml:space="preserve">gfcfm91 = </v>
      </c>
      <c r="AC74" s="5" t="str">
        <f t="shared" si="51"/>
        <v xml:space="preserve">gfcf_bp91 * </v>
      </c>
      <c r="AD74" s="5" t="str">
        <f t="shared" si="52"/>
        <v>mgfcf91</v>
      </c>
      <c r="AE74" s="6" t="str">
        <f t="shared" si="53"/>
        <v>@IDENTITY gfcfm91 = gfcf_bp91 * mgfcf91</v>
      </c>
      <c r="AH74" s="5" t="str">
        <f t="shared" si="54"/>
        <v xml:space="preserve">@IDENTITY </v>
      </c>
      <c r="AI74" s="5" t="str">
        <f t="shared" si="55"/>
        <v xml:space="preserve">stm91 = </v>
      </c>
      <c r="AJ74" s="5" t="str">
        <f t="shared" si="56"/>
        <v xml:space="preserve">st_bp91 * </v>
      </c>
      <c r="AK74" s="5" t="str">
        <f t="shared" si="57"/>
        <v>mst91</v>
      </c>
      <c r="AL74" s="6" t="str">
        <f t="shared" si="58"/>
        <v>@IDENTITY stm91 = st_bp91 * mst91</v>
      </c>
      <c r="AO74" s="5" t="str">
        <f t="shared" si="59"/>
        <v xml:space="preserve">@IDENTITY </v>
      </c>
      <c r="AP74" s="5" t="str">
        <f t="shared" si="60"/>
        <v xml:space="preserve">expm91 = </v>
      </c>
      <c r="AQ74" s="5" t="str">
        <f t="shared" si="61"/>
        <v xml:space="preserve">exp_bp91 * </v>
      </c>
      <c r="AR74" s="5" t="str">
        <f t="shared" si="62"/>
        <v>mexp91</v>
      </c>
      <c r="AS74" s="6" t="str">
        <f t="shared" si="63"/>
        <v>@IDENTITY expm91 = exp_bp91 * mexp91</v>
      </c>
      <c r="AW74" s="5"/>
      <c r="AX74" s="5" t="str">
        <f t="shared" si="64"/>
        <v xml:space="preserve">@IDENTITY </v>
      </c>
      <c r="AY74" s="5" t="str">
        <f t="shared" si="65"/>
        <v xml:space="preserve">fm91 = </v>
      </c>
      <c r="AZ74" s="5" t="str">
        <f t="shared" si="34"/>
        <v xml:space="preserve">cmp91 + </v>
      </c>
      <c r="BA74" s="5" t="str">
        <f t="shared" si="34"/>
        <v xml:space="preserve">cgm91 + </v>
      </c>
      <c r="BB74" s="5" t="str">
        <f t="shared" si="34"/>
        <v xml:space="preserve">gfcfm91 + </v>
      </c>
      <c r="BC74" s="5" t="str">
        <f t="shared" si="34"/>
        <v xml:space="preserve">stm91 + </v>
      </c>
      <c r="BD74" s="5" t="str">
        <f t="shared" si="66"/>
        <v>expm91</v>
      </c>
      <c r="BE74" s="6" t="str">
        <f t="shared" si="67"/>
        <v>@IDENTITY fm91 = cmp91 + cgm91 + gfcfm91 + stm91 + expm91</v>
      </c>
    </row>
    <row r="75" spans="1:57">
      <c r="A75" s="1" t="s">
        <v>69</v>
      </c>
      <c r="B75" s="5" t="str">
        <f t="shared" si="35"/>
        <v xml:space="preserve">@IDENTITY </v>
      </c>
      <c r="C75" s="5" t="str">
        <f t="shared" si="36"/>
        <v xml:space="preserve">FD92 = </v>
      </c>
      <c r="D75" s="5" t="str">
        <f t="shared" si="37"/>
        <v xml:space="preserve">F92 - </v>
      </c>
      <c r="E75" s="5" t="str">
        <f t="shared" si="38"/>
        <v>FM92</v>
      </c>
      <c r="F75" s="6"/>
      <c r="J75" s="5"/>
      <c r="K75" s="5" t="str">
        <f t="shared" si="39"/>
        <v xml:space="preserve">@IDENTITY </v>
      </c>
      <c r="L75" s="5" t="str">
        <f t="shared" si="40"/>
        <v xml:space="preserve">CPM92 = </v>
      </c>
      <c r="M75" s="5" t="str">
        <f t="shared" si="41"/>
        <v xml:space="preserve">CP_bp92 * </v>
      </c>
      <c r="N75" s="5" t="str">
        <f t="shared" si="42"/>
        <v>mcp92</v>
      </c>
      <c r="O75" s="6" t="str">
        <f t="shared" si="43"/>
        <v>@IDENTITY CPM92 = CP_bp92 * mcp92</v>
      </c>
      <c r="P75" s="5"/>
      <c r="R75" s="6"/>
      <c r="S75" s="5" t="str">
        <f t="shared" si="44"/>
        <v xml:space="preserve">@IDENTITY </v>
      </c>
      <c r="T75" s="5" t="str">
        <f t="shared" si="45"/>
        <v xml:space="preserve">CGM92 = </v>
      </c>
      <c r="U75" s="5" t="str">
        <f t="shared" si="46"/>
        <v xml:space="preserve">CG_bp92 * </v>
      </c>
      <c r="V75" s="5" t="str">
        <f t="shared" si="47"/>
        <v>mcg92</v>
      </c>
      <c r="W75" s="6" t="str">
        <f t="shared" si="48"/>
        <v>@IDENTITY CGM92 = CG_bp92 * mcg92</v>
      </c>
      <c r="AA75" s="5" t="str">
        <f t="shared" si="49"/>
        <v xml:space="preserve">@IDENTITY </v>
      </c>
      <c r="AB75" s="5" t="str">
        <f t="shared" si="50"/>
        <v xml:space="preserve">gfcfm92 = </v>
      </c>
      <c r="AC75" s="5" t="str">
        <f t="shared" si="51"/>
        <v xml:space="preserve">gfcf_bp92 * </v>
      </c>
      <c r="AD75" s="5" t="str">
        <f t="shared" si="52"/>
        <v>mgfcf92</v>
      </c>
      <c r="AE75" s="6" t="str">
        <f t="shared" si="53"/>
        <v>@IDENTITY gfcfm92 = gfcf_bp92 * mgfcf92</v>
      </c>
      <c r="AH75" s="5" t="str">
        <f t="shared" si="54"/>
        <v xml:space="preserve">@IDENTITY </v>
      </c>
      <c r="AI75" s="5" t="str">
        <f t="shared" si="55"/>
        <v xml:space="preserve">stm92 = </v>
      </c>
      <c r="AJ75" s="5" t="str">
        <f t="shared" si="56"/>
        <v xml:space="preserve">st_bp92 * </v>
      </c>
      <c r="AK75" s="5" t="str">
        <f t="shared" si="57"/>
        <v>mst92</v>
      </c>
      <c r="AL75" s="6" t="str">
        <f t="shared" si="58"/>
        <v>@IDENTITY stm92 = st_bp92 * mst92</v>
      </c>
      <c r="AO75" s="5" t="str">
        <f t="shared" si="59"/>
        <v xml:space="preserve">@IDENTITY </v>
      </c>
      <c r="AP75" s="5" t="str">
        <f t="shared" si="60"/>
        <v xml:space="preserve">expm92 = </v>
      </c>
      <c r="AQ75" s="5" t="str">
        <f t="shared" si="61"/>
        <v xml:space="preserve">exp_bp92 * </v>
      </c>
      <c r="AR75" s="5" t="str">
        <f t="shared" si="62"/>
        <v>mexp92</v>
      </c>
      <c r="AS75" s="6" t="str">
        <f t="shared" si="63"/>
        <v>@IDENTITY expm92 = exp_bp92 * mexp92</v>
      </c>
      <c r="AW75" s="5"/>
      <c r="AX75" s="5" t="str">
        <f t="shared" si="64"/>
        <v xml:space="preserve">@IDENTITY </v>
      </c>
      <c r="AY75" s="5" t="str">
        <f t="shared" si="65"/>
        <v xml:space="preserve">fm92 = </v>
      </c>
      <c r="AZ75" s="5" t="str">
        <f t="shared" si="34"/>
        <v xml:space="preserve">cmp92 + </v>
      </c>
      <c r="BA75" s="5" t="str">
        <f t="shared" si="34"/>
        <v xml:space="preserve">cgm92 + </v>
      </c>
      <c r="BB75" s="5" t="str">
        <f t="shared" si="34"/>
        <v xml:space="preserve">gfcfm92 + </v>
      </c>
      <c r="BC75" s="5" t="str">
        <f t="shared" si="34"/>
        <v xml:space="preserve">stm92 + </v>
      </c>
      <c r="BD75" s="5" t="str">
        <f t="shared" si="66"/>
        <v>expm92</v>
      </c>
      <c r="BE75" s="6" t="str">
        <f t="shared" si="67"/>
        <v>@IDENTITY fm92 = cmp92 + cgm92 + gfcfm92 + stm92 + expm92</v>
      </c>
    </row>
    <row r="76" spans="1:57">
      <c r="A76" s="1" t="s">
        <v>70</v>
      </c>
      <c r="B76" s="5" t="str">
        <f t="shared" si="35"/>
        <v xml:space="preserve">@IDENTITY </v>
      </c>
      <c r="C76" s="5" t="str">
        <f t="shared" si="36"/>
        <v xml:space="preserve">FD93 = </v>
      </c>
      <c r="D76" s="5" t="str">
        <f t="shared" si="37"/>
        <v xml:space="preserve">F93 - </v>
      </c>
      <c r="E76" s="5" t="str">
        <f t="shared" si="38"/>
        <v>FM93</v>
      </c>
      <c r="F76" s="6"/>
      <c r="J76" s="5"/>
      <c r="K76" s="5" t="str">
        <f t="shared" si="39"/>
        <v xml:space="preserve">@IDENTITY </v>
      </c>
      <c r="L76" s="5" t="str">
        <f t="shared" si="40"/>
        <v xml:space="preserve">CPM93 = </v>
      </c>
      <c r="M76" s="5" t="str">
        <f t="shared" si="41"/>
        <v xml:space="preserve">CP_bp93 * </v>
      </c>
      <c r="N76" s="5" t="str">
        <f t="shared" si="42"/>
        <v>mcp93</v>
      </c>
      <c r="O76" s="6" t="str">
        <f t="shared" si="43"/>
        <v>@IDENTITY CPM93 = CP_bp93 * mcp93</v>
      </c>
      <c r="P76" s="5"/>
      <c r="R76" s="6"/>
      <c r="S76" s="5" t="str">
        <f t="shared" si="44"/>
        <v xml:space="preserve">@IDENTITY </v>
      </c>
      <c r="T76" s="5" t="str">
        <f t="shared" si="45"/>
        <v xml:space="preserve">CGM93 = </v>
      </c>
      <c r="U76" s="5" t="str">
        <f t="shared" si="46"/>
        <v xml:space="preserve">CG_bp93 * </v>
      </c>
      <c r="V76" s="5" t="str">
        <f t="shared" si="47"/>
        <v>mcg93</v>
      </c>
      <c r="W76" s="6" t="str">
        <f t="shared" si="48"/>
        <v>@IDENTITY CGM93 = CG_bp93 * mcg93</v>
      </c>
      <c r="AA76" s="5" t="str">
        <f t="shared" si="49"/>
        <v xml:space="preserve">@IDENTITY </v>
      </c>
      <c r="AB76" s="5" t="str">
        <f t="shared" si="50"/>
        <v xml:space="preserve">gfcfm93 = </v>
      </c>
      <c r="AC76" s="5" t="str">
        <f t="shared" si="51"/>
        <v xml:space="preserve">gfcf_bp93 * </v>
      </c>
      <c r="AD76" s="5" t="str">
        <f t="shared" si="52"/>
        <v>mgfcf93</v>
      </c>
      <c r="AE76" s="6" t="str">
        <f t="shared" si="53"/>
        <v>@IDENTITY gfcfm93 = gfcf_bp93 * mgfcf93</v>
      </c>
      <c r="AH76" s="5" t="str">
        <f t="shared" si="54"/>
        <v xml:space="preserve">@IDENTITY </v>
      </c>
      <c r="AI76" s="5" t="str">
        <f t="shared" si="55"/>
        <v xml:space="preserve">stm93 = </v>
      </c>
      <c r="AJ76" s="5" t="str">
        <f t="shared" si="56"/>
        <v xml:space="preserve">st_bp93 * </v>
      </c>
      <c r="AK76" s="5" t="str">
        <f t="shared" si="57"/>
        <v>mst93</v>
      </c>
      <c r="AL76" s="6" t="str">
        <f t="shared" si="58"/>
        <v>@IDENTITY stm93 = st_bp93 * mst93</v>
      </c>
      <c r="AO76" s="5" t="str">
        <f t="shared" si="59"/>
        <v xml:space="preserve">@IDENTITY </v>
      </c>
      <c r="AP76" s="5" t="str">
        <f t="shared" si="60"/>
        <v xml:space="preserve">expm93 = </v>
      </c>
      <c r="AQ76" s="5" t="str">
        <f t="shared" si="61"/>
        <v xml:space="preserve">exp_bp93 * </v>
      </c>
      <c r="AR76" s="5" t="str">
        <f t="shared" si="62"/>
        <v>mexp93</v>
      </c>
      <c r="AS76" s="6" t="str">
        <f t="shared" si="63"/>
        <v>@IDENTITY expm93 = exp_bp93 * mexp93</v>
      </c>
      <c r="AW76" s="5"/>
      <c r="AX76" s="5" t="str">
        <f t="shared" si="64"/>
        <v xml:space="preserve">@IDENTITY </v>
      </c>
      <c r="AY76" s="5" t="str">
        <f t="shared" si="65"/>
        <v xml:space="preserve">fm93 = </v>
      </c>
      <c r="AZ76" s="5" t="str">
        <f t="shared" si="34"/>
        <v xml:space="preserve">cmp93 + </v>
      </c>
      <c r="BA76" s="5" t="str">
        <f t="shared" si="34"/>
        <v xml:space="preserve">cgm93 + </v>
      </c>
      <c r="BB76" s="5" t="str">
        <f t="shared" si="34"/>
        <v xml:space="preserve">gfcfm93 + </v>
      </c>
      <c r="BC76" s="5" t="str">
        <f t="shared" si="34"/>
        <v xml:space="preserve">stm93 + </v>
      </c>
      <c r="BD76" s="5" t="str">
        <f t="shared" si="66"/>
        <v>expm93</v>
      </c>
      <c r="BE76" s="6" t="str">
        <f t="shared" si="67"/>
        <v>@IDENTITY fm93 = cmp93 + cgm93 + gfcfm93 + stm93 + expm93</v>
      </c>
    </row>
    <row r="77" spans="1:57">
      <c r="A77" s="1" t="s">
        <v>71</v>
      </c>
      <c r="B77" s="5" t="str">
        <f t="shared" si="35"/>
        <v xml:space="preserve">@IDENTITY </v>
      </c>
      <c r="C77" s="5" t="str">
        <f t="shared" si="36"/>
        <v xml:space="preserve">FD94 = </v>
      </c>
      <c r="D77" s="5" t="str">
        <f t="shared" si="37"/>
        <v xml:space="preserve">F94 - </v>
      </c>
      <c r="E77" s="5" t="str">
        <f t="shared" si="38"/>
        <v>FM94</v>
      </c>
      <c r="F77" s="6"/>
      <c r="J77" s="5"/>
      <c r="K77" s="5" t="str">
        <f t="shared" si="39"/>
        <v xml:space="preserve">@IDENTITY </v>
      </c>
      <c r="L77" s="5" t="str">
        <f t="shared" si="40"/>
        <v xml:space="preserve">CPM94 = </v>
      </c>
      <c r="M77" s="5" t="str">
        <f t="shared" si="41"/>
        <v xml:space="preserve">CP_bp94 * </v>
      </c>
      <c r="N77" s="5" t="str">
        <f t="shared" si="42"/>
        <v>mcp94</v>
      </c>
      <c r="O77" s="6" t="str">
        <f t="shared" si="43"/>
        <v>@IDENTITY CPM94 = CP_bp94 * mcp94</v>
      </c>
      <c r="P77" s="5"/>
      <c r="R77" s="6"/>
      <c r="S77" s="5" t="str">
        <f t="shared" si="44"/>
        <v xml:space="preserve">@IDENTITY </v>
      </c>
      <c r="T77" s="5" t="str">
        <f t="shared" si="45"/>
        <v xml:space="preserve">CGM94 = </v>
      </c>
      <c r="U77" s="5" t="str">
        <f t="shared" si="46"/>
        <v xml:space="preserve">CG_bp94 * </v>
      </c>
      <c r="V77" s="5" t="str">
        <f t="shared" si="47"/>
        <v>mcg94</v>
      </c>
      <c r="W77" s="6" t="str">
        <f t="shared" si="48"/>
        <v>@IDENTITY CGM94 = CG_bp94 * mcg94</v>
      </c>
      <c r="AA77" s="5" t="str">
        <f t="shared" si="49"/>
        <v xml:space="preserve">@IDENTITY </v>
      </c>
      <c r="AB77" s="5" t="str">
        <f t="shared" si="50"/>
        <v xml:space="preserve">gfcfm94 = </v>
      </c>
      <c r="AC77" s="5" t="str">
        <f t="shared" si="51"/>
        <v xml:space="preserve">gfcf_bp94 * </v>
      </c>
      <c r="AD77" s="5" t="str">
        <f t="shared" si="52"/>
        <v>mgfcf94</v>
      </c>
      <c r="AE77" s="6" t="str">
        <f t="shared" si="53"/>
        <v>@IDENTITY gfcfm94 = gfcf_bp94 * mgfcf94</v>
      </c>
      <c r="AH77" s="5" t="str">
        <f t="shared" si="54"/>
        <v xml:space="preserve">@IDENTITY </v>
      </c>
      <c r="AI77" s="5" t="str">
        <f t="shared" si="55"/>
        <v xml:space="preserve">stm94 = </v>
      </c>
      <c r="AJ77" s="5" t="str">
        <f t="shared" si="56"/>
        <v xml:space="preserve">st_bp94 * </v>
      </c>
      <c r="AK77" s="5" t="str">
        <f t="shared" si="57"/>
        <v>mst94</v>
      </c>
      <c r="AL77" s="6" t="str">
        <f t="shared" si="58"/>
        <v>@IDENTITY stm94 = st_bp94 * mst94</v>
      </c>
      <c r="AO77" s="5" t="str">
        <f t="shared" si="59"/>
        <v xml:space="preserve">@IDENTITY </v>
      </c>
      <c r="AP77" s="5" t="str">
        <f t="shared" si="60"/>
        <v xml:space="preserve">expm94 = </v>
      </c>
      <c r="AQ77" s="5" t="str">
        <f t="shared" si="61"/>
        <v xml:space="preserve">exp_bp94 * </v>
      </c>
      <c r="AR77" s="5" t="str">
        <f t="shared" si="62"/>
        <v>mexp94</v>
      </c>
      <c r="AS77" s="6" t="str">
        <f t="shared" si="63"/>
        <v>@IDENTITY expm94 = exp_bp94 * mexp94</v>
      </c>
      <c r="AW77" s="5"/>
      <c r="AX77" s="5" t="str">
        <f t="shared" si="64"/>
        <v xml:space="preserve">@IDENTITY </v>
      </c>
      <c r="AY77" s="5" t="str">
        <f t="shared" si="65"/>
        <v xml:space="preserve">fm94 = </v>
      </c>
      <c r="AZ77" s="5" t="str">
        <f t="shared" si="34"/>
        <v xml:space="preserve">cmp94 + </v>
      </c>
      <c r="BA77" s="5" t="str">
        <f t="shared" si="34"/>
        <v xml:space="preserve">cgm94 + </v>
      </c>
      <c r="BB77" s="5" t="str">
        <f t="shared" si="34"/>
        <v xml:space="preserve">gfcfm94 + </v>
      </c>
      <c r="BC77" s="5" t="str">
        <f t="shared" si="34"/>
        <v xml:space="preserve">stm94 + </v>
      </c>
      <c r="BD77" s="5" t="str">
        <f t="shared" si="66"/>
        <v>expm94</v>
      </c>
      <c r="BE77" s="6" t="str">
        <f t="shared" si="67"/>
        <v>@IDENTITY fm94 = cmp94 + cgm94 + gfcfm94 + stm94 + expm94</v>
      </c>
    </row>
    <row r="78" spans="1:57">
      <c r="A78" s="1" t="s">
        <v>72</v>
      </c>
      <c r="B78" s="5" t="str">
        <f t="shared" si="35"/>
        <v xml:space="preserve">@IDENTITY </v>
      </c>
      <c r="C78" s="5" t="str">
        <f t="shared" si="36"/>
        <v xml:space="preserve">FD95 = </v>
      </c>
      <c r="D78" s="5" t="str">
        <f t="shared" si="37"/>
        <v xml:space="preserve">F95 - </v>
      </c>
      <c r="E78" s="5" t="str">
        <f t="shared" si="38"/>
        <v>FM95</v>
      </c>
      <c r="F78" s="6"/>
      <c r="J78" s="5"/>
      <c r="K78" s="5" t="str">
        <f t="shared" si="39"/>
        <v xml:space="preserve">@IDENTITY </v>
      </c>
      <c r="L78" s="5" t="str">
        <f t="shared" si="40"/>
        <v xml:space="preserve">CPM95 = </v>
      </c>
      <c r="M78" s="5" t="str">
        <f t="shared" si="41"/>
        <v xml:space="preserve">CP_bp95 * </v>
      </c>
      <c r="N78" s="5" t="str">
        <f t="shared" si="42"/>
        <v>mcp95</v>
      </c>
      <c r="O78" s="6" t="str">
        <f t="shared" si="43"/>
        <v>@IDENTITY CPM95 = CP_bp95 * mcp95</v>
      </c>
      <c r="P78" s="5"/>
      <c r="R78" s="6"/>
      <c r="S78" s="5" t="str">
        <f t="shared" si="44"/>
        <v xml:space="preserve">@IDENTITY </v>
      </c>
      <c r="T78" s="5" t="str">
        <f t="shared" si="45"/>
        <v xml:space="preserve">CGM95 = </v>
      </c>
      <c r="U78" s="5" t="str">
        <f t="shared" si="46"/>
        <v xml:space="preserve">CG_bp95 * </v>
      </c>
      <c r="V78" s="5" t="str">
        <f t="shared" si="47"/>
        <v>mcg95</v>
      </c>
      <c r="W78" s="6" t="str">
        <f t="shared" si="48"/>
        <v>@IDENTITY CGM95 = CG_bp95 * mcg95</v>
      </c>
      <c r="AA78" s="5" t="str">
        <f t="shared" si="49"/>
        <v xml:space="preserve">@IDENTITY </v>
      </c>
      <c r="AB78" s="5" t="str">
        <f t="shared" si="50"/>
        <v xml:space="preserve">gfcfm95 = </v>
      </c>
      <c r="AC78" s="5" t="str">
        <f t="shared" si="51"/>
        <v xml:space="preserve">gfcf_bp95 * </v>
      </c>
      <c r="AD78" s="5" t="str">
        <f t="shared" si="52"/>
        <v>mgfcf95</v>
      </c>
      <c r="AE78" s="6" t="str">
        <f t="shared" si="53"/>
        <v>@IDENTITY gfcfm95 = gfcf_bp95 * mgfcf95</v>
      </c>
      <c r="AH78" s="5" t="str">
        <f t="shared" si="54"/>
        <v xml:space="preserve">@IDENTITY </v>
      </c>
      <c r="AI78" s="5" t="str">
        <f t="shared" si="55"/>
        <v xml:space="preserve">stm95 = </v>
      </c>
      <c r="AJ78" s="5" t="str">
        <f t="shared" si="56"/>
        <v xml:space="preserve">st_bp95 * </v>
      </c>
      <c r="AK78" s="5" t="str">
        <f t="shared" si="57"/>
        <v>mst95</v>
      </c>
      <c r="AL78" s="6" t="str">
        <f t="shared" si="58"/>
        <v>@IDENTITY stm95 = st_bp95 * mst95</v>
      </c>
      <c r="AO78" s="5" t="str">
        <f t="shared" si="59"/>
        <v xml:space="preserve">@IDENTITY </v>
      </c>
      <c r="AP78" s="5" t="str">
        <f t="shared" si="60"/>
        <v xml:space="preserve">expm95 = </v>
      </c>
      <c r="AQ78" s="5" t="str">
        <f t="shared" si="61"/>
        <v xml:space="preserve">exp_bp95 * </v>
      </c>
      <c r="AR78" s="5" t="str">
        <f t="shared" si="62"/>
        <v>mexp95</v>
      </c>
      <c r="AS78" s="6" t="str">
        <f t="shared" si="63"/>
        <v>@IDENTITY expm95 = exp_bp95 * mexp95</v>
      </c>
      <c r="AW78" s="5"/>
      <c r="AX78" s="5" t="str">
        <f t="shared" si="64"/>
        <v xml:space="preserve">@IDENTITY </v>
      </c>
      <c r="AY78" s="5" t="str">
        <f t="shared" si="65"/>
        <v xml:space="preserve">fm95 = </v>
      </c>
      <c r="AZ78" s="5" t="str">
        <f t="shared" si="34"/>
        <v xml:space="preserve">cmp95 + </v>
      </c>
      <c r="BA78" s="5" t="str">
        <f t="shared" si="34"/>
        <v xml:space="preserve">cgm95 + </v>
      </c>
      <c r="BB78" s="5" t="str">
        <f t="shared" si="34"/>
        <v xml:space="preserve">gfcfm95 + </v>
      </c>
      <c r="BC78" s="5" t="str">
        <f t="shared" si="34"/>
        <v xml:space="preserve">stm95 + </v>
      </c>
      <c r="BD78" s="5" t="str">
        <f t="shared" si="66"/>
        <v>expm95</v>
      </c>
      <c r="BE78" s="6" t="str">
        <f t="shared" si="67"/>
        <v>@IDENTITY fm95 = cmp95 + cgm95 + gfcfm95 + stm95 + expm95</v>
      </c>
    </row>
    <row r="79" spans="1:57">
      <c r="A79" s="1" t="s">
        <v>73</v>
      </c>
      <c r="B79" s="5" t="str">
        <f t="shared" si="35"/>
        <v xml:space="preserve">@IDENTITY </v>
      </c>
      <c r="C79" s="5" t="str">
        <f t="shared" si="36"/>
        <v xml:space="preserve">FD96 = </v>
      </c>
      <c r="D79" s="5" t="str">
        <f t="shared" si="37"/>
        <v xml:space="preserve">F96 - </v>
      </c>
      <c r="E79" s="5" t="str">
        <f t="shared" si="38"/>
        <v>FM96</v>
      </c>
      <c r="F79" s="6"/>
      <c r="J79" s="5"/>
      <c r="K79" s="5" t="str">
        <f t="shared" si="39"/>
        <v xml:space="preserve">@IDENTITY </v>
      </c>
      <c r="L79" s="5" t="str">
        <f t="shared" si="40"/>
        <v xml:space="preserve">CPM96 = </v>
      </c>
      <c r="M79" s="5" t="str">
        <f t="shared" si="41"/>
        <v xml:space="preserve">CP_bp96 * </v>
      </c>
      <c r="N79" s="5" t="str">
        <f t="shared" si="42"/>
        <v>mcp96</v>
      </c>
      <c r="O79" s="6" t="str">
        <f t="shared" si="43"/>
        <v>@IDENTITY CPM96 = CP_bp96 * mcp96</v>
      </c>
      <c r="P79" s="5"/>
      <c r="R79" s="6"/>
      <c r="S79" s="5" t="str">
        <f t="shared" si="44"/>
        <v xml:space="preserve">@IDENTITY </v>
      </c>
      <c r="T79" s="5" t="str">
        <f t="shared" si="45"/>
        <v xml:space="preserve">CGM96 = </v>
      </c>
      <c r="U79" s="5" t="str">
        <f t="shared" si="46"/>
        <v xml:space="preserve">CG_bp96 * </v>
      </c>
      <c r="V79" s="5" t="str">
        <f t="shared" si="47"/>
        <v>mcg96</v>
      </c>
      <c r="W79" s="6" t="str">
        <f t="shared" si="48"/>
        <v>@IDENTITY CGM96 = CG_bp96 * mcg96</v>
      </c>
      <c r="AA79" s="5" t="str">
        <f t="shared" si="49"/>
        <v xml:space="preserve">@IDENTITY </v>
      </c>
      <c r="AB79" s="5" t="str">
        <f t="shared" si="50"/>
        <v xml:space="preserve">gfcfm96 = </v>
      </c>
      <c r="AC79" s="5" t="str">
        <f t="shared" si="51"/>
        <v xml:space="preserve">gfcf_bp96 * </v>
      </c>
      <c r="AD79" s="5" t="str">
        <f t="shared" si="52"/>
        <v>mgfcf96</v>
      </c>
      <c r="AE79" s="6" t="str">
        <f t="shared" si="53"/>
        <v>@IDENTITY gfcfm96 = gfcf_bp96 * mgfcf96</v>
      </c>
      <c r="AH79" s="5" t="str">
        <f t="shared" si="54"/>
        <v xml:space="preserve">@IDENTITY </v>
      </c>
      <c r="AI79" s="5" t="str">
        <f t="shared" si="55"/>
        <v xml:space="preserve">stm96 = </v>
      </c>
      <c r="AJ79" s="5" t="str">
        <f t="shared" si="56"/>
        <v xml:space="preserve">st_bp96 * </v>
      </c>
      <c r="AK79" s="5" t="str">
        <f t="shared" si="57"/>
        <v>mst96</v>
      </c>
      <c r="AL79" s="6" t="str">
        <f t="shared" si="58"/>
        <v>@IDENTITY stm96 = st_bp96 * mst96</v>
      </c>
      <c r="AO79" s="5" t="str">
        <f t="shared" si="59"/>
        <v xml:space="preserve">@IDENTITY </v>
      </c>
      <c r="AP79" s="5" t="str">
        <f t="shared" si="60"/>
        <v xml:space="preserve">expm96 = </v>
      </c>
      <c r="AQ79" s="5" t="str">
        <f t="shared" si="61"/>
        <v xml:space="preserve">exp_bp96 * </v>
      </c>
      <c r="AR79" s="5" t="str">
        <f t="shared" si="62"/>
        <v>mexp96</v>
      </c>
      <c r="AS79" s="6" t="str">
        <f t="shared" si="63"/>
        <v>@IDENTITY expm96 = exp_bp96 * mexp96</v>
      </c>
      <c r="AW79" s="5"/>
      <c r="AX79" s="5" t="str">
        <f t="shared" si="64"/>
        <v xml:space="preserve">@IDENTITY </v>
      </c>
      <c r="AY79" s="5" t="str">
        <f t="shared" si="65"/>
        <v xml:space="preserve">fm96 = </v>
      </c>
      <c r="AZ79" s="5" t="str">
        <f t="shared" si="34"/>
        <v xml:space="preserve">cmp96 + </v>
      </c>
      <c r="BA79" s="5" t="str">
        <f t="shared" si="34"/>
        <v xml:space="preserve">cgm96 + </v>
      </c>
      <c r="BB79" s="5" t="str">
        <f t="shared" si="34"/>
        <v xml:space="preserve">gfcfm96 + </v>
      </c>
      <c r="BC79" s="5" t="str">
        <f t="shared" si="34"/>
        <v xml:space="preserve">stm96 + </v>
      </c>
      <c r="BD79" s="5" t="str">
        <f t="shared" si="66"/>
        <v>expm96</v>
      </c>
      <c r="BE79" s="6" t="str">
        <f t="shared" si="67"/>
        <v>@IDENTITY fm96 = cmp96 + cgm96 + gfcfm96 + stm96 + expm96</v>
      </c>
    </row>
    <row r="80" spans="1:57">
      <c r="A80" s="1" t="s">
        <v>74</v>
      </c>
      <c r="B80" s="5" t="str">
        <f t="shared" si="35"/>
        <v xml:space="preserve">@IDENTITY </v>
      </c>
      <c r="C80" s="5" t="str">
        <f t="shared" si="36"/>
        <v xml:space="preserve">FD97 = </v>
      </c>
      <c r="D80" s="5" t="str">
        <f t="shared" si="37"/>
        <v xml:space="preserve">F97 - </v>
      </c>
      <c r="E80" s="5" t="str">
        <f t="shared" si="38"/>
        <v>FM97</v>
      </c>
      <c r="F80" s="6"/>
      <c r="J80" s="5"/>
      <c r="K80" s="5" t="str">
        <f t="shared" si="39"/>
        <v xml:space="preserve">@IDENTITY </v>
      </c>
      <c r="L80" s="5" t="str">
        <f t="shared" si="40"/>
        <v xml:space="preserve">CPM97 = </v>
      </c>
      <c r="M80" s="5" t="str">
        <f t="shared" si="41"/>
        <v xml:space="preserve">CP_bp97 * </v>
      </c>
      <c r="N80" s="5" t="str">
        <f t="shared" si="42"/>
        <v>mcp97</v>
      </c>
      <c r="O80" s="6" t="str">
        <f t="shared" si="43"/>
        <v>@IDENTITY CPM97 = CP_bp97 * mcp97</v>
      </c>
      <c r="P80" s="5"/>
      <c r="R80" s="6"/>
      <c r="S80" s="5" t="str">
        <f t="shared" si="44"/>
        <v xml:space="preserve">@IDENTITY </v>
      </c>
      <c r="T80" s="5" t="str">
        <f t="shared" si="45"/>
        <v xml:space="preserve">CGM97 = </v>
      </c>
      <c r="U80" s="5" t="str">
        <f t="shared" si="46"/>
        <v xml:space="preserve">CG_bp97 * </v>
      </c>
      <c r="V80" s="5" t="str">
        <f t="shared" si="47"/>
        <v>mcg97</v>
      </c>
      <c r="W80" s="6" t="str">
        <f t="shared" si="48"/>
        <v>@IDENTITY CGM97 = CG_bp97 * mcg97</v>
      </c>
      <c r="AA80" s="5" t="str">
        <f t="shared" si="49"/>
        <v xml:space="preserve">@IDENTITY </v>
      </c>
      <c r="AB80" s="5" t="str">
        <f t="shared" si="50"/>
        <v xml:space="preserve">gfcfm97 = </v>
      </c>
      <c r="AC80" s="5" t="str">
        <f t="shared" si="51"/>
        <v xml:space="preserve">gfcf_bp97 * </v>
      </c>
      <c r="AD80" s="5" t="str">
        <f t="shared" si="52"/>
        <v>mgfcf97</v>
      </c>
      <c r="AE80" s="6" t="str">
        <f t="shared" si="53"/>
        <v>@IDENTITY gfcfm97 = gfcf_bp97 * mgfcf97</v>
      </c>
      <c r="AH80" s="5" t="str">
        <f t="shared" si="54"/>
        <v xml:space="preserve">@IDENTITY </v>
      </c>
      <c r="AI80" s="5" t="str">
        <f t="shared" si="55"/>
        <v xml:space="preserve">stm97 = </v>
      </c>
      <c r="AJ80" s="5" t="str">
        <f t="shared" si="56"/>
        <v xml:space="preserve">st_bp97 * </v>
      </c>
      <c r="AK80" s="5" t="str">
        <f t="shared" si="57"/>
        <v>mst97</v>
      </c>
      <c r="AL80" s="6" t="str">
        <f t="shared" si="58"/>
        <v>@IDENTITY stm97 = st_bp97 * mst97</v>
      </c>
      <c r="AO80" s="5" t="str">
        <f t="shared" si="59"/>
        <v xml:space="preserve">@IDENTITY </v>
      </c>
      <c r="AP80" s="5" t="str">
        <f t="shared" si="60"/>
        <v xml:space="preserve">expm97 = </v>
      </c>
      <c r="AQ80" s="5" t="str">
        <f t="shared" si="61"/>
        <v xml:space="preserve">exp_bp97 * </v>
      </c>
      <c r="AR80" s="5" t="str">
        <f t="shared" si="62"/>
        <v>mexp97</v>
      </c>
      <c r="AS80" s="6" t="str">
        <f t="shared" si="63"/>
        <v>@IDENTITY expm97 = exp_bp97 * mexp97</v>
      </c>
      <c r="AW80" s="5"/>
      <c r="AX80" s="5" t="str">
        <f t="shared" si="64"/>
        <v xml:space="preserve">@IDENTITY </v>
      </c>
      <c r="AY80" s="5" t="str">
        <f t="shared" si="65"/>
        <v xml:space="preserve">fm97 = </v>
      </c>
      <c r="AZ80" s="5" t="str">
        <f t="shared" si="34"/>
        <v xml:space="preserve">cmp97 + </v>
      </c>
      <c r="BA80" s="5" t="str">
        <f t="shared" si="34"/>
        <v xml:space="preserve">cgm97 + </v>
      </c>
      <c r="BB80" s="5" t="str">
        <f t="shared" si="34"/>
        <v xml:space="preserve">gfcfm97 + </v>
      </c>
      <c r="BC80" s="5" t="str">
        <f t="shared" si="34"/>
        <v xml:space="preserve">stm97 + </v>
      </c>
      <c r="BD80" s="5" t="str">
        <f t="shared" si="66"/>
        <v>expm97</v>
      </c>
      <c r="BE80" s="6" t="str">
        <f t="shared" si="67"/>
        <v>@IDENTITY fm97 = cmp97 + cgm97 + gfcfm97 + stm97 + expm97</v>
      </c>
    </row>
    <row r="81" spans="1:77">
      <c r="A81" s="3" t="s">
        <v>76</v>
      </c>
      <c r="B81" s="5" t="str">
        <f t="shared" si="35"/>
        <v xml:space="preserve">@IDENTITY </v>
      </c>
      <c r="C81" s="5" t="str">
        <f t="shared" si="36"/>
        <v xml:space="preserve">FD00 = </v>
      </c>
      <c r="F81" s="6"/>
      <c r="J81" s="5"/>
      <c r="K81" s="5" t="str">
        <f t="shared" si="39"/>
        <v xml:space="preserve">@IDENTITY </v>
      </c>
      <c r="L81" s="5" t="str">
        <f t="shared" si="40"/>
        <v xml:space="preserve">CPM00 = </v>
      </c>
      <c r="O81" s="6" t="str">
        <f>$BY$84</f>
        <v>@IDENTITY CPM00 = cpm01 + cpm02 + cpm03 + cpm05 + cpm08 + cpm10 + cpm11 + cpm13 + cpm14 + cpm15 + cpm16 + cpm17 + cpm18 + cpm19 + cpm20 + cpm21 + cpm22 + cpm23 + cpm24 + cpm25 + cpm26 + cpm27 + cpm28 + cpm29 + cpm30 + cpm31 + cpm32 + cpm33 + cpm35 + cpm36 + cpm37 + cpm41 + cpm42 + cpm43 + cpm45 + cpm46 + cpm47 + cpm49 + cpm50 + cpm51 + cpm52 + cpm53 + cpm55 + cpm58 + cpm59 + cpm60 + cpm61 + cpm62 + cpm64 + cpm65 + cpm66 + cpm68 + cpm69 + cpm70 + cpm71 + cpm72 + cpm73 + cpm74 + cpm77 + cpm78 + cpm79 + cpm80 + cpm84 + cpm85 + cpm86 + cpm87 + cpm90 + cpm91 + cpm92 + cpm93 + cpm94 + cpm95 + cpm96 + cpm97</v>
      </c>
      <c r="R81" s="6"/>
      <c r="S81" s="5" t="str">
        <f t="shared" si="44"/>
        <v xml:space="preserve">@IDENTITY </v>
      </c>
      <c r="T81" s="5" t="str">
        <f t="shared" si="45"/>
        <v xml:space="preserve">CGM00 = </v>
      </c>
      <c r="W81" s="6" t="str">
        <f>$BY$85</f>
        <v>@IDENTITY CGM00 = cgm01 + cgm02 + cgm03 + cgm05 + cgm08 + cgm10 + cgm11 + cgm13 + cgm14 + cgm15 + cgm16 + cgm17 + cgm18 + cgm19 + cgm20 + cgm21 + cgm22 + cgm23 + cgm24 + cgm25 + cgm26 + cgm27 + cgm28 + cgm29 + cgm30 + cgm31 + cgm32 + cgm33 + cgm35 + cgm36 + cgm37 + cgm41 + cgm42 + cgm43 + cgm45 + cgm46 + cgm47 + cgm49 + cgm50 + cgm51 + cgm52 + cgm53 + cgm55 + cgm58 + cgm59 + cgm60 + cgm61 + cgm62 + cgm64 + cgm65 + cgm66 + cgm68 + cgm69 + cgm70 + cgm71 + cgm72 + cgm73 + cgm74 + cgm77 + cgm78 + cgm79 + cgm80 + cgm84 + cgm85 + cgm86 + cgm87 + cgm90 + cgm91 + cgm92 + cgm93 + cgm94 + cgm95 + cgm96 + cgm97</v>
      </c>
      <c r="AA81" s="5" t="str">
        <f t="shared" si="49"/>
        <v xml:space="preserve">@IDENTITY </v>
      </c>
      <c r="AB81" s="5" t="str">
        <f t="shared" si="50"/>
        <v xml:space="preserve">gfcfm00 = </v>
      </c>
      <c r="AE81" s="6" t="str">
        <f>$BY$86</f>
        <v>@IDENTITY gfcfm00 = gfcfm01 + gfcfm02 + gfcfm03 + gfcfm05 + gfcfm08 + gfcfm10 + gfcfm11 + gfcfm13 + gfcfm14 + gfcfm15 + gfcfm16 + gfcfm17 + gfcfm18 + gfcfm19 + gfcfm20 + gfcfm21 + gfcfm22 + gfcfm23 + gfcfm24 + gfcfm25 + gfcfm26 + gfcfm27 + gfcfm28 + gfcfm29 + gfcfm30 + gfcfm31 + gfcfm32 + gfcfm33 + gfcfm35 + gfcfm36 + gfcfm37 + gfcfm41 + gfcfm42 + gfcfm43 + gfcfm45 + gfcfm46 + gfcfm47 + gfcfm49 + gfcfm50 + gfcfm51 + gfcfm52 + gfcfm53 + gfcfm55 + gfcfm58 + gfcfm59 + gfcfm60 + gfcfm61 + gfcfm62 + gfcfm64 + gfcfm65 + gfcfm66 + gfcfm68 + gfcfm69 + gfcfm70 + gfcfm71 + gfcfm72 + gfcfm73 + gfcfm74 + gfcfm77 + gfcfm78 + gfcfm79 + gfcfm80 + gfcfm84 + gfcfm85 + gfcfm86 + gfcfm87 + gfcfm90 + gfcfm91 + gfcfm92 + gfcfm93 + gfcfm94 + gfcfm95 + gfcfm96 + gfcfm97</v>
      </c>
      <c r="AH81" s="5" t="str">
        <f t="shared" si="54"/>
        <v xml:space="preserve">@IDENTITY </v>
      </c>
      <c r="AI81" s="5" t="str">
        <f t="shared" si="55"/>
        <v xml:space="preserve">stm00 = </v>
      </c>
      <c r="AL81" s="6" t="str">
        <f>$BY$87</f>
        <v>@IDENTITY stm00 = stm01 + stm02 + stm03 + stm05 + stm08 + stm10 + stm11 + stm13 + stm14 + stm15 + stm16 + stm17 + stm18 + stm19 + stm20 + stm21 + stm22 + stm23 + stm24 + stm25 + stm26 + stm27 + stm28 + stm29 + stm30 + stm31 + stm32 + stm33 + stm35 + stm36 + stm37 + stm41 + stm42 + stm43 + stm45 + stm46 + stm47 + stm49 + stm50 + stm51 + stm52 + stm53 + stm55 + stm58 + stm59 + stm60 + stm61 + stm62 + stm64 + stm65 + stm66 + stm68 + stm69 + stm70 + stm71 + stm72 + stm73 + stm74 + stm77 + stm78 + stm79 + stm80 + stm84 + stm85 + stm86 + stm87 + stm90 + stm91 + stm92 + stm93 + stm94 + stm95 + stm96 + stm97</v>
      </c>
      <c r="AO81" s="5" t="str">
        <f t="shared" si="59"/>
        <v xml:space="preserve">@IDENTITY </v>
      </c>
      <c r="AP81" s="5" t="str">
        <f t="shared" si="60"/>
        <v xml:space="preserve">expm00 = </v>
      </c>
      <c r="AS81" s="6" t="str">
        <f>$BY$88</f>
        <v>@IDENTITY expm00 = expm01 + expm02 + expm03 + expm05 + expm08 + expm10 + expm11 + expm13 + expm14 + expm15 + expm16 + expm17 + expm18 + expm19 + expm20 + expm21 + expm22 + expm23 + expm24 + expm25 + expm26 + expm27 + expm28 + expm29 + expm30 + expm31 + expm32 + expm33 + expm35 + expm36 + expm37 + expm41 + expm42 + expm43 + expm45 + expm46 + expm47 + expm49 + expm50 + expm51 + expm52 + expm53 + expm55 + expm58 + expm59 + expm60 + expm61 + expm62 + expm64 + expm65 + expm66 + expm68 + expm69 + expm70 + expm71 + expm72 + expm73 + expm74 + expm77 + expm78 + expm79 + expm80 + expm84 + expm85 + expm86 + expm87 + expm90 + expm91 + expm92 + expm93 + expm94 + expm95 + expm96 + expm97</v>
      </c>
      <c r="AX81" s="5" t="str">
        <f t="shared" si="64"/>
        <v xml:space="preserve">@IDENTITY </v>
      </c>
      <c r="AY81" s="5" t="str">
        <f t="shared" si="65"/>
        <v xml:space="preserve">fm00 = </v>
      </c>
      <c r="BE81" s="6" t="str">
        <f>$BY$89</f>
        <v>@IDENTITY fm00 = fm01 + fm02 + fm03 + fm05 + fm08 + fm10 + fm11 + fm13 + fm14 + fm15 + fm16 + fm17 + fm18 + fm19 + fm20 + fm21 + fm22 + fm23 + fm24 + fm25 + fm26 + fm27 + fm28 + fm29 + fm30 + fm31 + fm32 + fm33 + fm35 + fm36 + fm37 + fm41 + fm42 + fm43 + fm45 + fm46 + fm47 + fm49 + fm50 + fm51 + fm52 + fm53 + fm55 + fm58 + fm59 + fm60 + fm61 + fm62 + fm64 + fm65 + fm66 + fm68 + fm69 + fm70 + fm71 + fm72 + fm73 + fm74 + fm77 + fm78 + fm79 + fm80 + fm84 + fm85 + fm86 + fm87 + fm90 + fm91 + fm92 + fm93 + fm94 + fm95 + fm96 + fm97</v>
      </c>
    </row>
    <row r="82" spans="1:77">
      <c r="C82" s="1" t="s">
        <v>2</v>
      </c>
      <c r="D82" s="1" t="s">
        <v>3</v>
      </c>
      <c r="E82" s="1" t="s">
        <v>4</v>
      </c>
      <c r="F82" s="2" t="s">
        <v>5</v>
      </c>
      <c r="G82" s="1" t="s">
        <v>6</v>
      </c>
      <c r="H82" s="1" t="s">
        <v>7</v>
      </c>
      <c r="I82" s="3" t="s">
        <v>1</v>
      </c>
      <c r="J82" s="1" t="s">
        <v>8</v>
      </c>
      <c r="K82" s="1" t="s">
        <v>9</v>
      </c>
      <c r="L82" s="1" t="s">
        <v>10</v>
      </c>
      <c r="M82" s="1" t="s">
        <v>11</v>
      </c>
      <c r="N82" s="1" t="s">
        <v>12</v>
      </c>
      <c r="O82" s="1" t="s">
        <v>13</v>
      </c>
      <c r="P82" s="2" t="s">
        <v>14</v>
      </c>
      <c r="Q82" s="1" t="s">
        <v>15</v>
      </c>
      <c r="R82" s="1" t="s">
        <v>16</v>
      </c>
      <c r="S82" s="1" t="s">
        <v>17</v>
      </c>
      <c r="T82" s="1" t="s">
        <v>18</v>
      </c>
      <c r="U82" s="1" t="s">
        <v>19</v>
      </c>
      <c r="V82" s="1" t="s">
        <v>20</v>
      </c>
      <c r="W82" s="1" t="s">
        <v>21</v>
      </c>
      <c r="X82" s="1" t="s">
        <v>22</v>
      </c>
      <c r="Y82" s="1" t="s">
        <v>23</v>
      </c>
      <c r="Z82" s="1" t="s">
        <v>24</v>
      </c>
      <c r="AA82" s="1" t="s">
        <v>25</v>
      </c>
      <c r="AB82" s="1" t="s">
        <v>26</v>
      </c>
      <c r="AC82" s="1" t="s">
        <v>27</v>
      </c>
      <c r="AD82" s="1" t="s">
        <v>28</v>
      </c>
      <c r="AE82" s="2" t="s">
        <v>29</v>
      </c>
      <c r="AF82" s="1" t="s">
        <v>30</v>
      </c>
      <c r="AG82" s="1" t="s">
        <v>31</v>
      </c>
      <c r="AH82" s="1" t="s">
        <v>32</v>
      </c>
      <c r="AI82" s="1" t="s">
        <v>33</v>
      </c>
      <c r="AJ82" s="1" t="s">
        <v>34</v>
      </c>
      <c r="AK82" s="1" t="s">
        <v>35</v>
      </c>
      <c r="AL82" s="1" t="s">
        <v>36</v>
      </c>
      <c r="AM82" s="1" t="s">
        <v>37</v>
      </c>
      <c r="AN82" s="1" t="s">
        <v>38</v>
      </c>
      <c r="AO82" s="1" t="s">
        <v>39</v>
      </c>
      <c r="AP82" s="1" t="s">
        <v>40</v>
      </c>
      <c r="AQ82" s="1" t="s">
        <v>41</v>
      </c>
      <c r="AR82" s="1" t="s">
        <v>42</v>
      </c>
      <c r="AS82" s="1" t="s">
        <v>43</v>
      </c>
      <c r="AT82" s="1" t="s">
        <v>44</v>
      </c>
      <c r="AU82" s="1" t="s">
        <v>45</v>
      </c>
      <c r="AV82" s="1" t="s">
        <v>46</v>
      </c>
      <c r="AW82" s="1" t="s">
        <v>47</v>
      </c>
      <c r="AX82" s="1" t="s">
        <v>48</v>
      </c>
      <c r="AY82" s="1" t="s">
        <v>49</v>
      </c>
      <c r="AZ82" s="1" t="s">
        <v>50</v>
      </c>
      <c r="BA82" s="1" t="s">
        <v>51</v>
      </c>
      <c r="BB82" s="1" t="s">
        <v>52</v>
      </c>
      <c r="BC82" s="1" t="s">
        <v>53</v>
      </c>
      <c r="BD82" s="1" t="s">
        <v>54</v>
      </c>
      <c r="BE82" s="1" t="s">
        <v>55</v>
      </c>
      <c r="BF82" s="1" t="s">
        <v>56</v>
      </c>
      <c r="BG82" s="1" t="s">
        <v>57</v>
      </c>
      <c r="BH82" s="1" t="s">
        <v>58</v>
      </c>
      <c r="BI82" s="1" t="s">
        <v>59</v>
      </c>
      <c r="BJ82" s="1" t="s">
        <v>60</v>
      </c>
      <c r="BK82" s="1" t="s">
        <v>61</v>
      </c>
      <c r="BL82" s="1" t="s">
        <v>62</v>
      </c>
      <c r="BM82" s="1" t="s">
        <v>63</v>
      </c>
      <c r="BN82" s="1" t="s">
        <v>64</v>
      </c>
      <c r="BO82" s="1" t="s">
        <v>65</v>
      </c>
      <c r="BP82" s="1" t="s">
        <v>66</v>
      </c>
      <c r="BQ82" s="1" t="s">
        <v>67</v>
      </c>
      <c r="BR82" s="1" t="s">
        <v>68</v>
      </c>
      <c r="BS82" s="1" t="s">
        <v>69</v>
      </c>
      <c r="BT82" s="1" t="s">
        <v>70</v>
      </c>
      <c r="BU82" s="1" t="s">
        <v>71</v>
      </c>
      <c r="BV82" s="1" t="s">
        <v>72</v>
      </c>
      <c r="BW82" s="1" t="s">
        <v>73</v>
      </c>
      <c r="BX82" s="1" t="s">
        <v>74</v>
      </c>
    </row>
    <row r="83" spans="1:77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6"/>
    </row>
    <row r="84" spans="1:77">
      <c r="B84" t="s">
        <v>115</v>
      </c>
      <c r="C84" s="1" t="str">
        <f>$B84&amp;C$82&amp;" + "</f>
        <v xml:space="preserve">cpm01 + </v>
      </c>
      <c r="D84" s="1" t="str">
        <f t="shared" ref="D84:BO85" si="68">$B84&amp;D$82&amp;" + "</f>
        <v xml:space="preserve">cpm02 + </v>
      </c>
      <c r="E84" s="1" t="str">
        <f t="shared" si="68"/>
        <v xml:space="preserve">cpm03 + </v>
      </c>
      <c r="F84" s="1" t="str">
        <f t="shared" si="68"/>
        <v xml:space="preserve">cpm05 + </v>
      </c>
      <c r="G84" s="1" t="str">
        <f t="shared" si="68"/>
        <v xml:space="preserve">cpm08 + </v>
      </c>
      <c r="H84" s="1" t="str">
        <f t="shared" si="68"/>
        <v xml:space="preserve">cpm10 + </v>
      </c>
      <c r="I84" s="1" t="str">
        <f t="shared" si="68"/>
        <v xml:space="preserve">cpm11 + </v>
      </c>
      <c r="J84" s="1" t="str">
        <f t="shared" si="68"/>
        <v xml:space="preserve">cpm13 + </v>
      </c>
      <c r="K84" s="1" t="str">
        <f t="shared" si="68"/>
        <v xml:space="preserve">cpm14 + </v>
      </c>
      <c r="L84" s="1" t="str">
        <f t="shared" si="68"/>
        <v xml:space="preserve">cpm15 + </v>
      </c>
      <c r="M84" s="1" t="str">
        <f t="shared" si="68"/>
        <v xml:space="preserve">cpm16 + </v>
      </c>
      <c r="N84" s="1" t="str">
        <f t="shared" si="68"/>
        <v xml:space="preserve">cpm17 + </v>
      </c>
      <c r="O84" s="1" t="str">
        <f t="shared" si="68"/>
        <v xml:space="preserve">cpm18 + </v>
      </c>
      <c r="P84" s="1" t="str">
        <f t="shared" si="68"/>
        <v xml:space="preserve">cpm19 + </v>
      </c>
      <c r="Q84" s="1" t="str">
        <f t="shared" si="68"/>
        <v xml:space="preserve">cpm20 + </v>
      </c>
      <c r="R84" s="1" t="str">
        <f t="shared" si="68"/>
        <v xml:space="preserve">cpm21 + </v>
      </c>
      <c r="S84" s="1" t="str">
        <f t="shared" si="68"/>
        <v xml:space="preserve">cpm22 + </v>
      </c>
      <c r="T84" s="1" t="str">
        <f t="shared" si="68"/>
        <v xml:space="preserve">cpm23 + </v>
      </c>
      <c r="U84" s="1" t="str">
        <f t="shared" si="68"/>
        <v xml:space="preserve">cpm24 + </v>
      </c>
      <c r="V84" s="1" t="str">
        <f t="shared" si="68"/>
        <v xml:space="preserve">cpm25 + </v>
      </c>
      <c r="W84" s="1" t="str">
        <f t="shared" si="68"/>
        <v xml:space="preserve">cpm26 + </v>
      </c>
      <c r="X84" s="1" t="str">
        <f t="shared" si="68"/>
        <v xml:space="preserve">cpm27 + </v>
      </c>
      <c r="Y84" s="1" t="str">
        <f t="shared" si="68"/>
        <v xml:space="preserve">cpm28 + </v>
      </c>
      <c r="Z84" s="1" t="str">
        <f t="shared" si="68"/>
        <v xml:space="preserve">cpm29 + </v>
      </c>
      <c r="AA84" s="1" t="str">
        <f t="shared" si="68"/>
        <v xml:space="preserve">cpm30 + </v>
      </c>
      <c r="AB84" s="1" t="str">
        <f t="shared" si="68"/>
        <v xml:space="preserve">cpm31 + </v>
      </c>
      <c r="AC84" s="1" t="str">
        <f t="shared" si="68"/>
        <v xml:space="preserve">cpm32 + </v>
      </c>
      <c r="AD84" s="1" t="str">
        <f t="shared" si="68"/>
        <v xml:space="preserve">cpm33 + </v>
      </c>
      <c r="AE84" s="1" t="str">
        <f t="shared" si="68"/>
        <v xml:space="preserve">cpm35 + </v>
      </c>
      <c r="AF84" s="1" t="str">
        <f t="shared" si="68"/>
        <v xml:space="preserve">cpm36 + </v>
      </c>
      <c r="AG84" s="1" t="str">
        <f t="shared" si="68"/>
        <v xml:space="preserve">cpm37 + </v>
      </c>
      <c r="AH84" s="1" t="str">
        <f t="shared" si="68"/>
        <v xml:space="preserve">cpm41 + </v>
      </c>
      <c r="AI84" s="1" t="str">
        <f t="shared" si="68"/>
        <v xml:space="preserve">cpm42 + </v>
      </c>
      <c r="AJ84" s="1" t="str">
        <f t="shared" si="68"/>
        <v xml:space="preserve">cpm43 + </v>
      </c>
      <c r="AK84" s="1" t="str">
        <f t="shared" si="68"/>
        <v xml:space="preserve">cpm45 + </v>
      </c>
      <c r="AL84" s="1" t="str">
        <f t="shared" si="68"/>
        <v xml:space="preserve">cpm46 + </v>
      </c>
      <c r="AM84" s="1" t="str">
        <f t="shared" si="68"/>
        <v xml:space="preserve">cpm47 + </v>
      </c>
      <c r="AN84" s="1" t="str">
        <f t="shared" si="68"/>
        <v xml:space="preserve">cpm49 + </v>
      </c>
      <c r="AO84" s="1" t="str">
        <f t="shared" si="68"/>
        <v xml:space="preserve">cpm50 + </v>
      </c>
      <c r="AP84" s="1" t="str">
        <f t="shared" si="68"/>
        <v xml:space="preserve">cpm51 + </v>
      </c>
      <c r="AQ84" s="1" t="str">
        <f t="shared" si="68"/>
        <v xml:space="preserve">cpm52 + </v>
      </c>
      <c r="AR84" s="1" t="str">
        <f t="shared" si="68"/>
        <v xml:space="preserve">cpm53 + </v>
      </c>
      <c r="AS84" s="1" t="str">
        <f t="shared" si="68"/>
        <v xml:space="preserve">cpm55 + </v>
      </c>
      <c r="AT84" s="1" t="str">
        <f t="shared" si="68"/>
        <v xml:space="preserve">cpm58 + </v>
      </c>
      <c r="AU84" s="1" t="str">
        <f t="shared" si="68"/>
        <v xml:space="preserve">cpm59 + </v>
      </c>
      <c r="AV84" s="1" t="str">
        <f t="shared" si="68"/>
        <v xml:space="preserve">cpm60 + </v>
      </c>
      <c r="AW84" s="1" t="str">
        <f t="shared" si="68"/>
        <v xml:space="preserve">cpm61 + </v>
      </c>
      <c r="AX84" s="1" t="str">
        <f t="shared" si="68"/>
        <v xml:space="preserve">cpm62 + </v>
      </c>
      <c r="AY84" s="1" t="str">
        <f t="shared" si="68"/>
        <v xml:space="preserve">cpm64 + </v>
      </c>
      <c r="AZ84" s="1" t="str">
        <f t="shared" si="68"/>
        <v xml:space="preserve">cpm65 + </v>
      </c>
      <c r="BA84" s="1" t="str">
        <f t="shared" si="68"/>
        <v xml:space="preserve">cpm66 + </v>
      </c>
      <c r="BB84" s="1" t="str">
        <f t="shared" si="68"/>
        <v xml:space="preserve">cpm68 + </v>
      </c>
      <c r="BC84" s="1" t="str">
        <f t="shared" si="68"/>
        <v xml:space="preserve">cpm69 + </v>
      </c>
      <c r="BD84" s="1" t="str">
        <f t="shared" si="68"/>
        <v xml:space="preserve">cpm70 + </v>
      </c>
      <c r="BE84" s="1" t="str">
        <f t="shared" si="68"/>
        <v xml:space="preserve">cpm71 + </v>
      </c>
      <c r="BF84" s="1" t="str">
        <f t="shared" si="68"/>
        <v xml:space="preserve">cpm72 + </v>
      </c>
      <c r="BG84" s="1" t="str">
        <f t="shared" si="68"/>
        <v xml:space="preserve">cpm73 + </v>
      </c>
      <c r="BH84" s="1" t="str">
        <f t="shared" si="68"/>
        <v xml:space="preserve">cpm74 + </v>
      </c>
      <c r="BI84" s="1" t="str">
        <f t="shared" si="68"/>
        <v xml:space="preserve">cpm77 + </v>
      </c>
      <c r="BJ84" s="1" t="str">
        <f t="shared" si="68"/>
        <v xml:space="preserve">cpm78 + </v>
      </c>
      <c r="BK84" s="1" t="str">
        <f t="shared" si="68"/>
        <v xml:space="preserve">cpm79 + </v>
      </c>
      <c r="BL84" s="1" t="str">
        <f t="shared" si="68"/>
        <v xml:space="preserve">cpm80 + </v>
      </c>
      <c r="BM84" s="1" t="str">
        <f t="shared" si="68"/>
        <v xml:space="preserve">cpm84 + </v>
      </c>
      <c r="BN84" s="1" t="str">
        <f t="shared" si="68"/>
        <v xml:space="preserve">cpm85 + </v>
      </c>
      <c r="BO84" s="1" t="str">
        <f t="shared" si="68"/>
        <v xml:space="preserve">cpm86 + </v>
      </c>
      <c r="BP84" s="1" t="str">
        <f t="shared" ref="BP84:BW88" si="69">$B84&amp;BP$82&amp;" + "</f>
        <v xml:space="preserve">cpm87 + </v>
      </c>
      <c r="BQ84" s="1" t="str">
        <f t="shared" si="69"/>
        <v xml:space="preserve">cpm90 + </v>
      </c>
      <c r="BR84" s="1" t="str">
        <f t="shared" si="69"/>
        <v xml:space="preserve">cpm91 + </v>
      </c>
      <c r="BS84" s="1" t="str">
        <f t="shared" si="69"/>
        <v xml:space="preserve">cpm92 + </v>
      </c>
      <c r="BT84" s="1" t="str">
        <f t="shared" si="69"/>
        <v xml:space="preserve">cpm93 + </v>
      </c>
      <c r="BU84" s="1" t="str">
        <f t="shared" si="69"/>
        <v xml:space="preserve">cpm94 + </v>
      </c>
      <c r="BV84" s="1" t="str">
        <f t="shared" si="69"/>
        <v xml:space="preserve">cpm95 + </v>
      </c>
      <c r="BW84" s="1" t="str">
        <f t="shared" si="69"/>
        <v xml:space="preserve">cpm96 + </v>
      </c>
      <c r="BX84" s="1" t="str">
        <f>$B84&amp;BX$82</f>
        <v>cpm97</v>
      </c>
      <c r="BY84" s="6" t="str">
        <f>B$81&amp;L81&amp;C84&amp;D84&amp;E84&amp;F84&amp;G84&amp;H84&amp;I84&amp;J84&amp;K84&amp;L84&amp;M84&amp;N84&amp;O84&amp;P84&amp;Q84&amp;R84&amp;S84&amp;T84&amp;U84&amp;V84&amp;W84&amp;X84&amp;Y84&amp;Z84&amp;AA84&amp;AB84&amp;AC84&amp;AD84&amp;AE84&amp;AF84&amp;AG84&amp;AH84&amp;AI84&amp;AJ84&amp;AK84&amp;AL84&amp;AM84&amp;AN84&amp;AO84&amp;AP84&amp;AQ84&amp;AR84&amp;AS84&amp;AT84&amp;AU84&amp;AV84&amp;AW84&amp;AX84&amp;AY84&amp;AZ84&amp;BA84&amp;BB84&amp;BC84&amp;BD84&amp;BE84&amp;BF84&amp;BG84&amp;BH84&amp;BI84&amp;BJ84&amp;BK84&amp;BL84&amp;BM84&amp;BN84&amp;BO84&amp;BP84&amp;BQ84&amp;BR84&amp;BS84&amp;BT84&amp;BU84&amp;BV84&amp;BW84&amp;BX84</f>
        <v>@IDENTITY CPM00 = cpm01 + cpm02 + cpm03 + cpm05 + cpm08 + cpm10 + cpm11 + cpm13 + cpm14 + cpm15 + cpm16 + cpm17 + cpm18 + cpm19 + cpm20 + cpm21 + cpm22 + cpm23 + cpm24 + cpm25 + cpm26 + cpm27 + cpm28 + cpm29 + cpm30 + cpm31 + cpm32 + cpm33 + cpm35 + cpm36 + cpm37 + cpm41 + cpm42 + cpm43 + cpm45 + cpm46 + cpm47 + cpm49 + cpm50 + cpm51 + cpm52 + cpm53 + cpm55 + cpm58 + cpm59 + cpm60 + cpm61 + cpm62 + cpm64 + cpm65 + cpm66 + cpm68 + cpm69 + cpm70 + cpm71 + cpm72 + cpm73 + cpm74 + cpm77 + cpm78 + cpm79 + cpm80 + cpm84 + cpm85 + cpm86 + cpm87 + cpm90 + cpm91 + cpm92 + cpm93 + cpm94 + cpm95 + cpm96 + cpm97</v>
      </c>
    </row>
    <row r="85" spans="1:77">
      <c r="B85" t="s">
        <v>113</v>
      </c>
      <c r="C85" s="1" t="str">
        <f t="shared" ref="C85:R89" si="70">$B85&amp;C$82&amp;" + "</f>
        <v xml:space="preserve">cgm01 + </v>
      </c>
      <c r="D85" s="1" t="str">
        <f t="shared" si="70"/>
        <v xml:space="preserve">cgm02 + </v>
      </c>
      <c r="E85" s="1" t="str">
        <f t="shared" si="70"/>
        <v xml:space="preserve">cgm03 + </v>
      </c>
      <c r="F85" s="1" t="str">
        <f t="shared" si="70"/>
        <v xml:space="preserve">cgm05 + </v>
      </c>
      <c r="G85" s="1" t="str">
        <f t="shared" si="70"/>
        <v xml:space="preserve">cgm08 + </v>
      </c>
      <c r="H85" s="1" t="str">
        <f t="shared" si="70"/>
        <v xml:space="preserve">cgm10 + </v>
      </c>
      <c r="I85" s="1" t="str">
        <f t="shared" si="70"/>
        <v xml:space="preserve">cgm11 + </v>
      </c>
      <c r="J85" s="1" t="str">
        <f t="shared" si="70"/>
        <v xml:space="preserve">cgm13 + </v>
      </c>
      <c r="K85" s="1" t="str">
        <f t="shared" si="70"/>
        <v xml:space="preserve">cgm14 + </v>
      </c>
      <c r="L85" s="1" t="str">
        <f t="shared" si="70"/>
        <v xml:space="preserve">cgm15 + </v>
      </c>
      <c r="M85" s="1" t="str">
        <f t="shared" si="70"/>
        <v xml:space="preserve">cgm16 + </v>
      </c>
      <c r="N85" s="1" t="str">
        <f t="shared" si="70"/>
        <v xml:space="preserve">cgm17 + </v>
      </c>
      <c r="O85" s="1" t="str">
        <f t="shared" si="70"/>
        <v xml:space="preserve">cgm18 + </v>
      </c>
      <c r="P85" s="1" t="str">
        <f t="shared" si="70"/>
        <v xml:space="preserve">cgm19 + </v>
      </c>
      <c r="Q85" s="1" t="str">
        <f t="shared" si="70"/>
        <v xml:space="preserve">cgm20 + </v>
      </c>
      <c r="R85" s="1" t="str">
        <f t="shared" si="70"/>
        <v xml:space="preserve">cgm21 + </v>
      </c>
      <c r="S85" s="1" t="str">
        <f t="shared" si="68"/>
        <v xml:space="preserve">cgm22 + </v>
      </c>
      <c r="T85" s="1" t="str">
        <f t="shared" si="68"/>
        <v xml:space="preserve">cgm23 + </v>
      </c>
      <c r="U85" s="1" t="str">
        <f t="shared" si="68"/>
        <v xml:space="preserve">cgm24 + </v>
      </c>
      <c r="V85" s="1" t="str">
        <f t="shared" si="68"/>
        <v xml:space="preserve">cgm25 + </v>
      </c>
      <c r="W85" s="1" t="str">
        <f t="shared" si="68"/>
        <v xml:space="preserve">cgm26 + </v>
      </c>
      <c r="X85" s="1" t="str">
        <f t="shared" si="68"/>
        <v xml:space="preserve">cgm27 + </v>
      </c>
      <c r="Y85" s="1" t="str">
        <f t="shared" si="68"/>
        <v xml:space="preserve">cgm28 + </v>
      </c>
      <c r="Z85" s="1" t="str">
        <f t="shared" si="68"/>
        <v xml:space="preserve">cgm29 + </v>
      </c>
      <c r="AA85" s="1" t="str">
        <f t="shared" si="68"/>
        <v xml:space="preserve">cgm30 + </v>
      </c>
      <c r="AB85" s="1" t="str">
        <f t="shared" si="68"/>
        <v xml:space="preserve">cgm31 + </v>
      </c>
      <c r="AC85" s="1" t="str">
        <f t="shared" si="68"/>
        <v xml:space="preserve">cgm32 + </v>
      </c>
      <c r="AD85" s="1" t="str">
        <f t="shared" si="68"/>
        <v xml:space="preserve">cgm33 + </v>
      </c>
      <c r="AE85" s="1" t="str">
        <f t="shared" si="68"/>
        <v xml:space="preserve">cgm35 + </v>
      </c>
      <c r="AF85" s="1" t="str">
        <f t="shared" si="68"/>
        <v xml:space="preserve">cgm36 + </v>
      </c>
      <c r="AG85" s="1" t="str">
        <f t="shared" si="68"/>
        <v xml:space="preserve">cgm37 + </v>
      </c>
      <c r="AH85" s="1" t="str">
        <f t="shared" si="68"/>
        <v xml:space="preserve">cgm41 + </v>
      </c>
      <c r="AI85" s="1" t="str">
        <f t="shared" si="68"/>
        <v xml:space="preserve">cgm42 + </v>
      </c>
      <c r="AJ85" s="1" t="str">
        <f t="shared" si="68"/>
        <v xml:space="preserve">cgm43 + </v>
      </c>
      <c r="AK85" s="1" t="str">
        <f t="shared" si="68"/>
        <v xml:space="preserve">cgm45 + </v>
      </c>
      <c r="AL85" s="1" t="str">
        <f t="shared" si="68"/>
        <v xml:space="preserve">cgm46 + </v>
      </c>
      <c r="AM85" s="1" t="str">
        <f t="shared" si="68"/>
        <v xml:space="preserve">cgm47 + </v>
      </c>
      <c r="AN85" s="1" t="str">
        <f t="shared" si="68"/>
        <v xml:space="preserve">cgm49 + </v>
      </c>
      <c r="AO85" s="1" t="str">
        <f t="shared" si="68"/>
        <v xml:space="preserve">cgm50 + </v>
      </c>
      <c r="AP85" s="1" t="str">
        <f t="shared" si="68"/>
        <v xml:space="preserve">cgm51 + </v>
      </c>
      <c r="AQ85" s="1" t="str">
        <f t="shared" si="68"/>
        <v xml:space="preserve">cgm52 + </v>
      </c>
      <c r="AR85" s="1" t="str">
        <f t="shared" si="68"/>
        <v xml:space="preserve">cgm53 + </v>
      </c>
      <c r="AS85" s="1" t="str">
        <f t="shared" si="68"/>
        <v xml:space="preserve">cgm55 + </v>
      </c>
      <c r="AT85" s="1" t="str">
        <f t="shared" si="68"/>
        <v xml:space="preserve">cgm58 + </v>
      </c>
      <c r="AU85" s="1" t="str">
        <f t="shared" si="68"/>
        <v xml:space="preserve">cgm59 + </v>
      </c>
      <c r="AV85" s="1" t="str">
        <f t="shared" si="68"/>
        <v xml:space="preserve">cgm60 + </v>
      </c>
      <c r="AW85" s="1" t="str">
        <f t="shared" si="68"/>
        <v xml:space="preserve">cgm61 + </v>
      </c>
      <c r="AX85" s="1" t="str">
        <f t="shared" si="68"/>
        <v xml:space="preserve">cgm62 + </v>
      </c>
      <c r="AY85" s="1" t="str">
        <f t="shared" si="68"/>
        <v xml:space="preserve">cgm64 + </v>
      </c>
      <c r="AZ85" s="1" t="str">
        <f t="shared" si="68"/>
        <v xml:space="preserve">cgm65 + </v>
      </c>
      <c r="BA85" s="1" t="str">
        <f t="shared" si="68"/>
        <v xml:space="preserve">cgm66 + </v>
      </c>
      <c r="BB85" s="1" t="str">
        <f t="shared" si="68"/>
        <v xml:space="preserve">cgm68 + </v>
      </c>
      <c r="BC85" s="1" t="str">
        <f t="shared" si="68"/>
        <v xml:space="preserve">cgm69 + </v>
      </c>
      <c r="BD85" s="1" t="str">
        <f t="shared" si="68"/>
        <v xml:space="preserve">cgm70 + </v>
      </c>
      <c r="BE85" s="1" t="str">
        <f t="shared" si="68"/>
        <v xml:space="preserve">cgm71 + </v>
      </c>
      <c r="BF85" s="1" t="str">
        <f t="shared" si="68"/>
        <v xml:space="preserve">cgm72 + </v>
      </c>
      <c r="BG85" s="1" t="str">
        <f t="shared" si="68"/>
        <v xml:space="preserve">cgm73 + </v>
      </c>
      <c r="BH85" s="1" t="str">
        <f t="shared" si="68"/>
        <v xml:space="preserve">cgm74 + </v>
      </c>
      <c r="BI85" s="1" t="str">
        <f t="shared" si="68"/>
        <v xml:space="preserve">cgm77 + </v>
      </c>
      <c r="BJ85" s="1" t="str">
        <f t="shared" si="68"/>
        <v xml:space="preserve">cgm78 + </v>
      </c>
      <c r="BK85" s="1" t="str">
        <f t="shared" si="68"/>
        <v xml:space="preserve">cgm79 + </v>
      </c>
      <c r="BL85" s="1" t="str">
        <f t="shared" si="68"/>
        <v xml:space="preserve">cgm80 + </v>
      </c>
      <c r="BM85" s="1" t="str">
        <f t="shared" si="68"/>
        <v xml:space="preserve">cgm84 + </v>
      </c>
      <c r="BN85" s="1" t="str">
        <f t="shared" si="68"/>
        <v xml:space="preserve">cgm85 + </v>
      </c>
      <c r="BO85" s="1" t="str">
        <f t="shared" si="68"/>
        <v xml:space="preserve">cgm86 + </v>
      </c>
      <c r="BP85" s="1" t="str">
        <f t="shared" si="69"/>
        <v xml:space="preserve">cgm87 + </v>
      </c>
      <c r="BQ85" s="1" t="str">
        <f t="shared" si="69"/>
        <v xml:space="preserve">cgm90 + </v>
      </c>
      <c r="BR85" s="1" t="str">
        <f t="shared" si="69"/>
        <v xml:space="preserve">cgm91 + </v>
      </c>
      <c r="BS85" s="1" t="str">
        <f t="shared" si="69"/>
        <v xml:space="preserve">cgm92 + </v>
      </c>
      <c r="BT85" s="1" t="str">
        <f t="shared" si="69"/>
        <v xml:space="preserve">cgm93 + </v>
      </c>
      <c r="BU85" s="1" t="str">
        <f t="shared" si="69"/>
        <v xml:space="preserve">cgm94 + </v>
      </c>
      <c r="BV85" s="1" t="str">
        <f t="shared" si="69"/>
        <v xml:space="preserve">cgm95 + </v>
      </c>
      <c r="BW85" s="1" t="str">
        <f t="shared" si="69"/>
        <v xml:space="preserve">cgm96 + </v>
      </c>
      <c r="BX85" s="1" t="str">
        <f t="shared" ref="BX85:BX89" si="71">$B85&amp;BX$82</f>
        <v>cgm97</v>
      </c>
      <c r="BY85" s="6" t="str">
        <f>B$81&amp;T81&amp;C85&amp;D85&amp;E85&amp;F85&amp;G85&amp;H85&amp;I85&amp;J85&amp;K85&amp;L85&amp;M85&amp;N85&amp;O85&amp;P85&amp;Q85&amp;R85&amp;S85&amp;T85&amp;U85&amp;V85&amp;W85&amp;X85&amp;Y85&amp;Z85&amp;AA85&amp;AB85&amp;AC85&amp;AD85&amp;AE85&amp;AF85&amp;AG85&amp;AH85&amp;AI85&amp;AJ85&amp;AK85&amp;AL85&amp;AM85&amp;AN85&amp;AO85&amp;AP85&amp;AQ85&amp;AR85&amp;AS85&amp;AT85&amp;AU85&amp;AV85&amp;AW85&amp;AX85&amp;AY85&amp;AZ85&amp;BA85&amp;BB85&amp;BC85&amp;BD85&amp;BE85&amp;BF85&amp;BG85&amp;BH85&amp;BI85&amp;BJ85&amp;BK85&amp;BL85&amp;BM85&amp;BN85&amp;BO85&amp;BP85&amp;BQ85&amp;BR85&amp;BS85&amp;BT85&amp;BU85&amp;BV85&amp;BW85&amp;BX85</f>
        <v>@IDENTITY CGM00 = cgm01 + cgm02 + cgm03 + cgm05 + cgm08 + cgm10 + cgm11 + cgm13 + cgm14 + cgm15 + cgm16 + cgm17 + cgm18 + cgm19 + cgm20 + cgm21 + cgm22 + cgm23 + cgm24 + cgm25 + cgm26 + cgm27 + cgm28 + cgm29 + cgm30 + cgm31 + cgm32 + cgm33 + cgm35 + cgm36 + cgm37 + cgm41 + cgm42 + cgm43 + cgm45 + cgm46 + cgm47 + cgm49 + cgm50 + cgm51 + cgm52 + cgm53 + cgm55 + cgm58 + cgm59 + cgm60 + cgm61 + cgm62 + cgm64 + cgm65 + cgm66 + cgm68 + cgm69 + cgm70 + cgm71 + cgm72 + cgm73 + cgm74 + cgm77 + cgm78 + cgm79 + cgm80 + cgm84 + cgm85 + cgm86 + cgm87 + cgm90 + cgm91 + cgm92 + cgm93 + cgm94 + cgm95 + cgm96 + cgm97</v>
      </c>
    </row>
    <row r="86" spans="1:77">
      <c r="B86" t="s">
        <v>104</v>
      </c>
      <c r="C86" s="1" t="str">
        <f t="shared" si="70"/>
        <v xml:space="preserve">gfcfm01 + </v>
      </c>
      <c r="D86" s="1" t="str">
        <f t="shared" ref="D86:BO89" si="72">$B86&amp;D$82&amp;" + "</f>
        <v xml:space="preserve">gfcfm02 + </v>
      </c>
      <c r="E86" s="1" t="str">
        <f t="shared" si="72"/>
        <v xml:space="preserve">gfcfm03 + </v>
      </c>
      <c r="F86" s="1" t="str">
        <f t="shared" si="72"/>
        <v xml:space="preserve">gfcfm05 + </v>
      </c>
      <c r="G86" s="1" t="str">
        <f t="shared" si="72"/>
        <v xml:space="preserve">gfcfm08 + </v>
      </c>
      <c r="H86" s="1" t="str">
        <f t="shared" si="72"/>
        <v xml:space="preserve">gfcfm10 + </v>
      </c>
      <c r="I86" s="1" t="str">
        <f t="shared" si="72"/>
        <v xml:space="preserve">gfcfm11 + </v>
      </c>
      <c r="J86" s="1" t="str">
        <f t="shared" si="72"/>
        <v xml:space="preserve">gfcfm13 + </v>
      </c>
      <c r="K86" s="1" t="str">
        <f t="shared" si="72"/>
        <v xml:space="preserve">gfcfm14 + </v>
      </c>
      <c r="L86" s="1" t="str">
        <f t="shared" si="72"/>
        <v xml:space="preserve">gfcfm15 + </v>
      </c>
      <c r="M86" s="1" t="str">
        <f t="shared" si="72"/>
        <v xml:space="preserve">gfcfm16 + </v>
      </c>
      <c r="N86" s="1" t="str">
        <f t="shared" si="72"/>
        <v xml:space="preserve">gfcfm17 + </v>
      </c>
      <c r="O86" s="1" t="str">
        <f t="shared" si="72"/>
        <v xml:space="preserve">gfcfm18 + </v>
      </c>
      <c r="P86" s="1" t="str">
        <f t="shared" si="72"/>
        <v xml:space="preserve">gfcfm19 + </v>
      </c>
      <c r="Q86" s="1" t="str">
        <f t="shared" si="72"/>
        <v xml:space="preserve">gfcfm20 + </v>
      </c>
      <c r="R86" s="1" t="str">
        <f t="shared" si="72"/>
        <v xml:space="preserve">gfcfm21 + </v>
      </c>
      <c r="S86" s="1" t="str">
        <f t="shared" si="72"/>
        <v xml:space="preserve">gfcfm22 + </v>
      </c>
      <c r="T86" s="1" t="str">
        <f t="shared" si="72"/>
        <v xml:space="preserve">gfcfm23 + </v>
      </c>
      <c r="U86" s="1" t="str">
        <f t="shared" si="72"/>
        <v xml:space="preserve">gfcfm24 + </v>
      </c>
      <c r="V86" s="1" t="str">
        <f t="shared" si="72"/>
        <v xml:space="preserve">gfcfm25 + </v>
      </c>
      <c r="W86" s="1" t="str">
        <f t="shared" si="72"/>
        <v xml:space="preserve">gfcfm26 + </v>
      </c>
      <c r="X86" s="1" t="str">
        <f t="shared" si="72"/>
        <v xml:space="preserve">gfcfm27 + </v>
      </c>
      <c r="Y86" s="1" t="str">
        <f t="shared" si="72"/>
        <v xml:space="preserve">gfcfm28 + </v>
      </c>
      <c r="Z86" s="1" t="str">
        <f t="shared" si="72"/>
        <v xml:space="preserve">gfcfm29 + </v>
      </c>
      <c r="AA86" s="1" t="str">
        <f t="shared" si="72"/>
        <v xml:space="preserve">gfcfm30 + </v>
      </c>
      <c r="AB86" s="1" t="str">
        <f t="shared" si="72"/>
        <v xml:space="preserve">gfcfm31 + </v>
      </c>
      <c r="AC86" s="1" t="str">
        <f t="shared" si="72"/>
        <v xml:space="preserve">gfcfm32 + </v>
      </c>
      <c r="AD86" s="1" t="str">
        <f t="shared" si="72"/>
        <v xml:space="preserve">gfcfm33 + </v>
      </c>
      <c r="AE86" s="1" t="str">
        <f t="shared" si="72"/>
        <v xml:space="preserve">gfcfm35 + </v>
      </c>
      <c r="AF86" s="1" t="str">
        <f t="shared" si="72"/>
        <v xml:space="preserve">gfcfm36 + </v>
      </c>
      <c r="AG86" s="1" t="str">
        <f t="shared" si="72"/>
        <v xml:space="preserve">gfcfm37 + </v>
      </c>
      <c r="AH86" s="1" t="str">
        <f t="shared" si="72"/>
        <v xml:space="preserve">gfcfm41 + </v>
      </c>
      <c r="AI86" s="1" t="str">
        <f t="shared" si="72"/>
        <v xml:space="preserve">gfcfm42 + </v>
      </c>
      <c r="AJ86" s="1" t="str">
        <f t="shared" si="72"/>
        <v xml:space="preserve">gfcfm43 + </v>
      </c>
      <c r="AK86" s="1" t="str">
        <f t="shared" si="72"/>
        <v xml:space="preserve">gfcfm45 + </v>
      </c>
      <c r="AL86" s="1" t="str">
        <f t="shared" si="72"/>
        <v xml:space="preserve">gfcfm46 + </v>
      </c>
      <c r="AM86" s="1" t="str">
        <f t="shared" si="72"/>
        <v xml:space="preserve">gfcfm47 + </v>
      </c>
      <c r="AN86" s="1" t="str">
        <f t="shared" si="72"/>
        <v xml:space="preserve">gfcfm49 + </v>
      </c>
      <c r="AO86" s="1" t="str">
        <f t="shared" si="72"/>
        <v xml:space="preserve">gfcfm50 + </v>
      </c>
      <c r="AP86" s="1" t="str">
        <f t="shared" si="72"/>
        <v xml:space="preserve">gfcfm51 + </v>
      </c>
      <c r="AQ86" s="1" t="str">
        <f t="shared" si="72"/>
        <v xml:space="preserve">gfcfm52 + </v>
      </c>
      <c r="AR86" s="1" t="str">
        <f t="shared" si="72"/>
        <v xml:space="preserve">gfcfm53 + </v>
      </c>
      <c r="AS86" s="1" t="str">
        <f t="shared" si="72"/>
        <v xml:space="preserve">gfcfm55 + </v>
      </c>
      <c r="AT86" s="1" t="str">
        <f t="shared" si="72"/>
        <v xml:space="preserve">gfcfm58 + </v>
      </c>
      <c r="AU86" s="1" t="str">
        <f t="shared" si="72"/>
        <v xml:space="preserve">gfcfm59 + </v>
      </c>
      <c r="AV86" s="1" t="str">
        <f t="shared" si="72"/>
        <v xml:space="preserve">gfcfm60 + </v>
      </c>
      <c r="AW86" s="1" t="str">
        <f t="shared" si="72"/>
        <v xml:space="preserve">gfcfm61 + </v>
      </c>
      <c r="AX86" s="1" t="str">
        <f t="shared" si="72"/>
        <v xml:space="preserve">gfcfm62 + </v>
      </c>
      <c r="AY86" s="1" t="str">
        <f t="shared" si="72"/>
        <v xml:space="preserve">gfcfm64 + </v>
      </c>
      <c r="AZ86" s="1" t="str">
        <f t="shared" si="72"/>
        <v xml:space="preserve">gfcfm65 + </v>
      </c>
      <c r="BA86" s="1" t="str">
        <f t="shared" si="72"/>
        <v xml:space="preserve">gfcfm66 + </v>
      </c>
      <c r="BB86" s="1" t="str">
        <f t="shared" si="72"/>
        <v xml:space="preserve">gfcfm68 + </v>
      </c>
      <c r="BC86" s="1" t="str">
        <f t="shared" si="72"/>
        <v xml:space="preserve">gfcfm69 + </v>
      </c>
      <c r="BD86" s="1" t="str">
        <f t="shared" si="72"/>
        <v xml:space="preserve">gfcfm70 + </v>
      </c>
      <c r="BE86" s="1" t="str">
        <f t="shared" si="72"/>
        <v xml:space="preserve">gfcfm71 + </v>
      </c>
      <c r="BF86" s="1" t="str">
        <f t="shared" si="72"/>
        <v xml:space="preserve">gfcfm72 + </v>
      </c>
      <c r="BG86" s="1" t="str">
        <f t="shared" si="72"/>
        <v xml:space="preserve">gfcfm73 + </v>
      </c>
      <c r="BH86" s="1" t="str">
        <f t="shared" si="72"/>
        <v xml:space="preserve">gfcfm74 + </v>
      </c>
      <c r="BI86" s="1" t="str">
        <f t="shared" si="72"/>
        <v xml:space="preserve">gfcfm77 + </v>
      </c>
      <c r="BJ86" s="1" t="str">
        <f t="shared" si="72"/>
        <v xml:space="preserve">gfcfm78 + </v>
      </c>
      <c r="BK86" s="1" t="str">
        <f t="shared" si="72"/>
        <v xml:space="preserve">gfcfm79 + </v>
      </c>
      <c r="BL86" s="1" t="str">
        <f t="shared" si="72"/>
        <v xml:space="preserve">gfcfm80 + </v>
      </c>
      <c r="BM86" s="1" t="str">
        <f t="shared" si="72"/>
        <v xml:space="preserve">gfcfm84 + </v>
      </c>
      <c r="BN86" s="1" t="str">
        <f t="shared" si="72"/>
        <v xml:space="preserve">gfcfm85 + </v>
      </c>
      <c r="BO86" s="1" t="str">
        <f t="shared" si="72"/>
        <v xml:space="preserve">gfcfm86 + </v>
      </c>
      <c r="BP86" s="1" t="str">
        <f t="shared" si="69"/>
        <v xml:space="preserve">gfcfm87 + </v>
      </c>
      <c r="BQ86" s="1" t="str">
        <f t="shared" si="69"/>
        <v xml:space="preserve">gfcfm90 + </v>
      </c>
      <c r="BR86" s="1" t="str">
        <f t="shared" si="69"/>
        <v xml:space="preserve">gfcfm91 + </v>
      </c>
      <c r="BS86" s="1" t="str">
        <f t="shared" si="69"/>
        <v xml:space="preserve">gfcfm92 + </v>
      </c>
      <c r="BT86" s="1" t="str">
        <f t="shared" si="69"/>
        <v xml:space="preserve">gfcfm93 + </v>
      </c>
      <c r="BU86" s="1" t="str">
        <f t="shared" si="69"/>
        <v xml:space="preserve">gfcfm94 + </v>
      </c>
      <c r="BV86" s="1" t="str">
        <f t="shared" si="69"/>
        <v xml:space="preserve">gfcfm95 + </v>
      </c>
      <c r="BW86" s="1" t="str">
        <f t="shared" si="69"/>
        <v xml:space="preserve">gfcfm96 + </v>
      </c>
      <c r="BX86" s="1" t="str">
        <f t="shared" si="71"/>
        <v>gfcfm97</v>
      </c>
      <c r="BY86" s="6" t="str">
        <f>B$81&amp;AB81&amp;C86&amp;D86&amp;E86&amp;F86&amp;G86&amp;H86&amp;I86&amp;J86&amp;K86&amp;L86&amp;M86&amp;N86&amp;O86&amp;P86&amp;Q86&amp;R86&amp;S86&amp;T86&amp;U86&amp;V86&amp;W86&amp;X86&amp;Y86&amp;Z86&amp;AA86&amp;AB86&amp;AC86&amp;AD86&amp;AE86&amp;AF86&amp;AG86&amp;AH86&amp;AI86&amp;AJ86&amp;AK86&amp;AL86&amp;AM86&amp;AN86&amp;AO86&amp;AP86&amp;AQ86&amp;AR86&amp;AS86&amp;AT86&amp;AU86&amp;AV86&amp;AW86&amp;AX86&amp;AY86&amp;AZ86&amp;BA86&amp;BB86&amp;BC86&amp;BD86&amp;BE86&amp;BF86&amp;BG86&amp;BH86&amp;BI86&amp;BJ86&amp;BK86&amp;BL86&amp;BM86&amp;BN86&amp;BO86&amp;BP86&amp;BQ86&amp;BR86&amp;BS86&amp;BT86&amp;BU86&amp;BV86&amp;BW86&amp;BX86</f>
        <v>@IDENTITY gfcfm00 = gfcfm01 + gfcfm02 + gfcfm03 + gfcfm05 + gfcfm08 + gfcfm10 + gfcfm11 + gfcfm13 + gfcfm14 + gfcfm15 + gfcfm16 + gfcfm17 + gfcfm18 + gfcfm19 + gfcfm20 + gfcfm21 + gfcfm22 + gfcfm23 + gfcfm24 + gfcfm25 + gfcfm26 + gfcfm27 + gfcfm28 + gfcfm29 + gfcfm30 + gfcfm31 + gfcfm32 + gfcfm33 + gfcfm35 + gfcfm36 + gfcfm37 + gfcfm41 + gfcfm42 + gfcfm43 + gfcfm45 + gfcfm46 + gfcfm47 + gfcfm49 + gfcfm50 + gfcfm51 + gfcfm52 + gfcfm53 + gfcfm55 + gfcfm58 + gfcfm59 + gfcfm60 + gfcfm61 + gfcfm62 + gfcfm64 + gfcfm65 + gfcfm66 + gfcfm68 + gfcfm69 + gfcfm70 + gfcfm71 + gfcfm72 + gfcfm73 + gfcfm74 + gfcfm77 + gfcfm78 + gfcfm79 + gfcfm80 + gfcfm84 + gfcfm85 + gfcfm86 + gfcfm87 + gfcfm90 + gfcfm91 + gfcfm92 + gfcfm93 + gfcfm94 + gfcfm95 + gfcfm96 + gfcfm97</v>
      </c>
    </row>
    <row r="87" spans="1:77">
      <c r="B87" t="s">
        <v>107</v>
      </c>
      <c r="C87" s="1" t="str">
        <f t="shared" si="70"/>
        <v xml:space="preserve">stm01 + </v>
      </c>
      <c r="D87" s="1" t="str">
        <f t="shared" si="72"/>
        <v xml:space="preserve">stm02 + </v>
      </c>
      <c r="E87" s="1" t="str">
        <f t="shared" si="72"/>
        <v xml:space="preserve">stm03 + </v>
      </c>
      <c r="F87" s="1" t="str">
        <f t="shared" si="72"/>
        <v xml:space="preserve">stm05 + </v>
      </c>
      <c r="G87" s="1" t="str">
        <f t="shared" si="72"/>
        <v xml:space="preserve">stm08 + </v>
      </c>
      <c r="H87" s="1" t="str">
        <f t="shared" si="72"/>
        <v xml:space="preserve">stm10 + </v>
      </c>
      <c r="I87" s="1" t="str">
        <f t="shared" si="72"/>
        <v xml:space="preserve">stm11 + </v>
      </c>
      <c r="J87" s="1" t="str">
        <f t="shared" si="72"/>
        <v xml:space="preserve">stm13 + </v>
      </c>
      <c r="K87" s="1" t="str">
        <f t="shared" si="72"/>
        <v xml:space="preserve">stm14 + </v>
      </c>
      <c r="L87" s="1" t="str">
        <f t="shared" si="72"/>
        <v xml:space="preserve">stm15 + </v>
      </c>
      <c r="M87" s="1" t="str">
        <f t="shared" si="72"/>
        <v xml:space="preserve">stm16 + </v>
      </c>
      <c r="N87" s="1" t="str">
        <f t="shared" si="72"/>
        <v xml:space="preserve">stm17 + </v>
      </c>
      <c r="O87" s="1" t="str">
        <f t="shared" si="72"/>
        <v xml:space="preserve">stm18 + </v>
      </c>
      <c r="P87" s="1" t="str">
        <f t="shared" si="72"/>
        <v xml:space="preserve">stm19 + </v>
      </c>
      <c r="Q87" s="1" t="str">
        <f t="shared" si="72"/>
        <v xml:space="preserve">stm20 + </v>
      </c>
      <c r="R87" s="1" t="str">
        <f t="shared" si="72"/>
        <v xml:space="preserve">stm21 + </v>
      </c>
      <c r="S87" s="1" t="str">
        <f t="shared" si="72"/>
        <v xml:space="preserve">stm22 + </v>
      </c>
      <c r="T87" s="1" t="str">
        <f t="shared" si="72"/>
        <v xml:space="preserve">stm23 + </v>
      </c>
      <c r="U87" s="1" t="str">
        <f t="shared" si="72"/>
        <v xml:space="preserve">stm24 + </v>
      </c>
      <c r="V87" s="1" t="str">
        <f t="shared" si="72"/>
        <v xml:space="preserve">stm25 + </v>
      </c>
      <c r="W87" s="1" t="str">
        <f t="shared" si="72"/>
        <v xml:space="preserve">stm26 + </v>
      </c>
      <c r="X87" s="1" t="str">
        <f t="shared" si="72"/>
        <v xml:space="preserve">stm27 + </v>
      </c>
      <c r="Y87" s="1" t="str">
        <f t="shared" si="72"/>
        <v xml:space="preserve">stm28 + </v>
      </c>
      <c r="Z87" s="1" t="str">
        <f t="shared" si="72"/>
        <v xml:space="preserve">stm29 + </v>
      </c>
      <c r="AA87" s="1" t="str">
        <f t="shared" si="72"/>
        <v xml:space="preserve">stm30 + </v>
      </c>
      <c r="AB87" s="1" t="str">
        <f t="shared" si="72"/>
        <v xml:space="preserve">stm31 + </v>
      </c>
      <c r="AC87" s="1" t="str">
        <f t="shared" si="72"/>
        <v xml:space="preserve">stm32 + </v>
      </c>
      <c r="AD87" s="1" t="str">
        <f t="shared" si="72"/>
        <v xml:space="preserve">stm33 + </v>
      </c>
      <c r="AE87" s="1" t="str">
        <f t="shared" si="72"/>
        <v xml:space="preserve">stm35 + </v>
      </c>
      <c r="AF87" s="1" t="str">
        <f t="shared" si="72"/>
        <v xml:space="preserve">stm36 + </v>
      </c>
      <c r="AG87" s="1" t="str">
        <f t="shared" si="72"/>
        <v xml:space="preserve">stm37 + </v>
      </c>
      <c r="AH87" s="1" t="str">
        <f t="shared" si="72"/>
        <v xml:space="preserve">stm41 + </v>
      </c>
      <c r="AI87" s="1" t="str">
        <f t="shared" si="72"/>
        <v xml:space="preserve">stm42 + </v>
      </c>
      <c r="AJ87" s="1" t="str">
        <f t="shared" si="72"/>
        <v xml:space="preserve">stm43 + </v>
      </c>
      <c r="AK87" s="1" t="str">
        <f t="shared" si="72"/>
        <v xml:space="preserve">stm45 + </v>
      </c>
      <c r="AL87" s="1" t="str">
        <f t="shared" si="72"/>
        <v xml:space="preserve">stm46 + </v>
      </c>
      <c r="AM87" s="1" t="str">
        <f t="shared" si="72"/>
        <v xml:space="preserve">stm47 + </v>
      </c>
      <c r="AN87" s="1" t="str">
        <f t="shared" si="72"/>
        <v xml:space="preserve">stm49 + </v>
      </c>
      <c r="AO87" s="1" t="str">
        <f t="shared" si="72"/>
        <v xml:space="preserve">stm50 + </v>
      </c>
      <c r="AP87" s="1" t="str">
        <f t="shared" si="72"/>
        <v xml:space="preserve">stm51 + </v>
      </c>
      <c r="AQ87" s="1" t="str">
        <f t="shared" si="72"/>
        <v xml:space="preserve">stm52 + </v>
      </c>
      <c r="AR87" s="1" t="str">
        <f t="shared" si="72"/>
        <v xml:space="preserve">stm53 + </v>
      </c>
      <c r="AS87" s="1" t="str">
        <f t="shared" si="72"/>
        <v xml:space="preserve">stm55 + </v>
      </c>
      <c r="AT87" s="1" t="str">
        <f t="shared" si="72"/>
        <v xml:space="preserve">stm58 + </v>
      </c>
      <c r="AU87" s="1" t="str">
        <f t="shared" si="72"/>
        <v xml:space="preserve">stm59 + </v>
      </c>
      <c r="AV87" s="1" t="str">
        <f t="shared" si="72"/>
        <v xml:space="preserve">stm60 + </v>
      </c>
      <c r="AW87" s="1" t="str">
        <f t="shared" si="72"/>
        <v xml:space="preserve">stm61 + </v>
      </c>
      <c r="AX87" s="1" t="str">
        <f t="shared" si="72"/>
        <v xml:space="preserve">stm62 + </v>
      </c>
      <c r="AY87" s="1" t="str">
        <f t="shared" si="72"/>
        <v xml:space="preserve">stm64 + </v>
      </c>
      <c r="AZ87" s="1" t="str">
        <f t="shared" si="72"/>
        <v xml:space="preserve">stm65 + </v>
      </c>
      <c r="BA87" s="1" t="str">
        <f t="shared" si="72"/>
        <v xml:space="preserve">stm66 + </v>
      </c>
      <c r="BB87" s="1" t="str">
        <f t="shared" si="72"/>
        <v xml:space="preserve">stm68 + </v>
      </c>
      <c r="BC87" s="1" t="str">
        <f t="shared" si="72"/>
        <v xml:space="preserve">stm69 + </v>
      </c>
      <c r="BD87" s="1" t="str">
        <f t="shared" si="72"/>
        <v xml:space="preserve">stm70 + </v>
      </c>
      <c r="BE87" s="1" t="str">
        <f t="shared" si="72"/>
        <v xml:space="preserve">stm71 + </v>
      </c>
      <c r="BF87" s="1" t="str">
        <f t="shared" si="72"/>
        <v xml:space="preserve">stm72 + </v>
      </c>
      <c r="BG87" s="1" t="str">
        <f t="shared" si="72"/>
        <v xml:space="preserve">stm73 + </v>
      </c>
      <c r="BH87" s="1" t="str">
        <f t="shared" si="72"/>
        <v xml:space="preserve">stm74 + </v>
      </c>
      <c r="BI87" s="1" t="str">
        <f t="shared" si="72"/>
        <v xml:space="preserve">stm77 + </v>
      </c>
      <c r="BJ87" s="1" t="str">
        <f t="shared" si="72"/>
        <v xml:space="preserve">stm78 + </v>
      </c>
      <c r="BK87" s="1" t="str">
        <f t="shared" si="72"/>
        <v xml:space="preserve">stm79 + </v>
      </c>
      <c r="BL87" s="1" t="str">
        <f t="shared" si="72"/>
        <v xml:space="preserve">stm80 + </v>
      </c>
      <c r="BM87" s="1" t="str">
        <f t="shared" si="72"/>
        <v xml:space="preserve">stm84 + </v>
      </c>
      <c r="BN87" s="1" t="str">
        <f t="shared" si="72"/>
        <v xml:space="preserve">stm85 + </v>
      </c>
      <c r="BO87" s="1" t="str">
        <f t="shared" si="72"/>
        <v xml:space="preserve">stm86 + </v>
      </c>
      <c r="BP87" s="1" t="str">
        <f t="shared" si="69"/>
        <v xml:space="preserve">stm87 + </v>
      </c>
      <c r="BQ87" s="1" t="str">
        <f t="shared" si="69"/>
        <v xml:space="preserve">stm90 + </v>
      </c>
      <c r="BR87" s="1" t="str">
        <f t="shared" si="69"/>
        <v xml:space="preserve">stm91 + </v>
      </c>
      <c r="BS87" s="1" t="str">
        <f t="shared" si="69"/>
        <v xml:space="preserve">stm92 + </v>
      </c>
      <c r="BT87" s="1" t="str">
        <f t="shared" si="69"/>
        <v xml:space="preserve">stm93 + </v>
      </c>
      <c r="BU87" s="1" t="str">
        <f t="shared" si="69"/>
        <v xml:space="preserve">stm94 + </v>
      </c>
      <c r="BV87" s="1" t="str">
        <f t="shared" si="69"/>
        <v xml:space="preserve">stm95 + </v>
      </c>
      <c r="BW87" s="1" t="str">
        <f t="shared" si="69"/>
        <v xml:space="preserve">stm96 + </v>
      </c>
      <c r="BX87" s="1" t="str">
        <f t="shared" si="71"/>
        <v>stm97</v>
      </c>
      <c r="BY87" s="6" t="str">
        <f>B$81&amp;AI81&amp;C87&amp;D87&amp;E87&amp;F87&amp;G87&amp;H87&amp;I87&amp;J87&amp;K87&amp;L87&amp;M87&amp;N87&amp;O87&amp;P87&amp;Q87&amp;R87&amp;S87&amp;T87&amp;U87&amp;V87&amp;W87&amp;X87&amp;Y87&amp;Z87&amp;AA87&amp;AB87&amp;AC87&amp;AD87&amp;AE87&amp;AF87&amp;AG87&amp;AH87&amp;AI87&amp;AJ87&amp;AK87&amp;AL87&amp;AM87&amp;AN87&amp;AO87&amp;AP87&amp;AQ87&amp;AR87&amp;AS87&amp;AT87&amp;AU87&amp;AV87&amp;AW87&amp;AX87&amp;AY87&amp;AZ87&amp;BA87&amp;BB87&amp;BC87&amp;BD87&amp;BE87&amp;BF87&amp;BG87&amp;BH87&amp;BI87&amp;BJ87&amp;BK87&amp;BL87&amp;BM87&amp;BN87&amp;BO87&amp;BP87&amp;BQ87&amp;BR87&amp;BS87&amp;BT87&amp;BU87&amp;BV87&amp;BW87&amp;BX87</f>
        <v>@IDENTITY stm00 = stm01 + stm02 + stm03 + stm05 + stm08 + stm10 + stm11 + stm13 + stm14 + stm15 + stm16 + stm17 + stm18 + stm19 + stm20 + stm21 + stm22 + stm23 + stm24 + stm25 + stm26 + stm27 + stm28 + stm29 + stm30 + stm31 + stm32 + stm33 + stm35 + stm36 + stm37 + stm41 + stm42 + stm43 + stm45 + stm46 + stm47 + stm49 + stm50 + stm51 + stm52 + stm53 + stm55 + stm58 + stm59 + stm60 + stm61 + stm62 + stm64 + stm65 + stm66 + stm68 + stm69 + stm70 + stm71 + stm72 + stm73 + stm74 + stm77 + stm78 + stm79 + stm80 + stm84 + stm85 + stm86 + stm87 + stm90 + stm91 + stm92 + stm93 + stm94 + stm95 + stm96 + stm97</v>
      </c>
    </row>
    <row r="88" spans="1:77">
      <c r="B88" t="s">
        <v>110</v>
      </c>
      <c r="C88" s="1" t="str">
        <f t="shared" si="70"/>
        <v xml:space="preserve">expm01 + </v>
      </c>
      <c r="D88" s="1" t="str">
        <f t="shared" si="72"/>
        <v xml:space="preserve">expm02 + </v>
      </c>
      <c r="E88" s="1" t="str">
        <f t="shared" si="72"/>
        <v xml:space="preserve">expm03 + </v>
      </c>
      <c r="F88" s="1" t="str">
        <f t="shared" si="72"/>
        <v xml:space="preserve">expm05 + </v>
      </c>
      <c r="G88" s="1" t="str">
        <f t="shared" si="72"/>
        <v xml:space="preserve">expm08 + </v>
      </c>
      <c r="H88" s="1" t="str">
        <f t="shared" si="72"/>
        <v xml:space="preserve">expm10 + </v>
      </c>
      <c r="I88" s="1" t="str">
        <f t="shared" si="72"/>
        <v xml:space="preserve">expm11 + </v>
      </c>
      <c r="J88" s="1" t="str">
        <f t="shared" si="72"/>
        <v xml:space="preserve">expm13 + </v>
      </c>
      <c r="K88" s="1" t="str">
        <f t="shared" si="72"/>
        <v xml:space="preserve">expm14 + </v>
      </c>
      <c r="L88" s="1" t="str">
        <f t="shared" si="72"/>
        <v xml:space="preserve">expm15 + </v>
      </c>
      <c r="M88" s="1" t="str">
        <f t="shared" si="72"/>
        <v xml:space="preserve">expm16 + </v>
      </c>
      <c r="N88" s="1" t="str">
        <f t="shared" si="72"/>
        <v xml:space="preserve">expm17 + </v>
      </c>
      <c r="O88" s="1" t="str">
        <f t="shared" si="72"/>
        <v xml:space="preserve">expm18 + </v>
      </c>
      <c r="P88" s="1" t="str">
        <f t="shared" si="72"/>
        <v xml:space="preserve">expm19 + </v>
      </c>
      <c r="Q88" s="1" t="str">
        <f t="shared" si="72"/>
        <v xml:space="preserve">expm20 + </v>
      </c>
      <c r="R88" s="1" t="str">
        <f t="shared" si="72"/>
        <v xml:space="preserve">expm21 + </v>
      </c>
      <c r="S88" s="1" t="str">
        <f t="shared" si="72"/>
        <v xml:space="preserve">expm22 + </v>
      </c>
      <c r="T88" s="1" t="str">
        <f t="shared" si="72"/>
        <v xml:space="preserve">expm23 + </v>
      </c>
      <c r="U88" s="1" t="str">
        <f t="shared" si="72"/>
        <v xml:space="preserve">expm24 + </v>
      </c>
      <c r="V88" s="1" t="str">
        <f t="shared" si="72"/>
        <v xml:space="preserve">expm25 + </v>
      </c>
      <c r="W88" s="1" t="str">
        <f t="shared" si="72"/>
        <v xml:space="preserve">expm26 + </v>
      </c>
      <c r="X88" s="1" t="str">
        <f t="shared" si="72"/>
        <v xml:space="preserve">expm27 + </v>
      </c>
      <c r="Y88" s="1" t="str">
        <f t="shared" si="72"/>
        <v xml:space="preserve">expm28 + </v>
      </c>
      <c r="Z88" s="1" t="str">
        <f t="shared" si="72"/>
        <v xml:space="preserve">expm29 + </v>
      </c>
      <c r="AA88" s="1" t="str">
        <f t="shared" si="72"/>
        <v xml:space="preserve">expm30 + </v>
      </c>
      <c r="AB88" s="1" t="str">
        <f t="shared" si="72"/>
        <v xml:space="preserve">expm31 + </v>
      </c>
      <c r="AC88" s="1" t="str">
        <f t="shared" si="72"/>
        <v xml:space="preserve">expm32 + </v>
      </c>
      <c r="AD88" s="1" t="str">
        <f t="shared" si="72"/>
        <v xml:space="preserve">expm33 + </v>
      </c>
      <c r="AE88" s="1" t="str">
        <f t="shared" si="72"/>
        <v xml:space="preserve">expm35 + </v>
      </c>
      <c r="AF88" s="1" t="str">
        <f t="shared" si="72"/>
        <v xml:space="preserve">expm36 + </v>
      </c>
      <c r="AG88" s="1" t="str">
        <f t="shared" si="72"/>
        <v xml:space="preserve">expm37 + </v>
      </c>
      <c r="AH88" s="1" t="str">
        <f t="shared" si="72"/>
        <v xml:space="preserve">expm41 + </v>
      </c>
      <c r="AI88" s="1" t="str">
        <f t="shared" si="72"/>
        <v xml:space="preserve">expm42 + </v>
      </c>
      <c r="AJ88" s="1" t="str">
        <f t="shared" si="72"/>
        <v xml:space="preserve">expm43 + </v>
      </c>
      <c r="AK88" s="1" t="str">
        <f t="shared" si="72"/>
        <v xml:space="preserve">expm45 + </v>
      </c>
      <c r="AL88" s="1" t="str">
        <f t="shared" si="72"/>
        <v xml:space="preserve">expm46 + </v>
      </c>
      <c r="AM88" s="1" t="str">
        <f t="shared" si="72"/>
        <v xml:space="preserve">expm47 + </v>
      </c>
      <c r="AN88" s="1" t="str">
        <f t="shared" si="72"/>
        <v xml:space="preserve">expm49 + </v>
      </c>
      <c r="AO88" s="1" t="str">
        <f t="shared" si="72"/>
        <v xml:space="preserve">expm50 + </v>
      </c>
      <c r="AP88" s="1" t="str">
        <f t="shared" si="72"/>
        <v xml:space="preserve">expm51 + </v>
      </c>
      <c r="AQ88" s="1" t="str">
        <f t="shared" si="72"/>
        <v xml:space="preserve">expm52 + </v>
      </c>
      <c r="AR88" s="1" t="str">
        <f t="shared" si="72"/>
        <v xml:space="preserve">expm53 + </v>
      </c>
      <c r="AS88" s="1" t="str">
        <f t="shared" si="72"/>
        <v xml:space="preserve">expm55 + </v>
      </c>
      <c r="AT88" s="1" t="str">
        <f t="shared" si="72"/>
        <v xml:space="preserve">expm58 + </v>
      </c>
      <c r="AU88" s="1" t="str">
        <f t="shared" si="72"/>
        <v xml:space="preserve">expm59 + </v>
      </c>
      <c r="AV88" s="1" t="str">
        <f t="shared" si="72"/>
        <v xml:space="preserve">expm60 + </v>
      </c>
      <c r="AW88" s="1" t="str">
        <f t="shared" si="72"/>
        <v xml:space="preserve">expm61 + </v>
      </c>
      <c r="AX88" s="1" t="str">
        <f t="shared" si="72"/>
        <v xml:space="preserve">expm62 + </v>
      </c>
      <c r="AY88" s="1" t="str">
        <f t="shared" si="72"/>
        <v xml:space="preserve">expm64 + </v>
      </c>
      <c r="AZ88" s="1" t="str">
        <f t="shared" si="72"/>
        <v xml:space="preserve">expm65 + </v>
      </c>
      <c r="BA88" s="1" t="str">
        <f t="shared" si="72"/>
        <v xml:space="preserve">expm66 + </v>
      </c>
      <c r="BB88" s="1" t="str">
        <f t="shared" si="72"/>
        <v xml:space="preserve">expm68 + </v>
      </c>
      <c r="BC88" s="1" t="str">
        <f t="shared" si="72"/>
        <v xml:space="preserve">expm69 + </v>
      </c>
      <c r="BD88" s="1" t="str">
        <f t="shared" si="72"/>
        <v xml:space="preserve">expm70 + </v>
      </c>
      <c r="BE88" s="1" t="str">
        <f t="shared" si="72"/>
        <v xml:space="preserve">expm71 + </v>
      </c>
      <c r="BF88" s="1" t="str">
        <f t="shared" si="72"/>
        <v xml:space="preserve">expm72 + </v>
      </c>
      <c r="BG88" s="1" t="str">
        <f t="shared" si="72"/>
        <v xml:space="preserve">expm73 + </v>
      </c>
      <c r="BH88" s="1" t="str">
        <f t="shared" si="72"/>
        <v xml:space="preserve">expm74 + </v>
      </c>
      <c r="BI88" s="1" t="str">
        <f t="shared" si="72"/>
        <v xml:space="preserve">expm77 + </v>
      </c>
      <c r="BJ88" s="1" t="str">
        <f t="shared" si="72"/>
        <v xml:space="preserve">expm78 + </v>
      </c>
      <c r="BK88" s="1" t="str">
        <f t="shared" si="72"/>
        <v xml:space="preserve">expm79 + </v>
      </c>
      <c r="BL88" s="1" t="str">
        <f t="shared" si="72"/>
        <v xml:space="preserve">expm80 + </v>
      </c>
      <c r="BM88" s="1" t="str">
        <f t="shared" si="72"/>
        <v xml:space="preserve">expm84 + </v>
      </c>
      <c r="BN88" s="1" t="str">
        <f t="shared" si="72"/>
        <v xml:space="preserve">expm85 + </v>
      </c>
      <c r="BO88" s="1" t="str">
        <f t="shared" si="72"/>
        <v xml:space="preserve">expm86 + </v>
      </c>
      <c r="BP88" s="1" t="str">
        <f t="shared" si="69"/>
        <v xml:space="preserve">expm87 + </v>
      </c>
      <c r="BQ88" s="1" t="str">
        <f t="shared" si="69"/>
        <v xml:space="preserve">expm90 + </v>
      </c>
      <c r="BR88" s="1" t="str">
        <f t="shared" si="69"/>
        <v xml:space="preserve">expm91 + </v>
      </c>
      <c r="BS88" s="1" t="str">
        <f t="shared" si="69"/>
        <v xml:space="preserve">expm92 + </v>
      </c>
      <c r="BT88" s="1" t="str">
        <f t="shared" si="69"/>
        <v xml:space="preserve">expm93 + </v>
      </c>
      <c r="BU88" s="1" t="str">
        <f t="shared" si="69"/>
        <v xml:space="preserve">expm94 + </v>
      </c>
      <c r="BV88" s="1" t="str">
        <f t="shared" si="69"/>
        <v xml:space="preserve">expm95 + </v>
      </c>
      <c r="BW88" s="1" t="str">
        <f t="shared" si="69"/>
        <v xml:space="preserve">expm96 + </v>
      </c>
      <c r="BX88" s="1" t="str">
        <f t="shared" si="71"/>
        <v>expm97</v>
      </c>
      <c r="BY88" s="6" t="str">
        <f>B$81&amp;AP81&amp;C88&amp;D88&amp;E88&amp;F88&amp;G88&amp;H88&amp;I88&amp;J88&amp;K88&amp;L88&amp;M88&amp;N88&amp;O88&amp;P88&amp;Q88&amp;R88&amp;S88&amp;T88&amp;U88&amp;V88&amp;W88&amp;X88&amp;Y88&amp;Z88&amp;AA88&amp;AB88&amp;AC88&amp;AD88&amp;AE88&amp;AF88&amp;AG88&amp;AH88&amp;AI88&amp;AJ88&amp;AK88&amp;AL88&amp;AM88&amp;AN88&amp;AO88&amp;AP88&amp;AQ88&amp;AR88&amp;AS88&amp;AT88&amp;AU88&amp;AV88&amp;AW88&amp;AX88&amp;AY88&amp;AZ88&amp;BA88&amp;BB88&amp;BC88&amp;BD88&amp;BE88&amp;BF88&amp;BG88&amp;BH88&amp;BI88&amp;BJ88&amp;BK88&amp;BL88&amp;BM88&amp;BN88&amp;BO88&amp;BP88&amp;BQ88&amp;BR88&amp;BS88&amp;BT88&amp;BU88&amp;BV88&amp;BW88&amp;BX88</f>
        <v>@IDENTITY expm00 = expm01 + expm02 + expm03 + expm05 + expm08 + expm10 + expm11 + expm13 + expm14 + expm15 + expm16 + expm17 + expm18 + expm19 + expm20 + expm21 + expm22 + expm23 + expm24 + expm25 + expm26 + expm27 + expm28 + expm29 + expm30 + expm31 + expm32 + expm33 + expm35 + expm36 + expm37 + expm41 + expm42 + expm43 + expm45 + expm46 + expm47 + expm49 + expm50 + expm51 + expm52 + expm53 + expm55 + expm58 + expm59 + expm60 + expm61 + expm62 + expm64 + expm65 + expm66 + expm68 + expm69 + expm70 + expm71 + expm72 + expm73 + expm74 + expm77 + expm78 + expm79 + expm80 + expm84 + expm85 + expm86 + expm87 + expm90 + expm91 + expm92 + expm93 + expm94 + expm95 + expm96 + expm97</v>
      </c>
    </row>
    <row r="89" spans="1:77">
      <c r="B89" t="s">
        <v>114</v>
      </c>
      <c r="C89" s="1" t="str">
        <f t="shared" si="70"/>
        <v xml:space="preserve">fm01 + </v>
      </c>
      <c r="D89" s="1" t="str">
        <f t="shared" si="72"/>
        <v xml:space="preserve">fm02 + </v>
      </c>
      <c r="E89" s="1" t="str">
        <f t="shared" si="72"/>
        <v xml:space="preserve">fm03 + </v>
      </c>
      <c r="F89" s="1" t="str">
        <f t="shared" si="72"/>
        <v xml:space="preserve">fm05 + </v>
      </c>
      <c r="G89" s="1" t="str">
        <f t="shared" si="72"/>
        <v xml:space="preserve">fm08 + </v>
      </c>
      <c r="H89" s="1" t="str">
        <f t="shared" si="72"/>
        <v xml:space="preserve">fm10 + </v>
      </c>
      <c r="I89" s="1" t="str">
        <f t="shared" si="72"/>
        <v xml:space="preserve">fm11 + </v>
      </c>
      <c r="J89" s="1" t="str">
        <f t="shared" si="72"/>
        <v xml:space="preserve">fm13 + </v>
      </c>
      <c r="K89" s="1" t="str">
        <f t="shared" si="72"/>
        <v xml:space="preserve">fm14 + </v>
      </c>
      <c r="L89" s="1" t="str">
        <f t="shared" si="72"/>
        <v xml:space="preserve">fm15 + </v>
      </c>
      <c r="M89" s="1" t="str">
        <f t="shared" si="72"/>
        <v xml:space="preserve">fm16 + </v>
      </c>
      <c r="N89" s="1" t="str">
        <f t="shared" si="72"/>
        <v xml:space="preserve">fm17 + </v>
      </c>
      <c r="O89" s="1" t="str">
        <f t="shared" si="72"/>
        <v xml:space="preserve">fm18 + </v>
      </c>
      <c r="P89" s="1" t="str">
        <f t="shared" si="72"/>
        <v xml:space="preserve">fm19 + </v>
      </c>
      <c r="Q89" s="1" t="str">
        <f t="shared" si="72"/>
        <v xml:space="preserve">fm20 + </v>
      </c>
      <c r="R89" s="1" t="str">
        <f t="shared" si="72"/>
        <v xml:space="preserve">fm21 + </v>
      </c>
      <c r="S89" s="1" t="str">
        <f t="shared" si="72"/>
        <v xml:space="preserve">fm22 + </v>
      </c>
      <c r="T89" s="1" t="str">
        <f t="shared" si="72"/>
        <v xml:space="preserve">fm23 + </v>
      </c>
      <c r="U89" s="1" t="str">
        <f t="shared" si="72"/>
        <v xml:space="preserve">fm24 + </v>
      </c>
      <c r="V89" s="1" t="str">
        <f t="shared" si="72"/>
        <v xml:space="preserve">fm25 + </v>
      </c>
      <c r="W89" s="1" t="str">
        <f t="shared" si="72"/>
        <v xml:space="preserve">fm26 + </v>
      </c>
      <c r="X89" s="1" t="str">
        <f t="shared" si="72"/>
        <v xml:space="preserve">fm27 + </v>
      </c>
      <c r="Y89" s="1" t="str">
        <f t="shared" si="72"/>
        <v xml:space="preserve">fm28 + </v>
      </c>
      <c r="Z89" s="1" t="str">
        <f t="shared" si="72"/>
        <v xml:space="preserve">fm29 + </v>
      </c>
      <c r="AA89" s="1" t="str">
        <f t="shared" si="72"/>
        <v xml:space="preserve">fm30 + </v>
      </c>
      <c r="AB89" s="1" t="str">
        <f t="shared" si="72"/>
        <v xml:space="preserve">fm31 + </v>
      </c>
      <c r="AC89" s="1" t="str">
        <f t="shared" si="72"/>
        <v xml:space="preserve">fm32 + </v>
      </c>
      <c r="AD89" s="1" t="str">
        <f t="shared" si="72"/>
        <v xml:space="preserve">fm33 + </v>
      </c>
      <c r="AE89" s="1" t="str">
        <f t="shared" si="72"/>
        <v xml:space="preserve">fm35 + </v>
      </c>
      <c r="AF89" s="1" t="str">
        <f t="shared" si="72"/>
        <v xml:space="preserve">fm36 + </v>
      </c>
      <c r="AG89" s="1" t="str">
        <f t="shared" si="72"/>
        <v xml:space="preserve">fm37 + </v>
      </c>
      <c r="AH89" s="1" t="str">
        <f t="shared" si="72"/>
        <v xml:space="preserve">fm41 + </v>
      </c>
      <c r="AI89" s="1" t="str">
        <f t="shared" si="72"/>
        <v xml:space="preserve">fm42 + </v>
      </c>
      <c r="AJ89" s="1" t="str">
        <f t="shared" si="72"/>
        <v xml:space="preserve">fm43 + </v>
      </c>
      <c r="AK89" s="1" t="str">
        <f t="shared" si="72"/>
        <v xml:space="preserve">fm45 + </v>
      </c>
      <c r="AL89" s="1" t="str">
        <f t="shared" si="72"/>
        <v xml:space="preserve">fm46 + </v>
      </c>
      <c r="AM89" s="1" t="str">
        <f t="shared" si="72"/>
        <v xml:space="preserve">fm47 + </v>
      </c>
      <c r="AN89" s="1" t="str">
        <f t="shared" si="72"/>
        <v xml:space="preserve">fm49 + </v>
      </c>
      <c r="AO89" s="1" t="str">
        <f t="shared" si="72"/>
        <v xml:space="preserve">fm50 + </v>
      </c>
      <c r="AP89" s="1" t="str">
        <f t="shared" si="72"/>
        <v xml:space="preserve">fm51 + </v>
      </c>
      <c r="AQ89" s="1" t="str">
        <f t="shared" si="72"/>
        <v xml:space="preserve">fm52 + </v>
      </c>
      <c r="AR89" s="1" t="str">
        <f t="shared" si="72"/>
        <v xml:space="preserve">fm53 + </v>
      </c>
      <c r="AS89" s="1" t="str">
        <f t="shared" si="72"/>
        <v xml:space="preserve">fm55 + </v>
      </c>
      <c r="AT89" s="1" t="str">
        <f t="shared" si="72"/>
        <v xml:space="preserve">fm58 + </v>
      </c>
      <c r="AU89" s="1" t="str">
        <f t="shared" si="72"/>
        <v xml:space="preserve">fm59 + </v>
      </c>
      <c r="AV89" s="1" t="str">
        <f t="shared" si="72"/>
        <v xml:space="preserve">fm60 + </v>
      </c>
      <c r="AW89" s="1" t="str">
        <f t="shared" si="72"/>
        <v xml:space="preserve">fm61 + </v>
      </c>
      <c r="AX89" s="1" t="str">
        <f t="shared" si="72"/>
        <v xml:space="preserve">fm62 + </v>
      </c>
      <c r="AY89" s="1" t="str">
        <f t="shared" si="72"/>
        <v xml:space="preserve">fm64 + </v>
      </c>
      <c r="AZ89" s="1" t="str">
        <f t="shared" si="72"/>
        <v xml:space="preserve">fm65 + </v>
      </c>
      <c r="BA89" s="1" t="str">
        <f t="shared" si="72"/>
        <v xml:space="preserve">fm66 + </v>
      </c>
      <c r="BB89" s="1" t="str">
        <f t="shared" si="72"/>
        <v xml:space="preserve">fm68 + </v>
      </c>
      <c r="BC89" s="1" t="str">
        <f t="shared" si="72"/>
        <v xml:space="preserve">fm69 + </v>
      </c>
      <c r="BD89" s="1" t="str">
        <f t="shared" si="72"/>
        <v xml:space="preserve">fm70 + </v>
      </c>
      <c r="BE89" s="1" t="str">
        <f t="shared" si="72"/>
        <v xml:space="preserve">fm71 + </v>
      </c>
      <c r="BF89" s="1" t="str">
        <f t="shared" si="72"/>
        <v xml:space="preserve">fm72 + </v>
      </c>
      <c r="BG89" s="1" t="str">
        <f t="shared" si="72"/>
        <v xml:space="preserve">fm73 + </v>
      </c>
      <c r="BH89" s="1" t="str">
        <f t="shared" si="72"/>
        <v xml:space="preserve">fm74 + </v>
      </c>
      <c r="BI89" s="1" t="str">
        <f t="shared" si="72"/>
        <v xml:space="preserve">fm77 + </v>
      </c>
      <c r="BJ89" s="1" t="str">
        <f t="shared" si="72"/>
        <v xml:space="preserve">fm78 + </v>
      </c>
      <c r="BK89" s="1" t="str">
        <f t="shared" si="72"/>
        <v xml:space="preserve">fm79 + </v>
      </c>
      <c r="BL89" s="1" t="str">
        <f t="shared" si="72"/>
        <v xml:space="preserve">fm80 + </v>
      </c>
      <c r="BM89" s="1" t="str">
        <f t="shared" si="72"/>
        <v xml:space="preserve">fm84 + </v>
      </c>
      <c r="BN89" s="1" t="str">
        <f t="shared" si="72"/>
        <v xml:space="preserve">fm85 + </v>
      </c>
      <c r="BO89" s="1" t="str">
        <f t="shared" ref="BO89:BW89" si="73">$B89&amp;BO$82&amp;" + "</f>
        <v xml:space="preserve">fm86 + </v>
      </c>
      <c r="BP89" s="1" t="str">
        <f t="shared" si="73"/>
        <v xml:space="preserve">fm87 + </v>
      </c>
      <c r="BQ89" s="1" t="str">
        <f t="shared" si="73"/>
        <v xml:space="preserve">fm90 + </v>
      </c>
      <c r="BR89" s="1" t="str">
        <f t="shared" si="73"/>
        <v xml:space="preserve">fm91 + </v>
      </c>
      <c r="BS89" s="1" t="str">
        <f t="shared" si="73"/>
        <v xml:space="preserve">fm92 + </v>
      </c>
      <c r="BT89" s="1" t="str">
        <f t="shared" si="73"/>
        <v xml:space="preserve">fm93 + </v>
      </c>
      <c r="BU89" s="1" t="str">
        <f t="shared" si="73"/>
        <v xml:space="preserve">fm94 + </v>
      </c>
      <c r="BV89" s="1" t="str">
        <f t="shared" si="73"/>
        <v xml:space="preserve">fm95 + </v>
      </c>
      <c r="BW89" s="1" t="str">
        <f t="shared" si="73"/>
        <v xml:space="preserve">fm96 + </v>
      </c>
      <c r="BX89" s="1" t="str">
        <f t="shared" si="71"/>
        <v>fm97</v>
      </c>
      <c r="BY89" s="6" t="str">
        <f>B$81&amp;AY81&amp;C89&amp;D89&amp;E89&amp;F89&amp;G89&amp;H89&amp;I89&amp;J89&amp;K89&amp;L89&amp;M89&amp;N89&amp;O89&amp;P89&amp;Q89&amp;R89&amp;S89&amp;T89&amp;U89&amp;V89&amp;W89&amp;X89&amp;Y89&amp;Z89&amp;AA89&amp;AB89&amp;AC89&amp;AD89&amp;AE89&amp;AF89&amp;AG89&amp;AH89&amp;AI89&amp;AJ89&amp;AK89&amp;AL89&amp;AM89&amp;AN89&amp;AO89&amp;AP89&amp;AQ89&amp;AR89&amp;AS89&amp;AT89&amp;AU89&amp;AV89&amp;AW89&amp;AX89&amp;AY89&amp;AZ89&amp;BA89&amp;BB89&amp;BC89&amp;BD89&amp;BE89&amp;BF89&amp;BG89&amp;BH89&amp;BI89&amp;BJ89&amp;BK89&amp;BL89&amp;BM89&amp;BN89&amp;BO89&amp;BP89&amp;BQ89&amp;BR89&amp;BS89&amp;BT89&amp;BU89&amp;BV89&amp;BW89&amp;BX89</f>
        <v>@IDENTITY fm00 = fm01 + fm02 + fm03 + fm05 + fm08 + fm10 + fm11 + fm13 + fm14 + fm15 + fm16 + fm17 + fm18 + fm19 + fm20 + fm21 + fm22 + fm23 + fm24 + fm25 + fm26 + fm27 + fm28 + fm29 + fm30 + fm31 + fm32 + fm33 + fm35 + fm36 + fm37 + fm41 + fm42 + fm43 + fm45 + fm46 + fm47 + fm49 + fm50 + fm51 + fm52 + fm53 + fm55 + fm58 + fm59 + fm60 + fm61 + fm62 + fm64 + fm65 + fm66 + fm68 + fm69 + fm70 + fm71 + fm72 + fm73 + fm74 + fm77 + fm78 + fm79 + fm80 + fm84 + fm85 + fm86 + fm87 + fm90 + fm91 + fm92 + fm93 + fm94 + fm95 + fm96 + fm97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4:DT101"/>
  <sheetViews>
    <sheetView zoomScale="55" zoomScaleNormal="55" workbookViewId="0"/>
  </sheetViews>
  <sheetFormatPr baseColWidth="10" defaultRowHeight="15"/>
  <cols>
    <col min="1" max="1" width="14.28515625" customWidth="1"/>
    <col min="3" max="3" width="29.7109375" customWidth="1"/>
    <col min="4" max="4" width="38.7109375" customWidth="1"/>
    <col min="18" max="18" width="35.140625" customWidth="1"/>
    <col min="22" max="22" width="19" customWidth="1"/>
    <col min="23" max="23" width="16.140625" customWidth="1"/>
    <col min="27" max="27" width="49" customWidth="1"/>
  </cols>
  <sheetData>
    <row r="4" spans="1:124">
      <c r="AC4" s="12" t="s">
        <v>126</v>
      </c>
      <c r="AZ4" s="16" t="s">
        <v>126</v>
      </c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Y4" s="19" t="s">
        <v>126</v>
      </c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X4" s="25" t="s">
        <v>126</v>
      </c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</row>
    <row r="5" spans="1:124">
      <c r="B5" t="s">
        <v>79</v>
      </c>
      <c r="K5" t="s">
        <v>123</v>
      </c>
      <c r="S5" s="5" t="s">
        <v>122</v>
      </c>
      <c r="W5" t="s">
        <v>124</v>
      </c>
      <c r="AB5" s="5"/>
      <c r="AG5" t="s">
        <v>124</v>
      </c>
      <c r="AI5" s="5"/>
      <c r="AP5" s="5"/>
      <c r="AQ5" t="str">
        <f>"ttm_"&amp;AM6&amp;"_positive * rn_ttm_"&amp;AM6</f>
        <v>ttm_CG_positive * rn_ttm_CG</v>
      </c>
      <c r="AX5" s="5"/>
      <c r="AY5" s="5"/>
      <c r="AZ5" s="15"/>
      <c r="BA5" s="15"/>
      <c r="BB5" s="15"/>
      <c r="BC5" s="15"/>
      <c r="BD5" s="15" t="s">
        <v>124</v>
      </c>
      <c r="BE5" s="15"/>
      <c r="BF5" s="17"/>
      <c r="BG5" s="15"/>
      <c r="BH5" s="15"/>
      <c r="BI5" s="15"/>
      <c r="BJ5" s="15"/>
      <c r="BK5" s="15"/>
      <c r="BL5" s="15"/>
      <c r="BM5" s="17"/>
      <c r="BN5" s="15" t="str">
        <f>"ttm_"&amp;BJ6&amp;"_positive * rn_ttm_"&amp;BJ6</f>
        <v>ttm_gfcf_positive * rn_ttm_gfcf</v>
      </c>
      <c r="BO5" s="15"/>
      <c r="BP5" s="15"/>
      <c r="BQ5" s="15"/>
      <c r="BR5" s="15"/>
      <c r="BS5" s="15"/>
      <c r="BT5" s="15"/>
      <c r="BU5" s="15"/>
      <c r="BV5" s="15"/>
      <c r="BY5" s="20"/>
      <c r="BZ5" s="20"/>
      <c r="CA5" s="20"/>
      <c r="CB5" s="20"/>
      <c r="CC5" s="20" t="s">
        <v>124</v>
      </c>
      <c r="CD5" s="20"/>
      <c r="CE5" s="21"/>
      <c r="CF5" s="20"/>
      <c r="CG5" s="20"/>
      <c r="CH5" s="20"/>
      <c r="CI5" s="20"/>
      <c r="CJ5" s="20"/>
      <c r="CK5" s="20"/>
      <c r="CL5" s="21"/>
      <c r="CM5" s="20" t="str">
        <f>"ttm_"&amp;CI6&amp;"_positive * rn_ttm_"&amp;CI6</f>
        <v>ttm_cp_positive * rn_ttm_cp</v>
      </c>
      <c r="CN5" s="20"/>
      <c r="CO5" s="20"/>
      <c r="CP5" s="20"/>
      <c r="CQ5" s="20"/>
      <c r="CR5" s="20"/>
      <c r="CS5" s="20"/>
      <c r="CT5" s="20"/>
      <c r="CU5" s="20"/>
      <c r="CX5" s="26"/>
      <c r="CY5" s="26"/>
      <c r="CZ5" s="26"/>
      <c r="DA5" s="26"/>
      <c r="DB5" s="26" t="s">
        <v>124</v>
      </c>
      <c r="DC5" s="26"/>
      <c r="DD5" s="7"/>
      <c r="DE5" s="26"/>
      <c r="DF5" s="26"/>
      <c r="DG5" s="26"/>
      <c r="DH5" s="26"/>
      <c r="DI5" s="26"/>
      <c r="DJ5" s="26"/>
      <c r="DK5" s="7"/>
      <c r="DL5" s="26" t="str">
        <f>"ttm_"&amp;DH6&amp;"_positive * rn_ttm_"&amp;DH6</f>
        <v>ttm_st_positive * rn_ttm_st</v>
      </c>
      <c r="DM5" s="26"/>
      <c r="DN5" s="26"/>
      <c r="DO5" s="26"/>
      <c r="DP5" s="26"/>
      <c r="DQ5" s="26"/>
      <c r="DR5" s="26"/>
      <c r="DS5" s="26"/>
      <c r="DT5" s="26"/>
    </row>
    <row r="6" spans="1:124">
      <c r="C6" t="s">
        <v>90</v>
      </c>
      <c r="D6" t="s">
        <v>89</v>
      </c>
      <c r="E6" t="s">
        <v>91</v>
      </c>
      <c r="L6" t="s">
        <v>116</v>
      </c>
      <c r="M6" t="s">
        <v>117</v>
      </c>
      <c r="T6" t="s">
        <v>119</v>
      </c>
      <c r="U6" t="s">
        <v>116</v>
      </c>
      <c r="V6" t="s">
        <v>120</v>
      </c>
      <c r="W6" t="s">
        <v>121</v>
      </c>
      <c r="AC6" s="6" t="s">
        <v>102</v>
      </c>
      <c r="AD6" t="str">
        <f>AC6&amp;"_pp"</f>
        <v>CG_pp</v>
      </c>
      <c r="AE6" t="str">
        <f>"s_"&amp;AC6&amp;"_pp"</f>
        <v>s_CG_pp</v>
      </c>
      <c r="AF6" t="str">
        <f>AC6&amp;"_pp00"</f>
        <v>CG_pp00</v>
      </c>
      <c r="AM6" s="6" t="s">
        <v>102</v>
      </c>
      <c r="AN6" t="str">
        <f>AM6&amp;"_bp"</f>
        <v>CG_bp</v>
      </c>
      <c r="AO6" t="str">
        <f>AM6&amp;"_pp"</f>
        <v>CG_pp</v>
      </c>
      <c r="AP6" t="str">
        <f>"(1- r_tls_"&amp;AM6</f>
        <v>(1- r_tls_CG</v>
      </c>
      <c r="AQ6" t="str">
        <f>"r_ttm_"&amp;AM6</f>
        <v>r_ttm_CG</v>
      </c>
      <c r="AZ6" s="11" t="s">
        <v>105</v>
      </c>
      <c r="BA6" s="15" t="str">
        <f>AZ6&amp;"_pp"</f>
        <v>gfcf_pp</v>
      </c>
      <c r="BB6" s="15" t="str">
        <f>"s_"&amp;AZ6&amp;"_pp"</f>
        <v>s_gfcf_pp</v>
      </c>
      <c r="BC6" s="15" t="str">
        <f>AZ6&amp;"_pp00"</f>
        <v>gfcf_pp00</v>
      </c>
      <c r="BD6" s="15" t="s">
        <v>121</v>
      </c>
      <c r="BE6" s="15"/>
      <c r="BF6" s="15"/>
      <c r="BG6" s="15"/>
      <c r="BH6" s="15"/>
      <c r="BI6" s="15"/>
      <c r="BJ6" s="11" t="s">
        <v>105</v>
      </c>
      <c r="BK6" s="15" t="str">
        <f>BJ6&amp;"_bp"</f>
        <v>gfcf_bp</v>
      </c>
      <c r="BL6" s="15" t="str">
        <f>BJ6&amp;"_pp"</f>
        <v>gfcf_pp</v>
      </c>
      <c r="BM6" s="15" t="str">
        <f>"(1- r_tls_"&amp;BJ6</f>
        <v>(1- r_tls_gfcf</v>
      </c>
      <c r="BN6" s="15" t="str">
        <f>"r_ttm_"&amp;BJ6</f>
        <v>r_ttm_gfcf</v>
      </c>
      <c r="BO6" s="15"/>
      <c r="BP6" s="15"/>
      <c r="BQ6" s="15"/>
      <c r="BR6" s="15"/>
      <c r="BS6" s="15"/>
      <c r="BT6" s="15"/>
      <c r="BU6" s="15"/>
      <c r="BV6" s="15"/>
      <c r="BY6" s="22" t="s">
        <v>139</v>
      </c>
      <c r="BZ6" s="20" t="str">
        <f>BY6&amp;"_pp"</f>
        <v>cp_pp</v>
      </c>
      <c r="CA6" s="20" t="str">
        <f>"s_"&amp;BY6&amp;"_pp"</f>
        <v>s_cp_pp</v>
      </c>
      <c r="CB6" s="20" t="str">
        <f>BY6&amp;"_pp00"</f>
        <v>cp_pp00</v>
      </c>
      <c r="CC6" s="20" t="s">
        <v>121</v>
      </c>
      <c r="CD6" s="20"/>
      <c r="CE6" s="20"/>
      <c r="CF6" s="20"/>
      <c r="CG6" s="20"/>
      <c r="CH6" s="20"/>
      <c r="CI6" s="22" t="s">
        <v>139</v>
      </c>
      <c r="CJ6" s="20" t="str">
        <f>CI6&amp;"_bp"</f>
        <v>cp_bp</v>
      </c>
      <c r="CK6" s="20" t="str">
        <f>CI6&amp;"_pp"</f>
        <v>cp_pp</v>
      </c>
      <c r="CL6" s="20" t="str">
        <f>"(1- r_tls_"&amp;CI6</f>
        <v>(1- r_tls_cp</v>
      </c>
      <c r="CM6" s="20" t="str">
        <f>"r_ttm_"&amp;CI6</f>
        <v>r_ttm_cp</v>
      </c>
      <c r="CN6" s="20"/>
      <c r="CO6" s="20"/>
      <c r="CP6" s="20"/>
      <c r="CQ6" s="20"/>
      <c r="CR6" s="20"/>
      <c r="CS6" s="20"/>
      <c r="CT6" s="20"/>
      <c r="CU6" s="20"/>
      <c r="CX6" s="8" t="s">
        <v>108</v>
      </c>
      <c r="CY6" s="26" t="str">
        <f>CX6&amp;"_pp"</f>
        <v>st_pp</v>
      </c>
      <c r="CZ6" s="26" t="str">
        <f>"s_"&amp;CX6&amp;"_pp"</f>
        <v>s_st_pp</v>
      </c>
      <c r="DA6" s="26" t="str">
        <f>CX6&amp;"_pp00"</f>
        <v>st_pp00</v>
      </c>
      <c r="DB6" s="26" t="s">
        <v>121</v>
      </c>
      <c r="DC6" s="26"/>
      <c r="DD6" s="26"/>
      <c r="DE6" s="26"/>
      <c r="DF6" s="26"/>
      <c r="DG6" s="26"/>
      <c r="DH6" s="8" t="s">
        <v>108</v>
      </c>
      <c r="DI6" s="26" t="str">
        <f>DH6&amp;"_bp"</f>
        <v>st_bp</v>
      </c>
      <c r="DJ6" s="26" t="str">
        <f>DH6&amp;"_pp"</f>
        <v>st_pp</v>
      </c>
      <c r="DK6" s="26" t="str">
        <f>"(1- r_tls_"&amp;DH6</f>
        <v>(1- r_tls_st</v>
      </c>
      <c r="DL6" s="26" t="str">
        <f>"r_ttm_"&amp;DH6</f>
        <v>r_ttm_st</v>
      </c>
      <c r="DM6" s="26"/>
      <c r="DN6" s="26"/>
      <c r="DO6" s="26"/>
      <c r="DP6" s="26"/>
      <c r="DQ6" s="26"/>
      <c r="DR6" s="26"/>
      <c r="DS6" s="26"/>
      <c r="DT6" s="26"/>
    </row>
    <row r="7" spans="1:124">
      <c r="A7" s="1" t="s">
        <v>2</v>
      </c>
      <c r="B7" s="5" t="str">
        <f>"@IDENTITY "</f>
        <v xml:space="preserve">@IDENTITY </v>
      </c>
      <c r="C7" s="5" t="str">
        <f>C$6&amp;$A7&amp;" = "</f>
        <v xml:space="preserve">FD01 = </v>
      </c>
      <c r="D7" s="5" t="str">
        <f>D$6&amp;$A7&amp;" - "</f>
        <v xml:space="preserve">F01 - </v>
      </c>
      <c r="E7" s="5" t="str">
        <f>E$6&amp;$A7</f>
        <v>FM01</v>
      </c>
      <c r="F7" s="6" t="str">
        <f>B7&amp;C7&amp;D7&amp;E7</f>
        <v>@IDENTITY FD01 = F01 - FM01</v>
      </c>
      <c r="J7" s="5"/>
      <c r="K7" s="5" t="str">
        <f>"@IDENTITY "</f>
        <v xml:space="preserve">@IDENTITY </v>
      </c>
      <c r="L7" s="5" t="str">
        <f>L$6&amp;$A7&amp;" = "</f>
        <v xml:space="preserve">exp_pp01 = </v>
      </c>
      <c r="M7" s="5" t="str">
        <f>M$6&amp;$A7&amp;" * "</f>
        <v xml:space="preserve">s_exp_pp01 * </v>
      </c>
      <c r="N7" s="5" t="s">
        <v>118</v>
      </c>
      <c r="O7" s="6" t="str">
        <f>K7&amp;L7&amp;M7&amp;N7</f>
        <v>@IDENTITY exp_pp01 = s_exp_pp01 * exp_pp00</v>
      </c>
      <c r="P7" s="5"/>
      <c r="R7" s="6"/>
      <c r="S7" s="5" t="str">
        <f>"@IDENTITY "</f>
        <v xml:space="preserve">@IDENTITY </v>
      </c>
      <c r="T7" s="5" t="str">
        <f>T$6&amp;$A7&amp;" = "</f>
        <v xml:space="preserve">exp_bp01 = </v>
      </c>
      <c r="U7" s="5" t="str">
        <f>U$6&amp;$A7&amp;" * "</f>
        <v xml:space="preserve">exp_pp01 * </v>
      </c>
      <c r="V7" s="5" t="str">
        <f>V$6&amp;$A7&amp;" - "</f>
        <v xml:space="preserve">(1- r_tls_ex01 - </v>
      </c>
      <c r="W7" s="5" t="str">
        <f>W$6&amp;$A7&amp;" )"</f>
        <v>r_ttm_ex01 )</v>
      </c>
      <c r="X7" s="6" t="str">
        <f>S7&amp;T7&amp;U7&amp;V7&amp;W7</f>
        <v>@IDENTITY exp_bp01 = exp_pp01 * (1- r_tls_ex01 - r_ttm_ex01 )</v>
      </c>
      <c r="AB7" s="5"/>
      <c r="AC7" s="5" t="str">
        <f>"@IDENTITY "</f>
        <v xml:space="preserve">@IDENTITY </v>
      </c>
      <c r="AD7" s="5" t="str">
        <f>AD$6&amp;$A7&amp;" = "</f>
        <v xml:space="preserve">CG_pp01 = </v>
      </c>
      <c r="AE7" s="5" t="str">
        <f>AE$6&amp;$A7&amp;" * "</f>
        <v xml:space="preserve">s_CG_pp01 * </v>
      </c>
      <c r="AF7" s="5" t="str">
        <f>AF6</f>
        <v>CG_pp00</v>
      </c>
      <c r="AG7" s="6" t="str">
        <f>AC7&amp;AD7&amp;AE7&amp;AF7</f>
        <v>@IDENTITY CG_pp01 = s_CG_pp01 * CG_pp00</v>
      </c>
      <c r="AH7" s="6"/>
      <c r="AI7" s="5"/>
      <c r="AJ7" s="5"/>
      <c r="AK7" s="5"/>
      <c r="AL7" s="5"/>
      <c r="AM7" s="5" t="str">
        <f>"@IDENTITY "</f>
        <v xml:space="preserve">@IDENTITY </v>
      </c>
      <c r="AN7" s="5" t="str">
        <f>AN$6&amp;$A7&amp;" = "</f>
        <v xml:space="preserve">CG_bp01 = </v>
      </c>
      <c r="AO7" s="5" t="str">
        <f>AO$6&amp;$A7&amp;" * "</f>
        <v xml:space="preserve">CG_pp01 * </v>
      </c>
      <c r="AP7" s="5" t="str">
        <f>AP$6&amp;$A7&amp;" - "</f>
        <v xml:space="preserve">(1- r_tls_CG01 - </v>
      </c>
      <c r="AQ7" s="5" t="str">
        <f>AQ$6&amp;$A7&amp;" )"</f>
        <v>r_ttm_CG01 )</v>
      </c>
      <c r="AR7" s="6" t="str">
        <f>AM7&amp;AN7&amp;AO7&amp;AP7&amp;AQ7</f>
        <v>@IDENTITY CG_bp01 = CG_pp01 * (1- r_tls_CG01 - r_ttm_CG01 )</v>
      </c>
      <c r="AS7" s="5"/>
      <c r="AT7" s="6"/>
      <c r="AX7" s="5"/>
      <c r="AY7" s="5"/>
      <c r="AZ7" s="17" t="str">
        <f>"@IDENTITY "</f>
        <v xml:space="preserve">@IDENTITY </v>
      </c>
      <c r="BA7" s="17" t="str">
        <f>BA$6&amp;$A7&amp;" = "</f>
        <v xml:space="preserve">gfcf_pp01 = </v>
      </c>
      <c r="BB7" s="17" t="str">
        <f>BB$6&amp;$A7&amp;" * "</f>
        <v xml:space="preserve">s_gfcf_pp01 * </v>
      </c>
      <c r="BC7" s="17" t="str">
        <f>BC6</f>
        <v>gfcf_pp00</v>
      </c>
      <c r="BD7" s="11" t="str">
        <f>AZ7&amp;BA7&amp;BB7&amp;BC7</f>
        <v>@IDENTITY gfcf_pp01 = s_gfcf_pp01 * gfcf_pp00</v>
      </c>
      <c r="BE7" s="11"/>
      <c r="BF7" s="17"/>
      <c r="BG7" s="17"/>
      <c r="BH7" s="17"/>
      <c r="BI7" s="17"/>
      <c r="BJ7" s="17" t="str">
        <f>"@IDENTITY "</f>
        <v xml:space="preserve">@IDENTITY </v>
      </c>
      <c r="BK7" s="17" t="str">
        <f>BK$6&amp;$A7&amp;" = "</f>
        <v xml:space="preserve">gfcf_bp01 = </v>
      </c>
      <c r="BL7" s="17" t="str">
        <f>BL$6&amp;$A7&amp;" * "</f>
        <v xml:space="preserve">gfcf_pp01 * </v>
      </c>
      <c r="BM7" s="17" t="str">
        <f>BM$6&amp;$A7&amp;" - "</f>
        <v xml:space="preserve">(1- r_tls_gfcf01 - </v>
      </c>
      <c r="BN7" s="17" t="str">
        <f>BN$6&amp;$A7&amp;" )"</f>
        <v>r_ttm_gfcf01 )</v>
      </c>
      <c r="BO7" s="11" t="str">
        <f>BJ7&amp;BK7&amp;BL7&amp;BM7&amp;BN7</f>
        <v>@IDENTITY gfcf_bp01 = gfcf_pp01 * (1- r_tls_gfcf01 - r_ttm_gfcf01 )</v>
      </c>
      <c r="BP7" s="17"/>
      <c r="BQ7" s="11"/>
      <c r="BR7" s="15"/>
      <c r="BS7" s="15"/>
      <c r="BT7" s="15"/>
      <c r="BU7" s="15"/>
      <c r="BV7" s="15"/>
      <c r="BY7" s="21" t="str">
        <f>"@IDENTITY "</f>
        <v xml:space="preserve">@IDENTITY </v>
      </c>
      <c r="BZ7" s="21" t="str">
        <f>BZ$6&amp;$A7&amp;" = "</f>
        <v xml:space="preserve">cp_pp01 = </v>
      </c>
      <c r="CA7" s="21" t="str">
        <f>CA$6&amp;$A7&amp;" * "</f>
        <v xml:space="preserve">s_cp_pp01 * </v>
      </c>
      <c r="CB7" s="21" t="str">
        <f>CB6</f>
        <v>cp_pp00</v>
      </c>
      <c r="CC7" s="22" t="str">
        <f>BY7&amp;BZ7&amp;CA7&amp;CB7</f>
        <v>@IDENTITY cp_pp01 = s_cp_pp01 * cp_pp00</v>
      </c>
      <c r="CD7" s="22"/>
      <c r="CE7" s="21"/>
      <c r="CF7" s="21"/>
      <c r="CG7" s="21"/>
      <c r="CH7" s="21"/>
      <c r="CI7" s="21" t="str">
        <f>"@IDENTITY "</f>
        <v xml:space="preserve">@IDENTITY </v>
      </c>
      <c r="CJ7" s="21" t="str">
        <f>CJ$6&amp;$A7&amp;" = "</f>
        <v xml:space="preserve">cp_bp01 = </v>
      </c>
      <c r="CK7" s="21" t="str">
        <f>CK$6&amp;$A7&amp;" * "</f>
        <v xml:space="preserve">cp_pp01 * </v>
      </c>
      <c r="CL7" s="21" t="str">
        <f>CL$6&amp;$A7&amp;" - "</f>
        <v xml:space="preserve">(1- r_tls_cp01 - </v>
      </c>
      <c r="CM7" s="21" t="str">
        <f>CM$6&amp;$A7&amp;" )"</f>
        <v>r_ttm_cp01 )</v>
      </c>
      <c r="CN7" s="22" t="str">
        <f>CI7&amp;CJ7&amp;CK7&amp;CL7&amp;CM7</f>
        <v>@IDENTITY cp_bp01 = cp_pp01 * (1- r_tls_cp01 - r_ttm_cp01 )</v>
      </c>
      <c r="CO7" s="21"/>
      <c r="CP7" s="22"/>
      <c r="CQ7" s="20"/>
      <c r="CR7" s="20"/>
      <c r="CS7" s="20"/>
      <c r="CT7" s="20"/>
      <c r="CU7" s="20"/>
      <c r="CX7" s="7" t="str">
        <f>"@IDENTITY "</f>
        <v xml:space="preserve">@IDENTITY </v>
      </c>
      <c r="CY7" s="7" t="str">
        <f>CY$6&amp;$A7&amp;" = "</f>
        <v xml:space="preserve">st_pp01 = </v>
      </c>
      <c r="CZ7" s="7" t="str">
        <f>CZ$6&amp;$A7&amp;" * "</f>
        <v xml:space="preserve">s_st_pp01 * </v>
      </c>
      <c r="DA7" s="7" t="str">
        <f>DA6</f>
        <v>st_pp00</v>
      </c>
      <c r="DB7" s="8" t="str">
        <f>CX7&amp;CY7&amp;CZ7&amp;DA7</f>
        <v>@IDENTITY st_pp01 = s_st_pp01 * st_pp00</v>
      </c>
      <c r="DC7" s="8"/>
      <c r="DD7" s="7"/>
      <c r="DE7" s="7"/>
      <c r="DF7" s="7"/>
      <c r="DG7" s="7"/>
      <c r="DH7" s="7" t="str">
        <f>"@IDENTITY "</f>
        <v xml:space="preserve">@IDENTITY </v>
      </c>
      <c r="DI7" s="7" t="str">
        <f>DI$6&amp;$A7&amp;" = "</f>
        <v xml:space="preserve">st_bp01 = </v>
      </c>
      <c r="DJ7" s="7" t="str">
        <f>DJ$6&amp;$A7&amp;" * "</f>
        <v xml:space="preserve">st_pp01 * </v>
      </c>
      <c r="DK7" s="7" t="str">
        <f>DK$6&amp;$A7&amp;" - "</f>
        <v xml:space="preserve">(1- r_tls_st01 - </v>
      </c>
      <c r="DL7" s="7" t="str">
        <f>DL$6&amp;$A7&amp;" )"</f>
        <v>r_ttm_st01 )</v>
      </c>
      <c r="DM7" s="8" t="str">
        <f>DH7&amp;DI7&amp;DJ7&amp;DK7&amp;DL7</f>
        <v>@IDENTITY st_bp01 = st_pp01 * (1- r_tls_st01 - r_ttm_st01 )</v>
      </c>
      <c r="DN7" s="7"/>
      <c r="DO7" s="8"/>
      <c r="DP7" s="26"/>
      <c r="DQ7" s="26"/>
      <c r="DR7" s="26"/>
      <c r="DS7" s="26"/>
      <c r="DT7" s="26"/>
    </row>
    <row r="8" spans="1:124">
      <c r="A8" s="1" t="s">
        <v>3</v>
      </c>
      <c r="B8" s="5" t="str">
        <f t="shared" ref="B8:B71" si="0">"@IDENTITY "</f>
        <v xml:space="preserve">@IDENTITY </v>
      </c>
      <c r="C8" s="5" t="str">
        <f t="shared" ref="C8:C71" si="1">C$6&amp;$A8&amp;" = "</f>
        <v xml:space="preserve">FD02 = </v>
      </c>
      <c r="D8" s="5" t="str">
        <f t="shared" ref="D8:D71" si="2">D$6&amp;$A8&amp;" - "</f>
        <v xml:space="preserve">F02 - </v>
      </c>
      <c r="E8" s="5" t="str">
        <f t="shared" ref="E8:E71" si="3">E$6&amp;$A8</f>
        <v>FM02</v>
      </c>
      <c r="F8" s="6" t="str">
        <f t="shared" ref="F8:F71" si="4">B8&amp;C8&amp;D8&amp;E8</f>
        <v>@IDENTITY FD02 = F02 - FM02</v>
      </c>
      <c r="J8" s="5"/>
      <c r="K8" s="5" t="str">
        <f t="shared" ref="K8:K71" si="5">"@IDENTITY "</f>
        <v xml:space="preserve">@IDENTITY </v>
      </c>
      <c r="L8" s="5" t="str">
        <f t="shared" ref="L8:L71" si="6">L$6&amp;$A8&amp;" = "</f>
        <v xml:space="preserve">exp_pp02 = </v>
      </c>
      <c r="M8" s="5" t="str">
        <f t="shared" ref="M8:M71" si="7">M$6&amp;$A8&amp;" * "</f>
        <v xml:space="preserve">s_exp_pp02 * </v>
      </c>
      <c r="N8" s="5" t="s">
        <v>118</v>
      </c>
      <c r="O8" s="6" t="str">
        <f t="shared" ref="O8:O71" si="8">K8&amp;L8&amp;M8&amp;N8</f>
        <v>@IDENTITY exp_pp02 = s_exp_pp02 * exp_pp00</v>
      </c>
      <c r="P8" s="5"/>
      <c r="R8" s="6"/>
      <c r="S8" s="5" t="str">
        <f t="shared" ref="S8:S71" si="9">"@IDENTITY "</f>
        <v xml:space="preserve">@IDENTITY </v>
      </c>
      <c r="T8" s="5" t="str">
        <f t="shared" ref="T8:T71" si="10">T$6&amp;$A8&amp;" = "</f>
        <v xml:space="preserve">exp_bp02 = </v>
      </c>
      <c r="U8" s="5" t="str">
        <f t="shared" ref="U8:U71" si="11">U$6&amp;$A8&amp;" * "</f>
        <v xml:space="preserve">exp_pp02 * </v>
      </c>
      <c r="V8" s="5" t="str">
        <f t="shared" ref="V8:V71" si="12">V$6&amp;$A8&amp;" - "</f>
        <v xml:space="preserve">(1- r_tls_ex02 - </v>
      </c>
      <c r="W8" s="5" t="str">
        <f t="shared" ref="W8:W71" si="13">W$6&amp;$A8&amp;" )"</f>
        <v>r_ttm_ex02 )</v>
      </c>
      <c r="X8" s="6" t="str">
        <f t="shared" ref="X8:X71" si="14">S8&amp;T8&amp;U8&amp;V8&amp;W8</f>
        <v>@IDENTITY exp_bp02 = exp_pp02 * (1- r_tls_ex02 - r_ttm_ex02 )</v>
      </c>
      <c r="AB8" s="5"/>
      <c r="AC8" s="5" t="str">
        <f t="shared" ref="AC8:AC71" si="15">"@IDENTITY "</f>
        <v xml:space="preserve">@IDENTITY </v>
      </c>
      <c r="AD8" s="5" t="str">
        <f t="shared" ref="AD8:AD71" si="16">AD$6&amp;$A8&amp;" = "</f>
        <v xml:space="preserve">CG_pp02 = </v>
      </c>
      <c r="AE8" s="5" t="str">
        <f t="shared" ref="AE8:AE71" si="17">AE$6&amp;$A8&amp;" * "</f>
        <v xml:space="preserve">s_CG_pp02 * </v>
      </c>
      <c r="AF8" s="5" t="str">
        <f t="shared" ref="AF8:AF71" si="18">AF7</f>
        <v>CG_pp00</v>
      </c>
      <c r="AG8" s="6" t="str">
        <f t="shared" ref="AG8:AG71" si="19">AC8&amp;AD8&amp;AE8&amp;AF8</f>
        <v>@IDENTITY CG_pp02 = s_CG_pp02 * CG_pp00</v>
      </c>
      <c r="AH8" s="6"/>
      <c r="AI8" s="5"/>
      <c r="AJ8" s="5"/>
      <c r="AK8" s="5"/>
      <c r="AL8" s="5"/>
      <c r="AM8" s="5" t="str">
        <f t="shared" ref="AM8:AM71" si="20">"@IDENTITY "</f>
        <v xml:space="preserve">@IDENTITY </v>
      </c>
      <c r="AN8" s="5" t="str">
        <f t="shared" ref="AN8:AN71" si="21">AN$6&amp;$A8&amp;" = "</f>
        <v xml:space="preserve">CG_bp02 = </v>
      </c>
      <c r="AO8" s="5" t="str">
        <f t="shared" ref="AO8:AO71" si="22">AO$6&amp;$A8&amp;" * "</f>
        <v xml:space="preserve">CG_pp02 * </v>
      </c>
      <c r="AP8" s="5" t="str">
        <f t="shared" ref="AP8:AP71" si="23">AP$6&amp;$A8&amp;" - "</f>
        <v xml:space="preserve">(1- r_tls_CG02 - </v>
      </c>
      <c r="AQ8" s="5" t="str">
        <f t="shared" ref="AQ8:AQ71" si="24">AQ$6&amp;$A8&amp;" )"</f>
        <v>r_ttm_CG02 )</v>
      </c>
      <c r="AR8" s="6" t="str">
        <f t="shared" ref="AR8:AR71" si="25">AM8&amp;AN8&amp;AO8&amp;AP8&amp;AQ8</f>
        <v>@IDENTITY CG_bp02 = CG_pp02 * (1- r_tls_CG02 - r_ttm_CG02 )</v>
      </c>
      <c r="AS8" s="5"/>
      <c r="AT8" s="6"/>
      <c r="AX8" s="5"/>
      <c r="AY8" s="5"/>
      <c r="AZ8" s="17" t="str">
        <f t="shared" ref="AZ8:AZ71" si="26">"@IDENTITY "</f>
        <v xml:space="preserve">@IDENTITY </v>
      </c>
      <c r="BA8" s="17" t="str">
        <f t="shared" ref="BA8:BA71" si="27">BA$6&amp;$A8&amp;" = "</f>
        <v xml:space="preserve">gfcf_pp02 = </v>
      </c>
      <c r="BB8" s="17" t="str">
        <f t="shared" ref="BB8:BB71" si="28">BB$6&amp;$A8&amp;" * "</f>
        <v xml:space="preserve">s_gfcf_pp02 * </v>
      </c>
      <c r="BC8" s="17" t="str">
        <f t="shared" ref="BC8:BC71" si="29">BC7</f>
        <v>gfcf_pp00</v>
      </c>
      <c r="BD8" s="11" t="str">
        <f t="shared" ref="BD8:BD71" si="30">AZ8&amp;BA8&amp;BB8&amp;BC8</f>
        <v>@IDENTITY gfcf_pp02 = s_gfcf_pp02 * gfcf_pp00</v>
      </c>
      <c r="BE8" s="11"/>
      <c r="BF8" s="17"/>
      <c r="BG8" s="17"/>
      <c r="BH8" s="17"/>
      <c r="BI8" s="17"/>
      <c r="BJ8" s="17" t="str">
        <f t="shared" ref="BJ8:BJ71" si="31">"@IDENTITY "</f>
        <v xml:space="preserve">@IDENTITY </v>
      </c>
      <c r="BK8" s="17" t="str">
        <f t="shared" ref="BK8:BK71" si="32">BK$6&amp;$A8&amp;" = "</f>
        <v xml:space="preserve">gfcf_bp02 = </v>
      </c>
      <c r="BL8" s="17" t="str">
        <f t="shared" ref="BL8:BL71" si="33">BL$6&amp;$A8&amp;" * "</f>
        <v xml:space="preserve">gfcf_pp02 * </v>
      </c>
      <c r="BM8" s="17" t="str">
        <f t="shared" ref="BM8:BM71" si="34">BM$6&amp;$A8&amp;" - "</f>
        <v xml:space="preserve">(1- r_tls_gfcf02 - </v>
      </c>
      <c r="BN8" s="17" t="str">
        <f t="shared" ref="BN8:BN71" si="35">BN$6&amp;$A8&amp;" )"</f>
        <v>r_ttm_gfcf02 )</v>
      </c>
      <c r="BO8" s="11" t="str">
        <f t="shared" ref="BO8:BO71" si="36">BJ8&amp;BK8&amp;BL8&amp;BM8&amp;BN8</f>
        <v>@IDENTITY gfcf_bp02 = gfcf_pp02 * (1- r_tls_gfcf02 - r_ttm_gfcf02 )</v>
      </c>
      <c r="BP8" s="17"/>
      <c r="BQ8" s="11"/>
      <c r="BR8" s="15"/>
      <c r="BS8" s="15"/>
      <c r="BT8" s="15"/>
      <c r="BU8" s="15"/>
      <c r="BV8" s="15"/>
      <c r="BY8" s="21" t="str">
        <f t="shared" ref="BY8:BY71" si="37">"@IDENTITY "</f>
        <v xml:space="preserve">@IDENTITY </v>
      </c>
      <c r="BZ8" s="21" t="str">
        <f t="shared" ref="BZ8:BZ71" si="38">BZ$6&amp;$A8&amp;" = "</f>
        <v xml:space="preserve">cp_pp02 = </v>
      </c>
      <c r="CA8" s="21" t="str">
        <f t="shared" ref="CA8:CA71" si="39">CA$6&amp;$A8&amp;" * "</f>
        <v xml:space="preserve">s_cp_pp02 * </v>
      </c>
      <c r="CB8" s="21" t="str">
        <f t="shared" ref="CB8:CB71" si="40">CB7</f>
        <v>cp_pp00</v>
      </c>
      <c r="CC8" s="22" t="str">
        <f t="shared" ref="CC8:CC71" si="41">BY8&amp;BZ8&amp;CA8&amp;CB8</f>
        <v>@IDENTITY cp_pp02 = s_cp_pp02 * cp_pp00</v>
      </c>
      <c r="CD8" s="22"/>
      <c r="CE8" s="21"/>
      <c r="CF8" s="21"/>
      <c r="CG8" s="21"/>
      <c r="CH8" s="21"/>
      <c r="CI8" s="21" t="str">
        <f t="shared" ref="CI8:CI71" si="42">"@IDENTITY "</f>
        <v xml:space="preserve">@IDENTITY </v>
      </c>
      <c r="CJ8" s="21" t="str">
        <f t="shared" ref="CJ8:CJ71" si="43">CJ$6&amp;$A8&amp;" = "</f>
        <v xml:space="preserve">cp_bp02 = </v>
      </c>
      <c r="CK8" s="21" t="str">
        <f t="shared" ref="CK8:CK71" si="44">CK$6&amp;$A8&amp;" * "</f>
        <v xml:space="preserve">cp_pp02 * </v>
      </c>
      <c r="CL8" s="21" t="str">
        <f t="shared" ref="CL8:CL71" si="45">CL$6&amp;$A8&amp;" - "</f>
        <v xml:space="preserve">(1- r_tls_cp02 - </v>
      </c>
      <c r="CM8" s="21" t="str">
        <f t="shared" ref="CM8:CM71" si="46">CM$6&amp;$A8&amp;" )"</f>
        <v>r_ttm_cp02 )</v>
      </c>
      <c r="CN8" s="22" t="str">
        <f t="shared" ref="CN8:CN71" si="47">CI8&amp;CJ8&amp;CK8&amp;CL8&amp;CM8</f>
        <v>@IDENTITY cp_bp02 = cp_pp02 * (1- r_tls_cp02 - r_ttm_cp02 )</v>
      </c>
      <c r="CO8" s="21"/>
      <c r="CP8" s="22"/>
      <c r="CQ8" s="20"/>
      <c r="CR8" s="20"/>
      <c r="CS8" s="20"/>
      <c r="CT8" s="20"/>
      <c r="CU8" s="20"/>
      <c r="CX8" s="7" t="str">
        <f t="shared" ref="CX8:CX71" si="48">"@IDENTITY "</f>
        <v xml:space="preserve">@IDENTITY </v>
      </c>
      <c r="CY8" s="7" t="str">
        <f t="shared" ref="CY8:CY71" si="49">CY$6&amp;$A8&amp;" = "</f>
        <v xml:space="preserve">st_pp02 = </v>
      </c>
      <c r="CZ8" s="7" t="str">
        <f t="shared" ref="CZ8:CZ71" si="50">CZ$6&amp;$A8&amp;" * "</f>
        <v xml:space="preserve">s_st_pp02 * </v>
      </c>
      <c r="DA8" s="7" t="str">
        <f t="shared" ref="DA8:DA71" si="51">DA7</f>
        <v>st_pp00</v>
      </c>
      <c r="DB8" s="8" t="str">
        <f t="shared" ref="DB8:DB71" si="52">CX8&amp;CY8&amp;CZ8&amp;DA8</f>
        <v>@IDENTITY st_pp02 = s_st_pp02 * st_pp00</v>
      </c>
      <c r="DC8" s="8"/>
      <c r="DD8" s="7"/>
      <c r="DE8" s="7"/>
      <c r="DF8" s="7"/>
      <c r="DG8" s="7"/>
      <c r="DH8" s="7" t="str">
        <f t="shared" ref="DH8:DH71" si="53">"@IDENTITY "</f>
        <v xml:space="preserve">@IDENTITY </v>
      </c>
      <c r="DI8" s="7" t="str">
        <f t="shared" ref="DI8:DI71" si="54">DI$6&amp;$A8&amp;" = "</f>
        <v xml:space="preserve">st_bp02 = </v>
      </c>
      <c r="DJ8" s="7" t="str">
        <f t="shared" ref="DJ8:DJ71" si="55">DJ$6&amp;$A8&amp;" * "</f>
        <v xml:space="preserve">st_pp02 * </v>
      </c>
      <c r="DK8" s="7" t="str">
        <f t="shared" ref="DK8:DK71" si="56">DK$6&amp;$A8&amp;" - "</f>
        <v xml:space="preserve">(1- r_tls_st02 - </v>
      </c>
      <c r="DL8" s="7" t="str">
        <f t="shared" ref="DL8:DL71" si="57">DL$6&amp;$A8&amp;" )"</f>
        <v>r_ttm_st02 )</v>
      </c>
      <c r="DM8" s="8" t="str">
        <f t="shared" ref="DM8:DM71" si="58">DH8&amp;DI8&amp;DJ8&amp;DK8&amp;DL8</f>
        <v>@IDENTITY st_bp02 = st_pp02 * (1- r_tls_st02 - r_ttm_st02 )</v>
      </c>
      <c r="DN8" s="7"/>
      <c r="DO8" s="8"/>
      <c r="DP8" s="26"/>
      <c r="DQ8" s="26"/>
      <c r="DR8" s="26"/>
      <c r="DS8" s="26"/>
      <c r="DT8" s="26"/>
    </row>
    <row r="9" spans="1:124">
      <c r="A9" s="1" t="s">
        <v>4</v>
      </c>
      <c r="B9" s="5" t="str">
        <f t="shared" si="0"/>
        <v xml:space="preserve">@IDENTITY </v>
      </c>
      <c r="C9" s="5" t="str">
        <f t="shared" si="1"/>
        <v xml:space="preserve">FD03 = </v>
      </c>
      <c r="D9" s="5" t="str">
        <f t="shared" si="2"/>
        <v xml:space="preserve">F03 - </v>
      </c>
      <c r="E9" s="5" t="str">
        <f t="shared" si="3"/>
        <v>FM03</v>
      </c>
      <c r="F9" s="6" t="str">
        <f t="shared" si="4"/>
        <v>@IDENTITY FD03 = F03 - FM03</v>
      </c>
      <c r="J9" s="5"/>
      <c r="K9" s="5" t="str">
        <f t="shared" si="5"/>
        <v xml:space="preserve">@IDENTITY </v>
      </c>
      <c r="L9" s="5" t="str">
        <f t="shared" si="6"/>
        <v xml:space="preserve">exp_pp03 = </v>
      </c>
      <c r="M9" s="5" t="str">
        <f t="shared" si="7"/>
        <v xml:space="preserve">s_exp_pp03 * </v>
      </c>
      <c r="N9" s="5" t="s">
        <v>118</v>
      </c>
      <c r="O9" s="6" t="str">
        <f t="shared" si="8"/>
        <v>@IDENTITY exp_pp03 = s_exp_pp03 * exp_pp00</v>
      </c>
      <c r="P9" s="5"/>
      <c r="R9" s="6"/>
      <c r="S9" s="5" t="str">
        <f t="shared" si="9"/>
        <v xml:space="preserve">@IDENTITY </v>
      </c>
      <c r="T9" s="5" t="str">
        <f t="shared" si="10"/>
        <v xml:space="preserve">exp_bp03 = </v>
      </c>
      <c r="U9" s="5" t="str">
        <f t="shared" si="11"/>
        <v xml:space="preserve">exp_pp03 * </v>
      </c>
      <c r="V9" s="5" t="str">
        <f t="shared" si="12"/>
        <v xml:space="preserve">(1- r_tls_ex03 - </v>
      </c>
      <c r="W9" s="5" t="str">
        <f t="shared" si="13"/>
        <v>r_ttm_ex03 )</v>
      </c>
      <c r="X9" s="6" t="str">
        <f t="shared" si="14"/>
        <v>@IDENTITY exp_bp03 = exp_pp03 * (1- r_tls_ex03 - r_ttm_ex03 )</v>
      </c>
      <c r="AB9" s="5"/>
      <c r="AC9" s="5" t="str">
        <f t="shared" si="15"/>
        <v xml:space="preserve">@IDENTITY </v>
      </c>
      <c r="AD9" s="5" t="str">
        <f t="shared" si="16"/>
        <v xml:space="preserve">CG_pp03 = </v>
      </c>
      <c r="AE9" s="5" t="str">
        <f t="shared" si="17"/>
        <v xml:space="preserve">s_CG_pp03 * </v>
      </c>
      <c r="AF9" s="5" t="str">
        <f t="shared" si="18"/>
        <v>CG_pp00</v>
      </c>
      <c r="AG9" s="6" t="str">
        <f t="shared" si="19"/>
        <v>@IDENTITY CG_pp03 = s_CG_pp03 * CG_pp00</v>
      </c>
      <c r="AH9" s="6"/>
      <c r="AI9" s="5"/>
      <c r="AJ9" s="5"/>
      <c r="AK9" s="5"/>
      <c r="AL9" s="5"/>
      <c r="AM9" s="5" t="str">
        <f t="shared" si="20"/>
        <v xml:space="preserve">@IDENTITY </v>
      </c>
      <c r="AN9" s="5" t="str">
        <f t="shared" si="21"/>
        <v xml:space="preserve">CG_bp03 = </v>
      </c>
      <c r="AO9" s="5" t="str">
        <f t="shared" si="22"/>
        <v xml:space="preserve">CG_pp03 * </v>
      </c>
      <c r="AP9" s="5" t="str">
        <f t="shared" si="23"/>
        <v xml:space="preserve">(1- r_tls_CG03 - </v>
      </c>
      <c r="AQ9" s="5" t="str">
        <f t="shared" si="24"/>
        <v>r_ttm_CG03 )</v>
      </c>
      <c r="AR9" s="6" t="str">
        <f t="shared" si="25"/>
        <v>@IDENTITY CG_bp03 = CG_pp03 * (1- r_tls_CG03 - r_ttm_CG03 )</v>
      </c>
      <c r="AS9" s="5"/>
      <c r="AT9" s="6"/>
      <c r="AX9" s="5"/>
      <c r="AY9" s="5"/>
      <c r="AZ9" s="17" t="str">
        <f t="shared" si="26"/>
        <v xml:space="preserve">@IDENTITY </v>
      </c>
      <c r="BA9" s="17" t="str">
        <f t="shared" si="27"/>
        <v xml:space="preserve">gfcf_pp03 = </v>
      </c>
      <c r="BB9" s="17" t="str">
        <f t="shared" si="28"/>
        <v xml:space="preserve">s_gfcf_pp03 * </v>
      </c>
      <c r="BC9" s="17" t="str">
        <f t="shared" si="29"/>
        <v>gfcf_pp00</v>
      </c>
      <c r="BD9" s="11" t="str">
        <f t="shared" si="30"/>
        <v>@IDENTITY gfcf_pp03 = s_gfcf_pp03 * gfcf_pp00</v>
      </c>
      <c r="BE9" s="11"/>
      <c r="BF9" s="17"/>
      <c r="BG9" s="17"/>
      <c r="BH9" s="17"/>
      <c r="BI9" s="17"/>
      <c r="BJ9" s="17" t="str">
        <f t="shared" si="31"/>
        <v xml:space="preserve">@IDENTITY </v>
      </c>
      <c r="BK9" s="17" t="str">
        <f t="shared" si="32"/>
        <v xml:space="preserve">gfcf_bp03 = </v>
      </c>
      <c r="BL9" s="17" t="str">
        <f t="shared" si="33"/>
        <v xml:space="preserve">gfcf_pp03 * </v>
      </c>
      <c r="BM9" s="17" t="str">
        <f t="shared" si="34"/>
        <v xml:space="preserve">(1- r_tls_gfcf03 - </v>
      </c>
      <c r="BN9" s="17" t="str">
        <f t="shared" si="35"/>
        <v>r_ttm_gfcf03 )</v>
      </c>
      <c r="BO9" s="11" t="str">
        <f t="shared" si="36"/>
        <v>@IDENTITY gfcf_bp03 = gfcf_pp03 * (1- r_tls_gfcf03 - r_ttm_gfcf03 )</v>
      </c>
      <c r="BP9" s="17"/>
      <c r="BQ9" s="11"/>
      <c r="BR9" s="15"/>
      <c r="BS9" s="15"/>
      <c r="BT9" s="15"/>
      <c r="BU9" s="15"/>
      <c r="BV9" s="15"/>
      <c r="BY9" s="21" t="str">
        <f t="shared" si="37"/>
        <v xml:space="preserve">@IDENTITY </v>
      </c>
      <c r="BZ9" s="21" t="str">
        <f t="shared" si="38"/>
        <v xml:space="preserve">cp_pp03 = </v>
      </c>
      <c r="CA9" s="21" t="str">
        <f t="shared" si="39"/>
        <v xml:space="preserve">s_cp_pp03 * </v>
      </c>
      <c r="CB9" s="21" t="str">
        <f t="shared" si="40"/>
        <v>cp_pp00</v>
      </c>
      <c r="CC9" s="22" t="str">
        <f t="shared" si="41"/>
        <v>@IDENTITY cp_pp03 = s_cp_pp03 * cp_pp00</v>
      </c>
      <c r="CD9" s="22"/>
      <c r="CE9" s="21"/>
      <c r="CF9" s="21"/>
      <c r="CG9" s="21"/>
      <c r="CH9" s="21"/>
      <c r="CI9" s="21" t="str">
        <f t="shared" si="42"/>
        <v xml:space="preserve">@IDENTITY </v>
      </c>
      <c r="CJ9" s="21" t="str">
        <f t="shared" si="43"/>
        <v xml:space="preserve">cp_bp03 = </v>
      </c>
      <c r="CK9" s="21" t="str">
        <f t="shared" si="44"/>
        <v xml:space="preserve">cp_pp03 * </v>
      </c>
      <c r="CL9" s="21" t="str">
        <f t="shared" si="45"/>
        <v xml:space="preserve">(1- r_tls_cp03 - </v>
      </c>
      <c r="CM9" s="21" t="str">
        <f t="shared" si="46"/>
        <v>r_ttm_cp03 )</v>
      </c>
      <c r="CN9" s="22" t="str">
        <f t="shared" si="47"/>
        <v>@IDENTITY cp_bp03 = cp_pp03 * (1- r_tls_cp03 - r_ttm_cp03 )</v>
      </c>
      <c r="CO9" s="21"/>
      <c r="CP9" s="22"/>
      <c r="CQ9" s="20"/>
      <c r="CR9" s="20"/>
      <c r="CS9" s="20"/>
      <c r="CT9" s="20"/>
      <c r="CU9" s="20"/>
      <c r="CX9" s="7" t="str">
        <f t="shared" si="48"/>
        <v xml:space="preserve">@IDENTITY </v>
      </c>
      <c r="CY9" s="7" t="str">
        <f t="shared" si="49"/>
        <v xml:space="preserve">st_pp03 = </v>
      </c>
      <c r="CZ9" s="7" t="str">
        <f t="shared" si="50"/>
        <v xml:space="preserve">s_st_pp03 * </v>
      </c>
      <c r="DA9" s="7" t="str">
        <f t="shared" si="51"/>
        <v>st_pp00</v>
      </c>
      <c r="DB9" s="8" t="str">
        <f t="shared" si="52"/>
        <v>@IDENTITY st_pp03 = s_st_pp03 * st_pp00</v>
      </c>
      <c r="DC9" s="8"/>
      <c r="DD9" s="7"/>
      <c r="DE9" s="7"/>
      <c r="DF9" s="7"/>
      <c r="DG9" s="7"/>
      <c r="DH9" s="7" t="str">
        <f t="shared" si="53"/>
        <v xml:space="preserve">@IDENTITY </v>
      </c>
      <c r="DI9" s="7" t="str">
        <f t="shared" si="54"/>
        <v xml:space="preserve">st_bp03 = </v>
      </c>
      <c r="DJ9" s="7" t="str">
        <f t="shared" si="55"/>
        <v xml:space="preserve">st_pp03 * </v>
      </c>
      <c r="DK9" s="7" t="str">
        <f t="shared" si="56"/>
        <v xml:space="preserve">(1- r_tls_st03 - </v>
      </c>
      <c r="DL9" s="7" t="str">
        <f t="shared" si="57"/>
        <v>r_ttm_st03 )</v>
      </c>
      <c r="DM9" s="8" t="str">
        <f t="shared" si="58"/>
        <v>@IDENTITY st_bp03 = st_pp03 * (1- r_tls_st03 - r_ttm_st03 )</v>
      </c>
      <c r="DN9" s="7"/>
      <c r="DO9" s="8"/>
      <c r="DP9" s="26"/>
      <c r="DQ9" s="26"/>
      <c r="DR9" s="26"/>
      <c r="DS9" s="26"/>
      <c r="DT9" s="26"/>
    </row>
    <row r="10" spans="1:124">
      <c r="A10" s="2" t="s">
        <v>5</v>
      </c>
      <c r="B10" s="5" t="str">
        <f t="shared" si="0"/>
        <v xml:space="preserve">@IDENTITY </v>
      </c>
      <c r="C10" s="5" t="str">
        <f t="shared" si="1"/>
        <v xml:space="preserve">FD05 = </v>
      </c>
      <c r="D10" s="5" t="str">
        <f t="shared" si="2"/>
        <v xml:space="preserve">F05 - </v>
      </c>
      <c r="E10" s="5" t="str">
        <f t="shared" si="3"/>
        <v>FM05</v>
      </c>
      <c r="F10" s="6" t="str">
        <f t="shared" si="4"/>
        <v>@IDENTITY FD05 = F05 - FM05</v>
      </c>
      <c r="J10" s="5"/>
      <c r="K10" s="5" t="str">
        <f t="shared" si="5"/>
        <v xml:space="preserve">@IDENTITY </v>
      </c>
      <c r="L10" s="5" t="str">
        <f t="shared" si="6"/>
        <v xml:space="preserve">exp_pp05 = </v>
      </c>
      <c r="M10" s="5" t="str">
        <f t="shared" si="7"/>
        <v xml:space="preserve">s_exp_pp05 * </v>
      </c>
      <c r="N10" s="5" t="s">
        <v>118</v>
      </c>
      <c r="O10" s="6" t="str">
        <f t="shared" si="8"/>
        <v>@IDENTITY exp_pp05 = s_exp_pp05 * exp_pp00</v>
      </c>
      <c r="P10" s="5"/>
      <c r="R10" s="6"/>
      <c r="S10" s="5" t="str">
        <f t="shared" si="9"/>
        <v xml:space="preserve">@IDENTITY </v>
      </c>
      <c r="T10" s="5" t="str">
        <f t="shared" si="10"/>
        <v xml:space="preserve">exp_bp05 = </v>
      </c>
      <c r="U10" s="5" t="str">
        <f t="shared" si="11"/>
        <v xml:space="preserve">exp_pp05 * </v>
      </c>
      <c r="V10" s="5" t="str">
        <f t="shared" si="12"/>
        <v xml:space="preserve">(1- r_tls_ex05 - </v>
      </c>
      <c r="W10" s="5" t="str">
        <f t="shared" si="13"/>
        <v>r_ttm_ex05 )</v>
      </c>
      <c r="X10" s="6" t="str">
        <f t="shared" si="14"/>
        <v>@IDENTITY exp_bp05 = exp_pp05 * (1- r_tls_ex05 - r_ttm_ex05 )</v>
      </c>
      <c r="AB10" s="5"/>
      <c r="AC10" s="5" t="str">
        <f t="shared" si="15"/>
        <v xml:space="preserve">@IDENTITY </v>
      </c>
      <c r="AD10" s="5" t="str">
        <f t="shared" si="16"/>
        <v xml:space="preserve">CG_pp05 = </v>
      </c>
      <c r="AE10" s="5" t="str">
        <f t="shared" si="17"/>
        <v xml:space="preserve">s_CG_pp05 * </v>
      </c>
      <c r="AF10" s="5" t="str">
        <f t="shared" si="18"/>
        <v>CG_pp00</v>
      </c>
      <c r="AG10" s="6" t="str">
        <f t="shared" si="19"/>
        <v>@IDENTITY CG_pp05 = s_CG_pp05 * CG_pp00</v>
      </c>
      <c r="AH10" s="6"/>
      <c r="AI10" s="5"/>
      <c r="AJ10" s="5"/>
      <c r="AK10" s="5"/>
      <c r="AL10" s="5"/>
      <c r="AM10" s="5" t="str">
        <f t="shared" si="20"/>
        <v xml:space="preserve">@IDENTITY </v>
      </c>
      <c r="AN10" s="5" t="str">
        <f t="shared" si="21"/>
        <v xml:space="preserve">CG_bp05 = </v>
      </c>
      <c r="AO10" s="5" t="str">
        <f t="shared" si="22"/>
        <v xml:space="preserve">CG_pp05 * </v>
      </c>
      <c r="AP10" s="5" t="str">
        <f t="shared" si="23"/>
        <v xml:space="preserve">(1- r_tls_CG05 - </v>
      </c>
      <c r="AQ10" s="5" t="str">
        <f t="shared" si="24"/>
        <v>r_ttm_CG05 )</v>
      </c>
      <c r="AR10" s="6" t="str">
        <f t="shared" si="25"/>
        <v>@IDENTITY CG_bp05 = CG_pp05 * (1- r_tls_CG05 - r_ttm_CG05 )</v>
      </c>
      <c r="AS10" s="5"/>
      <c r="AT10" s="6"/>
      <c r="AX10" s="5"/>
      <c r="AY10" s="5"/>
      <c r="AZ10" s="17" t="str">
        <f t="shared" si="26"/>
        <v xml:space="preserve">@IDENTITY </v>
      </c>
      <c r="BA10" s="17" t="str">
        <f t="shared" si="27"/>
        <v xml:space="preserve">gfcf_pp05 = </v>
      </c>
      <c r="BB10" s="17" t="str">
        <f t="shared" si="28"/>
        <v xml:space="preserve">s_gfcf_pp05 * </v>
      </c>
      <c r="BC10" s="17" t="str">
        <f t="shared" si="29"/>
        <v>gfcf_pp00</v>
      </c>
      <c r="BD10" s="11" t="str">
        <f t="shared" si="30"/>
        <v>@IDENTITY gfcf_pp05 = s_gfcf_pp05 * gfcf_pp00</v>
      </c>
      <c r="BE10" s="11"/>
      <c r="BF10" s="17"/>
      <c r="BG10" s="17"/>
      <c r="BH10" s="17"/>
      <c r="BI10" s="17"/>
      <c r="BJ10" s="17" t="str">
        <f t="shared" si="31"/>
        <v xml:space="preserve">@IDENTITY </v>
      </c>
      <c r="BK10" s="17" t="str">
        <f t="shared" si="32"/>
        <v xml:space="preserve">gfcf_bp05 = </v>
      </c>
      <c r="BL10" s="17" t="str">
        <f t="shared" si="33"/>
        <v xml:space="preserve">gfcf_pp05 * </v>
      </c>
      <c r="BM10" s="17" t="str">
        <f t="shared" si="34"/>
        <v xml:space="preserve">(1- r_tls_gfcf05 - </v>
      </c>
      <c r="BN10" s="17" t="str">
        <f t="shared" si="35"/>
        <v>r_ttm_gfcf05 )</v>
      </c>
      <c r="BO10" s="11" t="str">
        <f t="shared" si="36"/>
        <v>@IDENTITY gfcf_bp05 = gfcf_pp05 * (1- r_tls_gfcf05 - r_ttm_gfcf05 )</v>
      </c>
      <c r="BP10" s="17"/>
      <c r="BQ10" s="11"/>
      <c r="BR10" s="15"/>
      <c r="BS10" s="15"/>
      <c r="BT10" s="15"/>
      <c r="BU10" s="15"/>
      <c r="BV10" s="15"/>
      <c r="BY10" s="21" t="str">
        <f t="shared" si="37"/>
        <v xml:space="preserve">@IDENTITY </v>
      </c>
      <c r="BZ10" s="21" t="str">
        <f t="shared" si="38"/>
        <v xml:space="preserve">cp_pp05 = </v>
      </c>
      <c r="CA10" s="21" t="str">
        <f t="shared" si="39"/>
        <v xml:space="preserve">s_cp_pp05 * </v>
      </c>
      <c r="CB10" s="21" t="str">
        <f t="shared" si="40"/>
        <v>cp_pp00</v>
      </c>
      <c r="CC10" s="22" t="str">
        <f t="shared" si="41"/>
        <v>@IDENTITY cp_pp05 = s_cp_pp05 * cp_pp00</v>
      </c>
      <c r="CD10" s="22"/>
      <c r="CE10" s="21"/>
      <c r="CF10" s="21"/>
      <c r="CG10" s="21"/>
      <c r="CH10" s="21"/>
      <c r="CI10" s="21" t="str">
        <f t="shared" si="42"/>
        <v xml:space="preserve">@IDENTITY </v>
      </c>
      <c r="CJ10" s="21" t="str">
        <f t="shared" si="43"/>
        <v xml:space="preserve">cp_bp05 = </v>
      </c>
      <c r="CK10" s="21" t="str">
        <f t="shared" si="44"/>
        <v xml:space="preserve">cp_pp05 * </v>
      </c>
      <c r="CL10" s="21" t="str">
        <f t="shared" si="45"/>
        <v xml:space="preserve">(1- r_tls_cp05 - </v>
      </c>
      <c r="CM10" s="21" t="str">
        <f t="shared" si="46"/>
        <v>r_ttm_cp05 )</v>
      </c>
      <c r="CN10" s="22" t="str">
        <f t="shared" si="47"/>
        <v>@IDENTITY cp_bp05 = cp_pp05 * (1- r_tls_cp05 - r_ttm_cp05 )</v>
      </c>
      <c r="CO10" s="21"/>
      <c r="CP10" s="22"/>
      <c r="CQ10" s="20"/>
      <c r="CR10" s="20"/>
      <c r="CS10" s="20"/>
      <c r="CT10" s="20"/>
      <c r="CU10" s="20"/>
      <c r="CX10" s="7" t="str">
        <f t="shared" si="48"/>
        <v xml:space="preserve">@IDENTITY </v>
      </c>
      <c r="CY10" s="7" t="str">
        <f t="shared" si="49"/>
        <v xml:space="preserve">st_pp05 = </v>
      </c>
      <c r="CZ10" s="7" t="str">
        <f t="shared" si="50"/>
        <v xml:space="preserve">s_st_pp05 * </v>
      </c>
      <c r="DA10" s="7" t="str">
        <f t="shared" si="51"/>
        <v>st_pp00</v>
      </c>
      <c r="DB10" s="8" t="str">
        <f t="shared" si="52"/>
        <v>@IDENTITY st_pp05 = s_st_pp05 * st_pp00</v>
      </c>
      <c r="DC10" s="8"/>
      <c r="DD10" s="7"/>
      <c r="DE10" s="7"/>
      <c r="DF10" s="7"/>
      <c r="DG10" s="7"/>
      <c r="DH10" s="7" t="str">
        <f t="shared" si="53"/>
        <v xml:space="preserve">@IDENTITY </v>
      </c>
      <c r="DI10" s="7" t="str">
        <f t="shared" si="54"/>
        <v xml:space="preserve">st_bp05 = </v>
      </c>
      <c r="DJ10" s="7" t="str">
        <f t="shared" si="55"/>
        <v xml:space="preserve">st_pp05 * </v>
      </c>
      <c r="DK10" s="7" t="str">
        <f t="shared" si="56"/>
        <v xml:space="preserve">(1- r_tls_st05 - </v>
      </c>
      <c r="DL10" s="7" t="str">
        <f t="shared" si="57"/>
        <v>r_ttm_st05 )</v>
      </c>
      <c r="DM10" s="8" t="str">
        <f t="shared" si="58"/>
        <v>@IDENTITY st_bp05 = st_pp05 * (1- r_tls_st05 - r_ttm_st05 )</v>
      </c>
      <c r="DN10" s="7"/>
      <c r="DO10" s="8"/>
      <c r="DP10" s="26"/>
      <c r="DQ10" s="26"/>
      <c r="DR10" s="26"/>
      <c r="DS10" s="26"/>
      <c r="DT10" s="26"/>
    </row>
    <row r="11" spans="1:124">
      <c r="A11" s="1" t="s">
        <v>6</v>
      </c>
      <c r="B11" s="5" t="str">
        <f t="shared" si="0"/>
        <v xml:space="preserve">@IDENTITY </v>
      </c>
      <c r="C11" s="5" t="str">
        <f t="shared" si="1"/>
        <v xml:space="preserve">FD08 = </v>
      </c>
      <c r="D11" s="5" t="str">
        <f t="shared" si="2"/>
        <v xml:space="preserve">F08 - </v>
      </c>
      <c r="E11" s="5" t="str">
        <f t="shared" si="3"/>
        <v>FM08</v>
      </c>
      <c r="F11" s="6" t="str">
        <f t="shared" si="4"/>
        <v>@IDENTITY FD08 = F08 - FM08</v>
      </c>
      <c r="J11" s="5"/>
      <c r="K11" s="5" t="str">
        <f t="shared" si="5"/>
        <v xml:space="preserve">@IDENTITY </v>
      </c>
      <c r="L11" s="5" t="str">
        <f t="shared" si="6"/>
        <v xml:space="preserve">exp_pp08 = </v>
      </c>
      <c r="M11" s="5" t="str">
        <f t="shared" si="7"/>
        <v xml:space="preserve">s_exp_pp08 * </v>
      </c>
      <c r="N11" s="5" t="s">
        <v>118</v>
      </c>
      <c r="O11" s="6" t="str">
        <f t="shared" si="8"/>
        <v>@IDENTITY exp_pp08 = s_exp_pp08 * exp_pp00</v>
      </c>
      <c r="P11" s="5"/>
      <c r="R11" s="6"/>
      <c r="S11" s="5" t="str">
        <f t="shared" si="9"/>
        <v xml:space="preserve">@IDENTITY </v>
      </c>
      <c r="T11" s="5" t="str">
        <f t="shared" si="10"/>
        <v xml:space="preserve">exp_bp08 = </v>
      </c>
      <c r="U11" s="5" t="str">
        <f t="shared" si="11"/>
        <v xml:space="preserve">exp_pp08 * </v>
      </c>
      <c r="V11" s="5" t="str">
        <f t="shared" si="12"/>
        <v xml:space="preserve">(1- r_tls_ex08 - </v>
      </c>
      <c r="W11" s="5" t="str">
        <f t="shared" si="13"/>
        <v>r_ttm_ex08 )</v>
      </c>
      <c r="X11" s="6" t="str">
        <f t="shared" si="14"/>
        <v>@IDENTITY exp_bp08 = exp_pp08 * (1- r_tls_ex08 - r_ttm_ex08 )</v>
      </c>
      <c r="AB11" s="5"/>
      <c r="AC11" s="5" t="str">
        <f t="shared" si="15"/>
        <v xml:space="preserve">@IDENTITY </v>
      </c>
      <c r="AD11" s="5" t="str">
        <f t="shared" si="16"/>
        <v xml:space="preserve">CG_pp08 = </v>
      </c>
      <c r="AE11" s="5" t="str">
        <f t="shared" si="17"/>
        <v xml:space="preserve">s_CG_pp08 * </v>
      </c>
      <c r="AF11" s="5" t="str">
        <f t="shared" si="18"/>
        <v>CG_pp00</v>
      </c>
      <c r="AG11" s="6" t="str">
        <f t="shared" si="19"/>
        <v>@IDENTITY CG_pp08 = s_CG_pp08 * CG_pp00</v>
      </c>
      <c r="AH11" s="6"/>
      <c r="AI11" s="5"/>
      <c r="AJ11" s="5"/>
      <c r="AK11" s="5"/>
      <c r="AL11" s="5"/>
      <c r="AM11" s="5" t="str">
        <f t="shared" si="20"/>
        <v xml:space="preserve">@IDENTITY </v>
      </c>
      <c r="AN11" s="5" t="str">
        <f t="shared" si="21"/>
        <v xml:space="preserve">CG_bp08 = </v>
      </c>
      <c r="AO11" s="5" t="str">
        <f t="shared" si="22"/>
        <v xml:space="preserve">CG_pp08 * </v>
      </c>
      <c r="AP11" s="5" t="str">
        <f t="shared" si="23"/>
        <v xml:space="preserve">(1- r_tls_CG08 - </v>
      </c>
      <c r="AQ11" s="5" t="str">
        <f t="shared" si="24"/>
        <v>r_ttm_CG08 )</v>
      </c>
      <c r="AR11" s="6" t="str">
        <f t="shared" si="25"/>
        <v>@IDENTITY CG_bp08 = CG_pp08 * (1- r_tls_CG08 - r_ttm_CG08 )</v>
      </c>
      <c r="AS11" s="5"/>
      <c r="AT11" s="6"/>
      <c r="AX11" s="5"/>
      <c r="AY11" s="5"/>
      <c r="AZ11" s="17" t="str">
        <f t="shared" si="26"/>
        <v xml:space="preserve">@IDENTITY </v>
      </c>
      <c r="BA11" s="17" t="str">
        <f t="shared" si="27"/>
        <v xml:space="preserve">gfcf_pp08 = </v>
      </c>
      <c r="BB11" s="17" t="str">
        <f t="shared" si="28"/>
        <v xml:space="preserve">s_gfcf_pp08 * </v>
      </c>
      <c r="BC11" s="17" t="str">
        <f t="shared" si="29"/>
        <v>gfcf_pp00</v>
      </c>
      <c r="BD11" s="11" t="str">
        <f t="shared" si="30"/>
        <v>@IDENTITY gfcf_pp08 = s_gfcf_pp08 * gfcf_pp00</v>
      </c>
      <c r="BE11" s="11"/>
      <c r="BF11" s="17"/>
      <c r="BG11" s="17"/>
      <c r="BH11" s="17"/>
      <c r="BI11" s="17"/>
      <c r="BJ11" s="17" t="str">
        <f t="shared" si="31"/>
        <v xml:space="preserve">@IDENTITY </v>
      </c>
      <c r="BK11" s="17" t="str">
        <f t="shared" si="32"/>
        <v xml:space="preserve">gfcf_bp08 = </v>
      </c>
      <c r="BL11" s="17" t="str">
        <f t="shared" si="33"/>
        <v xml:space="preserve">gfcf_pp08 * </v>
      </c>
      <c r="BM11" s="17" t="str">
        <f t="shared" si="34"/>
        <v xml:space="preserve">(1- r_tls_gfcf08 - </v>
      </c>
      <c r="BN11" s="17" t="str">
        <f t="shared" si="35"/>
        <v>r_ttm_gfcf08 )</v>
      </c>
      <c r="BO11" s="11" t="str">
        <f t="shared" si="36"/>
        <v>@IDENTITY gfcf_bp08 = gfcf_pp08 * (1- r_tls_gfcf08 - r_ttm_gfcf08 )</v>
      </c>
      <c r="BP11" s="17"/>
      <c r="BQ11" s="11"/>
      <c r="BR11" s="15"/>
      <c r="BS11" s="15"/>
      <c r="BT11" s="15"/>
      <c r="BU11" s="15"/>
      <c r="BV11" s="15"/>
      <c r="BY11" s="21" t="str">
        <f t="shared" si="37"/>
        <v xml:space="preserve">@IDENTITY </v>
      </c>
      <c r="BZ11" s="21" t="str">
        <f t="shared" si="38"/>
        <v xml:space="preserve">cp_pp08 = </v>
      </c>
      <c r="CA11" s="21" t="str">
        <f t="shared" si="39"/>
        <v xml:space="preserve">s_cp_pp08 * </v>
      </c>
      <c r="CB11" s="21" t="str">
        <f t="shared" si="40"/>
        <v>cp_pp00</v>
      </c>
      <c r="CC11" s="22" t="str">
        <f t="shared" si="41"/>
        <v>@IDENTITY cp_pp08 = s_cp_pp08 * cp_pp00</v>
      </c>
      <c r="CD11" s="22"/>
      <c r="CE11" s="21"/>
      <c r="CF11" s="21"/>
      <c r="CG11" s="21"/>
      <c r="CH11" s="21"/>
      <c r="CI11" s="21" t="str">
        <f t="shared" si="42"/>
        <v xml:space="preserve">@IDENTITY </v>
      </c>
      <c r="CJ11" s="21" t="str">
        <f t="shared" si="43"/>
        <v xml:space="preserve">cp_bp08 = </v>
      </c>
      <c r="CK11" s="21" t="str">
        <f t="shared" si="44"/>
        <v xml:space="preserve">cp_pp08 * </v>
      </c>
      <c r="CL11" s="21" t="str">
        <f t="shared" si="45"/>
        <v xml:space="preserve">(1- r_tls_cp08 - </v>
      </c>
      <c r="CM11" s="21" t="str">
        <f t="shared" si="46"/>
        <v>r_ttm_cp08 )</v>
      </c>
      <c r="CN11" s="22" t="str">
        <f t="shared" si="47"/>
        <v>@IDENTITY cp_bp08 = cp_pp08 * (1- r_tls_cp08 - r_ttm_cp08 )</v>
      </c>
      <c r="CO11" s="21"/>
      <c r="CP11" s="22"/>
      <c r="CQ11" s="20"/>
      <c r="CR11" s="20"/>
      <c r="CS11" s="20"/>
      <c r="CT11" s="20"/>
      <c r="CU11" s="20"/>
      <c r="CX11" s="7" t="str">
        <f t="shared" si="48"/>
        <v xml:space="preserve">@IDENTITY </v>
      </c>
      <c r="CY11" s="7" t="str">
        <f t="shared" si="49"/>
        <v xml:space="preserve">st_pp08 = </v>
      </c>
      <c r="CZ11" s="7" t="str">
        <f t="shared" si="50"/>
        <v xml:space="preserve">s_st_pp08 * </v>
      </c>
      <c r="DA11" s="7" t="str">
        <f t="shared" si="51"/>
        <v>st_pp00</v>
      </c>
      <c r="DB11" s="8" t="str">
        <f t="shared" si="52"/>
        <v>@IDENTITY st_pp08 = s_st_pp08 * st_pp00</v>
      </c>
      <c r="DC11" s="8"/>
      <c r="DD11" s="7"/>
      <c r="DE11" s="7"/>
      <c r="DF11" s="7"/>
      <c r="DG11" s="7"/>
      <c r="DH11" s="7" t="str">
        <f t="shared" si="53"/>
        <v xml:space="preserve">@IDENTITY </v>
      </c>
      <c r="DI11" s="7" t="str">
        <f t="shared" si="54"/>
        <v xml:space="preserve">st_bp08 = </v>
      </c>
      <c r="DJ11" s="7" t="str">
        <f t="shared" si="55"/>
        <v xml:space="preserve">st_pp08 * </v>
      </c>
      <c r="DK11" s="7" t="str">
        <f t="shared" si="56"/>
        <v xml:space="preserve">(1- r_tls_st08 - </v>
      </c>
      <c r="DL11" s="7" t="str">
        <f t="shared" si="57"/>
        <v>r_ttm_st08 )</v>
      </c>
      <c r="DM11" s="8" t="str">
        <f t="shared" si="58"/>
        <v>@IDENTITY st_bp08 = st_pp08 * (1- r_tls_st08 - r_ttm_st08 )</v>
      </c>
      <c r="DN11" s="7"/>
      <c r="DO11" s="8"/>
      <c r="DP11" s="26"/>
      <c r="DQ11" s="26"/>
      <c r="DR11" s="26"/>
      <c r="DS11" s="26"/>
      <c r="DT11" s="26"/>
    </row>
    <row r="12" spans="1:124">
      <c r="A12" s="1" t="s">
        <v>7</v>
      </c>
      <c r="B12" s="5" t="str">
        <f t="shared" si="0"/>
        <v xml:space="preserve">@IDENTITY </v>
      </c>
      <c r="C12" s="5" t="str">
        <f t="shared" si="1"/>
        <v xml:space="preserve">FD10 = </v>
      </c>
      <c r="D12" s="5" t="str">
        <f t="shared" si="2"/>
        <v xml:space="preserve">F10 - </v>
      </c>
      <c r="E12" s="5" t="str">
        <f t="shared" si="3"/>
        <v>FM10</v>
      </c>
      <c r="F12" s="6" t="str">
        <f t="shared" si="4"/>
        <v>@IDENTITY FD10 = F10 - FM10</v>
      </c>
      <c r="J12" s="5"/>
      <c r="K12" s="5" t="str">
        <f t="shared" si="5"/>
        <v xml:space="preserve">@IDENTITY </v>
      </c>
      <c r="L12" s="5" t="str">
        <f t="shared" si="6"/>
        <v xml:space="preserve">exp_pp10 = </v>
      </c>
      <c r="M12" s="5" t="str">
        <f t="shared" si="7"/>
        <v xml:space="preserve">s_exp_pp10 * </v>
      </c>
      <c r="N12" s="5" t="s">
        <v>118</v>
      </c>
      <c r="O12" s="6" t="str">
        <f t="shared" si="8"/>
        <v>@IDENTITY exp_pp10 = s_exp_pp10 * exp_pp00</v>
      </c>
      <c r="P12" s="5"/>
      <c r="R12" s="6"/>
      <c r="S12" s="5" t="str">
        <f t="shared" si="9"/>
        <v xml:space="preserve">@IDENTITY </v>
      </c>
      <c r="T12" s="5" t="str">
        <f t="shared" si="10"/>
        <v xml:space="preserve">exp_bp10 = </v>
      </c>
      <c r="U12" s="5" t="str">
        <f t="shared" si="11"/>
        <v xml:space="preserve">exp_pp10 * </v>
      </c>
      <c r="V12" s="5" t="str">
        <f t="shared" si="12"/>
        <v xml:space="preserve">(1- r_tls_ex10 - </v>
      </c>
      <c r="W12" s="5" t="str">
        <f t="shared" si="13"/>
        <v>r_ttm_ex10 )</v>
      </c>
      <c r="X12" s="6" t="str">
        <f t="shared" si="14"/>
        <v>@IDENTITY exp_bp10 = exp_pp10 * (1- r_tls_ex10 - r_ttm_ex10 )</v>
      </c>
      <c r="AB12" s="5"/>
      <c r="AC12" s="5" t="str">
        <f t="shared" si="15"/>
        <v xml:space="preserve">@IDENTITY </v>
      </c>
      <c r="AD12" s="5" t="str">
        <f t="shared" si="16"/>
        <v xml:space="preserve">CG_pp10 = </v>
      </c>
      <c r="AE12" s="5" t="str">
        <f t="shared" si="17"/>
        <v xml:space="preserve">s_CG_pp10 * </v>
      </c>
      <c r="AF12" s="5" t="str">
        <f t="shared" si="18"/>
        <v>CG_pp00</v>
      </c>
      <c r="AG12" s="6" t="str">
        <f t="shared" si="19"/>
        <v>@IDENTITY CG_pp10 = s_CG_pp10 * CG_pp00</v>
      </c>
      <c r="AH12" s="6"/>
      <c r="AI12" s="5"/>
      <c r="AJ12" s="5"/>
      <c r="AK12" s="5"/>
      <c r="AL12" s="5"/>
      <c r="AM12" s="5" t="str">
        <f t="shared" si="20"/>
        <v xml:space="preserve">@IDENTITY </v>
      </c>
      <c r="AN12" s="5" t="str">
        <f t="shared" si="21"/>
        <v xml:space="preserve">CG_bp10 = </v>
      </c>
      <c r="AO12" s="5" t="str">
        <f t="shared" si="22"/>
        <v xml:space="preserve">CG_pp10 * </v>
      </c>
      <c r="AP12" s="5" t="str">
        <f t="shared" si="23"/>
        <v xml:space="preserve">(1- r_tls_CG10 - </v>
      </c>
      <c r="AQ12" s="5" t="str">
        <f t="shared" si="24"/>
        <v>r_ttm_CG10 )</v>
      </c>
      <c r="AR12" s="6" t="str">
        <f t="shared" si="25"/>
        <v>@IDENTITY CG_bp10 = CG_pp10 * (1- r_tls_CG10 - r_ttm_CG10 )</v>
      </c>
      <c r="AS12" s="5"/>
      <c r="AT12" s="6"/>
      <c r="AX12" s="5"/>
      <c r="AY12" s="5"/>
      <c r="AZ12" s="17" t="str">
        <f t="shared" si="26"/>
        <v xml:space="preserve">@IDENTITY </v>
      </c>
      <c r="BA12" s="17" t="str">
        <f t="shared" si="27"/>
        <v xml:space="preserve">gfcf_pp10 = </v>
      </c>
      <c r="BB12" s="17" t="str">
        <f t="shared" si="28"/>
        <v xml:space="preserve">s_gfcf_pp10 * </v>
      </c>
      <c r="BC12" s="17" t="str">
        <f t="shared" si="29"/>
        <v>gfcf_pp00</v>
      </c>
      <c r="BD12" s="11" t="str">
        <f t="shared" si="30"/>
        <v>@IDENTITY gfcf_pp10 = s_gfcf_pp10 * gfcf_pp00</v>
      </c>
      <c r="BE12" s="11"/>
      <c r="BF12" s="17"/>
      <c r="BG12" s="17"/>
      <c r="BH12" s="17"/>
      <c r="BI12" s="17"/>
      <c r="BJ12" s="17" t="str">
        <f t="shared" si="31"/>
        <v xml:space="preserve">@IDENTITY </v>
      </c>
      <c r="BK12" s="17" t="str">
        <f t="shared" si="32"/>
        <v xml:space="preserve">gfcf_bp10 = </v>
      </c>
      <c r="BL12" s="17" t="str">
        <f t="shared" si="33"/>
        <v xml:space="preserve">gfcf_pp10 * </v>
      </c>
      <c r="BM12" s="17" t="str">
        <f t="shared" si="34"/>
        <v xml:space="preserve">(1- r_tls_gfcf10 - </v>
      </c>
      <c r="BN12" s="17" t="str">
        <f t="shared" si="35"/>
        <v>r_ttm_gfcf10 )</v>
      </c>
      <c r="BO12" s="11" t="str">
        <f t="shared" si="36"/>
        <v>@IDENTITY gfcf_bp10 = gfcf_pp10 * (1- r_tls_gfcf10 - r_ttm_gfcf10 )</v>
      </c>
      <c r="BP12" s="17"/>
      <c r="BQ12" s="11"/>
      <c r="BR12" s="15"/>
      <c r="BS12" s="15"/>
      <c r="BT12" s="15"/>
      <c r="BU12" s="15"/>
      <c r="BV12" s="15"/>
      <c r="BY12" s="21" t="str">
        <f t="shared" si="37"/>
        <v xml:space="preserve">@IDENTITY </v>
      </c>
      <c r="BZ12" s="21" t="str">
        <f t="shared" si="38"/>
        <v xml:space="preserve">cp_pp10 = </v>
      </c>
      <c r="CA12" s="21" t="str">
        <f t="shared" si="39"/>
        <v xml:space="preserve">s_cp_pp10 * </v>
      </c>
      <c r="CB12" s="21" t="str">
        <f t="shared" si="40"/>
        <v>cp_pp00</v>
      </c>
      <c r="CC12" s="22" t="str">
        <f t="shared" si="41"/>
        <v>@IDENTITY cp_pp10 = s_cp_pp10 * cp_pp00</v>
      </c>
      <c r="CD12" s="22"/>
      <c r="CE12" s="21"/>
      <c r="CF12" s="21"/>
      <c r="CG12" s="21"/>
      <c r="CH12" s="21"/>
      <c r="CI12" s="21" t="str">
        <f t="shared" si="42"/>
        <v xml:space="preserve">@IDENTITY </v>
      </c>
      <c r="CJ12" s="21" t="str">
        <f t="shared" si="43"/>
        <v xml:space="preserve">cp_bp10 = </v>
      </c>
      <c r="CK12" s="21" t="str">
        <f t="shared" si="44"/>
        <v xml:space="preserve">cp_pp10 * </v>
      </c>
      <c r="CL12" s="21" t="str">
        <f t="shared" si="45"/>
        <v xml:space="preserve">(1- r_tls_cp10 - </v>
      </c>
      <c r="CM12" s="21" t="str">
        <f t="shared" si="46"/>
        <v>r_ttm_cp10 )</v>
      </c>
      <c r="CN12" s="22" t="str">
        <f t="shared" si="47"/>
        <v>@IDENTITY cp_bp10 = cp_pp10 * (1- r_tls_cp10 - r_ttm_cp10 )</v>
      </c>
      <c r="CO12" s="21"/>
      <c r="CP12" s="22"/>
      <c r="CQ12" s="20"/>
      <c r="CR12" s="20"/>
      <c r="CS12" s="20"/>
      <c r="CT12" s="20"/>
      <c r="CU12" s="20"/>
      <c r="CX12" s="7" t="str">
        <f t="shared" si="48"/>
        <v xml:space="preserve">@IDENTITY </v>
      </c>
      <c r="CY12" s="7" t="str">
        <f t="shared" si="49"/>
        <v xml:space="preserve">st_pp10 = </v>
      </c>
      <c r="CZ12" s="7" t="str">
        <f t="shared" si="50"/>
        <v xml:space="preserve">s_st_pp10 * </v>
      </c>
      <c r="DA12" s="7" t="str">
        <f t="shared" si="51"/>
        <v>st_pp00</v>
      </c>
      <c r="DB12" s="8" t="str">
        <f t="shared" si="52"/>
        <v>@IDENTITY st_pp10 = s_st_pp10 * st_pp00</v>
      </c>
      <c r="DC12" s="8"/>
      <c r="DD12" s="7"/>
      <c r="DE12" s="7"/>
      <c r="DF12" s="7"/>
      <c r="DG12" s="7"/>
      <c r="DH12" s="7" t="str">
        <f t="shared" si="53"/>
        <v xml:space="preserve">@IDENTITY </v>
      </c>
      <c r="DI12" s="7" t="str">
        <f t="shared" si="54"/>
        <v xml:space="preserve">st_bp10 = </v>
      </c>
      <c r="DJ12" s="7" t="str">
        <f t="shared" si="55"/>
        <v xml:space="preserve">st_pp10 * </v>
      </c>
      <c r="DK12" s="7" t="str">
        <f t="shared" si="56"/>
        <v xml:space="preserve">(1- r_tls_st10 - </v>
      </c>
      <c r="DL12" s="7" t="str">
        <f t="shared" si="57"/>
        <v>r_ttm_st10 )</v>
      </c>
      <c r="DM12" s="8" t="str">
        <f t="shared" si="58"/>
        <v>@IDENTITY st_bp10 = st_pp10 * (1- r_tls_st10 - r_ttm_st10 )</v>
      </c>
      <c r="DN12" s="7"/>
      <c r="DO12" s="8"/>
      <c r="DP12" s="26"/>
      <c r="DQ12" s="26"/>
      <c r="DR12" s="26"/>
      <c r="DS12" s="26"/>
      <c r="DT12" s="26"/>
    </row>
    <row r="13" spans="1:124">
      <c r="A13" s="3" t="s">
        <v>1</v>
      </c>
      <c r="B13" s="5" t="str">
        <f t="shared" si="0"/>
        <v xml:space="preserve">@IDENTITY </v>
      </c>
      <c r="C13" s="5" t="str">
        <f t="shared" si="1"/>
        <v xml:space="preserve">FD11 = </v>
      </c>
      <c r="D13" s="5" t="str">
        <f t="shared" si="2"/>
        <v xml:space="preserve">F11 - </v>
      </c>
      <c r="E13" s="5" t="str">
        <f t="shared" si="3"/>
        <v>FM11</v>
      </c>
      <c r="F13" s="6" t="str">
        <f t="shared" si="4"/>
        <v>@IDENTITY FD11 = F11 - FM11</v>
      </c>
      <c r="J13" s="5"/>
      <c r="K13" s="5" t="str">
        <f t="shared" si="5"/>
        <v xml:space="preserve">@IDENTITY </v>
      </c>
      <c r="L13" s="5" t="str">
        <f t="shared" si="6"/>
        <v xml:space="preserve">exp_pp11 = </v>
      </c>
      <c r="M13" s="5" t="str">
        <f t="shared" si="7"/>
        <v xml:space="preserve">s_exp_pp11 * </v>
      </c>
      <c r="N13" s="5" t="s">
        <v>118</v>
      </c>
      <c r="O13" s="6" t="str">
        <f t="shared" si="8"/>
        <v>@IDENTITY exp_pp11 = s_exp_pp11 * exp_pp00</v>
      </c>
      <c r="P13" s="5"/>
      <c r="R13" s="6"/>
      <c r="S13" s="5" t="str">
        <f t="shared" si="9"/>
        <v xml:space="preserve">@IDENTITY </v>
      </c>
      <c r="T13" s="5" t="str">
        <f t="shared" si="10"/>
        <v xml:space="preserve">exp_bp11 = </v>
      </c>
      <c r="U13" s="5" t="str">
        <f t="shared" si="11"/>
        <v xml:space="preserve">exp_pp11 * </v>
      </c>
      <c r="V13" s="5" t="str">
        <f t="shared" si="12"/>
        <v xml:space="preserve">(1- r_tls_ex11 - </v>
      </c>
      <c r="W13" s="5" t="str">
        <f t="shared" si="13"/>
        <v>r_ttm_ex11 )</v>
      </c>
      <c r="X13" s="6" t="str">
        <f t="shared" si="14"/>
        <v>@IDENTITY exp_bp11 = exp_pp11 * (1- r_tls_ex11 - r_ttm_ex11 )</v>
      </c>
      <c r="AB13" s="5"/>
      <c r="AC13" s="5" t="str">
        <f t="shared" si="15"/>
        <v xml:space="preserve">@IDENTITY </v>
      </c>
      <c r="AD13" s="5" t="str">
        <f t="shared" si="16"/>
        <v xml:space="preserve">CG_pp11 = </v>
      </c>
      <c r="AE13" s="5" t="str">
        <f t="shared" si="17"/>
        <v xml:space="preserve">s_CG_pp11 * </v>
      </c>
      <c r="AF13" s="5" t="str">
        <f t="shared" si="18"/>
        <v>CG_pp00</v>
      </c>
      <c r="AG13" s="6" t="str">
        <f t="shared" si="19"/>
        <v>@IDENTITY CG_pp11 = s_CG_pp11 * CG_pp00</v>
      </c>
      <c r="AH13" s="6"/>
      <c r="AI13" s="5"/>
      <c r="AJ13" s="5"/>
      <c r="AK13" s="5"/>
      <c r="AL13" s="5"/>
      <c r="AM13" s="5" t="str">
        <f t="shared" si="20"/>
        <v xml:space="preserve">@IDENTITY </v>
      </c>
      <c r="AN13" s="5" t="str">
        <f t="shared" si="21"/>
        <v xml:space="preserve">CG_bp11 = </v>
      </c>
      <c r="AO13" s="5" t="str">
        <f t="shared" si="22"/>
        <v xml:space="preserve">CG_pp11 * </v>
      </c>
      <c r="AP13" s="5" t="str">
        <f t="shared" si="23"/>
        <v xml:space="preserve">(1- r_tls_CG11 - </v>
      </c>
      <c r="AQ13" s="5" t="str">
        <f t="shared" si="24"/>
        <v>r_ttm_CG11 )</v>
      </c>
      <c r="AR13" s="6" t="str">
        <f t="shared" si="25"/>
        <v>@IDENTITY CG_bp11 = CG_pp11 * (1- r_tls_CG11 - r_ttm_CG11 )</v>
      </c>
      <c r="AS13" s="5"/>
      <c r="AT13" s="6"/>
      <c r="AX13" s="5"/>
      <c r="AY13" s="5"/>
      <c r="AZ13" s="17" t="str">
        <f t="shared" si="26"/>
        <v xml:space="preserve">@IDENTITY </v>
      </c>
      <c r="BA13" s="17" t="str">
        <f t="shared" si="27"/>
        <v xml:space="preserve">gfcf_pp11 = </v>
      </c>
      <c r="BB13" s="17" t="str">
        <f t="shared" si="28"/>
        <v xml:space="preserve">s_gfcf_pp11 * </v>
      </c>
      <c r="BC13" s="17" t="str">
        <f t="shared" si="29"/>
        <v>gfcf_pp00</v>
      </c>
      <c r="BD13" s="11" t="str">
        <f t="shared" si="30"/>
        <v>@IDENTITY gfcf_pp11 = s_gfcf_pp11 * gfcf_pp00</v>
      </c>
      <c r="BE13" s="11"/>
      <c r="BF13" s="17"/>
      <c r="BG13" s="17"/>
      <c r="BH13" s="17"/>
      <c r="BI13" s="17"/>
      <c r="BJ13" s="17" t="str">
        <f t="shared" si="31"/>
        <v xml:space="preserve">@IDENTITY </v>
      </c>
      <c r="BK13" s="17" t="str">
        <f t="shared" si="32"/>
        <v xml:space="preserve">gfcf_bp11 = </v>
      </c>
      <c r="BL13" s="17" t="str">
        <f t="shared" si="33"/>
        <v xml:space="preserve">gfcf_pp11 * </v>
      </c>
      <c r="BM13" s="17" t="str">
        <f t="shared" si="34"/>
        <v xml:space="preserve">(1- r_tls_gfcf11 - </v>
      </c>
      <c r="BN13" s="17" t="str">
        <f t="shared" si="35"/>
        <v>r_ttm_gfcf11 )</v>
      </c>
      <c r="BO13" s="11" t="str">
        <f t="shared" si="36"/>
        <v>@IDENTITY gfcf_bp11 = gfcf_pp11 * (1- r_tls_gfcf11 - r_ttm_gfcf11 )</v>
      </c>
      <c r="BP13" s="17"/>
      <c r="BQ13" s="11"/>
      <c r="BR13" s="15"/>
      <c r="BS13" s="15"/>
      <c r="BT13" s="15"/>
      <c r="BU13" s="15"/>
      <c r="BV13" s="15"/>
      <c r="BY13" s="21" t="str">
        <f t="shared" si="37"/>
        <v xml:space="preserve">@IDENTITY </v>
      </c>
      <c r="BZ13" s="21" t="str">
        <f t="shared" si="38"/>
        <v xml:space="preserve">cp_pp11 = </v>
      </c>
      <c r="CA13" s="21" t="str">
        <f t="shared" si="39"/>
        <v xml:space="preserve">s_cp_pp11 * </v>
      </c>
      <c r="CB13" s="21" t="str">
        <f t="shared" si="40"/>
        <v>cp_pp00</v>
      </c>
      <c r="CC13" s="22" t="str">
        <f t="shared" si="41"/>
        <v>@IDENTITY cp_pp11 = s_cp_pp11 * cp_pp00</v>
      </c>
      <c r="CD13" s="22"/>
      <c r="CE13" s="21"/>
      <c r="CF13" s="21"/>
      <c r="CG13" s="21"/>
      <c r="CH13" s="21"/>
      <c r="CI13" s="21" t="str">
        <f t="shared" si="42"/>
        <v xml:space="preserve">@IDENTITY </v>
      </c>
      <c r="CJ13" s="21" t="str">
        <f t="shared" si="43"/>
        <v xml:space="preserve">cp_bp11 = </v>
      </c>
      <c r="CK13" s="21" t="str">
        <f t="shared" si="44"/>
        <v xml:space="preserve">cp_pp11 * </v>
      </c>
      <c r="CL13" s="21" t="str">
        <f t="shared" si="45"/>
        <v xml:space="preserve">(1- r_tls_cp11 - </v>
      </c>
      <c r="CM13" s="21" t="str">
        <f t="shared" si="46"/>
        <v>r_ttm_cp11 )</v>
      </c>
      <c r="CN13" s="22" t="str">
        <f t="shared" si="47"/>
        <v>@IDENTITY cp_bp11 = cp_pp11 * (1- r_tls_cp11 - r_ttm_cp11 )</v>
      </c>
      <c r="CO13" s="21"/>
      <c r="CP13" s="22"/>
      <c r="CQ13" s="20"/>
      <c r="CR13" s="20"/>
      <c r="CS13" s="20"/>
      <c r="CT13" s="20"/>
      <c r="CU13" s="20"/>
      <c r="CX13" s="7" t="str">
        <f t="shared" si="48"/>
        <v xml:space="preserve">@IDENTITY </v>
      </c>
      <c r="CY13" s="7" t="str">
        <f t="shared" si="49"/>
        <v xml:space="preserve">st_pp11 = </v>
      </c>
      <c r="CZ13" s="7" t="str">
        <f t="shared" si="50"/>
        <v xml:space="preserve">s_st_pp11 * </v>
      </c>
      <c r="DA13" s="7" t="str">
        <f t="shared" si="51"/>
        <v>st_pp00</v>
      </c>
      <c r="DB13" s="8" t="str">
        <f t="shared" si="52"/>
        <v>@IDENTITY st_pp11 = s_st_pp11 * st_pp00</v>
      </c>
      <c r="DC13" s="8"/>
      <c r="DD13" s="7"/>
      <c r="DE13" s="7"/>
      <c r="DF13" s="7"/>
      <c r="DG13" s="7"/>
      <c r="DH13" s="7" t="str">
        <f t="shared" si="53"/>
        <v xml:space="preserve">@IDENTITY </v>
      </c>
      <c r="DI13" s="7" t="str">
        <f t="shared" si="54"/>
        <v xml:space="preserve">st_bp11 = </v>
      </c>
      <c r="DJ13" s="7" t="str">
        <f t="shared" si="55"/>
        <v xml:space="preserve">st_pp11 * </v>
      </c>
      <c r="DK13" s="7" t="str">
        <f t="shared" si="56"/>
        <v xml:space="preserve">(1- r_tls_st11 - </v>
      </c>
      <c r="DL13" s="7" t="str">
        <f t="shared" si="57"/>
        <v>r_ttm_st11 )</v>
      </c>
      <c r="DM13" s="8" t="str">
        <f t="shared" si="58"/>
        <v>@IDENTITY st_bp11 = st_pp11 * (1- r_tls_st11 - r_ttm_st11 )</v>
      </c>
      <c r="DN13" s="7"/>
      <c r="DO13" s="8"/>
      <c r="DP13" s="26"/>
      <c r="DQ13" s="26"/>
      <c r="DR13" s="26"/>
      <c r="DS13" s="26"/>
      <c r="DT13" s="26"/>
    </row>
    <row r="14" spans="1:124">
      <c r="A14" s="1" t="s">
        <v>8</v>
      </c>
      <c r="B14" s="5" t="str">
        <f t="shared" si="0"/>
        <v xml:space="preserve">@IDENTITY </v>
      </c>
      <c r="C14" s="5" t="str">
        <f t="shared" si="1"/>
        <v xml:space="preserve">FD13 = </v>
      </c>
      <c r="D14" s="5" t="str">
        <f t="shared" si="2"/>
        <v xml:space="preserve">F13 - </v>
      </c>
      <c r="E14" s="5" t="str">
        <f t="shared" si="3"/>
        <v>FM13</v>
      </c>
      <c r="F14" s="6" t="str">
        <f t="shared" si="4"/>
        <v>@IDENTITY FD13 = F13 - FM13</v>
      </c>
      <c r="J14" s="5"/>
      <c r="K14" s="5" t="str">
        <f t="shared" si="5"/>
        <v xml:space="preserve">@IDENTITY </v>
      </c>
      <c r="L14" s="5" t="str">
        <f t="shared" si="6"/>
        <v xml:space="preserve">exp_pp13 = </v>
      </c>
      <c r="M14" s="5" t="str">
        <f t="shared" si="7"/>
        <v xml:space="preserve">s_exp_pp13 * </v>
      </c>
      <c r="N14" s="5" t="s">
        <v>118</v>
      </c>
      <c r="O14" s="6" t="str">
        <f t="shared" si="8"/>
        <v>@IDENTITY exp_pp13 = s_exp_pp13 * exp_pp00</v>
      </c>
      <c r="P14" s="5"/>
      <c r="R14" s="6"/>
      <c r="S14" s="5" t="str">
        <f t="shared" si="9"/>
        <v xml:space="preserve">@IDENTITY </v>
      </c>
      <c r="T14" s="5" t="str">
        <f t="shared" si="10"/>
        <v xml:space="preserve">exp_bp13 = </v>
      </c>
      <c r="U14" s="5" t="str">
        <f t="shared" si="11"/>
        <v xml:space="preserve">exp_pp13 * </v>
      </c>
      <c r="V14" s="5" t="str">
        <f t="shared" si="12"/>
        <v xml:space="preserve">(1- r_tls_ex13 - </v>
      </c>
      <c r="W14" s="5" t="str">
        <f t="shared" si="13"/>
        <v>r_ttm_ex13 )</v>
      </c>
      <c r="X14" s="6" t="str">
        <f t="shared" si="14"/>
        <v>@IDENTITY exp_bp13 = exp_pp13 * (1- r_tls_ex13 - r_ttm_ex13 )</v>
      </c>
      <c r="AB14" s="5"/>
      <c r="AC14" s="5" t="str">
        <f t="shared" si="15"/>
        <v xml:space="preserve">@IDENTITY </v>
      </c>
      <c r="AD14" s="5" t="str">
        <f t="shared" si="16"/>
        <v xml:space="preserve">CG_pp13 = </v>
      </c>
      <c r="AE14" s="5" t="str">
        <f t="shared" si="17"/>
        <v xml:space="preserve">s_CG_pp13 * </v>
      </c>
      <c r="AF14" s="5" t="str">
        <f t="shared" si="18"/>
        <v>CG_pp00</v>
      </c>
      <c r="AG14" s="6" t="str">
        <f t="shared" si="19"/>
        <v>@IDENTITY CG_pp13 = s_CG_pp13 * CG_pp00</v>
      </c>
      <c r="AH14" s="6"/>
      <c r="AI14" s="5"/>
      <c r="AJ14" s="5"/>
      <c r="AK14" s="5"/>
      <c r="AL14" s="5"/>
      <c r="AM14" s="5" t="str">
        <f t="shared" si="20"/>
        <v xml:space="preserve">@IDENTITY </v>
      </c>
      <c r="AN14" s="5" t="str">
        <f t="shared" si="21"/>
        <v xml:space="preserve">CG_bp13 = </v>
      </c>
      <c r="AO14" s="5" t="str">
        <f t="shared" si="22"/>
        <v xml:space="preserve">CG_pp13 * </v>
      </c>
      <c r="AP14" s="5" t="str">
        <f t="shared" si="23"/>
        <v xml:space="preserve">(1- r_tls_CG13 - </v>
      </c>
      <c r="AQ14" s="5" t="str">
        <f t="shared" si="24"/>
        <v>r_ttm_CG13 )</v>
      </c>
      <c r="AR14" s="6" t="str">
        <f t="shared" si="25"/>
        <v>@IDENTITY CG_bp13 = CG_pp13 * (1- r_tls_CG13 - r_ttm_CG13 )</v>
      </c>
      <c r="AS14" s="5"/>
      <c r="AT14" s="6"/>
      <c r="AX14" s="5"/>
      <c r="AY14" s="5"/>
      <c r="AZ14" s="17" t="str">
        <f t="shared" si="26"/>
        <v xml:space="preserve">@IDENTITY </v>
      </c>
      <c r="BA14" s="17" t="str">
        <f t="shared" si="27"/>
        <v xml:space="preserve">gfcf_pp13 = </v>
      </c>
      <c r="BB14" s="17" t="str">
        <f t="shared" si="28"/>
        <v xml:space="preserve">s_gfcf_pp13 * </v>
      </c>
      <c r="BC14" s="17" t="str">
        <f t="shared" si="29"/>
        <v>gfcf_pp00</v>
      </c>
      <c r="BD14" s="11" t="str">
        <f t="shared" si="30"/>
        <v>@IDENTITY gfcf_pp13 = s_gfcf_pp13 * gfcf_pp00</v>
      </c>
      <c r="BE14" s="11"/>
      <c r="BF14" s="17"/>
      <c r="BG14" s="17"/>
      <c r="BH14" s="17"/>
      <c r="BI14" s="17"/>
      <c r="BJ14" s="17" t="str">
        <f t="shared" si="31"/>
        <v xml:space="preserve">@IDENTITY </v>
      </c>
      <c r="BK14" s="17" t="str">
        <f t="shared" si="32"/>
        <v xml:space="preserve">gfcf_bp13 = </v>
      </c>
      <c r="BL14" s="17" t="str">
        <f t="shared" si="33"/>
        <v xml:space="preserve">gfcf_pp13 * </v>
      </c>
      <c r="BM14" s="17" t="str">
        <f t="shared" si="34"/>
        <v xml:space="preserve">(1- r_tls_gfcf13 - </v>
      </c>
      <c r="BN14" s="17" t="str">
        <f t="shared" si="35"/>
        <v>r_ttm_gfcf13 )</v>
      </c>
      <c r="BO14" s="11" t="str">
        <f t="shared" si="36"/>
        <v>@IDENTITY gfcf_bp13 = gfcf_pp13 * (1- r_tls_gfcf13 - r_ttm_gfcf13 )</v>
      </c>
      <c r="BP14" s="17"/>
      <c r="BQ14" s="11"/>
      <c r="BR14" s="15"/>
      <c r="BS14" s="15"/>
      <c r="BT14" s="15"/>
      <c r="BU14" s="15"/>
      <c r="BV14" s="15"/>
      <c r="BY14" s="21" t="str">
        <f t="shared" si="37"/>
        <v xml:space="preserve">@IDENTITY </v>
      </c>
      <c r="BZ14" s="21" t="str">
        <f t="shared" si="38"/>
        <v xml:space="preserve">cp_pp13 = </v>
      </c>
      <c r="CA14" s="21" t="str">
        <f t="shared" si="39"/>
        <v xml:space="preserve">s_cp_pp13 * </v>
      </c>
      <c r="CB14" s="21" t="str">
        <f t="shared" si="40"/>
        <v>cp_pp00</v>
      </c>
      <c r="CC14" s="22" t="str">
        <f t="shared" si="41"/>
        <v>@IDENTITY cp_pp13 = s_cp_pp13 * cp_pp00</v>
      </c>
      <c r="CD14" s="22"/>
      <c r="CE14" s="21"/>
      <c r="CF14" s="21"/>
      <c r="CG14" s="21"/>
      <c r="CH14" s="21"/>
      <c r="CI14" s="21" t="str">
        <f t="shared" si="42"/>
        <v xml:space="preserve">@IDENTITY </v>
      </c>
      <c r="CJ14" s="21" t="str">
        <f t="shared" si="43"/>
        <v xml:space="preserve">cp_bp13 = </v>
      </c>
      <c r="CK14" s="21" t="str">
        <f t="shared" si="44"/>
        <v xml:space="preserve">cp_pp13 * </v>
      </c>
      <c r="CL14" s="21" t="str">
        <f t="shared" si="45"/>
        <v xml:space="preserve">(1- r_tls_cp13 - </v>
      </c>
      <c r="CM14" s="21" t="str">
        <f t="shared" si="46"/>
        <v>r_ttm_cp13 )</v>
      </c>
      <c r="CN14" s="22" t="str">
        <f t="shared" si="47"/>
        <v>@IDENTITY cp_bp13 = cp_pp13 * (1- r_tls_cp13 - r_ttm_cp13 )</v>
      </c>
      <c r="CO14" s="21"/>
      <c r="CP14" s="22"/>
      <c r="CQ14" s="20"/>
      <c r="CR14" s="20"/>
      <c r="CS14" s="20"/>
      <c r="CT14" s="20"/>
      <c r="CU14" s="20"/>
      <c r="CX14" s="7" t="str">
        <f t="shared" si="48"/>
        <v xml:space="preserve">@IDENTITY </v>
      </c>
      <c r="CY14" s="7" t="str">
        <f t="shared" si="49"/>
        <v xml:space="preserve">st_pp13 = </v>
      </c>
      <c r="CZ14" s="7" t="str">
        <f t="shared" si="50"/>
        <v xml:space="preserve">s_st_pp13 * </v>
      </c>
      <c r="DA14" s="7" t="str">
        <f t="shared" si="51"/>
        <v>st_pp00</v>
      </c>
      <c r="DB14" s="8" t="str">
        <f t="shared" si="52"/>
        <v>@IDENTITY st_pp13 = s_st_pp13 * st_pp00</v>
      </c>
      <c r="DC14" s="8"/>
      <c r="DD14" s="7"/>
      <c r="DE14" s="7"/>
      <c r="DF14" s="7"/>
      <c r="DG14" s="7"/>
      <c r="DH14" s="7" t="str">
        <f t="shared" si="53"/>
        <v xml:space="preserve">@IDENTITY </v>
      </c>
      <c r="DI14" s="7" t="str">
        <f t="shared" si="54"/>
        <v xml:space="preserve">st_bp13 = </v>
      </c>
      <c r="DJ14" s="7" t="str">
        <f t="shared" si="55"/>
        <v xml:space="preserve">st_pp13 * </v>
      </c>
      <c r="DK14" s="7" t="str">
        <f t="shared" si="56"/>
        <v xml:space="preserve">(1- r_tls_st13 - </v>
      </c>
      <c r="DL14" s="7" t="str">
        <f t="shared" si="57"/>
        <v>r_ttm_st13 )</v>
      </c>
      <c r="DM14" s="8" t="str">
        <f t="shared" si="58"/>
        <v>@IDENTITY st_bp13 = st_pp13 * (1- r_tls_st13 - r_ttm_st13 )</v>
      </c>
      <c r="DN14" s="7"/>
      <c r="DO14" s="8"/>
      <c r="DP14" s="26"/>
      <c r="DQ14" s="26"/>
      <c r="DR14" s="26"/>
      <c r="DS14" s="26"/>
      <c r="DT14" s="26"/>
    </row>
    <row r="15" spans="1:124">
      <c r="A15" s="1" t="s">
        <v>9</v>
      </c>
      <c r="B15" s="5" t="str">
        <f t="shared" si="0"/>
        <v xml:space="preserve">@IDENTITY </v>
      </c>
      <c r="C15" s="5" t="str">
        <f t="shared" si="1"/>
        <v xml:space="preserve">FD14 = </v>
      </c>
      <c r="D15" s="5" t="str">
        <f t="shared" si="2"/>
        <v xml:space="preserve">F14 - </v>
      </c>
      <c r="E15" s="5" t="str">
        <f t="shared" si="3"/>
        <v>FM14</v>
      </c>
      <c r="F15" s="6" t="str">
        <f t="shared" si="4"/>
        <v>@IDENTITY FD14 = F14 - FM14</v>
      </c>
      <c r="J15" s="5"/>
      <c r="K15" s="5" t="str">
        <f t="shared" si="5"/>
        <v xml:space="preserve">@IDENTITY </v>
      </c>
      <c r="L15" s="5" t="str">
        <f t="shared" si="6"/>
        <v xml:space="preserve">exp_pp14 = </v>
      </c>
      <c r="M15" s="5" t="str">
        <f t="shared" si="7"/>
        <v xml:space="preserve">s_exp_pp14 * </v>
      </c>
      <c r="N15" s="5" t="s">
        <v>118</v>
      </c>
      <c r="O15" s="6" t="str">
        <f t="shared" si="8"/>
        <v>@IDENTITY exp_pp14 = s_exp_pp14 * exp_pp00</v>
      </c>
      <c r="P15" s="5"/>
      <c r="R15" s="6"/>
      <c r="S15" s="5" t="str">
        <f t="shared" si="9"/>
        <v xml:space="preserve">@IDENTITY </v>
      </c>
      <c r="T15" s="5" t="str">
        <f t="shared" si="10"/>
        <v xml:space="preserve">exp_bp14 = </v>
      </c>
      <c r="U15" s="5" t="str">
        <f t="shared" si="11"/>
        <v xml:space="preserve">exp_pp14 * </v>
      </c>
      <c r="V15" s="5" t="str">
        <f t="shared" si="12"/>
        <v xml:space="preserve">(1- r_tls_ex14 - </v>
      </c>
      <c r="W15" s="5" t="str">
        <f t="shared" si="13"/>
        <v>r_ttm_ex14 )</v>
      </c>
      <c r="X15" s="6" t="str">
        <f t="shared" si="14"/>
        <v>@IDENTITY exp_bp14 = exp_pp14 * (1- r_tls_ex14 - r_ttm_ex14 )</v>
      </c>
      <c r="AB15" s="5"/>
      <c r="AC15" s="5" t="str">
        <f t="shared" si="15"/>
        <v xml:space="preserve">@IDENTITY </v>
      </c>
      <c r="AD15" s="5" t="str">
        <f t="shared" si="16"/>
        <v xml:space="preserve">CG_pp14 = </v>
      </c>
      <c r="AE15" s="5" t="str">
        <f t="shared" si="17"/>
        <v xml:space="preserve">s_CG_pp14 * </v>
      </c>
      <c r="AF15" s="5" t="str">
        <f t="shared" si="18"/>
        <v>CG_pp00</v>
      </c>
      <c r="AG15" s="6" t="str">
        <f t="shared" si="19"/>
        <v>@IDENTITY CG_pp14 = s_CG_pp14 * CG_pp00</v>
      </c>
      <c r="AH15" s="6"/>
      <c r="AI15" s="5"/>
      <c r="AJ15" s="5"/>
      <c r="AK15" s="5"/>
      <c r="AL15" s="5"/>
      <c r="AM15" s="5" t="str">
        <f t="shared" si="20"/>
        <v xml:space="preserve">@IDENTITY </v>
      </c>
      <c r="AN15" s="5" t="str">
        <f t="shared" si="21"/>
        <v xml:space="preserve">CG_bp14 = </v>
      </c>
      <c r="AO15" s="5" t="str">
        <f t="shared" si="22"/>
        <v xml:space="preserve">CG_pp14 * </v>
      </c>
      <c r="AP15" s="5" t="str">
        <f t="shared" si="23"/>
        <v xml:space="preserve">(1- r_tls_CG14 - </v>
      </c>
      <c r="AQ15" s="5" t="str">
        <f t="shared" si="24"/>
        <v>r_ttm_CG14 )</v>
      </c>
      <c r="AR15" s="6" t="str">
        <f t="shared" si="25"/>
        <v>@IDENTITY CG_bp14 = CG_pp14 * (1- r_tls_CG14 - r_ttm_CG14 )</v>
      </c>
      <c r="AS15" s="5"/>
      <c r="AT15" s="6"/>
      <c r="AX15" s="5"/>
      <c r="AY15" s="5"/>
      <c r="AZ15" s="17" t="str">
        <f t="shared" si="26"/>
        <v xml:space="preserve">@IDENTITY </v>
      </c>
      <c r="BA15" s="17" t="str">
        <f t="shared" si="27"/>
        <v xml:space="preserve">gfcf_pp14 = </v>
      </c>
      <c r="BB15" s="17" t="str">
        <f t="shared" si="28"/>
        <v xml:space="preserve">s_gfcf_pp14 * </v>
      </c>
      <c r="BC15" s="17" t="str">
        <f t="shared" si="29"/>
        <v>gfcf_pp00</v>
      </c>
      <c r="BD15" s="11" t="str">
        <f t="shared" si="30"/>
        <v>@IDENTITY gfcf_pp14 = s_gfcf_pp14 * gfcf_pp00</v>
      </c>
      <c r="BE15" s="11"/>
      <c r="BF15" s="17"/>
      <c r="BG15" s="17"/>
      <c r="BH15" s="17"/>
      <c r="BI15" s="17"/>
      <c r="BJ15" s="17" t="str">
        <f t="shared" si="31"/>
        <v xml:space="preserve">@IDENTITY </v>
      </c>
      <c r="BK15" s="17" t="str">
        <f t="shared" si="32"/>
        <v xml:space="preserve">gfcf_bp14 = </v>
      </c>
      <c r="BL15" s="17" t="str">
        <f t="shared" si="33"/>
        <v xml:space="preserve">gfcf_pp14 * </v>
      </c>
      <c r="BM15" s="17" t="str">
        <f t="shared" si="34"/>
        <v xml:space="preserve">(1- r_tls_gfcf14 - </v>
      </c>
      <c r="BN15" s="17" t="str">
        <f t="shared" si="35"/>
        <v>r_ttm_gfcf14 )</v>
      </c>
      <c r="BO15" s="11" t="str">
        <f t="shared" si="36"/>
        <v>@IDENTITY gfcf_bp14 = gfcf_pp14 * (1- r_tls_gfcf14 - r_ttm_gfcf14 )</v>
      </c>
      <c r="BP15" s="17"/>
      <c r="BQ15" s="11"/>
      <c r="BR15" s="15"/>
      <c r="BS15" s="15"/>
      <c r="BT15" s="15"/>
      <c r="BU15" s="15"/>
      <c r="BV15" s="15"/>
      <c r="BY15" s="21" t="str">
        <f t="shared" si="37"/>
        <v xml:space="preserve">@IDENTITY </v>
      </c>
      <c r="BZ15" s="21" t="str">
        <f t="shared" si="38"/>
        <v xml:space="preserve">cp_pp14 = </v>
      </c>
      <c r="CA15" s="21" t="str">
        <f t="shared" si="39"/>
        <v xml:space="preserve">s_cp_pp14 * </v>
      </c>
      <c r="CB15" s="21" t="str">
        <f t="shared" si="40"/>
        <v>cp_pp00</v>
      </c>
      <c r="CC15" s="22" t="str">
        <f t="shared" si="41"/>
        <v>@IDENTITY cp_pp14 = s_cp_pp14 * cp_pp00</v>
      </c>
      <c r="CD15" s="22"/>
      <c r="CE15" s="21"/>
      <c r="CF15" s="21"/>
      <c r="CG15" s="21"/>
      <c r="CH15" s="21"/>
      <c r="CI15" s="21" t="str">
        <f t="shared" si="42"/>
        <v xml:space="preserve">@IDENTITY </v>
      </c>
      <c r="CJ15" s="21" t="str">
        <f t="shared" si="43"/>
        <v xml:space="preserve">cp_bp14 = </v>
      </c>
      <c r="CK15" s="21" t="str">
        <f t="shared" si="44"/>
        <v xml:space="preserve">cp_pp14 * </v>
      </c>
      <c r="CL15" s="21" t="str">
        <f t="shared" si="45"/>
        <v xml:space="preserve">(1- r_tls_cp14 - </v>
      </c>
      <c r="CM15" s="21" t="str">
        <f t="shared" si="46"/>
        <v>r_ttm_cp14 )</v>
      </c>
      <c r="CN15" s="22" t="str">
        <f t="shared" si="47"/>
        <v>@IDENTITY cp_bp14 = cp_pp14 * (1- r_tls_cp14 - r_ttm_cp14 )</v>
      </c>
      <c r="CO15" s="21"/>
      <c r="CP15" s="22"/>
      <c r="CQ15" s="20"/>
      <c r="CR15" s="20"/>
      <c r="CS15" s="20"/>
      <c r="CT15" s="20"/>
      <c r="CU15" s="20"/>
      <c r="CX15" s="7" t="str">
        <f t="shared" si="48"/>
        <v xml:space="preserve">@IDENTITY </v>
      </c>
      <c r="CY15" s="7" t="str">
        <f t="shared" si="49"/>
        <v xml:space="preserve">st_pp14 = </v>
      </c>
      <c r="CZ15" s="7" t="str">
        <f t="shared" si="50"/>
        <v xml:space="preserve">s_st_pp14 * </v>
      </c>
      <c r="DA15" s="7" t="str">
        <f t="shared" si="51"/>
        <v>st_pp00</v>
      </c>
      <c r="DB15" s="8" t="str">
        <f t="shared" si="52"/>
        <v>@IDENTITY st_pp14 = s_st_pp14 * st_pp00</v>
      </c>
      <c r="DC15" s="8"/>
      <c r="DD15" s="7"/>
      <c r="DE15" s="7"/>
      <c r="DF15" s="7"/>
      <c r="DG15" s="7"/>
      <c r="DH15" s="7" t="str">
        <f t="shared" si="53"/>
        <v xml:space="preserve">@IDENTITY </v>
      </c>
      <c r="DI15" s="7" t="str">
        <f t="shared" si="54"/>
        <v xml:space="preserve">st_bp14 = </v>
      </c>
      <c r="DJ15" s="7" t="str">
        <f t="shared" si="55"/>
        <v xml:space="preserve">st_pp14 * </v>
      </c>
      <c r="DK15" s="7" t="str">
        <f t="shared" si="56"/>
        <v xml:space="preserve">(1- r_tls_st14 - </v>
      </c>
      <c r="DL15" s="7" t="str">
        <f t="shared" si="57"/>
        <v>r_ttm_st14 )</v>
      </c>
      <c r="DM15" s="8" t="str">
        <f t="shared" si="58"/>
        <v>@IDENTITY st_bp14 = st_pp14 * (1- r_tls_st14 - r_ttm_st14 )</v>
      </c>
      <c r="DN15" s="7"/>
      <c r="DO15" s="8"/>
      <c r="DP15" s="26"/>
      <c r="DQ15" s="26"/>
      <c r="DR15" s="26"/>
      <c r="DS15" s="26"/>
      <c r="DT15" s="26"/>
    </row>
    <row r="16" spans="1:124">
      <c r="A16" s="1" t="s">
        <v>10</v>
      </c>
      <c r="B16" s="5" t="str">
        <f t="shared" si="0"/>
        <v xml:space="preserve">@IDENTITY </v>
      </c>
      <c r="C16" s="5" t="str">
        <f t="shared" si="1"/>
        <v xml:space="preserve">FD15 = </v>
      </c>
      <c r="D16" s="5" t="str">
        <f t="shared" si="2"/>
        <v xml:space="preserve">F15 - </v>
      </c>
      <c r="E16" s="5" t="str">
        <f t="shared" si="3"/>
        <v>FM15</v>
      </c>
      <c r="F16" s="6" t="str">
        <f t="shared" si="4"/>
        <v>@IDENTITY FD15 = F15 - FM15</v>
      </c>
      <c r="J16" s="5"/>
      <c r="K16" s="5" t="str">
        <f t="shared" si="5"/>
        <v xml:space="preserve">@IDENTITY </v>
      </c>
      <c r="L16" s="5" t="str">
        <f t="shared" si="6"/>
        <v xml:space="preserve">exp_pp15 = </v>
      </c>
      <c r="M16" s="5" t="str">
        <f t="shared" si="7"/>
        <v xml:space="preserve">s_exp_pp15 * </v>
      </c>
      <c r="N16" s="5" t="s">
        <v>118</v>
      </c>
      <c r="O16" s="6" t="str">
        <f t="shared" si="8"/>
        <v>@IDENTITY exp_pp15 = s_exp_pp15 * exp_pp00</v>
      </c>
      <c r="P16" s="5"/>
      <c r="R16" s="6"/>
      <c r="S16" s="5" t="str">
        <f t="shared" si="9"/>
        <v xml:space="preserve">@IDENTITY </v>
      </c>
      <c r="T16" s="5" t="str">
        <f t="shared" si="10"/>
        <v xml:space="preserve">exp_bp15 = </v>
      </c>
      <c r="U16" s="5" t="str">
        <f t="shared" si="11"/>
        <v xml:space="preserve">exp_pp15 * </v>
      </c>
      <c r="V16" s="5" t="str">
        <f t="shared" si="12"/>
        <v xml:space="preserve">(1- r_tls_ex15 - </v>
      </c>
      <c r="W16" s="5" t="str">
        <f t="shared" si="13"/>
        <v>r_ttm_ex15 )</v>
      </c>
      <c r="X16" s="6" t="str">
        <f t="shared" si="14"/>
        <v>@IDENTITY exp_bp15 = exp_pp15 * (1- r_tls_ex15 - r_ttm_ex15 )</v>
      </c>
      <c r="AB16" s="5"/>
      <c r="AC16" s="5" t="str">
        <f t="shared" si="15"/>
        <v xml:space="preserve">@IDENTITY </v>
      </c>
      <c r="AD16" s="5" t="str">
        <f t="shared" si="16"/>
        <v xml:space="preserve">CG_pp15 = </v>
      </c>
      <c r="AE16" s="5" t="str">
        <f t="shared" si="17"/>
        <v xml:space="preserve">s_CG_pp15 * </v>
      </c>
      <c r="AF16" s="5" t="str">
        <f t="shared" si="18"/>
        <v>CG_pp00</v>
      </c>
      <c r="AG16" s="6" t="str">
        <f t="shared" si="19"/>
        <v>@IDENTITY CG_pp15 = s_CG_pp15 * CG_pp00</v>
      </c>
      <c r="AH16" s="6"/>
      <c r="AI16" s="5"/>
      <c r="AJ16" s="5"/>
      <c r="AK16" s="5"/>
      <c r="AL16" s="5"/>
      <c r="AM16" s="5" t="str">
        <f t="shared" si="20"/>
        <v xml:space="preserve">@IDENTITY </v>
      </c>
      <c r="AN16" s="5" t="str">
        <f t="shared" si="21"/>
        <v xml:space="preserve">CG_bp15 = </v>
      </c>
      <c r="AO16" s="5" t="str">
        <f t="shared" si="22"/>
        <v xml:space="preserve">CG_pp15 * </v>
      </c>
      <c r="AP16" s="5" t="str">
        <f t="shared" si="23"/>
        <v xml:space="preserve">(1- r_tls_CG15 - </v>
      </c>
      <c r="AQ16" s="5" t="str">
        <f t="shared" si="24"/>
        <v>r_ttm_CG15 )</v>
      </c>
      <c r="AR16" s="6" t="str">
        <f t="shared" si="25"/>
        <v>@IDENTITY CG_bp15 = CG_pp15 * (1- r_tls_CG15 - r_ttm_CG15 )</v>
      </c>
      <c r="AS16" s="5"/>
      <c r="AT16" s="6"/>
      <c r="AX16" s="5"/>
      <c r="AY16" s="5"/>
      <c r="AZ16" s="17" t="str">
        <f t="shared" si="26"/>
        <v xml:space="preserve">@IDENTITY </v>
      </c>
      <c r="BA16" s="17" t="str">
        <f t="shared" si="27"/>
        <v xml:space="preserve">gfcf_pp15 = </v>
      </c>
      <c r="BB16" s="17" t="str">
        <f t="shared" si="28"/>
        <v xml:space="preserve">s_gfcf_pp15 * </v>
      </c>
      <c r="BC16" s="17" t="str">
        <f t="shared" si="29"/>
        <v>gfcf_pp00</v>
      </c>
      <c r="BD16" s="11" t="str">
        <f t="shared" si="30"/>
        <v>@IDENTITY gfcf_pp15 = s_gfcf_pp15 * gfcf_pp00</v>
      </c>
      <c r="BE16" s="11"/>
      <c r="BF16" s="17"/>
      <c r="BG16" s="17"/>
      <c r="BH16" s="17"/>
      <c r="BI16" s="17"/>
      <c r="BJ16" s="17" t="str">
        <f t="shared" si="31"/>
        <v xml:space="preserve">@IDENTITY </v>
      </c>
      <c r="BK16" s="17" t="str">
        <f t="shared" si="32"/>
        <v xml:space="preserve">gfcf_bp15 = </v>
      </c>
      <c r="BL16" s="17" t="str">
        <f t="shared" si="33"/>
        <v xml:space="preserve">gfcf_pp15 * </v>
      </c>
      <c r="BM16" s="17" t="str">
        <f t="shared" si="34"/>
        <v xml:space="preserve">(1- r_tls_gfcf15 - </v>
      </c>
      <c r="BN16" s="17" t="str">
        <f t="shared" si="35"/>
        <v>r_ttm_gfcf15 )</v>
      </c>
      <c r="BO16" s="11" t="str">
        <f t="shared" si="36"/>
        <v>@IDENTITY gfcf_bp15 = gfcf_pp15 * (1- r_tls_gfcf15 - r_ttm_gfcf15 )</v>
      </c>
      <c r="BP16" s="17"/>
      <c r="BQ16" s="11"/>
      <c r="BR16" s="15"/>
      <c r="BS16" s="15"/>
      <c r="BT16" s="15"/>
      <c r="BU16" s="15"/>
      <c r="BV16" s="15"/>
      <c r="BY16" s="21" t="str">
        <f t="shared" si="37"/>
        <v xml:space="preserve">@IDENTITY </v>
      </c>
      <c r="BZ16" s="21" t="str">
        <f t="shared" si="38"/>
        <v xml:space="preserve">cp_pp15 = </v>
      </c>
      <c r="CA16" s="21" t="str">
        <f t="shared" si="39"/>
        <v xml:space="preserve">s_cp_pp15 * </v>
      </c>
      <c r="CB16" s="21" t="str">
        <f t="shared" si="40"/>
        <v>cp_pp00</v>
      </c>
      <c r="CC16" s="22" t="str">
        <f t="shared" si="41"/>
        <v>@IDENTITY cp_pp15 = s_cp_pp15 * cp_pp00</v>
      </c>
      <c r="CD16" s="22"/>
      <c r="CE16" s="21"/>
      <c r="CF16" s="21"/>
      <c r="CG16" s="21"/>
      <c r="CH16" s="21"/>
      <c r="CI16" s="21" t="str">
        <f t="shared" si="42"/>
        <v xml:space="preserve">@IDENTITY </v>
      </c>
      <c r="CJ16" s="21" t="str">
        <f t="shared" si="43"/>
        <v xml:space="preserve">cp_bp15 = </v>
      </c>
      <c r="CK16" s="21" t="str">
        <f t="shared" si="44"/>
        <v xml:space="preserve">cp_pp15 * </v>
      </c>
      <c r="CL16" s="21" t="str">
        <f t="shared" si="45"/>
        <v xml:space="preserve">(1- r_tls_cp15 - </v>
      </c>
      <c r="CM16" s="21" t="str">
        <f t="shared" si="46"/>
        <v>r_ttm_cp15 )</v>
      </c>
      <c r="CN16" s="22" t="str">
        <f t="shared" si="47"/>
        <v>@IDENTITY cp_bp15 = cp_pp15 * (1- r_tls_cp15 - r_ttm_cp15 )</v>
      </c>
      <c r="CO16" s="21"/>
      <c r="CP16" s="22"/>
      <c r="CQ16" s="20"/>
      <c r="CR16" s="20"/>
      <c r="CS16" s="20"/>
      <c r="CT16" s="20"/>
      <c r="CU16" s="20"/>
      <c r="CX16" s="7" t="str">
        <f t="shared" si="48"/>
        <v xml:space="preserve">@IDENTITY </v>
      </c>
      <c r="CY16" s="7" t="str">
        <f t="shared" si="49"/>
        <v xml:space="preserve">st_pp15 = </v>
      </c>
      <c r="CZ16" s="7" t="str">
        <f t="shared" si="50"/>
        <v xml:space="preserve">s_st_pp15 * </v>
      </c>
      <c r="DA16" s="7" t="str">
        <f t="shared" si="51"/>
        <v>st_pp00</v>
      </c>
      <c r="DB16" s="8" t="str">
        <f t="shared" si="52"/>
        <v>@IDENTITY st_pp15 = s_st_pp15 * st_pp00</v>
      </c>
      <c r="DC16" s="8"/>
      <c r="DD16" s="7"/>
      <c r="DE16" s="7"/>
      <c r="DF16" s="7"/>
      <c r="DG16" s="7"/>
      <c r="DH16" s="7" t="str">
        <f t="shared" si="53"/>
        <v xml:space="preserve">@IDENTITY </v>
      </c>
      <c r="DI16" s="7" t="str">
        <f t="shared" si="54"/>
        <v xml:space="preserve">st_bp15 = </v>
      </c>
      <c r="DJ16" s="7" t="str">
        <f t="shared" si="55"/>
        <v xml:space="preserve">st_pp15 * </v>
      </c>
      <c r="DK16" s="7" t="str">
        <f t="shared" si="56"/>
        <v xml:space="preserve">(1- r_tls_st15 - </v>
      </c>
      <c r="DL16" s="7" t="str">
        <f t="shared" si="57"/>
        <v>r_ttm_st15 )</v>
      </c>
      <c r="DM16" s="8" t="str">
        <f t="shared" si="58"/>
        <v>@IDENTITY st_bp15 = st_pp15 * (1- r_tls_st15 - r_ttm_st15 )</v>
      </c>
      <c r="DN16" s="7"/>
      <c r="DO16" s="8"/>
      <c r="DP16" s="26"/>
      <c r="DQ16" s="26"/>
      <c r="DR16" s="26"/>
      <c r="DS16" s="26"/>
      <c r="DT16" s="26"/>
    </row>
    <row r="17" spans="1:124">
      <c r="A17" s="1" t="s">
        <v>11</v>
      </c>
      <c r="B17" s="5" t="str">
        <f t="shared" si="0"/>
        <v xml:space="preserve">@IDENTITY </v>
      </c>
      <c r="C17" s="5" t="str">
        <f t="shared" si="1"/>
        <v xml:space="preserve">FD16 = </v>
      </c>
      <c r="D17" s="5" t="str">
        <f t="shared" si="2"/>
        <v xml:space="preserve">F16 - </v>
      </c>
      <c r="E17" s="5" t="str">
        <f t="shared" si="3"/>
        <v>FM16</v>
      </c>
      <c r="F17" s="6" t="str">
        <f t="shared" si="4"/>
        <v>@IDENTITY FD16 = F16 - FM16</v>
      </c>
      <c r="J17" s="5"/>
      <c r="K17" s="5" t="str">
        <f t="shared" si="5"/>
        <v xml:space="preserve">@IDENTITY </v>
      </c>
      <c r="L17" s="5" t="str">
        <f t="shared" si="6"/>
        <v xml:space="preserve">exp_pp16 = </v>
      </c>
      <c r="M17" s="5" t="str">
        <f t="shared" si="7"/>
        <v xml:space="preserve">s_exp_pp16 * </v>
      </c>
      <c r="N17" s="5" t="s">
        <v>118</v>
      </c>
      <c r="O17" s="6" t="str">
        <f t="shared" si="8"/>
        <v>@IDENTITY exp_pp16 = s_exp_pp16 * exp_pp00</v>
      </c>
      <c r="P17" s="5"/>
      <c r="R17" s="6"/>
      <c r="S17" s="5" t="str">
        <f t="shared" si="9"/>
        <v xml:space="preserve">@IDENTITY </v>
      </c>
      <c r="T17" s="5" t="str">
        <f t="shared" si="10"/>
        <v xml:space="preserve">exp_bp16 = </v>
      </c>
      <c r="U17" s="5" t="str">
        <f t="shared" si="11"/>
        <v xml:space="preserve">exp_pp16 * </v>
      </c>
      <c r="V17" s="5" t="str">
        <f t="shared" si="12"/>
        <v xml:space="preserve">(1- r_tls_ex16 - </v>
      </c>
      <c r="W17" s="5" t="str">
        <f t="shared" si="13"/>
        <v>r_ttm_ex16 )</v>
      </c>
      <c r="X17" s="6" t="str">
        <f t="shared" si="14"/>
        <v>@IDENTITY exp_bp16 = exp_pp16 * (1- r_tls_ex16 - r_ttm_ex16 )</v>
      </c>
      <c r="AB17" s="5"/>
      <c r="AC17" s="5" t="str">
        <f t="shared" si="15"/>
        <v xml:space="preserve">@IDENTITY </v>
      </c>
      <c r="AD17" s="5" t="str">
        <f t="shared" si="16"/>
        <v xml:space="preserve">CG_pp16 = </v>
      </c>
      <c r="AE17" s="5" t="str">
        <f t="shared" si="17"/>
        <v xml:space="preserve">s_CG_pp16 * </v>
      </c>
      <c r="AF17" s="5" t="str">
        <f t="shared" si="18"/>
        <v>CG_pp00</v>
      </c>
      <c r="AG17" s="6" t="str">
        <f t="shared" si="19"/>
        <v>@IDENTITY CG_pp16 = s_CG_pp16 * CG_pp00</v>
      </c>
      <c r="AH17" s="6"/>
      <c r="AI17" s="5"/>
      <c r="AJ17" s="5"/>
      <c r="AK17" s="5"/>
      <c r="AL17" s="5"/>
      <c r="AM17" s="5" t="str">
        <f t="shared" si="20"/>
        <v xml:space="preserve">@IDENTITY </v>
      </c>
      <c r="AN17" s="5" t="str">
        <f t="shared" si="21"/>
        <v xml:space="preserve">CG_bp16 = </v>
      </c>
      <c r="AO17" s="5" t="str">
        <f t="shared" si="22"/>
        <v xml:space="preserve">CG_pp16 * </v>
      </c>
      <c r="AP17" s="5" t="str">
        <f t="shared" si="23"/>
        <v xml:space="preserve">(1- r_tls_CG16 - </v>
      </c>
      <c r="AQ17" s="5" t="str">
        <f t="shared" si="24"/>
        <v>r_ttm_CG16 )</v>
      </c>
      <c r="AR17" s="6" t="str">
        <f t="shared" si="25"/>
        <v>@IDENTITY CG_bp16 = CG_pp16 * (1- r_tls_CG16 - r_ttm_CG16 )</v>
      </c>
      <c r="AS17" s="5"/>
      <c r="AT17" s="6"/>
      <c r="AX17" s="5"/>
      <c r="AY17" s="5"/>
      <c r="AZ17" s="17" t="str">
        <f t="shared" si="26"/>
        <v xml:space="preserve">@IDENTITY </v>
      </c>
      <c r="BA17" s="17" t="str">
        <f t="shared" si="27"/>
        <v xml:space="preserve">gfcf_pp16 = </v>
      </c>
      <c r="BB17" s="17" t="str">
        <f t="shared" si="28"/>
        <v xml:space="preserve">s_gfcf_pp16 * </v>
      </c>
      <c r="BC17" s="17" t="str">
        <f t="shared" si="29"/>
        <v>gfcf_pp00</v>
      </c>
      <c r="BD17" s="11" t="str">
        <f t="shared" si="30"/>
        <v>@IDENTITY gfcf_pp16 = s_gfcf_pp16 * gfcf_pp00</v>
      </c>
      <c r="BE17" s="11"/>
      <c r="BF17" s="17"/>
      <c r="BG17" s="17"/>
      <c r="BH17" s="17"/>
      <c r="BI17" s="17"/>
      <c r="BJ17" s="17" t="str">
        <f t="shared" si="31"/>
        <v xml:space="preserve">@IDENTITY </v>
      </c>
      <c r="BK17" s="17" t="str">
        <f t="shared" si="32"/>
        <v xml:space="preserve">gfcf_bp16 = </v>
      </c>
      <c r="BL17" s="17" t="str">
        <f t="shared" si="33"/>
        <v xml:space="preserve">gfcf_pp16 * </v>
      </c>
      <c r="BM17" s="17" t="str">
        <f t="shared" si="34"/>
        <v xml:space="preserve">(1- r_tls_gfcf16 - </v>
      </c>
      <c r="BN17" s="17" t="str">
        <f t="shared" si="35"/>
        <v>r_ttm_gfcf16 )</v>
      </c>
      <c r="BO17" s="11" t="str">
        <f t="shared" si="36"/>
        <v>@IDENTITY gfcf_bp16 = gfcf_pp16 * (1- r_tls_gfcf16 - r_ttm_gfcf16 )</v>
      </c>
      <c r="BP17" s="17"/>
      <c r="BQ17" s="11"/>
      <c r="BR17" s="15"/>
      <c r="BS17" s="15"/>
      <c r="BT17" s="15"/>
      <c r="BU17" s="15"/>
      <c r="BV17" s="15"/>
      <c r="BY17" s="21" t="str">
        <f t="shared" si="37"/>
        <v xml:space="preserve">@IDENTITY </v>
      </c>
      <c r="BZ17" s="21" t="str">
        <f t="shared" si="38"/>
        <v xml:space="preserve">cp_pp16 = </v>
      </c>
      <c r="CA17" s="21" t="str">
        <f t="shared" si="39"/>
        <v xml:space="preserve">s_cp_pp16 * </v>
      </c>
      <c r="CB17" s="21" t="str">
        <f t="shared" si="40"/>
        <v>cp_pp00</v>
      </c>
      <c r="CC17" s="22" t="str">
        <f t="shared" si="41"/>
        <v>@IDENTITY cp_pp16 = s_cp_pp16 * cp_pp00</v>
      </c>
      <c r="CD17" s="22"/>
      <c r="CE17" s="21"/>
      <c r="CF17" s="21"/>
      <c r="CG17" s="21"/>
      <c r="CH17" s="21"/>
      <c r="CI17" s="21" t="str">
        <f t="shared" si="42"/>
        <v xml:space="preserve">@IDENTITY </v>
      </c>
      <c r="CJ17" s="21" t="str">
        <f t="shared" si="43"/>
        <v xml:space="preserve">cp_bp16 = </v>
      </c>
      <c r="CK17" s="21" t="str">
        <f t="shared" si="44"/>
        <v xml:space="preserve">cp_pp16 * </v>
      </c>
      <c r="CL17" s="21" t="str">
        <f t="shared" si="45"/>
        <v xml:space="preserve">(1- r_tls_cp16 - </v>
      </c>
      <c r="CM17" s="21" t="str">
        <f t="shared" si="46"/>
        <v>r_ttm_cp16 )</v>
      </c>
      <c r="CN17" s="22" t="str">
        <f t="shared" si="47"/>
        <v>@IDENTITY cp_bp16 = cp_pp16 * (1- r_tls_cp16 - r_ttm_cp16 )</v>
      </c>
      <c r="CO17" s="21"/>
      <c r="CP17" s="22"/>
      <c r="CQ17" s="20"/>
      <c r="CR17" s="20"/>
      <c r="CS17" s="20"/>
      <c r="CT17" s="20"/>
      <c r="CU17" s="20"/>
      <c r="CX17" s="7" t="str">
        <f t="shared" si="48"/>
        <v xml:space="preserve">@IDENTITY </v>
      </c>
      <c r="CY17" s="7" t="str">
        <f t="shared" si="49"/>
        <v xml:space="preserve">st_pp16 = </v>
      </c>
      <c r="CZ17" s="7" t="str">
        <f t="shared" si="50"/>
        <v xml:space="preserve">s_st_pp16 * </v>
      </c>
      <c r="DA17" s="7" t="str">
        <f t="shared" si="51"/>
        <v>st_pp00</v>
      </c>
      <c r="DB17" s="8" t="str">
        <f t="shared" si="52"/>
        <v>@IDENTITY st_pp16 = s_st_pp16 * st_pp00</v>
      </c>
      <c r="DC17" s="8"/>
      <c r="DD17" s="7"/>
      <c r="DE17" s="7"/>
      <c r="DF17" s="7"/>
      <c r="DG17" s="7"/>
      <c r="DH17" s="7" t="str">
        <f t="shared" si="53"/>
        <v xml:space="preserve">@IDENTITY </v>
      </c>
      <c r="DI17" s="7" t="str">
        <f t="shared" si="54"/>
        <v xml:space="preserve">st_bp16 = </v>
      </c>
      <c r="DJ17" s="7" t="str">
        <f t="shared" si="55"/>
        <v xml:space="preserve">st_pp16 * </v>
      </c>
      <c r="DK17" s="7" t="str">
        <f t="shared" si="56"/>
        <v xml:space="preserve">(1- r_tls_st16 - </v>
      </c>
      <c r="DL17" s="7" t="str">
        <f t="shared" si="57"/>
        <v>r_ttm_st16 )</v>
      </c>
      <c r="DM17" s="8" t="str">
        <f t="shared" si="58"/>
        <v>@IDENTITY st_bp16 = st_pp16 * (1- r_tls_st16 - r_ttm_st16 )</v>
      </c>
      <c r="DN17" s="7"/>
      <c r="DO17" s="8"/>
      <c r="DP17" s="26"/>
      <c r="DQ17" s="26"/>
      <c r="DR17" s="26"/>
      <c r="DS17" s="26"/>
      <c r="DT17" s="26"/>
    </row>
    <row r="18" spans="1:124">
      <c r="A18" s="1" t="s">
        <v>12</v>
      </c>
      <c r="B18" s="5" t="str">
        <f t="shared" si="0"/>
        <v xml:space="preserve">@IDENTITY </v>
      </c>
      <c r="C18" s="5" t="str">
        <f t="shared" si="1"/>
        <v xml:space="preserve">FD17 = </v>
      </c>
      <c r="D18" s="5" t="str">
        <f t="shared" si="2"/>
        <v xml:space="preserve">F17 - </v>
      </c>
      <c r="E18" s="5" t="str">
        <f t="shared" si="3"/>
        <v>FM17</v>
      </c>
      <c r="F18" s="6" t="str">
        <f t="shared" si="4"/>
        <v>@IDENTITY FD17 = F17 - FM17</v>
      </c>
      <c r="J18" s="5"/>
      <c r="K18" s="5" t="str">
        <f t="shared" si="5"/>
        <v xml:space="preserve">@IDENTITY </v>
      </c>
      <c r="L18" s="5" t="str">
        <f t="shared" si="6"/>
        <v xml:space="preserve">exp_pp17 = </v>
      </c>
      <c r="M18" s="5" t="str">
        <f t="shared" si="7"/>
        <v xml:space="preserve">s_exp_pp17 * </v>
      </c>
      <c r="N18" s="5" t="s">
        <v>118</v>
      </c>
      <c r="O18" s="6" t="str">
        <f t="shared" si="8"/>
        <v>@IDENTITY exp_pp17 = s_exp_pp17 * exp_pp00</v>
      </c>
      <c r="P18" s="5"/>
      <c r="R18" s="6"/>
      <c r="S18" s="5" t="str">
        <f t="shared" si="9"/>
        <v xml:space="preserve">@IDENTITY </v>
      </c>
      <c r="T18" s="5" t="str">
        <f t="shared" si="10"/>
        <v xml:space="preserve">exp_bp17 = </v>
      </c>
      <c r="U18" s="5" t="str">
        <f t="shared" si="11"/>
        <v xml:space="preserve">exp_pp17 * </v>
      </c>
      <c r="V18" s="5" t="str">
        <f t="shared" si="12"/>
        <v xml:space="preserve">(1- r_tls_ex17 - </v>
      </c>
      <c r="W18" s="5" t="str">
        <f t="shared" si="13"/>
        <v>r_ttm_ex17 )</v>
      </c>
      <c r="X18" s="6" t="str">
        <f t="shared" si="14"/>
        <v>@IDENTITY exp_bp17 = exp_pp17 * (1- r_tls_ex17 - r_ttm_ex17 )</v>
      </c>
      <c r="AB18" s="5"/>
      <c r="AC18" s="5" t="str">
        <f t="shared" si="15"/>
        <v xml:space="preserve">@IDENTITY </v>
      </c>
      <c r="AD18" s="5" t="str">
        <f t="shared" si="16"/>
        <v xml:space="preserve">CG_pp17 = </v>
      </c>
      <c r="AE18" s="5" t="str">
        <f t="shared" si="17"/>
        <v xml:space="preserve">s_CG_pp17 * </v>
      </c>
      <c r="AF18" s="5" t="str">
        <f t="shared" si="18"/>
        <v>CG_pp00</v>
      </c>
      <c r="AG18" s="6" t="str">
        <f t="shared" si="19"/>
        <v>@IDENTITY CG_pp17 = s_CG_pp17 * CG_pp00</v>
      </c>
      <c r="AH18" s="6"/>
      <c r="AI18" s="5"/>
      <c r="AJ18" s="5"/>
      <c r="AK18" s="5"/>
      <c r="AL18" s="5"/>
      <c r="AM18" s="5" t="str">
        <f t="shared" si="20"/>
        <v xml:space="preserve">@IDENTITY </v>
      </c>
      <c r="AN18" s="5" t="str">
        <f t="shared" si="21"/>
        <v xml:space="preserve">CG_bp17 = </v>
      </c>
      <c r="AO18" s="5" t="str">
        <f t="shared" si="22"/>
        <v xml:space="preserve">CG_pp17 * </v>
      </c>
      <c r="AP18" s="5" t="str">
        <f t="shared" si="23"/>
        <v xml:space="preserve">(1- r_tls_CG17 - </v>
      </c>
      <c r="AQ18" s="5" t="str">
        <f t="shared" si="24"/>
        <v>r_ttm_CG17 )</v>
      </c>
      <c r="AR18" s="6" t="str">
        <f t="shared" si="25"/>
        <v>@IDENTITY CG_bp17 = CG_pp17 * (1- r_tls_CG17 - r_ttm_CG17 )</v>
      </c>
      <c r="AS18" s="5"/>
      <c r="AT18" s="6"/>
      <c r="AX18" s="5"/>
      <c r="AY18" s="5"/>
      <c r="AZ18" s="17" t="str">
        <f t="shared" si="26"/>
        <v xml:space="preserve">@IDENTITY </v>
      </c>
      <c r="BA18" s="17" t="str">
        <f t="shared" si="27"/>
        <v xml:space="preserve">gfcf_pp17 = </v>
      </c>
      <c r="BB18" s="17" t="str">
        <f t="shared" si="28"/>
        <v xml:space="preserve">s_gfcf_pp17 * </v>
      </c>
      <c r="BC18" s="17" t="str">
        <f t="shared" si="29"/>
        <v>gfcf_pp00</v>
      </c>
      <c r="BD18" s="11" t="str">
        <f t="shared" si="30"/>
        <v>@IDENTITY gfcf_pp17 = s_gfcf_pp17 * gfcf_pp00</v>
      </c>
      <c r="BE18" s="11"/>
      <c r="BF18" s="17"/>
      <c r="BG18" s="17"/>
      <c r="BH18" s="17"/>
      <c r="BI18" s="17"/>
      <c r="BJ18" s="17" t="str">
        <f t="shared" si="31"/>
        <v xml:space="preserve">@IDENTITY </v>
      </c>
      <c r="BK18" s="17" t="str">
        <f t="shared" si="32"/>
        <v xml:space="preserve">gfcf_bp17 = </v>
      </c>
      <c r="BL18" s="17" t="str">
        <f t="shared" si="33"/>
        <v xml:space="preserve">gfcf_pp17 * </v>
      </c>
      <c r="BM18" s="17" t="str">
        <f t="shared" si="34"/>
        <v xml:space="preserve">(1- r_tls_gfcf17 - </v>
      </c>
      <c r="BN18" s="17" t="str">
        <f t="shared" si="35"/>
        <v>r_ttm_gfcf17 )</v>
      </c>
      <c r="BO18" s="11" t="str">
        <f t="shared" si="36"/>
        <v>@IDENTITY gfcf_bp17 = gfcf_pp17 * (1- r_tls_gfcf17 - r_ttm_gfcf17 )</v>
      </c>
      <c r="BP18" s="17"/>
      <c r="BQ18" s="11"/>
      <c r="BR18" s="15"/>
      <c r="BS18" s="15"/>
      <c r="BT18" s="15"/>
      <c r="BU18" s="15"/>
      <c r="BV18" s="15"/>
      <c r="BY18" s="21" t="str">
        <f t="shared" si="37"/>
        <v xml:space="preserve">@IDENTITY </v>
      </c>
      <c r="BZ18" s="21" t="str">
        <f t="shared" si="38"/>
        <v xml:space="preserve">cp_pp17 = </v>
      </c>
      <c r="CA18" s="21" t="str">
        <f t="shared" si="39"/>
        <v xml:space="preserve">s_cp_pp17 * </v>
      </c>
      <c r="CB18" s="21" t="str">
        <f t="shared" si="40"/>
        <v>cp_pp00</v>
      </c>
      <c r="CC18" s="22" t="str">
        <f t="shared" si="41"/>
        <v>@IDENTITY cp_pp17 = s_cp_pp17 * cp_pp00</v>
      </c>
      <c r="CD18" s="22"/>
      <c r="CE18" s="21"/>
      <c r="CF18" s="21"/>
      <c r="CG18" s="21"/>
      <c r="CH18" s="21"/>
      <c r="CI18" s="21" t="str">
        <f t="shared" si="42"/>
        <v xml:space="preserve">@IDENTITY </v>
      </c>
      <c r="CJ18" s="21" t="str">
        <f t="shared" si="43"/>
        <v xml:space="preserve">cp_bp17 = </v>
      </c>
      <c r="CK18" s="21" t="str">
        <f t="shared" si="44"/>
        <v xml:space="preserve">cp_pp17 * </v>
      </c>
      <c r="CL18" s="21" t="str">
        <f t="shared" si="45"/>
        <v xml:space="preserve">(1- r_tls_cp17 - </v>
      </c>
      <c r="CM18" s="21" t="str">
        <f t="shared" si="46"/>
        <v>r_ttm_cp17 )</v>
      </c>
      <c r="CN18" s="22" t="str">
        <f t="shared" si="47"/>
        <v>@IDENTITY cp_bp17 = cp_pp17 * (1- r_tls_cp17 - r_ttm_cp17 )</v>
      </c>
      <c r="CO18" s="21"/>
      <c r="CP18" s="22"/>
      <c r="CQ18" s="20"/>
      <c r="CR18" s="20"/>
      <c r="CS18" s="20"/>
      <c r="CT18" s="20"/>
      <c r="CU18" s="20"/>
      <c r="CX18" s="7" t="str">
        <f t="shared" si="48"/>
        <v xml:space="preserve">@IDENTITY </v>
      </c>
      <c r="CY18" s="7" t="str">
        <f t="shared" si="49"/>
        <v xml:space="preserve">st_pp17 = </v>
      </c>
      <c r="CZ18" s="7" t="str">
        <f t="shared" si="50"/>
        <v xml:space="preserve">s_st_pp17 * </v>
      </c>
      <c r="DA18" s="7" t="str">
        <f t="shared" si="51"/>
        <v>st_pp00</v>
      </c>
      <c r="DB18" s="8" t="str">
        <f t="shared" si="52"/>
        <v>@IDENTITY st_pp17 = s_st_pp17 * st_pp00</v>
      </c>
      <c r="DC18" s="8"/>
      <c r="DD18" s="7"/>
      <c r="DE18" s="7"/>
      <c r="DF18" s="7"/>
      <c r="DG18" s="7"/>
      <c r="DH18" s="7" t="str">
        <f t="shared" si="53"/>
        <v xml:space="preserve">@IDENTITY </v>
      </c>
      <c r="DI18" s="7" t="str">
        <f t="shared" si="54"/>
        <v xml:space="preserve">st_bp17 = </v>
      </c>
      <c r="DJ18" s="7" t="str">
        <f t="shared" si="55"/>
        <v xml:space="preserve">st_pp17 * </v>
      </c>
      <c r="DK18" s="7" t="str">
        <f t="shared" si="56"/>
        <v xml:space="preserve">(1- r_tls_st17 - </v>
      </c>
      <c r="DL18" s="7" t="str">
        <f t="shared" si="57"/>
        <v>r_ttm_st17 )</v>
      </c>
      <c r="DM18" s="8" t="str">
        <f t="shared" si="58"/>
        <v>@IDENTITY st_bp17 = st_pp17 * (1- r_tls_st17 - r_ttm_st17 )</v>
      </c>
      <c r="DN18" s="7"/>
      <c r="DO18" s="8"/>
      <c r="DP18" s="26"/>
      <c r="DQ18" s="26"/>
      <c r="DR18" s="26"/>
      <c r="DS18" s="26"/>
      <c r="DT18" s="26"/>
    </row>
    <row r="19" spans="1:124">
      <c r="A19" s="1" t="s">
        <v>13</v>
      </c>
      <c r="B19" s="5" t="str">
        <f t="shared" si="0"/>
        <v xml:space="preserve">@IDENTITY </v>
      </c>
      <c r="C19" s="5" t="str">
        <f t="shared" si="1"/>
        <v xml:space="preserve">FD18 = </v>
      </c>
      <c r="D19" s="5" t="str">
        <f t="shared" si="2"/>
        <v xml:space="preserve">F18 - </v>
      </c>
      <c r="E19" s="5" t="str">
        <f t="shared" si="3"/>
        <v>FM18</v>
      </c>
      <c r="F19" s="6" t="str">
        <f t="shared" si="4"/>
        <v>@IDENTITY FD18 = F18 - FM18</v>
      </c>
      <c r="J19" s="5"/>
      <c r="K19" s="5" t="str">
        <f t="shared" si="5"/>
        <v xml:space="preserve">@IDENTITY </v>
      </c>
      <c r="L19" s="5" t="str">
        <f t="shared" si="6"/>
        <v xml:space="preserve">exp_pp18 = </v>
      </c>
      <c r="M19" s="5" t="str">
        <f t="shared" si="7"/>
        <v xml:space="preserve">s_exp_pp18 * </v>
      </c>
      <c r="N19" s="5" t="s">
        <v>118</v>
      </c>
      <c r="O19" s="6" t="str">
        <f t="shared" si="8"/>
        <v>@IDENTITY exp_pp18 = s_exp_pp18 * exp_pp00</v>
      </c>
      <c r="P19" s="5"/>
      <c r="R19" s="6"/>
      <c r="S19" s="5" t="str">
        <f t="shared" si="9"/>
        <v xml:space="preserve">@IDENTITY </v>
      </c>
      <c r="T19" s="5" t="str">
        <f t="shared" si="10"/>
        <v xml:space="preserve">exp_bp18 = </v>
      </c>
      <c r="U19" s="5" t="str">
        <f t="shared" si="11"/>
        <v xml:space="preserve">exp_pp18 * </v>
      </c>
      <c r="V19" s="5" t="str">
        <f t="shared" si="12"/>
        <v xml:space="preserve">(1- r_tls_ex18 - </v>
      </c>
      <c r="W19" s="5" t="str">
        <f t="shared" si="13"/>
        <v>r_ttm_ex18 )</v>
      </c>
      <c r="X19" s="6" t="str">
        <f t="shared" si="14"/>
        <v>@IDENTITY exp_bp18 = exp_pp18 * (1- r_tls_ex18 - r_ttm_ex18 )</v>
      </c>
      <c r="AB19" s="5"/>
      <c r="AC19" s="5" t="str">
        <f t="shared" si="15"/>
        <v xml:space="preserve">@IDENTITY </v>
      </c>
      <c r="AD19" s="5" t="str">
        <f t="shared" si="16"/>
        <v xml:space="preserve">CG_pp18 = </v>
      </c>
      <c r="AE19" s="5" t="str">
        <f t="shared" si="17"/>
        <v xml:space="preserve">s_CG_pp18 * </v>
      </c>
      <c r="AF19" s="5" t="str">
        <f t="shared" si="18"/>
        <v>CG_pp00</v>
      </c>
      <c r="AG19" s="6" t="str">
        <f t="shared" si="19"/>
        <v>@IDENTITY CG_pp18 = s_CG_pp18 * CG_pp00</v>
      </c>
      <c r="AH19" s="6"/>
      <c r="AI19" s="5"/>
      <c r="AJ19" s="5"/>
      <c r="AK19" s="5"/>
      <c r="AL19" s="5"/>
      <c r="AM19" s="5" t="str">
        <f t="shared" si="20"/>
        <v xml:space="preserve">@IDENTITY </v>
      </c>
      <c r="AN19" s="5" t="str">
        <f t="shared" si="21"/>
        <v xml:space="preserve">CG_bp18 = </v>
      </c>
      <c r="AO19" s="5" t="str">
        <f t="shared" si="22"/>
        <v xml:space="preserve">CG_pp18 * </v>
      </c>
      <c r="AP19" s="5" t="str">
        <f t="shared" si="23"/>
        <v xml:space="preserve">(1- r_tls_CG18 - </v>
      </c>
      <c r="AQ19" s="5" t="str">
        <f t="shared" si="24"/>
        <v>r_ttm_CG18 )</v>
      </c>
      <c r="AR19" s="6" t="str">
        <f t="shared" si="25"/>
        <v>@IDENTITY CG_bp18 = CG_pp18 * (1- r_tls_CG18 - r_ttm_CG18 )</v>
      </c>
      <c r="AS19" s="5"/>
      <c r="AT19" s="6"/>
      <c r="AX19" s="5"/>
      <c r="AY19" s="5"/>
      <c r="AZ19" s="17" t="str">
        <f t="shared" si="26"/>
        <v xml:space="preserve">@IDENTITY </v>
      </c>
      <c r="BA19" s="17" t="str">
        <f t="shared" si="27"/>
        <v xml:space="preserve">gfcf_pp18 = </v>
      </c>
      <c r="BB19" s="17" t="str">
        <f t="shared" si="28"/>
        <v xml:space="preserve">s_gfcf_pp18 * </v>
      </c>
      <c r="BC19" s="17" t="str">
        <f t="shared" si="29"/>
        <v>gfcf_pp00</v>
      </c>
      <c r="BD19" s="11" t="str">
        <f t="shared" si="30"/>
        <v>@IDENTITY gfcf_pp18 = s_gfcf_pp18 * gfcf_pp00</v>
      </c>
      <c r="BE19" s="11"/>
      <c r="BF19" s="17"/>
      <c r="BG19" s="17"/>
      <c r="BH19" s="17"/>
      <c r="BI19" s="17"/>
      <c r="BJ19" s="17" t="str">
        <f t="shared" si="31"/>
        <v xml:space="preserve">@IDENTITY </v>
      </c>
      <c r="BK19" s="17" t="str">
        <f t="shared" si="32"/>
        <v xml:space="preserve">gfcf_bp18 = </v>
      </c>
      <c r="BL19" s="17" t="str">
        <f t="shared" si="33"/>
        <v xml:space="preserve">gfcf_pp18 * </v>
      </c>
      <c r="BM19" s="17" t="str">
        <f t="shared" si="34"/>
        <v xml:space="preserve">(1- r_tls_gfcf18 - </v>
      </c>
      <c r="BN19" s="17" t="str">
        <f t="shared" si="35"/>
        <v>r_ttm_gfcf18 )</v>
      </c>
      <c r="BO19" s="11" t="str">
        <f t="shared" si="36"/>
        <v>@IDENTITY gfcf_bp18 = gfcf_pp18 * (1- r_tls_gfcf18 - r_ttm_gfcf18 )</v>
      </c>
      <c r="BP19" s="17"/>
      <c r="BQ19" s="11"/>
      <c r="BR19" s="15"/>
      <c r="BS19" s="15"/>
      <c r="BT19" s="15"/>
      <c r="BU19" s="15"/>
      <c r="BV19" s="15"/>
      <c r="BY19" s="21" t="str">
        <f t="shared" si="37"/>
        <v xml:space="preserve">@IDENTITY </v>
      </c>
      <c r="BZ19" s="21" t="str">
        <f t="shared" si="38"/>
        <v xml:space="preserve">cp_pp18 = </v>
      </c>
      <c r="CA19" s="21" t="str">
        <f t="shared" si="39"/>
        <v xml:space="preserve">s_cp_pp18 * </v>
      </c>
      <c r="CB19" s="21" t="str">
        <f t="shared" si="40"/>
        <v>cp_pp00</v>
      </c>
      <c r="CC19" s="22" t="str">
        <f t="shared" si="41"/>
        <v>@IDENTITY cp_pp18 = s_cp_pp18 * cp_pp00</v>
      </c>
      <c r="CD19" s="22"/>
      <c r="CE19" s="21"/>
      <c r="CF19" s="21"/>
      <c r="CG19" s="21"/>
      <c r="CH19" s="21"/>
      <c r="CI19" s="21" t="str">
        <f t="shared" si="42"/>
        <v xml:space="preserve">@IDENTITY </v>
      </c>
      <c r="CJ19" s="21" t="str">
        <f t="shared" si="43"/>
        <v xml:space="preserve">cp_bp18 = </v>
      </c>
      <c r="CK19" s="21" t="str">
        <f t="shared" si="44"/>
        <v xml:space="preserve">cp_pp18 * </v>
      </c>
      <c r="CL19" s="21" t="str">
        <f t="shared" si="45"/>
        <v xml:space="preserve">(1- r_tls_cp18 - </v>
      </c>
      <c r="CM19" s="21" t="str">
        <f t="shared" si="46"/>
        <v>r_ttm_cp18 )</v>
      </c>
      <c r="CN19" s="22" t="str">
        <f t="shared" si="47"/>
        <v>@IDENTITY cp_bp18 = cp_pp18 * (1- r_tls_cp18 - r_ttm_cp18 )</v>
      </c>
      <c r="CO19" s="21"/>
      <c r="CP19" s="22"/>
      <c r="CQ19" s="20"/>
      <c r="CR19" s="20"/>
      <c r="CS19" s="20"/>
      <c r="CT19" s="20"/>
      <c r="CU19" s="20"/>
      <c r="CX19" s="7" t="str">
        <f t="shared" si="48"/>
        <v xml:space="preserve">@IDENTITY </v>
      </c>
      <c r="CY19" s="7" t="str">
        <f t="shared" si="49"/>
        <v xml:space="preserve">st_pp18 = </v>
      </c>
      <c r="CZ19" s="7" t="str">
        <f t="shared" si="50"/>
        <v xml:space="preserve">s_st_pp18 * </v>
      </c>
      <c r="DA19" s="7" t="str">
        <f t="shared" si="51"/>
        <v>st_pp00</v>
      </c>
      <c r="DB19" s="8" t="str">
        <f t="shared" si="52"/>
        <v>@IDENTITY st_pp18 = s_st_pp18 * st_pp00</v>
      </c>
      <c r="DC19" s="8"/>
      <c r="DD19" s="7"/>
      <c r="DE19" s="7"/>
      <c r="DF19" s="7"/>
      <c r="DG19" s="7"/>
      <c r="DH19" s="7" t="str">
        <f t="shared" si="53"/>
        <v xml:space="preserve">@IDENTITY </v>
      </c>
      <c r="DI19" s="7" t="str">
        <f t="shared" si="54"/>
        <v xml:space="preserve">st_bp18 = </v>
      </c>
      <c r="DJ19" s="7" t="str">
        <f t="shared" si="55"/>
        <v xml:space="preserve">st_pp18 * </v>
      </c>
      <c r="DK19" s="7" t="str">
        <f t="shared" si="56"/>
        <v xml:space="preserve">(1- r_tls_st18 - </v>
      </c>
      <c r="DL19" s="7" t="str">
        <f t="shared" si="57"/>
        <v>r_ttm_st18 )</v>
      </c>
      <c r="DM19" s="8" t="str">
        <f t="shared" si="58"/>
        <v>@IDENTITY st_bp18 = st_pp18 * (1- r_tls_st18 - r_ttm_st18 )</v>
      </c>
      <c r="DN19" s="7"/>
      <c r="DO19" s="8"/>
      <c r="DP19" s="26"/>
      <c r="DQ19" s="26"/>
      <c r="DR19" s="26"/>
      <c r="DS19" s="26"/>
      <c r="DT19" s="26"/>
    </row>
    <row r="20" spans="1:124">
      <c r="A20" s="2" t="s">
        <v>14</v>
      </c>
      <c r="B20" s="5" t="str">
        <f t="shared" si="0"/>
        <v xml:space="preserve">@IDENTITY </v>
      </c>
      <c r="C20" s="5" t="str">
        <f t="shared" si="1"/>
        <v xml:space="preserve">FD19 = </v>
      </c>
      <c r="D20" s="5" t="str">
        <f t="shared" si="2"/>
        <v xml:space="preserve">F19 - </v>
      </c>
      <c r="E20" s="5" t="str">
        <f t="shared" si="3"/>
        <v>FM19</v>
      </c>
      <c r="F20" s="6" t="str">
        <f t="shared" si="4"/>
        <v>@IDENTITY FD19 = F19 - FM19</v>
      </c>
      <c r="J20" s="5"/>
      <c r="K20" s="5" t="str">
        <f t="shared" si="5"/>
        <v xml:space="preserve">@IDENTITY </v>
      </c>
      <c r="L20" s="5" t="str">
        <f t="shared" si="6"/>
        <v xml:space="preserve">exp_pp19 = </v>
      </c>
      <c r="M20" s="5" t="str">
        <f t="shared" si="7"/>
        <v xml:space="preserve">s_exp_pp19 * </v>
      </c>
      <c r="N20" s="5" t="s">
        <v>118</v>
      </c>
      <c r="O20" s="6" t="str">
        <f t="shared" si="8"/>
        <v>@IDENTITY exp_pp19 = s_exp_pp19 * exp_pp00</v>
      </c>
      <c r="P20" s="5"/>
      <c r="R20" s="6"/>
      <c r="S20" s="5" t="str">
        <f t="shared" si="9"/>
        <v xml:space="preserve">@IDENTITY </v>
      </c>
      <c r="T20" s="5" t="str">
        <f t="shared" si="10"/>
        <v xml:space="preserve">exp_bp19 = </v>
      </c>
      <c r="U20" s="5" t="str">
        <f t="shared" si="11"/>
        <v xml:space="preserve">exp_pp19 * </v>
      </c>
      <c r="V20" s="5" t="str">
        <f t="shared" si="12"/>
        <v xml:space="preserve">(1- r_tls_ex19 - </v>
      </c>
      <c r="W20" s="5" t="str">
        <f t="shared" si="13"/>
        <v>r_ttm_ex19 )</v>
      </c>
      <c r="X20" s="6" t="str">
        <f t="shared" si="14"/>
        <v>@IDENTITY exp_bp19 = exp_pp19 * (1- r_tls_ex19 - r_ttm_ex19 )</v>
      </c>
      <c r="AB20" s="5"/>
      <c r="AC20" s="5" t="str">
        <f t="shared" si="15"/>
        <v xml:space="preserve">@IDENTITY </v>
      </c>
      <c r="AD20" s="5" t="str">
        <f t="shared" si="16"/>
        <v xml:space="preserve">CG_pp19 = </v>
      </c>
      <c r="AE20" s="5" t="str">
        <f t="shared" si="17"/>
        <v xml:space="preserve">s_CG_pp19 * </v>
      </c>
      <c r="AF20" s="5" t="str">
        <f t="shared" si="18"/>
        <v>CG_pp00</v>
      </c>
      <c r="AG20" s="6" t="str">
        <f t="shared" si="19"/>
        <v>@IDENTITY CG_pp19 = s_CG_pp19 * CG_pp00</v>
      </c>
      <c r="AH20" s="6"/>
      <c r="AI20" s="5"/>
      <c r="AJ20" s="5"/>
      <c r="AK20" s="5"/>
      <c r="AL20" s="5"/>
      <c r="AM20" s="5" t="str">
        <f t="shared" si="20"/>
        <v xml:space="preserve">@IDENTITY </v>
      </c>
      <c r="AN20" s="5" t="str">
        <f t="shared" si="21"/>
        <v xml:space="preserve">CG_bp19 = </v>
      </c>
      <c r="AO20" s="5" t="str">
        <f t="shared" si="22"/>
        <v xml:space="preserve">CG_pp19 * </v>
      </c>
      <c r="AP20" s="5" t="str">
        <f t="shared" si="23"/>
        <v xml:space="preserve">(1- r_tls_CG19 - </v>
      </c>
      <c r="AQ20" s="5" t="str">
        <f t="shared" si="24"/>
        <v>r_ttm_CG19 )</v>
      </c>
      <c r="AR20" s="6" t="str">
        <f t="shared" si="25"/>
        <v>@IDENTITY CG_bp19 = CG_pp19 * (1- r_tls_CG19 - r_ttm_CG19 )</v>
      </c>
      <c r="AS20" s="5"/>
      <c r="AT20" s="6"/>
      <c r="AX20" s="5"/>
      <c r="AY20" s="5"/>
      <c r="AZ20" s="17" t="str">
        <f t="shared" si="26"/>
        <v xml:space="preserve">@IDENTITY </v>
      </c>
      <c r="BA20" s="17" t="str">
        <f t="shared" si="27"/>
        <v xml:space="preserve">gfcf_pp19 = </v>
      </c>
      <c r="BB20" s="17" t="str">
        <f t="shared" si="28"/>
        <v xml:space="preserve">s_gfcf_pp19 * </v>
      </c>
      <c r="BC20" s="17" t="str">
        <f t="shared" si="29"/>
        <v>gfcf_pp00</v>
      </c>
      <c r="BD20" s="11" t="str">
        <f t="shared" si="30"/>
        <v>@IDENTITY gfcf_pp19 = s_gfcf_pp19 * gfcf_pp00</v>
      </c>
      <c r="BE20" s="11"/>
      <c r="BF20" s="17"/>
      <c r="BG20" s="17"/>
      <c r="BH20" s="17"/>
      <c r="BI20" s="17"/>
      <c r="BJ20" s="17" t="str">
        <f t="shared" si="31"/>
        <v xml:space="preserve">@IDENTITY </v>
      </c>
      <c r="BK20" s="17" t="str">
        <f t="shared" si="32"/>
        <v xml:space="preserve">gfcf_bp19 = </v>
      </c>
      <c r="BL20" s="17" t="str">
        <f t="shared" si="33"/>
        <v xml:space="preserve">gfcf_pp19 * </v>
      </c>
      <c r="BM20" s="17" t="str">
        <f t="shared" si="34"/>
        <v xml:space="preserve">(1- r_tls_gfcf19 - </v>
      </c>
      <c r="BN20" s="17" t="str">
        <f t="shared" si="35"/>
        <v>r_ttm_gfcf19 )</v>
      </c>
      <c r="BO20" s="11" t="str">
        <f t="shared" si="36"/>
        <v>@IDENTITY gfcf_bp19 = gfcf_pp19 * (1- r_tls_gfcf19 - r_ttm_gfcf19 )</v>
      </c>
      <c r="BP20" s="17"/>
      <c r="BQ20" s="11"/>
      <c r="BR20" s="15"/>
      <c r="BS20" s="15"/>
      <c r="BT20" s="15"/>
      <c r="BU20" s="15"/>
      <c r="BV20" s="15"/>
      <c r="BY20" s="21" t="str">
        <f t="shared" si="37"/>
        <v xml:space="preserve">@IDENTITY </v>
      </c>
      <c r="BZ20" s="21" t="str">
        <f t="shared" si="38"/>
        <v xml:space="preserve">cp_pp19 = </v>
      </c>
      <c r="CA20" s="21" t="str">
        <f t="shared" si="39"/>
        <v xml:space="preserve">s_cp_pp19 * </v>
      </c>
      <c r="CB20" s="21" t="str">
        <f t="shared" si="40"/>
        <v>cp_pp00</v>
      </c>
      <c r="CC20" s="22" t="str">
        <f t="shared" si="41"/>
        <v>@IDENTITY cp_pp19 = s_cp_pp19 * cp_pp00</v>
      </c>
      <c r="CD20" s="22"/>
      <c r="CE20" s="21"/>
      <c r="CF20" s="21"/>
      <c r="CG20" s="21"/>
      <c r="CH20" s="21"/>
      <c r="CI20" s="21" t="str">
        <f t="shared" si="42"/>
        <v xml:space="preserve">@IDENTITY </v>
      </c>
      <c r="CJ20" s="21" t="str">
        <f t="shared" si="43"/>
        <v xml:space="preserve">cp_bp19 = </v>
      </c>
      <c r="CK20" s="21" t="str">
        <f t="shared" si="44"/>
        <v xml:space="preserve">cp_pp19 * </v>
      </c>
      <c r="CL20" s="21" t="str">
        <f t="shared" si="45"/>
        <v xml:space="preserve">(1- r_tls_cp19 - </v>
      </c>
      <c r="CM20" s="21" t="str">
        <f t="shared" si="46"/>
        <v>r_ttm_cp19 )</v>
      </c>
      <c r="CN20" s="22" t="str">
        <f t="shared" si="47"/>
        <v>@IDENTITY cp_bp19 = cp_pp19 * (1- r_tls_cp19 - r_ttm_cp19 )</v>
      </c>
      <c r="CO20" s="21"/>
      <c r="CP20" s="22"/>
      <c r="CQ20" s="20"/>
      <c r="CR20" s="20"/>
      <c r="CS20" s="20"/>
      <c r="CT20" s="20"/>
      <c r="CU20" s="20"/>
      <c r="CX20" s="7" t="str">
        <f t="shared" si="48"/>
        <v xml:space="preserve">@IDENTITY </v>
      </c>
      <c r="CY20" s="7" t="str">
        <f t="shared" si="49"/>
        <v xml:space="preserve">st_pp19 = </v>
      </c>
      <c r="CZ20" s="7" t="str">
        <f t="shared" si="50"/>
        <v xml:space="preserve">s_st_pp19 * </v>
      </c>
      <c r="DA20" s="7" t="str">
        <f t="shared" si="51"/>
        <v>st_pp00</v>
      </c>
      <c r="DB20" s="8" t="str">
        <f t="shared" si="52"/>
        <v>@IDENTITY st_pp19 = s_st_pp19 * st_pp00</v>
      </c>
      <c r="DC20" s="8"/>
      <c r="DD20" s="7"/>
      <c r="DE20" s="7"/>
      <c r="DF20" s="7"/>
      <c r="DG20" s="7"/>
      <c r="DH20" s="7" t="str">
        <f t="shared" si="53"/>
        <v xml:space="preserve">@IDENTITY </v>
      </c>
      <c r="DI20" s="7" t="str">
        <f t="shared" si="54"/>
        <v xml:space="preserve">st_bp19 = </v>
      </c>
      <c r="DJ20" s="7" t="str">
        <f t="shared" si="55"/>
        <v xml:space="preserve">st_pp19 * </v>
      </c>
      <c r="DK20" s="7" t="str">
        <f t="shared" si="56"/>
        <v xml:space="preserve">(1- r_tls_st19 - </v>
      </c>
      <c r="DL20" s="7" t="str">
        <f t="shared" si="57"/>
        <v>r_ttm_st19 )</v>
      </c>
      <c r="DM20" s="8" t="str">
        <f t="shared" si="58"/>
        <v>@IDENTITY st_bp19 = st_pp19 * (1- r_tls_st19 - r_ttm_st19 )</v>
      </c>
      <c r="DN20" s="7"/>
      <c r="DO20" s="8"/>
      <c r="DP20" s="26"/>
      <c r="DQ20" s="26"/>
      <c r="DR20" s="26"/>
      <c r="DS20" s="26"/>
      <c r="DT20" s="26"/>
    </row>
    <row r="21" spans="1:124">
      <c r="A21" s="1" t="s">
        <v>15</v>
      </c>
      <c r="B21" s="5" t="str">
        <f t="shared" si="0"/>
        <v xml:space="preserve">@IDENTITY </v>
      </c>
      <c r="C21" s="5" t="str">
        <f t="shared" si="1"/>
        <v xml:space="preserve">FD20 = </v>
      </c>
      <c r="D21" s="5" t="str">
        <f t="shared" si="2"/>
        <v xml:space="preserve">F20 - </v>
      </c>
      <c r="E21" s="5" t="str">
        <f t="shared" si="3"/>
        <v>FM20</v>
      </c>
      <c r="F21" s="6" t="str">
        <f t="shared" si="4"/>
        <v>@IDENTITY FD20 = F20 - FM20</v>
      </c>
      <c r="J21" s="5"/>
      <c r="K21" s="5" t="str">
        <f t="shared" si="5"/>
        <v xml:space="preserve">@IDENTITY </v>
      </c>
      <c r="L21" s="5" t="str">
        <f t="shared" si="6"/>
        <v xml:space="preserve">exp_pp20 = </v>
      </c>
      <c r="M21" s="5" t="str">
        <f t="shared" si="7"/>
        <v xml:space="preserve">s_exp_pp20 * </v>
      </c>
      <c r="N21" s="5" t="s">
        <v>118</v>
      </c>
      <c r="O21" s="6" t="str">
        <f t="shared" si="8"/>
        <v>@IDENTITY exp_pp20 = s_exp_pp20 * exp_pp00</v>
      </c>
      <c r="P21" s="5"/>
      <c r="R21" s="6"/>
      <c r="S21" s="5" t="str">
        <f t="shared" si="9"/>
        <v xml:space="preserve">@IDENTITY </v>
      </c>
      <c r="T21" s="5" t="str">
        <f t="shared" si="10"/>
        <v xml:space="preserve">exp_bp20 = </v>
      </c>
      <c r="U21" s="5" t="str">
        <f t="shared" si="11"/>
        <v xml:space="preserve">exp_pp20 * </v>
      </c>
      <c r="V21" s="5" t="str">
        <f t="shared" si="12"/>
        <v xml:space="preserve">(1- r_tls_ex20 - </v>
      </c>
      <c r="W21" s="5" t="str">
        <f t="shared" si="13"/>
        <v>r_ttm_ex20 )</v>
      </c>
      <c r="X21" s="6" t="str">
        <f t="shared" si="14"/>
        <v>@IDENTITY exp_bp20 = exp_pp20 * (1- r_tls_ex20 - r_ttm_ex20 )</v>
      </c>
      <c r="AB21" s="5"/>
      <c r="AC21" s="5" t="str">
        <f t="shared" si="15"/>
        <v xml:space="preserve">@IDENTITY </v>
      </c>
      <c r="AD21" s="5" t="str">
        <f t="shared" si="16"/>
        <v xml:space="preserve">CG_pp20 = </v>
      </c>
      <c r="AE21" s="5" t="str">
        <f t="shared" si="17"/>
        <v xml:space="preserve">s_CG_pp20 * </v>
      </c>
      <c r="AF21" s="5" t="str">
        <f t="shared" si="18"/>
        <v>CG_pp00</v>
      </c>
      <c r="AG21" s="6" t="str">
        <f t="shared" si="19"/>
        <v>@IDENTITY CG_pp20 = s_CG_pp20 * CG_pp00</v>
      </c>
      <c r="AH21" s="6"/>
      <c r="AI21" s="5"/>
      <c r="AJ21" s="5"/>
      <c r="AK21" s="5"/>
      <c r="AL21" s="5"/>
      <c r="AM21" s="5" t="str">
        <f t="shared" si="20"/>
        <v xml:space="preserve">@IDENTITY </v>
      </c>
      <c r="AN21" s="5" t="str">
        <f t="shared" si="21"/>
        <v xml:space="preserve">CG_bp20 = </v>
      </c>
      <c r="AO21" s="5" t="str">
        <f t="shared" si="22"/>
        <v xml:space="preserve">CG_pp20 * </v>
      </c>
      <c r="AP21" s="5" t="str">
        <f t="shared" si="23"/>
        <v xml:space="preserve">(1- r_tls_CG20 - </v>
      </c>
      <c r="AQ21" s="5" t="str">
        <f t="shared" si="24"/>
        <v>r_ttm_CG20 )</v>
      </c>
      <c r="AR21" s="6" t="str">
        <f t="shared" si="25"/>
        <v>@IDENTITY CG_bp20 = CG_pp20 * (1- r_tls_CG20 - r_ttm_CG20 )</v>
      </c>
      <c r="AS21" s="5"/>
      <c r="AT21" s="6"/>
      <c r="AX21" s="5"/>
      <c r="AY21" s="5"/>
      <c r="AZ21" s="17" t="str">
        <f t="shared" si="26"/>
        <v xml:space="preserve">@IDENTITY </v>
      </c>
      <c r="BA21" s="17" t="str">
        <f t="shared" si="27"/>
        <v xml:space="preserve">gfcf_pp20 = </v>
      </c>
      <c r="BB21" s="17" t="str">
        <f t="shared" si="28"/>
        <v xml:space="preserve">s_gfcf_pp20 * </v>
      </c>
      <c r="BC21" s="17" t="str">
        <f t="shared" si="29"/>
        <v>gfcf_pp00</v>
      </c>
      <c r="BD21" s="11" t="str">
        <f t="shared" si="30"/>
        <v>@IDENTITY gfcf_pp20 = s_gfcf_pp20 * gfcf_pp00</v>
      </c>
      <c r="BE21" s="11"/>
      <c r="BF21" s="17"/>
      <c r="BG21" s="17"/>
      <c r="BH21" s="17"/>
      <c r="BI21" s="17"/>
      <c r="BJ21" s="17" t="str">
        <f t="shared" si="31"/>
        <v xml:space="preserve">@IDENTITY </v>
      </c>
      <c r="BK21" s="17" t="str">
        <f t="shared" si="32"/>
        <v xml:space="preserve">gfcf_bp20 = </v>
      </c>
      <c r="BL21" s="17" t="str">
        <f t="shared" si="33"/>
        <v xml:space="preserve">gfcf_pp20 * </v>
      </c>
      <c r="BM21" s="17" t="str">
        <f t="shared" si="34"/>
        <v xml:space="preserve">(1- r_tls_gfcf20 - </v>
      </c>
      <c r="BN21" s="17" t="str">
        <f t="shared" si="35"/>
        <v>r_ttm_gfcf20 )</v>
      </c>
      <c r="BO21" s="11" t="str">
        <f t="shared" si="36"/>
        <v>@IDENTITY gfcf_bp20 = gfcf_pp20 * (1- r_tls_gfcf20 - r_ttm_gfcf20 )</v>
      </c>
      <c r="BP21" s="17"/>
      <c r="BQ21" s="11"/>
      <c r="BR21" s="15"/>
      <c r="BS21" s="15"/>
      <c r="BT21" s="15"/>
      <c r="BU21" s="15"/>
      <c r="BV21" s="15"/>
      <c r="BY21" s="21" t="str">
        <f t="shared" si="37"/>
        <v xml:space="preserve">@IDENTITY </v>
      </c>
      <c r="BZ21" s="21" t="str">
        <f t="shared" si="38"/>
        <v xml:space="preserve">cp_pp20 = </v>
      </c>
      <c r="CA21" s="21" t="str">
        <f t="shared" si="39"/>
        <v xml:space="preserve">s_cp_pp20 * </v>
      </c>
      <c r="CB21" s="21" t="str">
        <f t="shared" si="40"/>
        <v>cp_pp00</v>
      </c>
      <c r="CC21" s="22" t="str">
        <f t="shared" si="41"/>
        <v>@IDENTITY cp_pp20 = s_cp_pp20 * cp_pp00</v>
      </c>
      <c r="CD21" s="22"/>
      <c r="CE21" s="21"/>
      <c r="CF21" s="21"/>
      <c r="CG21" s="21"/>
      <c r="CH21" s="21"/>
      <c r="CI21" s="21" t="str">
        <f t="shared" si="42"/>
        <v xml:space="preserve">@IDENTITY </v>
      </c>
      <c r="CJ21" s="21" t="str">
        <f t="shared" si="43"/>
        <v xml:space="preserve">cp_bp20 = </v>
      </c>
      <c r="CK21" s="21" t="str">
        <f t="shared" si="44"/>
        <v xml:space="preserve">cp_pp20 * </v>
      </c>
      <c r="CL21" s="21" t="str">
        <f t="shared" si="45"/>
        <v xml:space="preserve">(1- r_tls_cp20 - </v>
      </c>
      <c r="CM21" s="21" t="str">
        <f t="shared" si="46"/>
        <v>r_ttm_cp20 )</v>
      </c>
      <c r="CN21" s="22" t="str">
        <f t="shared" si="47"/>
        <v>@IDENTITY cp_bp20 = cp_pp20 * (1- r_tls_cp20 - r_ttm_cp20 )</v>
      </c>
      <c r="CO21" s="21"/>
      <c r="CP21" s="22"/>
      <c r="CQ21" s="20"/>
      <c r="CR21" s="20"/>
      <c r="CS21" s="20"/>
      <c r="CT21" s="20"/>
      <c r="CU21" s="20"/>
      <c r="CX21" s="7" t="str">
        <f t="shared" si="48"/>
        <v xml:space="preserve">@IDENTITY </v>
      </c>
      <c r="CY21" s="7" t="str">
        <f t="shared" si="49"/>
        <v xml:space="preserve">st_pp20 = </v>
      </c>
      <c r="CZ21" s="7" t="str">
        <f t="shared" si="50"/>
        <v xml:space="preserve">s_st_pp20 * </v>
      </c>
      <c r="DA21" s="7" t="str">
        <f t="shared" si="51"/>
        <v>st_pp00</v>
      </c>
      <c r="DB21" s="8" t="str">
        <f t="shared" si="52"/>
        <v>@IDENTITY st_pp20 = s_st_pp20 * st_pp00</v>
      </c>
      <c r="DC21" s="8"/>
      <c r="DD21" s="7"/>
      <c r="DE21" s="7"/>
      <c r="DF21" s="7"/>
      <c r="DG21" s="7"/>
      <c r="DH21" s="7" t="str">
        <f t="shared" si="53"/>
        <v xml:space="preserve">@IDENTITY </v>
      </c>
      <c r="DI21" s="7" t="str">
        <f t="shared" si="54"/>
        <v xml:space="preserve">st_bp20 = </v>
      </c>
      <c r="DJ21" s="7" t="str">
        <f t="shared" si="55"/>
        <v xml:space="preserve">st_pp20 * </v>
      </c>
      <c r="DK21" s="7" t="str">
        <f t="shared" si="56"/>
        <v xml:space="preserve">(1- r_tls_st20 - </v>
      </c>
      <c r="DL21" s="7" t="str">
        <f t="shared" si="57"/>
        <v>r_ttm_st20 )</v>
      </c>
      <c r="DM21" s="8" t="str">
        <f t="shared" si="58"/>
        <v>@IDENTITY st_bp20 = st_pp20 * (1- r_tls_st20 - r_ttm_st20 )</v>
      </c>
      <c r="DN21" s="7"/>
      <c r="DO21" s="8"/>
      <c r="DP21" s="26"/>
      <c r="DQ21" s="26"/>
      <c r="DR21" s="26"/>
      <c r="DS21" s="26"/>
      <c r="DT21" s="26"/>
    </row>
    <row r="22" spans="1:124">
      <c r="A22" s="1" t="s">
        <v>16</v>
      </c>
      <c r="B22" s="5" t="str">
        <f t="shared" si="0"/>
        <v xml:space="preserve">@IDENTITY </v>
      </c>
      <c r="C22" s="5" t="str">
        <f t="shared" si="1"/>
        <v xml:space="preserve">FD21 = </v>
      </c>
      <c r="D22" s="5" t="str">
        <f t="shared" si="2"/>
        <v xml:space="preserve">F21 - </v>
      </c>
      <c r="E22" s="5" t="str">
        <f t="shared" si="3"/>
        <v>FM21</v>
      </c>
      <c r="F22" s="6" t="str">
        <f t="shared" si="4"/>
        <v>@IDENTITY FD21 = F21 - FM21</v>
      </c>
      <c r="J22" s="5"/>
      <c r="K22" s="5" t="str">
        <f t="shared" si="5"/>
        <v xml:space="preserve">@IDENTITY </v>
      </c>
      <c r="L22" s="5" t="str">
        <f t="shared" si="6"/>
        <v xml:space="preserve">exp_pp21 = </v>
      </c>
      <c r="M22" s="5" t="str">
        <f t="shared" si="7"/>
        <v xml:space="preserve">s_exp_pp21 * </v>
      </c>
      <c r="N22" s="5" t="s">
        <v>118</v>
      </c>
      <c r="O22" s="6" t="str">
        <f t="shared" si="8"/>
        <v>@IDENTITY exp_pp21 = s_exp_pp21 * exp_pp00</v>
      </c>
      <c r="P22" s="5"/>
      <c r="R22" s="6"/>
      <c r="S22" s="5" t="str">
        <f t="shared" si="9"/>
        <v xml:space="preserve">@IDENTITY </v>
      </c>
      <c r="T22" s="5" t="str">
        <f t="shared" si="10"/>
        <v xml:space="preserve">exp_bp21 = </v>
      </c>
      <c r="U22" s="5" t="str">
        <f t="shared" si="11"/>
        <v xml:space="preserve">exp_pp21 * </v>
      </c>
      <c r="V22" s="5" t="str">
        <f t="shared" si="12"/>
        <v xml:space="preserve">(1- r_tls_ex21 - </v>
      </c>
      <c r="W22" s="5" t="str">
        <f t="shared" si="13"/>
        <v>r_ttm_ex21 )</v>
      </c>
      <c r="X22" s="6" t="str">
        <f t="shared" si="14"/>
        <v>@IDENTITY exp_bp21 = exp_pp21 * (1- r_tls_ex21 - r_ttm_ex21 )</v>
      </c>
      <c r="AB22" s="5"/>
      <c r="AC22" s="5" t="str">
        <f t="shared" si="15"/>
        <v xml:space="preserve">@IDENTITY </v>
      </c>
      <c r="AD22" s="5" t="str">
        <f t="shared" si="16"/>
        <v xml:space="preserve">CG_pp21 = </v>
      </c>
      <c r="AE22" s="5" t="str">
        <f t="shared" si="17"/>
        <v xml:space="preserve">s_CG_pp21 * </v>
      </c>
      <c r="AF22" s="5" t="str">
        <f t="shared" si="18"/>
        <v>CG_pp00</v>
      </c>
      <c r="AG22" s="6" t="str">
        <f t="shared" si="19"/>
        <v>@IDENTITY CG_pp21 = s_CG_pp21 * CG_pp00</v>
      </c>
      <c r="AH22" s="6"/>
      <c r="AI22" s="5"/>
      <c r="AJ22" s="5"/>
      <c r="AK22" s="5"/>
      <c r="AL22" s="5"/>
      <c r="AM22" s="5" t="str">
        <f t="shared" si="20"/>
        <v xml:space="preserve">@IDENTITY </v>
      </c>
      <c r="AN22" s="5" t="str">
        <f t="shared" si="21"/>
        <v xml:space="preserve">CG_bp21 = </v>
      </c>
      <c r="AO22" s="5" t="str">
        <f t="shared" si="22"/>
        <v xml:space="preserve">CG_pp21 * </v>
      </c>
      <c r="AP22" s="5" t="str">
        <f t="shared" si="23"/>
        <v xml:space="preserve">(1- r_tls_CG21 - </v>
      </c>
      <c r="AQ22" s="5" t="str">
        <f t="shared" si="24"/>
        <v>r_ttm_CG21 )</v>
      </c>
      <c r="AR22" s="6" t="str">
        <f t="shared" si="25"/>
        <v>@IDENTITY CG_bp21 = CG_pp21 * (1- r_tls_CG21 - r_ttm_CG21 )</v>
      </c>
      <c r="AS22" s="5"/>
      <c r="AT22" s="6"/>
      <c r="AX22" s="5"/>
      <c r="AY22" s="5"/>
      <c r="AZ22" s="17" t="str">
        <f t="shared" si="26"/>
        <v xml:space="preserve">@IDENTITY </v>
      </c>
      <c r="BA22" s="17" t="str">
        <f t="shared" si="27"/>
        <v xml:space="preserve">gfcf_pp21 = </v>
      </c>
      <c r="BB22" s="17" t="str">
        <f t="shared" si="28"/>
        <v xml:space="preserve">s_gfcf_pp21 * </v>
      </c>
      <c r="BC22" s="17" t="str">
        <f t="shared" si="29"/>
        <v>gfcf_pp00</v>
      </c>
      <c r="BD22" s="11" t="str">
        <f t="shared" si="30"/>
        <v>@IDENTITY gfcf_pp21 = s_gfcf_pp21 * gfcf_pp00</v>
      </c>
      <c r="BE22" s="11"/>
      <c r="BF22" s="17"/>
      <c r="BG22" s="17"/>
      <c r="BH22" s="17"/>
      <c r="BI22" s="17"/>
      <c r="BJ22" s="17" t="str">
        <f t="shared" si="31"/>
        <v xml:space="preserve">@IDENTITY </v>
      </c>
      <c r="BK22" s="17" t="str">
        <f t="shared" si="32"/>
        <v xml:space="preserve">gfcf_bp21 = </v>
      </c>
      <c r="BL22" s="17" t="str">
        <f t="shared" si="33"/>
        <v xml:space="preserve">gfcf_pp21 * </v>
      </c>
      <c r="BM22" s="17" t="str">
        <f t="shared" si="34"/>
        <v xml:space="preserve">(1- r_tls_gfcf21 - </v>
      </c>
      <c r="BN22" s="17" t="str">
        <f t="shared" si="35"/>
        <v>r_ttm_gfcf21 )</v>
      </c>
      <c r="BO22" s="11" t="str">
        <f t="shared" si="36"/>
        <v>@IDENTITY gfcf_bp21 = gfcf_pp21 * (1- r_tls_gfcf21 - r_ttm_gfcf21 )</v>
      </c>
      <c r="BP22" s="17"/>
      <c r="BQ22" s="11"/>
      <c r="BR22" s="15"/>
      <c r="BS22" s="15"/>
      <c r="BT22" s="15"/>
      <c r="BU22" s="15"/>
      <c r="BV22" s="15"/>
      <c r="BY22" s="21" t="str">
        <f t="shared" si="37"/>
        <v xml:space="preserve">@IDENTITY </v>
      </c>
      <c r="BZ22" s="21" t="str">
        <f t="shared" si="38"/>
        <v xml:space="preserve">cp_pp21 = </v>
      </c>
      <c r="CA22" s="21" t="str">
        <f t="shared" si="39"/>
        <v xml:space="preserve">s_cp_pp21 * </v>
      </c>
      <c r="CB22" s="21" t="str">
        <f t="shared" si="40"/>
        <v>cp_pp00</v>
      </c>
      <c r="CC22" s="22" t="str">
        <f t="shared" si="41"/>
        <v>@IDENTITY cp_pp21 = s_cp_pp21 * cp_pp00</v>
      </c>
      <c r="CD22" s="22"/>
      <c r="CE22" s="21"/>
      <c r="CF22" s="21"/>
      <c r="CG22" s="21"/>
      <c r="CH22" s="21"/>
      <c r="CI22" s="21" t="str">
        <f t="shared" si="42"/>
        <v xml:space="preserve">@IDENTITY </v>
      </c>
      <c r="CJ22" s="21" t="str">
        <f t="shared" si="43"/>
        <v xml:space="preserve">cp_bp21 = </v>
      </c>
      <c r="CK22" s="21" t="str">
        <f t="shared" si="44"/>
        <v xml:space="preserve">cp_pp21 * </v>
      </c>
      <c r="CL22" s="21" t="str">
        <f t="shared" si="45"/>
        <v xml:space="preserve">(1- r_tls_cp21 - </v>
      </c>
      <c r="CM22" s="21" t="str">
        <f t="shared" si="46"/>
        <v>r_ttm_cp21 )</v>
      </c>
      <c r="CN22" s="22" t="str">
        <f t="shared" si="47"/>
        <v>@IDENTITY cp_bp21 = cp_pp21 * (1- r_tls_cp21 - r_ttm_cp21 )</v>
      </c>
      <c r="CO22" s="21"/>
      <c r="CP22" s="22"/>
      <c r="CQ22" s="20"/>
      <c r="CR22" s="20"/>
      <c r="CS22" s="20"/>
      <c r="CT22" s="20"/>
      <c r="CU22" s="20"/>
      <c r="CX22" s="7" t="str">
        <f t="shared" si="48"/>
        <v xml:space="preserve">@IDENTITY </v>
      </c>
      <c r="CY22" s="7" t="str">
        <f t="shared" si="49"/>
        <v xml:space="preserve">st_pp21 = </v>
      </c>
      <c r="CZ22" s="7" t="str">
        <f t="shared" si="50"/>
        <v xml:space="preserve">s_st_pp21 * </v>
      </c>
      <c r="DA22" s="7" t="str">
        <f t="shared" si="51"/>
        <v>st_pp00</v>
      </c>
      <c r="DB22" s="8" t="str">
        <f t="shared" si="52"/>
        <v>@IDENTITY st_pp21 = s_st_pp21 * st_pp00</v>
      </c>
      <c r="DC22" s="8"/>
      <c r="DD22" s="7"/>
      <c r="DE22" s="7"/>
      <c r="DF22" s="7"/>
      <c r="DG22" s="7"/>
      <c r="DH22" s="7" t="str">
        <f t="shared" si="53"/>
        <v xml:space="preserve">@IDENTITY </v>
      </c>
      <c r="DI22" s="7" t="str">
        <f t="shared" si="54"/>
        <v xml:space="preserve">st_bp21 = </v>
      </c>
      <c r="DJ22" s="7" t="str">
        <f t="shared" si="55"/>
        <v xml:space="preserve">st_pp21 * </v>
      </c>
      <c r="DK22" s="7" t="str">
        <f t="shared" si="56"/>
        <v xml:space="preserve">(1- r_tls_st21 - </v>
      </c>
      <c r="DL22" s="7" t="str">
        <f t="shared" si="57"/>
        <v>r_ttm_st21 )</v>
      </c>
      <c r="DM22" s="8" t="str">
        <f t="shared" si="58"/>
        <v>@IDENTITY st_bp21 = st_pp21 * (1- r_tls_st21 - r_ttm_st21 )</v>
      </c>
      <c r="DN22" s="7"/>
      <c r="DO22" s="8"/>
      <c r="DP22" s="26"/>
      <c r="DQ22" s="26"/>
      <c r="DR22" s="26"/>
      <c r="DS22" s="26"/>
      <c r="DT22" s="26"/>
    </row>
    <row r="23" spans="1:124">
      <c r="A23" s="1" t="s">
        <v>17</v>
      </c>
      <c r="B23" s="5" t="str">
        <f t="shared" si="0"/>
        <v xml:space="preserve">@IDENTITY </v>
      </c>
      <c r="C23" s="5" t="str">
        <f t="shared" si="1"/>
        <v xml:space="preserve">FD22 = </v>
      </c>
      <c r="D23" s="5" t="str">
        <f t="shared" si="2"/>
        <v xml:space="preserve">F22 - </v>
      </c>
      <c r="E23" s="5" t="str">
        <f t="shared" si="3"/>
        <v>FM22</v>
      </c>
      <c r="F23" s="6" t="str">
        <f t="shared" si="4"/>
        <v>@IDENTITY FD22 = F22 - FM22</v>
      </c>
      <c r="J23" s="5"/>
      <c r="K23" s="5" t="str">
        <f t="shared" si="5"/>
        <v xml:space="preserve">@IDENTITY </v>
      </c>
      <c r="L23" s="5" t="str">
        <f t="shared" si="6"/>
        <v xml:space="preserve">exp_pp22 = </v>
      </c>
      <c r="M23" s="5" t="str">
        <f t="shared" si="7"/>
        <v xml:space="preserve">s_exp_pp22 * </v>
      </c>
      <c r="N23" s="5" t="s">
        <v>118</v>
      </c>
      <c r="O23" s="6" t="str">
        <f t="shared" si="8"/>
        <v>@IDENTITY exp_pp22 = s_exp_pp22 * exp_pp00</v>
      </c>
      <c r="P23" s="5"/>
      <c r="R23" s="6"/>
      <c r="S23" s="5" t="str">
        <f t="shared" si="9"/>
        <v xml:space="preserve">@IDENTITY </v>
      </c>
      <c r="T23" s="5" t="str">
        <f t="shared" si="10"/>
        <v xml:space="preserve">exp_bp22 = </v>
      </c>
      <c r="U23" s="5" t="str">
        <f t="shared" si="11"/>
        <v xml:space="preserve">exp_pp22 * </v>
      </c>
      <c r="V23" s="5" t="str">
        <f t="shared" si="12"/>
        <v xml:space="preserve">(1- r_tls_ex22 - </v>
      </c>
      <c r="W23" s="5" t="str">
        <f t="shared" si="13"/>
        <v>r_ttm_ex22 )</v>
      </c>
      <c r="X23" s="6" t="str">
        <f t="shared" si="14"/>
        <v>@IDENTITY exp_bp22 = exp_pp22 * (1- r_tls_ex22 - r_ttm_ex22 )</v>
      </c>
      <c r="AB23" s="5"/>
      <c r="AC23" s="5" t="str">
        <f t="shared" si="15"/>
        <v xml:space="preserve">@IDENTITY </v>
      </c>
      <c r="AD23" s="5" t="str">
        <f t="shared" si="16"/>
        <v xml:space="preserve">CG_pp22 = </v>
      </c>
      <c r="AE23" s="5" t="str">
        <f t="shared" si="17"/>
        <v xml:space="preserve">s_CG_pp22 * </v>
      </c>
      <c r="AF23" s="5" t="str">
        <f t="shared" si="18"/>
        <v>CG_pp00</v>
      </c>
      <c r="AG23" s="6" t="str">
        <f t="shared" si="19"/>
        <v>@IDENTITY CG_pp22 = s_CG_pp22 * CG_pp00</v>
      </c>
      <c r="AH23" s="6"/>
      <c r="AI23" s="5"/>
      <c r="AJ23" s="5"/>
      <c r="AK23" s="5"/>
      <c r="AL23" s="5"/>
      <c r="AM23" s="5" t="str">
        <f t="shared" si="20"/>
        <v xml:space="preserve">@IDENTITY </v>
      </c>
      <c r="AN23" s="5" t="str">
        <f t="shared" si="21"/>
        <v xml:space="preserve">CG_bp22 = </v>
      </c>
      <c r="AO23" s="5" t="str">
        <f t="shared" si="22"/>
        <v xml:space="preserve">CG_pp22 * </v>
      </c>
      <c r="AP23" s="5" t="str">
        <f t="shared" si="23"/>
        <v xml:space="preserve">(1- r_tls_CG22 - </v>
      </c>
      <c r="AQ23" s="5" t="str">
        <f t="shared" si="24"/>
        <v>r_ttm_CG22 )</v>
      </c>
      <c r="AR23" s="6" t="str">
        <f t="shared" si="25"/>
        <v>@IDENTITY CG_bp22 = CG_pp22 * (1- r_tls_CG22 - r_ttm_CG22 )</v>
      </c>
      <c r="AS23" s="5"/>
      <c r="AT23" s="6"/>
      <c r="AX23" s="5"/>
      <c r="AY23" s="5"/>
      <c r="AZ23" s="17" t="str">
        <f t="shared" si="26"/>
        <v xml:space="preserve">@IDENTITY </v>
      </c>
      <c r="BA23" s="17" t="str">
        <f t="shared" si="27"/>
        <v xml:space="preserve">gfcf_pp22 = </v>
      </c>
      <c r="BB23" s="17" t="str">
        <f t="shared" si="28"/>
        <v xml:space="preserve">s_gfcf_pp22 * </v>
      </c>
      <c r="BC23" s="17" t="str">
        <f t="shared" si="29"/>
        <v>gfcf_pp00</v>
      </c>
      <c r="BD23" s="11" t="str">
        <f t="shared" si="30"/>
        <v>@IDENTITY gfcf_pp22 = s_gfcf_pp22 * gfcf_pp00</v>
      </c>
      <c r="BE23" s="11"/>
      <c r="BF23" s="17"/>
      <c r="BG23" s="17"/>
      <c r="BH23" s="17"/>
      <c r="BI23" s="17"/>
      <c r="BJ23" s="17" t="str">
        <f t="shared" si="31"/>
        <v xml:space="preserve">@IDENTITY </v>
      </c>
      <c r="BK23" s="17" t="str">
        <f t="shared" si="32"/>
        <v xml:space="preserve">gfcf_bp22 = </v>
      </c>
      <c r="BL23" s="17" t="str">
        <f t="shared" si="33"/>
        <v xml:space="preserve">gfcf_pp22 * </v>
      </c>
      <c r="BM23" s="17" t="str">
        <f t="shared" si="34"/>
        <v xml:space="preserve">(1- r_tls_gfcf22 - </v>
      </c>
      <c r="BN23" s="17" t="str">
        <f t="shared" si="35"/>
        <v>r_ttm_gfcf22 )</v>
      </c>
      <c r="BO23" s="11" t="str">
        <f t="shared" si="36"/>
        <v>@IDENTITY gfcf_bp22 = gfcf_pp22 * (1- r_tls_gfcf22 - r_ttm_gfcf22 )</v>
      </c>
      <c r="BP23" s="17"/>
      <c r="BQ23" s="11"/>
      <c r="BR23" s="15"/>
      <c r="BS23" s="15"/>
      <c r="BT23" s="15"/>
      <c r="BU23" s="15"/>
      <c r="BV23" s="15"/>
      <c r="BY23" s="21" t="str">
        <f t="shared" si="37"/>
        <v xml:space="preserve">@IDENTITY </v>
      </c>
      <c r="BZ23" s="21" t="str">
        <f t="shared" si="38"/>
        <v xml:space="preserve">cp_pp22 = </v>
      </c>
      <c r="CA23" s="21" t="str">
        <f t="shared" si="39"/>
        <v xml:space="preserve">s_cp_pp22 * </v>
      </c>
      <c r="CB23" s="21" t="str">
        <f t="shared" si="40"/>
        <v>cp_pp00</v>
      </c>
      <c r="CC23" s="22" t="str">
        <f t="shared" si="41"/>
        <v>@IDENTITY cp_pp22 = s_cp_pp22 * cp_pp00</v>
      </c>
      <c r="CD23" s="22"/>
      <c r="CE23" s="21"/>
      <c r="CF23" s="21"/>
      <c r="CG23" s="21"/>
      <c r="CH23" s="21"/>
      <c r="CI23" s="21" t="str">
        <f t="shared" si="42"/>
        <v xml:space="preserve">@IDENTITY </v>
      </c>
      <c r="CJ23" s="21" t="str">
        <f t="shared" si="43"/>
        <v xml:space="preserve">cp_bp22 = </v>
      </c>
      <c r="CK23" s="21" t="str">
        <f t="shared" si="44"/>
        <v xml:space="preserve">cp_pp22 * </v>
      </c>
      <c r="CL23" s="21" t="str">
        <f t="shared" si="45"/>
        <v xml:space="preserve">(1- r_tls_cp22 - </v>
      </c>
      <c r="CM23" s="21" t="str">
        <f t="shared" si="46"/>
        <v>r_ttm_cp22 )</v>
      </c>
      <c r="CN23" s="22" t="str">
        <f t="shared" si="47"/>
        <v>@IDENTITY cp_bp22 = cp_pp22 * (1- r_tls_cp22 - r_ttm_cp22 )</v>
      </c>
      <c r="CO23" s="21"/>
      <c r="CP23" s="22"/>
      <c r="CQ23" s="20"/>
      <c r="CR23" s="20"/>
      <c r="CS23" s="20"/>
      <c r="CT23" s="20"/>
      <c r="CU23" s="20"/>
      <c r="CX23" s="7" t="str">
        <f t="shared" si="48"/>
        <v xml:space="preserve">@IDENTITY </v>
      </c>
      <c r="CY23" s="7" t="str">
        <f t="shared" si="49"/>
        <v xml:space="preserve">st_pp22 = </v>
      </c>
      <c r="CZ23" s="7" t="str">
        <f t="shared" si="50"/>
        <v xml:space="preserve">s_st_pp22 * </v>
      </c>
      <c r="DA23" s="7" t="str">
        <f t="shared" si="51"/>
        <v>st_pp00</v>
      </c>
      <c r="DB23" s="8" t="str">
        <f t="shared" si="52"/>
        <v>@IDENTITY st_pp22 = s_st_pp22 * st_pp00</v>
      </c>
      <c r="DC23" s="8"/>
      <c r="DD23" s="7"/>
      <c r="DE23" s="7"/>
      <c r="DF23" s="7"/>
      <c r="DG23" s="7"/>
      <c r="DH23" s="7" t="str">
        <f t="shared" si="53"/>
        <v xml:space="preserve">@IDENTITY </v>
      </c>
      <c r="DI23" s="7" t="str">
        <f t="shared" si="54"/>
        <v xml:space="preserve">st_bp22 = </v>
      </c>
      <c r="DJ23" s="7" t="str">
        <f t="shared" si="55"/>
        <v xml:space="preserve">st_pp22 * </v>
      </c>
      <c r="DK23" s="7" t="str">
        <f t="shared" si="56"/>
        <v xml:space="preserve">(1- r_tls_st22 - </v>
      </c>
      <c r="DL23" s="7" t="str">
        <f t="shared" si="57"/>
        <v>r_ttm_st22 )</v>
      </c>
      <c r="DM23" s="8" t="str">
        <f t="shared" si="58"/>
        <v>@IDENTITY st_bp22 = st_pp22 * (1- r_tls_st22 - r_ttm_st22 )</v>
      </c>
      <c r="DN23" s="7"/>
      <c r="DO23" s="8"/>
      <c r="DP23" s="26"/>
      <c r="DQ23" s="26"/>
      <c r="DR23" s="26"/>
      <c r="DS23" s="26"/>
      <c r="DT23" s="26"/>
    </row>
    <row r="24" spans="1:124">
      <c r="A24" s="1" t="s">
        <v>18</v>
      </c>
      <c r="B24" s="5" t="str">
        <f t="shared" si="0"/>
        <v xml:space="preserve">@IDENTITY </v>
      </c>
      <c r="C24" s="5" t="str">
        <f t="shared" si="1"/>
        <v xml:space="preserve">FD23 = </v>
      </c>
      <c r="D24" s="5" t="str">
        <f t="shared" si="2"/>
        <v xml:space="preserve">F23 - </v>
      </c>
      <c r="E24" s="5" t="str">
        <f t="shared" si="3"/>
        <v>FM23</v>
      </c>
      <c r="F24" s="6" t="str">
        <f t="shared" si="4"/>
        <v>@IDENTITY FD23 = F23 - FM23</v>
      </c>
      <c r="J24" s="5"/>
      <c r="K24" s="5" t="str">
        <f t="shared" si="5"/>
        <v xml:space="preserve">@IDENTITY </v>
      </c>
      <c r="L24" s="5" t="str">
        <f t="shared" si="6"/>
        <v xml:space="preserve">exp_pp23 = </v>
      </c>
      <c r="M24" s="5" t="str">
        <f t="shared" si="7"/>
        <v xml:space="preserve">s_exp_pp23 * </v>
      </c>
      <c r="N24" s="5" t="s">
        <v>118</v>
      </c>
      <c r="O24" s="6" t="str">
        <f t="shared" si="8"/>
        <v>@IDENTITY exp_pp23 = s_exp_pp23 * exp_pp00</v>
      </c>
      <c r="P24" s="5"/>
      <c r="R24" s="6"/>
      <c r="S24" s="5" t="str">
        <f t="shared" si="9"/>
        <v xml:space="preserve">@IDENTITY </v>
      </c>
      <c r="T24" s="5" t="str">
        <f t="shared" si="10"/>
        <v xml:space="preserve">exp_bp23 = </v>
      </c>
      <c r="U24" s="5" t="str">
        <f t="shared" si="11"/>
        <v xml:space="preserve">exp_pp23 * </v>
      </c>
      <c r="V24" s="5" t="str">
        <f t="shared" si="12"/>
        <v xml:space="preserve">(1- r_tls_ex23 - </v>
      </c>
      <c r="W24" s="5" t="str">
        <f t="shared" si="13"/>
        <v>r_ttm_ex23 )</v>
      </c>
      <c r="X24" s="6" t="str">
        <f t="shared" si="14"/>
        <v>@IDENTITY exp_bp23 = exp_pp23 * (1- r_tls_ex23 - r_ttm_ex23 )</v>
      </c>
      <c r="AB24" s="5"/>
      <c r="AC24" s="5" t="str">
        <f t="shared" si="15"/>
        <v xml:space="preserve">@IDENTITY </v>
      </c>
      <c r="AD24" s="5" t="str">
        <f t="shared" si="16"/>
        <v xml:space="preserve">CG_pp23 = </v>
      </c>
      <c r="AE24" s="5" t="str">
        <f t="shared" si="17"/>
        <v xml:space="preserve">s_CG_pp23 * </v>
      </c>
      <c r="AF24" s="5" t="str">
        <f t="shared" si="18"/>
        <v>CG_pp00</v>
      </c>
      <c r="AG24" s="6" t="str">
        <f t="shared" si="19"/>
        <v>@IDENTITY CG_pp23 = s_CG_pp23 * CG_pp00</v>
      </c>
      <c r="AH24" s="6"/>
      <c r="AI24" s="5"/>
      <c r="AJ24" s="5"/>
      <c r="AK24" s="5"/>
      <c r="AL24" s="5"/>
      <c r="AM24" s="5" t="str">
        <f t="shared" si="20"/>
        <v xml:space="preserve">@IDENTITY </v>
      </c>
      <c r="AN24" s="5" t="str">
        <f t="shared" si="21"/>
        <v xml:space="preserve">CG_bp23 = </v>
      </c>
      <c r="AO24" s="5" t="str">
        <f t="shared" si="22"/>
        <v xml:space="preserve">CG_pp23 * </v>
      </c>
      <c r="AP24" s="5" t="str">
        <f t="shared" si="23"/>
        <v xml:space="preserve">(1- r_tls_CG23 - </v>
      </c>
      <c r="AQ24" s="5" t="str">
        <f t="shared" si="24"/>
        <v>r_ttm_CG23 )</v>
      </c>
      <c r="AR24" s="6" t="str">
        <f t="shared" si="25"/>
        <v>@IDENTITY CG_bp23 = CG_pp23 * (1- r_tls_CG23 - r_ttm_CG23 )</v>
      </c>
      <c r="AS24" s="5"/>
      <c r="AT24" s="6"/>
      <c r="AX24" s="5"/>
      <c r="AY24" s="5"/>
      <c r="AZ24" s="17" t="str">
        <f t="shared" si="26"/>
        <v xml:space="preserve">@IDENTITY </v>
      </c>
      <c r="BA24" s="17" t="str">
        <f t="shared" si="27"/>
        <v xml:space="preserve">gfcf_pp23 = </v>
      </c>
      <c r="BB24" s="17" t="str">
        <f t="shared" si="28"/>
        <v xml:space="preserve">s_gfcf_pp23 * </v>
      </c>
      <c r="BC24" s="17" t="str">
        <f t="shared" si="29"/>
        <v>gfcf_pp00</v>
      </c>
      <c r="BD24" s="11" t="str">
        <f t="shared" si="30"/>
        <v>@IDENTITY gfcf_pp23 = s_gfcf_pp23 * gfcf_pp00</v>
      </c>
      <c r="BE24" s="11"/>
      <c r="BF24" s="17"/>
      <c r="BG24" s="17"/>
      <c r="BH24" s="17"/>
      <c r="BI24" s="17"/>
      <c r="BJ24" s="17" t="str">
        <f t="shared" si="31"/>
        <v xml:space="preserve">@IDENTITY </v>
      </c>
      <c r="BK24" s="17" t="str">
        <f t="shared" si="32"/>
        <v xml:space="preserve">gfcf_bp23 = </v>
      </c>
      <c r="BL24" s="17" t="str">
        <f t="shared" si="33"/>
        <v xml:space="preserve">gfcf_pp23 * </v>
      </c>
      <c r="BM24" s="17" t="str">
        <f t="shared" si="34"/>
        <v xml:space="preserve">(1- r_tls_gfcf23 - </v>
      </c>
      <c r="BN24" s="17" t="str">
        <f t="shared" si="35"/>
        <v>r_ttm_gfcf23 )</v>
      </c>
      <c r="BO24" s="11" t="str">
        <f t="shared" si="36"/>
        <v>@IDENTITY gfcf_bp23 = gfcf_pp23 * (1- r_tls_gfcf23 - r_ttm_gfcf23 )</v>
      </c>
      <c r="BP24" s="17"/>
      <c r="BQ24" s="11"/>
      <c r="BR24" s="15"/>
      <c r="BS24" s="15"/>
      <c r="BT24" s="15"/>
      <c r="BU24" s="15"/>
      <c r="BV24" s="15"/>
      <c r="BY24" s="21" t="str">
        <f t="shared" si="37"/>
        <v xml:space="preserve">@IDENTITY </v>
      </c>
      <c r="BZ24" s="21" t="str">
        <f t="shared" si="38"/>
        <v xml:space="preserve">cp_pp23 = </v>
      </c>
      <c r="CA24" s="21" t="str">
        <f t="shared" si="39"/>
        <v xml:space="preserve">s_cp_pp23 * </v>
      </c>
      <c r="CB24" s="21" t="str">
        <f t="shared" si="40"/>
        <v>cp_pp00</v>
      </c>
      <c r="CC24" s="22" t="str">
        <f t="shared" si="41"/>
        <v>@IDENTITY cp_pp23 = s_cp_pp23 * cp_pp00</v>
      </c>
      <c r="CD24" s="22"/>
      <c r="CE24" s="21"/>
      <c r="CF24" s="21"/>
      <c r="CG24" s="21"/>
      <c r="CH24" s="21"/>
      <c r="CI24" s="21" t="str">
        <f t="shared" si="42"/>
        <v xml:space="preserve">@IDENTITY </v>
      </c>
      <c r="CJ24" s="21" t="str">
        <f t="shared" si="43"/>
        <v xml:space="preserve">cp_bp23 = </v>
      </c>
      <c r="CK24" s="21" t="str">
        <f t="shared" si="44"/>
        <v xml:space="preserve">cp_pp23 * </v>
      </c>
      <c r="CL24" s="21" t="str">
        <f t="shared" si="45"/>
        <v xml:space="preserve">(1- r_tls_cp23 - </v>
      </c>
      <c r="CM24" s="21" t="str">
        <f t="shared" si="46"/>
        <v>r_ttm_cp23 )</v>
      </c>
      <c r="CN24" s="22" t="str">
        <f t="shared" si="47"/>
        <v>@IDENTITY cp_bp23 = cp_pp23 * (1- r_tls_cp23 - r_ttm_cp23 )</v>
      </c>
      <c r="CO24" s="21"/>
      <c r="CP24" s="22"/>
      <c r="CQ24" s="20"/>
      <c r="CR24" s="20"/>
      <c r="CS24" s="20"/>
      <c r="CT24" s="20"/>
      <c r="CU24" s="20"/>
      <c r="CX24" s="7" t="str">
        <f t="shared" si="48"/>
        <v xml:space="preserve">@IDENTITY </v>
      </c>
      <c r="CY24" s="7" t="str">
        <f t="shared" si="49"/>
        <v xml:space="preserve">st_pp23 = </v>
      </c>
      <c r="CZ24" s="7" t="str">
        <f t="shared" si="50"/>
        <v xml:space="preserve">s_st_pp23 * </v>
      </c>
      <c r="DA24" s="7" t="str">
        <f t="shared" si="51"/>
        <v>st_pp00</v>
      </c>
      <c r="DB24" s="8" t="str">
        <f t="shared" si="52"/>
        <v>@IDENTITY st_pp23 = s_st_pp23 * st_pp00</v>
      </c>
      <c r="DC24" s="8"/>
      <c r="DD24" s="7"/>
      <c r="DE24" s="7"/>
      <c r="DF24" s="7"/>
      <c r="DG24" s="7"/>
      <c r="DH24" s="7" t="str">
        <f t="shared" si="53"/>
        <v xml:space="preserve">@IDENTITY </v>
      </c>
      <c r="DI24" s="7" t="str">
        <f t="shared" si="54"/>
        <v xml:space="preserve">st_bp23 = </v>
      </c>
      <c r="DJ24" s="7" t="str">
        <f t="shared" si="55"/>
        <v xml:space="preserve">st_pp23 * </v>
      </c>
      <c r="DK24" s="7" t="str">
        <f t="shared" si="56"/>
        <v xml:space="preserve">(1- r_tls_st23 - </v>
      </c>
      <c r="DL24" s="7" t="str">
        <f t="shared" si="57"/>
        <v>r_ttm_st23 )</v>
      </c>
      <c r="DM24" s="8" t="str">
        <f t="shared" si="58"/>
        <v>@IDENTITY st_bp23 = st_pp23 * (1- r_tls_st23 - r_ttm_st23 )</v>
      </c>
      <c r="DN24" s="7"/>
      <c r="DO24" s="8"/>
      <c r="DP24" s="26"/>
      <c r="DQ24" s="26"/>
      <c r="DR24" s="26"/>
      <c r="DS24" s="26"/>
      <c r="DT24" s="26"/>
    </row>
    <row r="25" spans="1:124">
      <c r="A25" s="1" t="s">
        <v>19</v>
      </c>
      <c r="B25" s="5" t="str">
        <f t="shared" si="0"/>
        <v xml:space="preserve">@IDENTITY </v>
      </c>
      <c r="C25" s="5" t="str">
        <f t="shared" si="1"/>
        <v xml:space="preserve">FD24 = </v>
      </c>
      <c r="D25" s="5" t="str">
        <f t="shared" si="2"/>
        <v xml:space="preserve">F24 - </v>
      </c>
      <c r="E25" s="5" t="str">
        <f t="shared" si="3"/>
        <v>FM24</v>
      </c>
      <c r="F25" s="6" t="str">
        <f t="shared" si="4"/>
        <v>@IDENTITY FD24 = F24 - FM24</v>
      </c>
      <c r="J25" s="5"/>
      <c r="K25" s="5" t="str">
        <f t="shared" si="5"/>
        <v xml:space="preserve">@IDENTITY </v>
      </c>
      <c r="L25" s="5" t="str">
        <f t="shared" si="6"/>
        <v xml:space="preserve">exp_pp24 = </v>
      </c>
      <c r="M25" s="5" t="str">
        <f t="shared" si="7"/>
        <v xml:space="preserve">s_exp_pp24 * </v>
      </c>
      <c r="N25" s="5" t="s">
        <v>118</v>
      </c>
      <c r="O25" s="6" t="str">
        <f t="shared" si="8"/>
        <v>@IDENTITY exp_pp24 = s_exp_pp24 * exp_pp00</v>
      </c>
      <c r="P25" s="5"/>
      <c r="R25" s="6"/>
      <c r="S25" s="5" t="str">
        <f t="shared" si="9"/>
        <v xml:space="preserve">@IDENTITY </v>
      </c>
      <c r="T25" s="5" t="str">
        <f t="shared" si="10"/>
        <v xml:space="preserve">exp_bp24 = </v>
      </c>
      <c r="U25" s="5" t="str">
        <f t="shared" si="11"/>
        <v xml:space="preserve">exp_pp24 * </v>
      </c>
      <c r="V25" s="5" t="str">
        <f t="shared" si="12"/>
        <v xml:space="preserve">(1- r_tls_ex24 - </v>
      </c>
      <c r="W25" s="5" t="str">
        <f t="shared" si="13"/>
        <v>r_ttm_ex24 )</v>
      </c>
      <c r="X25" s="6" t="str">
        <f t="shared" si="14"/>
        <v>@IDENTITY exp_bp24 = exp_pp24 * (1- r_tls_ex24 - r_ttm_ex24 )</v>
      </c>
      <c r="AB25" s="5"/>
      <c r="AC25" s="5" t="str">
        <f t="shared" si="15"/>
        <v xml:space="preserve">@IDENTITY </v>
      </c>
      <c r="AD25" s="5" t="str">
        <f t="shared" si="16"/>
        <v xml:space="preserve">CG_pp24 = </v>
      </c>
      <c r="AE25" s="5" t="str">
        <f t="shared" si="17"/>
        <v xml:space="preserve">s_CG_pp24 * </v>
      </c>
      <c r="AF25" s="5" t="str">
        <f t="shared" si="18"/>
        <v>CG_pp00</v>
      </c>
      <c r="AG25" s="6" t="str">
        <f t="shared" si="19"/>
        <v>@IDENTITY CG_pp24 = s_CG_pp24 * CG_pp00</v>
      </c>
      <c r="AH25" s="6"/>
      <c r="AI25" s="5"/>
      <c r="AJ25" s="5"/>
      <c r="AK25" s="5"/>
      <c r="AL25" s="5"/>
      <c r="AM25" s="5" t="str">
        <f t="shared" si="20"/>
        <v xml:space="preserve">@IDENTITY </v>
      </c>
      <c r="AN25" s="5" t="str">
        <f t="shared" si="21"/>
        <v xml:space="preserve">CG_bp24 = </v>
      </c>
      <c r="AO25" s="5" t="str">
        <f t="shared" si="22"/>
        <v xml:space="preserve">CG_pp24 * </v>
      </c>
      <c r="AP25" s="5" t="str">
        <f t="shared" si="23"/>
        <v xml:space="preserve">(1- r_tls_CG24 - </v>
      </c>
      <c r="AQ25" s="5" t="str">
        <f t="shared" si="24"/>
        <v>r_ttm_CG24 )</v>
      </c>
      <c r="AR25" s="6" t="str">
        <f t="shared" si="25"/>
        <v>@IDENTITY CG_bp24 = CG_pp24 * (1- r_tls_CG24 - r_ttm_CG24 )</v>
      </c>
      <c r="AS25" s="5"/>
      <c r="AT25" s="6"/>
      <c r="AX25" s="5"/>
      <c r="AY25" s="5"/>
      <c r="AZ25" s="17" t="str">
        <f t="shared" si="26"/>
        <v xml:space="preserve">@IDENTITY </v>
      </c>
      <c r="BA25" s="17" t="str">
        <f t="shared" si="27"/>
        <v xml:space="preserve">gfcf_pp24 = </v>
      </c>
      <c r="BB25" s="17" t="str">
        <f t="shared" si="28"/>
        <v xml:space="preserve">s_gfcf_pp24 * </v>
      </c>
      <c r="BC25" s="17" t="str">
        <f t="shared" si="29"/>
        <v>gfcf_pp00</v>
      </c>
      <c r="BD25" s="11" t="str">
        <f t="shared" si="30"/>
        <v>@IDENTITY gfcf_pp24 = s_gfcf_pp24 * gfcf_pp00</v>
      </c>
      <c r="BE25" s="11"/>
      <c r="BF25" s="17"/>
      <c r="BG25" s="17"/>
      <c r="BH25" s="17"/>
      <c r="BI25" s="17"/>
      <c r="BJ25" s="17" t="str">
        <f t="shared" si="31"/>
        <v xml:space="preserve">@IDENTITY </v>
      </c>
      <c r="BK25" s="17" t="str">
        <f t="shared" si="32"/>
        <v xml:space="preserve">gfcf_bp24 = </v>
      </c>
      <c r="BL25" s="17" t="str">
        <f t="shared" si="33"/>
        <v xml:space="preserve">gfcf_pp24 * </v>
      </c>
      <c r="BM25" s="17" t="str">
        <f t="shared" si="34"/>
        <v xml:space="preserve">(1- r_tls_gfcf24 - </v>
      </c>
      <c r="BN25" s="17" t="str">
        <f t="shared" si="35"/>
        <v>r_ttm_gfcf24 )</v>
      </c>
      <c r="BO25" s="11" t="str">
        <f t="shared" si="36"/>
        <v>@IDENTITY gfcf_bp24 = gfcf_pp24 * (1- r_tls_gfcf24 - r_ttm_gfcf24 )</v>
      </c>
      <c r="BP25" s="17"/>
      <c r="BQ25" s="11"/>
      <c r="BR25" s="15"/>
      <c r="BS25" s="15"/>
      <c r="BT25" s="15"/>
      <c r="BU25" s="15"/>
      <c r="BV25" s="15"/>
      <c r="BY25" s="21" t="str">
        <f t="shared" si="37"/>
        <v xml:space="preserve">@IDENTITY </v>
      </c>
      <c r="BZ25" s="21" t="str">
        <f t="shared" si="38"/>
        <v xml:space="preserve">cp_pp24 = </v>
      </c>
      <c r="CA25" s="21" t="str">
        <f t="shared" si="39"/>
        <v xml:space="preserve">s_cp_pp24 * </v>
      </c>
      <c r="CB25" s="21" t="str">
        <f t="shared" si="40"/>
        <v>cp_pp00</v>
      </c>
      <c r="CC25" s="22" t="str">
        <f t="shared" si="41"/>
        <v>@IDENTITY cp_pp24 = s_cp_pp24 * cp_pp00</v>
      </c>
      <c r="CD25" s="22"/>
      <c r="CE25" s="21"/>
      <c r="CF25" s="21"/>
      <c r="CG25" s="21"/>
      <c r="CH25" s="21"/>
      <c r="CI25" s="21" t="str">
        <f t="shared" si="42"/>
        <v xml:space="preserve">@IDENTITY </v>
      </c>
      <c r="CJ25" s="21" t="str">
        <f t="shared" si="43"/>
        <v xml:space="preserve">cp_bp24 = </v>
      </c>
      <c r="CK25" s="21" t="str">
        <f t="shared" si="44"/>
        <v xml:space="preserve">cp_pp24 * </v>
      </c>
      <c r="CL25" s="21" t="str">
        <f t="shared" si="45"/>
        <v xml:space="preserve">(1- r_tls_cp24 - </v>
      </c>
      <c r="CM25" s="21" t="str">
        <f t="shared" si="46"/>
        <v>r_ttm_cp24 )</v>
      </c>
      <c r="CN25" s="22" t="str">
        <f t="shared" si="47"/>
        <v>@IDENTITY cp_bp24 = cp_pp24 * (1- r_tls_cp24 - r_ttm_cp24 )</v>
      </c>
      <c r="CO25" s="21"/>
      <c r="CP25" s="22"/>
      <c r="CQ25" s="20"/>
      <c r="CR25" s="20"/>
      <c r="CS25" s="20"/>
      <c r="CT25" s="20"/>
      <c r="CU25" s="20"/>
      <c r="CX25" s="7" t="str">
        <f t="shared" si="48"/>
        <v xml:space="preserve">@IDENTITY </v>
      </c>
      <c r="CY25" s="7" t="str">
        <f t="shared" si="49"/>
        <v xml:space="preserve">st_pp24 = </v>
      </c>
      <c r="CZ25" s="7" t="str">
        <f t="shared" si="50"/>
        <v xml:space="preserve">s_st_pp24 * </v>
      </c>
      <c r="DA25" s="7" t="str">
        <f t="shared" si="51"/>
        <v>st_pp00</v>
      </c>
      <c r="DB25" s="8" t="str">
        <f t="shared" si="52"/>
        <v>@IDENTITY st_pp24 = s_st_pp24 * st_pp00</v>
      </c>
      <c r="DC25" s="8"/>
      <c r="DD25" s="7"/>
      <c r="DE25" s="7"/>
      <c r="DF25" s="7"/>
      <c r="DG25" s="7"/>
      <c r="DH25" s="7" t="str">
        <f t="shared" si="53"/>
        <v xml:space="preserve">@IDENTITY </v>
      </c>
      <c r="DI25" s="7" t="str">
        <f t="shared" si="54"/>
        <v xml:space="preserve">st_bp24 = </v>
      </c>
      <c r="DJ25" s="7" t="str">
        <f t="shared" si="55"/>
        <v xml:space="preserve">st_pp24 * </v>
      </c>
      <c r="DK25" s="7" t="str">
        <f t="shared" si="56"/>
        <v xml:space="preserve">(1- r_tls_st24 - </v>
      </c>
      <c r="DL25" s="7" t="str">
        <f t="shared" si="57"/>
        <v>r_ttm_st24 )</v>
      </c>
      <c r="DM25" s="8" t="str">
        <f t="shared" si="58"/>
        <v>@IDENTITY st_bp24 = st_pp24 * (1- r_tls_st24 - r_ttm_st24 )</v>
      </c>
      <c r="DN25" s="7"/>
      <c r="DO25" s="8"/>
      <c r="DP25" s="26"/>
      <c r="DQ25" s="26"/>
      <c r="DR25" s="26"/>
      <c r="DS25" s="26"/>
      <c r="DT25" s="26"/>
    </row>
    <row r="26" spans="1:124">
      <c r="A26" s="1" t="s">
        <v>20</v>
      </c>
      <c r="B26" s="5" t="str">
        <f t="shared" si="0"/>
        <v xml:space="preserve">@IDENTITY </v>
      </c>
      <c r="C26" s="5" t="str">
        <f t="shared" si="1"/>
        <v xml:space="preserve">FD25 = </v>
      </c>
      <c r="D26" s="5" t="str">
        <f t="shared" si="2"/>
        <v xml:space="preserve">F25 - </v>
      </c>
      <c r="E26" s="5" t="str">
        <f t="shared" si="3"/>
        <v>FM25</v>
      </c>
      <c r="F26" s="6" t="str">
        <f t="shared" si="4"/>
        <v>@IDENTITY FD25 = F25 - FM25</v>
      </c>
      <c r="J26" s="5"/>
      <c r="K26" s="5" t="str">
        <f t="shared" si="5"/>
        <v xml:space="preserve">@IDENTITY </v>
      </c>
      <c r="L26" s="5" t="str">
        <f t="shared" si="6"/>
        <v xml:space="preserve">exp_pp25 = </v>
      </c>
      <c r="M26" s="5" t="str">
        <f t="shared" si="7"/>
        <v xml:space="preserve">s_exp_pp25 * </v>
      </c>
      <c r="N26" s="5" t="s">
        <v>118</v>
      </c>
      <c r="O26" s="6" t="str">
        <f t="shared" si="8"/>
        <v>@IDENTITY exp_pp25 = s_exp_pp25 * exp_pp00</v>
      </c>
      <c r="P26" s="5"/>
      <c r="R26" s="6"/>
      <c r="S26" s="5" t="str">
        <f t="shared" si="9"/>
        <v xml:space="preserve">@IDENTITY </v>
      </c>
      <c r="T26" s="5" t="str">
        <f t="shared" si="10"/>
        <v xml:space="preserve">exp_bp25 = </v>
      </c>
      <c r="U26" s="5" t="str">
        <f t="shared" si="11"/>
        <v xml:space="preserve">exp_pp25 * </v>
      </c>
      <c r="V26" s="5" t="str">
        <f t="shared" si="12"/>
        <v xml:space="preserve">(1- r_tls_ex25 - </v>
      </c>
      <c r="W26" s="5" t="str">
        <f t="shared" si="13"/>
        <v>r_ttm_ex25 )</v>
      </c>
      <c r="X26" s="6" t="str">
        <f t="shared" si="14"/>
        <v>@IDENTITY exp_bp25 = exp_pp25 * (1- r_tls_ex25 - r_ttm_ex25 )</v>
      </c>
      <c r="AB26" s="5"/>
      <c r="AC26" s="5" t="str">
        <f t="shared" si="15"/>
        <v xml:space="preserve">@IDENTITY </v>
      </c>
      <c r="AD26" s="5" t="str">
        <f t="shared" si="16"/>
        <v xml:space="preserve">CG_pp25 = </v>
      </c>
      <c r="AE26" s="5" t="str">
        <f t="shared" si="17"/>
        <v xml:space="preserve">s_CG_pp25 * </v>
      </c>
      <c r="AF26" s="5" t="str">
        <f t="shared" si="18"/>
        <v>CG_pp00</v>
      </c>
      <c r="AG26" s="6" t="str">
        <f t="shared" si="19"/>
        <v>@IDENTITY CG_pp25 = s_CG_pp25 * CG_pp00</v>
      </c>
      <c r="AH26" s="6"/>
      <c r="AI26" s="5"/>
      <c r="AJ26" s="5"/>
      <c r="AK26" s="5"/>
      <c r="AL26" s="5"/>
      <c r="AM26" s="5" t="str">
        <f t="shared" si="20"/>
        <v xml:space="preserve">@IDENTITY </v>
      </c>
      <c r="AN26" s="5" t="str">
        <f t="shared" si="21"/>
        <v xml:space="preserve">CG_bp25 = </v>
      </c>
      <c r="AO26" s="5" t="str">
        <f t="shared" si="22"/>
        <v xml:space="preserve">CG_pp25 * </v>
      </c>
      <c r="AP26" s="5" t="str">
        <f t="shared" si="23"/>
        <v xml:space="preserve">(1- r_tls_CG25 - </v>
      </c>
      <c r="AQ26" s="5" t="str">
        <f t="shared" si="24"/>
        <v>r_ttm_CG25 )</v>
      </c>
      <c r="AR26" s="6" t="str">
        <f t="shared" si="25"/>
        <v>@IDENTITY CG_bp25 = CG_pp25 * (1- r_tls_CG25 - r_ttm_CG25 )</v>
      </c>
      <c r="AS26" s="5"/>
      <c r="AT26" s="6"/>
      <c r="AX26" s="5"/>
      <c r="AY26" s="5"/>
      <c r="AZ26" s="17" t="str">
        <f t="shared" si="26"/>
        <v xml:space="preserve">@IDENTITY </v>
      </c>
      <c r="BA26" s="17" t="str">
        <f t="shared" si="27"/>
        <v xml:space="preserve">gfcf_pp25 = </v>
      </c>
      <c r="BB26" s="17" t="str">
        <f t="shared" si="28"/>
        <v xml:space="preserve">s_gfcf_pp25 * </v>
      </c>
      <c r="BC26" s="17" t="str">
        <f t="shared" si="29"/>
        <v>gfcf_pp00</v>
      </c>
      <c r="BD26" s="11" t="str">
        <f t="shared" si="30"/>
        <v>@IDENTITY gfcf_pp25 = s_gfcf_pp25 * gfcf_pp00</v>
      </c>
      <c r="BE26" s="11"/>
      <c r="BF26" s="17"/>
      <c r="BG26" s="17"/>
      <c r="BH26" s="17"/>
      <c r="BI26" s="17"/>
      <c r="BJ26" s="17" t="str">
        <f t="shared" si="31"/>
        <v xml:space="preserve">@IDENTITY </v>
      </c>
      <c r="BK26" s="17" t="str">
        <f t="shared" si="32"/>
        <v xml:space="preserve">gfcf_bp25 = </v>
      </c>
      <c r="BL26" s="17" t="str">
        <f t="shared" si="33"/>
        <v xml:space="preserve">gfcf_pp25 * </v>
      </c>
      <c r="BM26" s="17" t="str">
        <f t="shared" si="34"/>
        <v xml:space="preserve">(1- r_tls_gfcf25 - </v>
      </c>
      <c r="BN26" s="17" t="str">
        <f t="shared" si="35"/>
        <v>r_ttm_gfcf25 )</v>
      </c>
      <c r="BO26" s="11" t="str">
        <f t="shared" si="36"/>
        <v>@IDENTITY gfcf_bp25 = gfcf_pp25 * (1- r_tls_gfcf25 - r_ttm_gfcf25 )</v>
      </c>
      <c r="BP26" s="17"/>
      <c r="BQ26" s="11"/>
      <c r="BR26" s="15"/>
      <c r="BS26" s="15"/>
      <c r="BT26" s="15"/>
      <c r="BU26" s="15"/>
      <c r="BV26" s="15"/>
      <c r="BY26" s="21" t="str">
        <f t="shared" si="37"/>
        <v xml:space="preserve">@IDENTITY </v>
      </c>
      <c r="BZ26" s="21" t="str">
        <f t="shared" si="38"/>
        <v xml:space="preserve">cp_pp25 = </v>
      </c>
      <c r="CA26" s="21" t="str">
        <f t="shared" si="39"/>
        <v xml:space="preserve">s_cp_pp25 * </v>
      </c>
      <c r="CB26" s="21" t="str">
        <f t="shared" si="40"/>
        <v>cp_pp00</v>
      </c>
      <c r="CC26" s="22" t="str">
        <f t="shared" si="41"/>
        <v>@IDENTITY cp_pp25 = s_cp_pp25 * cp_pp00</v>
      </c>
      <c r="CD26" s="22"/>
      <c r="CE26" s="21"/>
      <c r="CF26" s="21"/>
      <c r="CG26" s="21"/>
      <c r="CH26" s="21"/>
      <c r="CI26" s="21" t="str">
        <f t="shared" si="42"/>
        <v xml:space="preserve">@IDENTITY </v>
      </c>
      <c r="CJ26" s="21" t="str">
        <f t="shared" si="43"/>
        <v xml:space="preserve">cp_bp25 = </v>
      </c>
      <c r="CK26" s="21" t="str">
        <f t="shared" si="44"/>
        <v xml:space="preserve">cp_pp25 * </v>
      </c>
      <c r="CL26" s="21" t="str">
        <f t="shared" si="45"/>
        <v xml:space="preserve">(1- r_tls_cp25 - </v>
      </c>
      <c r="CM26" s="21" t="str">
        <f t="shared" si="46"/>
        <v>r_ttm_cp25 )</v>
      </c>
      <c r="CN26" s="22" t="str">
        <f t="shared" si="47"/>
        <v>@IDENTITY cp_bp25 = cp_pp25 * (1- r_tls_cp25 - r_ttm_cp25 )</v>
      </c>
      <c r="CO26" s="21"/>
      <c r="CP26" s="22"/>
      <c r="CQ26" s="20"/>
      <c r="CR26" s="20"/>
      <c r="CS26" s="20"/>
      <c r="CT26" s="20"/>
      <c r="CU26" s="20"/>
      <c r="CX26" s="7" t="str">
        <f t="shared" si="48"/>
        <v xml:space="preserve">@IDENTITY </v>
      </c>
      <c r="CY26" s="7" t="str">
        <f t="shared" si="49"/>
        <v xml:space="preserve">st_pp25 = </v>
      </c>
      <c r="CZ26" s="7" t="str">
        <f t="shared" si="50"/>
        <v xml:space="preserve">s_st_pp25 * </v>
      </c>
      <c r="DA26" s="7" t="str">
        <f t="shared" si="51"/>
        <v>st_pp00</v>
      </c>
      <c r="DB26" s="8" t="str">
        <f t="shared" si="52"/>
        <v>@IDENTITY st_pp25 = s_st_pp25 * st_pp00</v>
      </c>
      <c r="DC26" s="8"/>
      <c r="DD26" s="7"/>
      <c r="DE26" s="7"/>
      <c r="DF26" s="7"/>
      <c r="DG26" s="7"/>
      <c r="DH26" s="7" t="str">
        <f t="shared" si="53"/>
        <v xml:space="preserve">@IDENTITY </v>
      </c>
      <c r="DI26" s="7" t="str">
        <f t="shared" si="54"/>
        <v xml:space="preserve">st_bp25 = </v>
      </c>
      <c r="DJ26" s="7" t="str">
        <f t="shared" si="55"/>
        <v xml:space="preserve">st_pp25 * </v>
      </c>
      <c r="DK26" s="7" t="str">
        <f t="shared" si="56"/>
        <v xml:space="preserve">(1- r_tls_st25 - </v>
      </c>
      <c r="DL26" s="7" t="str">
        <f t="shared" si="57"/>
        <v>r_ttm_st25 )</v>
      </c>
      <c r="DM26" s="8" t="str">
        <f t="shared" si="58"/>
        <v>@IDENTITY st_bp25 = st_pp25 * (1- r_tls_st25 - r_ttm_st25 )</v>
      </c>
      <c r="DN26" s="7"/>
      <c r="DO26" s="8"/>
      <c r="DP26" s="26"/>
      <c r="DQ26" s="26"/>
      <c r="DR26" s="26"/>
      <c r="DS26" s="26"/>
      <c r="DT26" s="26"/>
    </row>
    <row r="27" spans="1:124">
      <c r="A27" s="1" t="s">
        <v>21</v>
      </c>
      <c r="B27" s="5" t="str">
        <f t="shared" si="0"/>
        <v xml:space="preserve">@IDENTITY </v>
      </c>
      <c r="C27" s="5" t="str">
        <f t="shared" si="1"/>
        <v xml:space="preserve">FD26 = </v>
      </c>
      <c r="D27" s="5" t="str">
        <f t="shared" si="2"/>
        <v xml:space="preserve">F26 - </v>
      </c>
      <c r="E27" s="5" t="str">
        <f t="shared" si="3"/>
        <v>FM26</v>
      </c>
      <c r="F27" s="6" t="str">
        <f t="shared" si="4"/>
        <v>@IDENTITY FD26 = F26 - FM26</v>
      </c>
      <c r="J27" s="5"/>
      <c r="K27" s="5" t="str">
        <f t="shared" si="5"/>
        <v xml:space="preserve">@IDENTITY </v>
      </c>
      <c r="L27" s="5" t="str">
        <f t="shared" si="6"/>
        <v xml:space="preserve">exp_pp26 = </v>
      </c>
      <c r="M27" s="5" t="str">
        <f t="shared" si="7"/>
        <v xml:space="preserve">s_exp_pp26 * </v>
      </c>
      <c r="N27" s="5" t="s">
        <v>118</v>
      </c>
      <c r="O27" s="6" t="str">
        <f t="shared" si="8"/>
        <v>@IDENTITY exp_pp26 = s_exp_pp26 * exp_pp00</v>
      </c>
      <c r="P27" s="5"/>
      <c r="R27" s="6"/>
      <c r="S27" s="5" t="str">
        <f t="shared" si="9"/>
        <v xml:space="preserve">@IDENTITY </v>
      </c>
      <c r="T27" s="5" t="str">
        <f t="shared" si="10"/>
        <v xml:space="preserve">exp_bp26 = </v>
      </c>
      <c r="U27" s="5" t="str">
        <f t="shared" si="11"/>
        <v xml:space="preserve">exp_pp26 * </v>
      </c>
      <c r="V27" s="5" t="str">
        <f t="shared" si="12"/>
        <v xml:space="preserve">(1- r_tls_ex26 - </v>
      </c>
      <c r="W27" s="5" t="str">
        <f t="shared" si="13"/>
        <v>r_ttm_ex26 )</v>
      </c>
      <c r="X27" s="6" t="str">
        <f t="shared" si="14"/>
        <v>@IDENTITY exp_bp26 = exp_pp26 * (1- r_tls_ex26 - r_ttm_ex26 )</v>
      </c>
      <c r="AB27" s="5"/>
      <c r="AC27" s="5" t="str">
        <f t="shared" si="15"/>
        <v xml:space="preserve">@IDENTITY </v>
      </c>
      <c r="AD27" s="5" t="str">
        <f t="shared" si="16"/>
        <v xml:space="preserve">CG_pp26 = </v>
      </c>
      <c r="AE27" s="5" t="str">
        <f t="shared" si="17"/>
        <v xml:space="preserve">s_CG_pp26 * </v>
      </c>
      <c r="AF27" s="5" t="str">
        <f t="shared" si="18"/>
        <v>CG_pp00</v>
      </c>
      <c r="AG27" s="6" t="str">
        <f t="shared" si="19"/>
        <v>@IDENTITY CG_pp26 = s_CG_pp26 * CG_pp00</v>
      </c>
      <c r="AH27" s="6"/>
      <c r="AI27" s="5"/>
      <c r="AJ27" s="5"/>
      <c r="AK27" s="5"/>
      <c r="AL27" s="5"/>
      <c r="AM27" s="5" t="str">
        <f t="shared" si="20"/>
        <v xml:space="preserve">@IDENTITY </v>
      </c>
      <c r="AN27" s="5" t="str">
        <f t="shared" si="21"/>
        <v xml:space="preserve">CG_bp26 = </v>
      </c>
      <c r="AO27" s="5" t="str">
        <f t="shared" si="22"/>
        <v xml:space="preserve">CG_pp26 * </v>
      </c>
      <c r="AP27" s="5" t="str">
        <f t="shared" si="23"/>
        <v xml:space="preserve">(1- r_tls_CG26 - </v>
      </c>
      <c r="AQ27" s="5" t="str">
        <f t="shared" si="24"/>
        <v>r_ttm_CG26 )</v>
      </c>
      <c r="AR27" s="6" t="str">
        <f t="shared" si="25"/>
        <v>@IDENTITY CG_bp26 = CG_pp26 * (1- r_tls_CG26 - r_ttm_CG26 )</v>
      </c>
      <c r="AS27" s="5"/>
      <c r="AT27" s="6"/>
      <c r="AX27" s="5"/>
      <c r="AY27" s="5"/>
      <c r="AZ27" s="17" t="str">
        <f t="shared" si="26"/>
        <v xml:space="preserve">@IDENTITY </v>
      </c>
      <c r="BA27" s="17" t="str">
        <f t="shared" si="27"/>
        <v xml:space="preserve">gfcf_pp26 = </v>
      </c>
      <c r="BB27" s="17" t="str">
        <f t="shared" si="28"/>
        <v xml:space="preserve">s_gfcf_pp26 * </v>
      </c>
      <c r="BC27" s="17" t="str">
        <f t="shared" si="29"/>
        <v>gfcf_pp00</v>
      </c>
      <c r="BD27" s="11" t="str">
        <f t="shared" si="30"/>
        <v>@IDENTITY gfcf_pp26 = s_gfcf_pp26 * gfcf_pp00</v>
      </c>
      <c r="BE27" s="11"/>
      <c r="BF27" s="17"/>
      <c r="BG27" s="17"/>
      <c r="BH27" s="17"/>
      <c r="BI27" s="17"/>
      <c r="BJ27" s="17" t="str">
        <f t="shared" si="31"/>
        <v xml:space="preserve">@IDENTITY </v>
      </c>
      <c r="BK27" s="17" t="str">
        <f t="shared" si="32"/>
        <v xml:space="preserve">gfcf_bp26 = </v>
      </c>
      <c r="BL27" s="17" t="str">
        <f t="shared" si="33"/>
        <v xml:space="preserve">gfcf_pp26 * </v>
      </c>
      <c r="BM27" s="17" t="str">
        <f t="shared" si="34"/>
        <v xml:space="preserve">(1- r_tls_gfcf26 - </v>
      </c>
      <c r="BN27" s="17" t="str">
        <f t="shared" si="35"/>
        <v>r_ttm_gfcf26 )</v>
      </c>
      <c r="BO27" s="11" t="str">
        <f t="shared" si="36"/>
        <v>@IDENTITY gfcf_bp26 = gfcf_pp26 * (1- r_tls_gfcf26 - r_ttm_gfcf26 )</v>
      </c>
      <c r="BP27" s="17"/>
      <c r="BQ27" s="11"/>
      <c r="BR27" s="15"/>
      <c r="BS27" s="15"/>
      <c r="BT27" s="15"/>
      <c r="BU27" s="15"/>
      <c r="BV27" s="15"/>
      <c r="BY27" s="21" t="str">
        <f t="shared" si="37"/>
        <v xml:space="preserve">@IDENTITY </v>
      </c>
      <c r="BZ27" s="21" t="str">
        <f t="shared" si="38"/>
        <v xml:space="preserve">cp_pp26 = </v>
      </c>
      <c r="CA27" s="21" t="str">
        <f t="shared" si="39"/>
        <v xml:space="preserve">s_cp_pp26 * </v>
      </c>
      <c r="CB27" s="21" t="str">
        <f t="shared" si="40"/>
        <v>cp_pp00</v>
      </c>
      <c r="CC27" s="22" t="str">
        <f t="shared" si="41"/>
        <v>@IDENTITY cp_pp26 = s_cp_pp26 * cp_pp00</v>
      </c>
      <c r="CD27" s="22"/>
      <c r="CE27" s="21"/>
      <c r="CF27" s="21"/>
      <c r="CG27" s="21"/>
      <c r="CH27" s="21"/>
      <c r="CI27" s="21" t="str">
        <f t="shared" si="42"/>
        <v xml:space="preserve">@IDENTITY </v>
      </c>
      <c r="CJ27" s="21" t="str">
        <f t="shared" si="43"/>
        <v xml:space="preserve">cp_bp26 = </v>
      </c>
      <c r="CK27" s="21" t="str">
        <f t="shared" si="44"/>
        <v xml:space="preserve">cp_pp26 * </v>
      </c>
      <c r="CL27" s="21" t="str">
        <f t="shared" si="45"/>
        <v xml:space="preserve">(1- r_tls_cp26 - </v>
      </c>
      <c r="CM27" s="21" t="str">
        <f t="shared" si="46"/>
        <v>r_ttm_cp26 )</v>
      </c>
      <c r="CN27" s="22" t="str">
        <f t="shared" si="47"/>
        <v>@IDENTITY cp_bp26 = cp_pp26 * (1- r_tls_cp26 - r_ttm_cp26 )</v>
      </c>
      <c r="CO27" s="21"/>
      <c r="CP27" s="22"/>
      <c r="CQ27" s="20"/>
      <c r="CR27" s="20"/>
      <c r="CS27" s="20"/>
      <c r="CT27" s="20"/>
      <c r="CU27" s="20"/>
      <c r="CX27" s="7" t="str">
        <f t="shared" si="48"/>
        <v xml:space="preserve">@IDENTITY </v>
      </c>
      <c r="CY27" s="7" t="str">
        <f t="shared" si="49"/>
        <v xml:space="preserve">st_pp26 = </v>
      </c>
      <c r="CZ27" s="7" t="str">
        <f t="shared" si="50"/>
        <v xml:space="preserve">s_st_pp26 * </v>
      </c>
      <c r="DA27" s="7" t="str">
        <f t="shared" si="51"/>
        <v>st_pp00</v>
      </c>
      <c r="DB27" s="8" t="str">
        <f t="shared" si="52"/>
        <v>@IDENTITY st_pp26 = s_st_pp26 * st_pp00</v>
      </c>
      <c r="DC27" s="8"/>
      <c r="DD27" s="7"/>
      <c r="DE27" s="7"/>
      <c r="DF27" s="7"/>
      <c r="DG27" s="7"/>
      <c r="DH27" s="7" t="str">
        <f t="shared" si="53"/>
        <v xml:space="preserve">@IDENTITY </v>
      </c>
      <c r="DI27" s="7" t="str">
        <f t="shared" si="54"/>
        <v xml:space="preserve">st_bp26 = </v>
      </c>
      <c r="DJ27" s="7" t="str">
        <f t="shared" si="55"/>
        <v xml:space="preserve">st_pp26 * </v>
      </c>
      <c r="DK27" s="7" t="str">
        <f t="shared" si="56"/>
        <v xml:space="preserve">(1- r_tls_st26 - </v>
      </c>
      <c r="DL27" s="7" t="str">
        <f t="shared" si="57"/>
        <v>r_ttm_st26 )</v>
      </c>
      <c r="DM27" s="8" t="str">
        <f t="shared" si="58"/>
        <v>@IDENTITY st_bp26 = st_pp26 * (1- r_tls_st26 - r_ttm_st26 )</v>
      </c>
      <c r="DN27" s="7"/>
      <c r="DO27" s="8"/>
      <c r="DP27" s="26"/>
      <c r="DQ27" s="26"/>
      <c r="DR27" s="26"/>
      <c r="DS27" s="26"/>
      <c r="DT27" s="26"/>
    </row>
    <row r="28" spans="1:124">
      <c r="A28" s="1" t="s">
        <v>22</v>
      </c>
      <c r="B28" s="5" t="str">
        <f t="shared" si="0"/>
        <v xml:space="preserve">@IDENTITY </v>
      </c>
      <c r="C28" s="5" t="str">
        <f t="shared" si="1"/>
        <v xml:space="preserve">FD27 = </v>
      </c>
      <c r="D28" s="5" t="str">
        <f t="shared" si="2"/>
        <v xml:space="preserve">F27 - </v>
      </c>
      <c r="E28" s="5" t="str">
        <f t="shared" si="3"/>
        <v>FM27</v>
      </c>
      <c r="F28" s="6" t="str">
        <f t="shared" si="4"/>
        <v>@IDENTITY FD27 = F27 - FM27</v>
      </c>
      <c r="J28" s="5"/>
      <c r="K28" s="5" t="str">
        <f t="shared" si="5"/>
        <v xml:space="preserve">@IDENTITY </v>
      </c>
      <c r="L28" s="5" t="str">
        <f t="shared" si="6"/>
        <v xml:space="preserve">exp_pp27 = </v>
      </c>
      <c r="M28" s="5" t="str">
        <f t="shared" si="7"/>
        <v xml:space="preserve">s_exp_pp27 * </v>
      </c>
      <c r="N28" s="5" t="s">
        <v>118</v>
      </c>
      <c r="O28" s="6" t="str">
        <f t="shared" si="8"/>
        <v>@IDENTITY exp_pp27 = s_exp_pp27 * exp_pp00</v>
      </c>
      <c r="P28" s="5"/>
      <c r="R28" s="6"/>
      <c r="S28" s="5" t="str">
        <f t="shared" si="9"/>
        <v xml:space="preserve">@IDENTITY </v>
      </c>
      <c r="T28" s="5" t="str">
        <f t="shared" si="10"/>
        <v xml:space="preserve">exp_bp27 = </v>
      </c>
      <c r="U28" s="5" t="str">
        <f t="shared" si="11"/>
        <v xml:space="preserve">exp_pp27 * </v>
      </c>
      <c r="V28" s="5" t="str">
        <f t="shared" si="12"/>
        <v xml:space="preserve">(1- r_tls_ex27 - </v>
      </c>
      <c r="W28" s="5" t="str">
        <f t="shared" si="13"/>
        <v>r_ttm_ex27 )</v>
      </c>
      <c r="X28" s="6" t="str">
        <f t="shared" si="14"/>
        <v>@IDENTITY exp_bp27 = exp_pp27 * (1- r_tls_ex27 - r_ttm_ex27 )</v>
      </c>
      <c r="AB28" s="5"/>
      <c r="AC28" s="5" t="str">
        <f t="shared" si="15"/>
        <v xml:space="preserve">@IDENTITY </v>
      </c>
      <c r="AD28" s="5" t="str">
        <f t="shared" si="16"/>
        <v xml:space="preserve">CG_pp27 = </v>
      </c>
      <c r="AE28" s="5" t="str">
        <f t="shared" si="17"/>
        <v xml:space="preserve">s_CG_pp27 * </v>
      </c>
      <c r="AF28" s="5" t="str">
        <f t="shared" si="18"/>
        <v>CG_pp00</v>
      </c>
      <c r="AG28" s="6" t="str">
        <f t="shared" si="19"/>
        <v>@IDENTITY CG_pp27 = s_CG_pp27 * CG_pp00</v>
      </c>
      <c r="AH28" s="6"/>
      <c r="AI28" s="5"/>
      <c r="AJ28" s="5"/>
      <c r="AK28" s="5"/>
      <c r="AL28" s="5"/>
      <c r="AM28" s="5" t="str">
        <f t="shared" si="20"/>
        <v xml:space="preserve">@IDENTITY </v>
      </c>
      <c r="AN28" s="5" t="str">
        <f t="shared" si="21"/>
        <v xml:space="preserve">CG_bp27 = </v>
      </c>
      <c r="AO28" s="5" t="str">
        <f t="shared" si="22"/>
        <v xml:space="preserve">CG_pp27 * </v>
      </c>
      <c r="AP28" s="5" t="str">
        <f t="shared" si="23"/>
        <v xml:space="preserve">(1- r_tls_CG27 - </v>
      </c>
      <c r="AQ28" s="5" t="str">
        <f t="shared" si="24"/>
        <v>r_ttm_CG27 )</v>
      </c>
      <c r="AR28" s="6" t="str">
        <f t="shared" si="25"/>
        <v>@IDENTITY CG_bp27 = CG_pp27 * (1- r_tls_CG27 - r_ttm_CG27 )</v>
      </c>
      <c r="AS28" s="5"/>
      <c r="AT28" s="6"/>
      <c r="AX28" s="5"/>
      <c r="AY28" s="5"/>
      <c r="AZ28" s="17" t="str">
        <f t="shared" si="26"/>
        <v xml:space="preserve">@IDENTITY </v>
      </c>
      <c r="BA28" s="17" t="str">
        <f t="shared" si="27"/>
        <v xml:space="preserve">gfcf_pp27 = </v>
      </c>
      <c r="BB28" s="17" t="str">
        <f t="shared" si="28"/>
        <v xml:space="preserve">s_gfcf_pp27 * </v>
      </c>
      <c r="BC28" s="17" t="str">
        <f t="shared" si="29"/>
        <v>gfcf_pp00</v>
      </c>
      <c r="BD28" s="11" t="str">
        <f t="shared" si="30"/>
        <v>@IDENTITY gfcf_pp27 = s_gfcf_pp27 * gfcf_pp00</v>
      </c>
      <c r="BE28" s="11"/>
      <c r="BF28" s="17"/>
      <c r="BG28" s="17"/>
      <c r="BH28" s="17"/>
      <c r="BI28" s="17"/>
      <c r="BJ28" s="17" t="str">
        <f t="shared" si="31"/>
        <v xml:space="preserve">@IDENTITY </v>
      </c>
      <c r="BK28" s="17" t="str">
        <f t="shared" si="32"/>
        <v xml:space="preserve">gfcf_bp27 = </v>
      </c>
      <c r="BL28" s="17" t="str">
        <f t="shared" si="33"/>
        <v xml:space="preserve">gfcf_pp27 * </v>
      </c>
      <c r="BM28" s="17" t="str">
        <f t="shared" si="34"/>
        <v xml:space="preserve">(1- r_tls_gfcf27 - </v>
      </c>
      <c r="BN28" s="17" t="str">
        <f t="shared" si="35"/>
        <v>r_ttm_gfcf27 )</v>
      </c>
      <c r="BO28" s="11" t="str">
        <f t="shared" si="36"/>
        <v>@IDENTITY gfcf_bp27 = gfcf_pp27 * (1- r_tls_gfcf27 - r_ttm_gfcf27 )</v>
      </c>
      <c r="BP28" s="17"/>
      <c r="BQ28" s="11"/>
      <c r="BR28" s="15"/>
      <c r="BS28" s="15"/>
      <c r="BT28" s="15"/>
      <c r="BU28" s="15"/>
      <c r="BV28" s="15"/>
      <c r="BY28" s="21" t="str">
        <f t="shared" si="37"/>
        <v xml:space="preserve">@IDENTITY </v>
      </c>
      <c r="BZ28" s="21" t="str">
        <f t="shared" si="38"/>
        <v xml:space="preserve">cp_pp27 = </v>
      </c>
      <c r="CA28" s="21" t="str">
        <f t="shared" si="39"/>
        <v xml:space="preserve">s_cp_pp27 * </v>
      </c>
      <c r="CB28" s="21" t="str">
        <f t="shared" si="40"/>
        <v>cp_pp00</v>
      </c>
      <c r="CC28" s="22" t="str">
        <f t="shared" si="41"/>
        <v>@IDENTITY cp_pp27 = s_cp_pp27 * cp_pp00</v>
      </c>
      <c r="CD28" s="22"/>
      <c r="CE28" s="21"/>
      <c r="CF28" s="21"/>
      <c r="CG28" s="21"/>
      <c r="CH28" s="21"/>
      <c r="CI28" s="21" t="str">
        <f t="shared" si="42"/>
        <v xml:space="preserve">@IDENTITY </v>
      </c>
      <c r="CJ28" s="21" t="str">
        <f t="shared" si="43"/>
        <v xml:space="preserve">cp_bp27 = </v>
      </c>
      <c r="CK28" s="21" t="str">
        <f t="shared" si="44"/>
        <v xml:space="preserve">cp_pp27 * </v>
      </c>
      <c r="CL28" s="21" t="str">
        <f t="shared" si="45"/>
        <v xml:space="preserve">(1- r_tls_cp27 - </v>
      </c>
      <c r="CM28" s="21" t="str">
        <f t="shared" si="46"/>
        <v>r_ttm_cp27 )</v>
      </c>
      <c r="CN28" s="22" t="str">
        <f t="shared" si="47"/>
        <v>@IDENTITY cp_bp27 = cp_pp27 * (1- r_tls_cp27 - r_ttm_cp27 )</v>
      </c>
      <c r="CO28" s="21"/>
      <c r="CP28" s="22"/>
      <c r="CQ28" s="20"/>
      <c r="CR28" s="20"/>
      <c r="CS28" s="20"/>
      <c r="CT28" s="20"/>
      <c r="CU28" s="20"/>
      <c r="CX28" s="7" t="str">
        <f t="shared" si="48"/>
        <v xml:space="preserve">@IDENTITY </v>
      </c>
      <c r="CY28" s="7" t="str">
        <f t="shared" si="49"/>
        <v xml:space="preserve">st_pp27 = </v>
      </c>
      <c r="CZ28" s="7" t="str">
        <f t="shared" si="50"/>
        <v xml:space="preserve">s_st_pp27 * </v>
      </c>
      <c r="DA28" s="7" t="str">
        <f t="shared" si="51"/>
        <v>st_pp00</v>
      </c>
      <c r="DB28" s="8" t="str">
        <f t="shared" si="52"/>
        <v>@IDENTITY st_pp27 = s_st_pp27 * st_pp00</v>
      </c>
      <c r="DC28" s="8"/>
      <c r="DD28" s="7"/>
      <c r="DE28" s="7"/>
      <c r="DF28" s="7"/>
      <c r="DG28" s="7"/>
      <c r="DH28" s="7" t="str">
        <f t="shared" si="53"/>
        <v xml:space="preserve">@IDENTITY </v>
      </c>
      <c r="DI28" s="7" t="str">
        <f t="shared" si="54"/>
        <v xml:space="preserve">st_bp27 = </v>
      </c>
      <c r="DJ28" s="7" t="str">
        <f t="shared" si="55"/>
        <v xml:space="preserve">st_pp27 * </v>
      </c>
      <c r="DK28" s="7" t="str">
        <f t="shared" si="56"/>
        <v xml:space="preserve">(1- r_tls_st27 - </v>
      </c>
      <c r="DL28" s="7" t="str">
        <f t="shared" si="57"/>
        <v>r_ttm_st27 )</v>
      </c>
      <c r="DM28" s="8" t="str">
        <f t="shared" si="58"/>
        <v>@IDENTITY st_bp27 = st_pp27 * (1- r_tls_st27 - r_ttm_st27 )</v>
      </c>
      <c r="DN28" s="7"/>
      <c r="DO28" s="8"/>
      <c r="DP28" s="26"/>
      <c r="DQ28" s="26"/>
      <c r="DR28" s="26"/>
      <c r="DS28" s="26"/>
      <c r="DT28" s="26"/>
    </row>
    <row r="29" spans="1:124">
      <c r="A29" s="1" t="s">
        <v>23</v>
      </c>
      <c r="B29" s="5" t="str">
        <f t="shared" si="0"/>
        <v xml:space="preserve">@IDENTITY </v>
      </c>
      <c r="C29" s="5" t="str">
        <f t="shared" si="1"/>
        <v xml:space="preserve">FD28 = </v>
      </c>
      <c r="D29" s="5" t="str">
        <f t="shared" si="2"/>
        <v xml:space="preserve">F28 - </v>
      </c>
      <c r="E29" s="5" t="str">
        <f t="shared" si="3"/>
        <v>FM28</v>
      </c>
      <c r="F29" s="6" t="str">
        <f t="shared" si="4"/>
        <v>@IDENTITY FD28 = F28 - FM28</v>
      </c>
      <c r="J29" s="5"/>
      <c r="K29" s="5" t="str">
        <f t="shared" si="5"/>
        <v xml:space="preserve">@IDENTITY </v>
      </c>
      <c r="L29" s="5" t="str">
        <f t="shared" si="6"/>
        <v xml:space="preserve">exp_pp28 = </v>
      </c>
      <c r="M29" s="5" t="str">
        <f t="shared" si="7"/>
        <v xml:space="preserve">s_exp_pp28 * </v>
      </c>
      <c r="N29" s="5" t="s">
        <v>118</v>
      </c>
      <c r="O29" s="6" t="str">
        <f t="shared" si="8"/>
        <v>@IDENTITY exp_pp28 = s_exp_pp28 * exp_pp00</v>
      </c>
      <c r="P29" s="5"/>
      <c r="R29" s="6"/>
      <c r="S29" s="5" t="str">
        <f t="shared" si="9"/>
        <v xml:space="preserve">@IDENTITY </v>
      </c>
      <c r="T29" s="5" t="str">
        <f t="shared" si="10"/>
        <v xml:space="preserve">exp_bp28 = </v>
      </c>
      <c r="U29" s="5" t="str">
        <f t="shared" si="11"/>
        <v xml:space="preserve">exp_pp28 * </v>
      </c>
      <c r="V29" s="5" t="str">
        <f t="shared" si="12"/>
        <v xml:space="preserve">(1- r_tls_ex28 - </v>
      </c>
      <c r="W29" s="5" t="str">
        <f t="shared" si="13"/>
        <v>r_ttm_ex28 )</v>
      </c>
      <c r="X29" s="6" t="str">
        <f t="shared" si="14"/>
        <v>@IDENTITY exp_bp28 = exp_pp28 * (1- r_tls_ex28 - r_ttm_ex28 )</v>
      </c>
      <c r="AB29" s="5"/>
      <c r="AC29" s="5" t="str">
        <f t="shared" si="15"/>
        <v xml:space="preserve">@IDENTITY </v>
      </c>
      <c r="AD29" s="5" t="str">
        <f t="shared" si="16"/>
        <v xml:space="preserve">CG_pp28 = </v>
      </c>
      <c r="AE29" s="5" t="str">
        <f t="shared" si="17"/>
        <v xml:space="preserve">s_CG_pp28 * </v>
      </c>
      <c r="AF29" s="5" t="str">
        <f t="shared" si="18"/>
        <v>CG_pp00</v>
      </c>
      <c r="AG29" s="6" t="str">
        <f t="shared" si="19"/>
        <v>@IDENTITY CG_pp28 = s_CG_pp28 * CG_pp00</v>
      </c>
      <c r="AH29" s="6"/>
      <c r="AI29" s="5"/>
      <c r="AJ29" s="5"/>
      <c r="AK29" s="5"/>
      <c r="AL29" s="5"/>
      <c r="AM29" s="5" t="str">
        <f t="shared" si="20"/>
        <v xml:space="preserve">@IDENTITY </v>
      </c>
      <c r="AN29" s="5" t="str">
        <f t="shared" si="21"/>
        <v xml:space="preserve">CG_bp28 = </v>
      </c>
      <c r="AO29" s="5" t="str">
        <f t="shared" si="22"/>
        <v xml:space="preserve">CG_pp28 * </v>
      </c>
      <c r="AP29" s="5" t="str">
        <f t="shared" si="23"/>
        <v xml:space="preserve">(1- r_tls_CG28 - </v>
      </c>
      <c r="AQ29" s="5" t="str">
        <f t="shared" si="24"/>
        <v>r_ttm_CG28 )</v>
      </c>
      <c r="AR29" s="6" t="str">
        <f t="shared" si="25"/>
        <v>@IDENTITY CG_bp28 = CG_pp28 * (1- r_tls_CG28 - r_ttm_CG28 )</v>
      </c>
      <c r="AS29" s="5"/>
      <c r="AT29" s="6"/>
      <c r="AX29" s="5"/>
      <c r="AY29" s="5"/>
      <c r="AZ29" s="17" t="str">
        <f t="shared" si="26"/>
        <v xml:space="preserve">@IDENTITY </v>
      </c>
      <c r="BA29" s="17" t="str">
        <f t="shared" si="27"/>
        <v xml:space="preserve">gfcf_pp28 = </v>
      </c>
      <c r="BB29" s="17" t="str">
        <f t="shared" si="28"/>
        <v xml:space="preserve">s_gfcf_pp28 * </v>
      </c>
      <c r="BC29" s="17" t="str">
        <f t="shared" si="29"/>
        <v>gfcf_pp00</v>
      </c>
      <c r="BD29" s="11" t="str">
        <f t="shared" si="30"/>
        <v>@IDENTITY gfcf_pp28 = s_gfcf_pp28 * gfcf_pp00</v>
      </c>
      <c r="BE29" s="11"/>
      <c r="BF29" s="17"/>
      <c r="BG29" s="17"/>
      <c r="BH29" s="17"/>
      <c r="BI29" s="17"/>
      <c r="BJ29" s="17" t="str">
        <f t="shared" si="31"/>
        <v xml:space="preserve">@IDENTITY </v>
      </c>
      <c r="BK29" s="17" t="str">
        <f t="shared" si="32"/>
        <v xml:space="preserve">gfcf_bp28 = </v>
      </c>
      <c r="BL29" s="17" t="str">
        <f t="shared" si="33"/>
        <v xml:space="preserve">gfcf_pp28 * </v>
      </c>
      <c r="BM29" s="17" t="str">
        <f t="shared" si="34"/>
        <v xml:space="preserve">(1- r_tls_gfcf28 - </v>
      </c>
      <c r="BN29" s="17" t="str">
        <f t="shared" si="35"/>
        <v>r_ttm_gfcf28 )</v>
      </c>
      <c r="BO29" s="11" t="str">
        <f t="shared" si="36"/>
        <v>@IDENTITY gfcf_bp28 = gfcf_pp28 * (1- r_tls_gfcf28 - r_ttm_gfcf28 )</v>
      </c>
      <c r="BP29" s="17"/>
      <c r="BQ29" s="11"/>
      <c r="BR29" s="15"/>
      <c r="BS29" s="15"/>
      <c r="BT29" s="15"/>
      <c r="BU29" s="15"/>
      <c r="BV29" s="15"/>
      <c r="BY29" s="21" t="str">
        <f t="shared" si="37"/>
        <v xml:space="preserve">@IDENTITY </v>
      </c>
      <c r="BZ29" s="21" t="str">
        <f t="shared" si="38"/>
        <v xml:space="preserve">cp_pp28 = </v>
      </c>
      <c r="CA29" s="21" t="str">
        <f t="shared" si="39"/>
        <v xml:space="preserve">s_cp_pp28 * </v>
      </c>
      <c r="CB29" s="21" t="str">
        <f t="shared" si="40"/>
        <v>cp_pp00</v>
      </c>
      <c r="CC29" s="22" t="str">
        <f t="shared" si="41"/>
        <v>@IDENTITY cp_pp28 = s_cp_pp28 * cp_pp00</v>
      </c>
      <c r="CD29" s="22"/>
      <c r="CE29" s="21"/>
      <c r="CF29" s="21"/>
      <c r="CG29" s="21"/>
      <c r="CH29" s="21"/>
      <c r="CI29" s="21" t="str">
        <f t="shared" si="42"/>
        <v xml:space="preserve">@IDENTITY </v>
      </c>
      <c r="CJ29" s="21" t="str">
        <f t="shared" si="43"/>
        <v xml:space="preserve">cp_bp28 = </v>
      </c>
      <c r="CK29" s="21" t="str">
        <f t="shared" si="44"/>
        <v xml:space="preserve">cp_pp28 * </v>
      </c>
      <c r="CL29" s="21" t="str">
        <f t="shared" si="45"/>
        <v xml:space="preserve">(1- r_tls_cp28 - </v>
      </c>
      <c r="CM29" s="21" t="str">
        <f t="shared" si="46"/>
        <v>r_ttm_cp28 )</v>
      </c>
      <c r="CN29" s="22" t="str">
        <f t="shared" si="47"/>
        <v>@IDENTITY cp_bp28 = cp_pp28 * (1- r_tls_cp28 - r_ttm_cp28 )</v>
      </c>
      <c r="CO29" s="21"/>
      <c r="CP29" s="22"/>
      <c r="CQ29" s="20"/>
      <c r="CR29" s="20"/>
      <c r="CS29" s="20"/>
      <c r="CT29" s="20"/>
      <c r="CU29" s="20"/>
      <c r="CX29" s="7" t="str">
        <f t="shared" si="48"/>
        <v xml:space="preserve">@IDENTITY </v>
      </c>
      <c r="CY29" s="7" t="str">
        <f t="shared" si="49"/>
        <v xml:space="preserve">st_pp28 = </v>
      </c>
      <c r="CZ29" s="7" t="str">
        <f t="shared" si="50"/>
        <v xml:space="preserve">s_st_pp28 * </v>
      </c>
      <c r="DA29" s="7" t="str">
        <f t="shared" si="51"/>
        <v>st_pp00</v>
      </c>
      <c r="DB29" s="8" t="str">
        <f t="shared" si="52"/>
        <v>@IDENTITY st_pp28 = s_st_pp28 * st_pp00</v>
      </c>
      <c r="DC29" s="8"/>
      <c r="DD29" s="7"/>
      <c r="DE29" s="7"/>
      <c r="DF29" s="7"/>
      <c r="DG29" s="7"/>
      <c r="DH29" s="7" t="str">
        <f t="shared" si="53"/>
        <v xml:space="preserve">@IDENTITY </v>
      </c>
      <c r="DI29" s="7" t="str">
        <f t="shared" si="54"/>
        <v xml:space="preserve">st_bp28 = </v>
      </c>
      <c r="DJ29" s="7" t="str">
        <f t="shared" si="55"/>
        <v xml:space="preserve">st_pp28 * </v>
      </c>
      <c r="DK29" s="7" t="str">
        <f t="shared" si="56"/>
        <v xml:space="preserve">(1- r_tls_st28 - </v>
      </c>
      <c r="DL29" s="7" t="str">
        <f t="shared" si="57"/>
        <v>r_ttm_st28 )</v>
      </c>
      <c r="DM29" s="8" t="str">
        <f t="shared" si="58"/>
        <v>@IDENTITY st_bp28 = st_pp28 * (1- r_tls_st28 - r_ttm_st28 )</v>
      </c>
      <c r="DN29" s="7"/>
      <c r="DO29" s="8"/>
      <c r="DP29" s="26"/>
      <c r="DQ29" s="26"/>
      <c r="DR29" s="26"/>
      <c r="DS29" s="26"/>
      <c r="DT29" s="26"/>
    </row>
    <row r="30" spans="1:124">
      <c r="A30" s="1" t="s">
        <v>24</v>
      </c>
      <c r="B30" s="5" t="str">
        <f t="shared" si="0"/>
        <v xml:space="preserve">@IDENTITY </v>
      </c>
      <c r="C30" s="5" t="str">
        <f t="shared" si="1"/>
        <v xml:space="preserve">FD29 = </v>
      </c>
      <c r="D30" s="5" t="str">
        <f t="shared" si="2"/>
        <v xml:space="preserve">F29 - </v>
      </c>
      <c r="E30" s="5" t="str">
        <f t="shared" si="3"/>
        <v>FM29</v>
      </c>
      <c r="F30" s="6" t="str">
        <f t="shared" si="4"/>
        <v>@IDENTITY FD29 = F29 - FM29</v>
      </c>
      <c r="J30" s="5"/>
      <c r="K30" s="5" t="str">
        <f t="shared" si="5"/>
        <v xml:space="preserve">@IDENTITY </v>
      </c>
      <c r="L30" s="5" t="str">
        <f t="shared" si="6"/>
        <v xml:space="preserve">exp_pp29 = </v>
      </c>
      <c r="M30" s="5" t="str">
        <f t="shared" si="7"/>
        <v xml:space="preserve">s_exp_pp29 * </v>
      </c>
      <c r="N30" s="5" t="s">
        <v>118</v>
      </c>
      <c r="O30" s="6" t="str">
        <f t="shared" si="8"/>
        <v>@IDENTITY exp_pp29 = s_exp_pp29 * exp_pp00</v>
      </c>
      <c r="P30" s="5"/>
      <c r="R30" s="6"/>
      <c r="S30" s="5" t="str">
        <f t="shared" si="9"/>
        <v xml:space="preserve">@IDENTITY </v>
      </c>
      <c r="T30" s="5" t="str">
        <f t="shared" si="10"/>
        <v xml:space="preserve">exp_bp29 = </v>
      </c>
      <c r="U30" s="5" t="str">
        <f t="shared" si="11"/>
        <v xml:space="preserve">exp_pp29 * </v>
      </c>
      <c r="V30" s="5" t="str">
        <f t="shared" si="12"/>
        <v xml:space="preserve">(1- r_tls_ex29 - </v>
      </c>
      <c r="W30" s="5" t="str">
        <f t="shared" si="13"/>
        <v>r_ttm_ex29 )</v>
      </c>
      <c r="X30" s="6" t="str">
        <f t="shared" si="14"/>
        <v>@IDENTITY exp_bp29 = exp_pp29 * (1- r_tls_ex29 - r_ttm_ex29 )</v>
      </c>
      <c r="AB30" s="5"/>
      <c r="AC30" s="5" t="str">
        <f t="shared" si="15"/>
        <v xml:space="preserve">@IDENTITY </v>
      </c>
      <c r="AD30" s="5" t="str">
        <f t="shared" si="16"/>
        <v xml:space="preserve">CG_pp29 = </v>
      </c>
      <c r="AE30" s="5" t="str">
        <f t="shared" si="17"/>
        <v xml:space="preserve">s_CG_pp29 * </v>
      </c>
      <c r="AF30" s="5" t="str">
        <f t="shared" si="18"/>
        <v>CG_pp00</v>
      </c>
      <c r="AG30" s="6" t="str">
        <f t="shared" si="19"/>
        <v>@IDENTITY CG_pp29 = s_CG_pp29 * CG_pp00</v>
      </c>
      <c r="AH30" s="6"/>
      <c r="AI30" s="5"/>
      <c r="AJ30" s="5"/>
      <c r="AK30" s="5"/>
      <c r="AL30" s="5"/>
      <c r="AM30" s="5" t="str">
        <f t="shared" si="20"/>
        <v xml:space="preserve">@IDENTITY </v>
      </c>
      <c r="AN30" s="5" t="str">
        <f t="shared" si="21"/>
        <v xml:space="preserve">CG_bp29 = </v>
      </c>
      <c r="AO30" s="5" t="str">
        <f t="shared" si="22"/>
        <v xml:space="preserve">CG_pp29 * </v>
      </c>
      <c r="AP30" s="5" t="str">
        <f t="shared" si="23"/>
        <v xml:space="preserve">(1- r_tls_CG29 - </v>
      </c>
      <c r="AQ30" s="5" t="str">
        <f t="shared" si="24"/>
        <v>r_ttm_CG29 )</v>
      </c>
      <c r="AR30" s="6" t="str">
        <f t="shared" si="25"/>
        <v>@IDENTITY CG_bp29 = CG_pp29 * (1- r_tls_CG29 - r_ttm_CG29 )</v>
      </c>
      <c r="AS30" s="5"/>
      <c r="AT30" s="6"/>
      <c r="AX30" s="5"/>
      <c r="AY30" s="5"/>
      <c r="AZ30" s="17" t="str">
        <f t="shared" si="26"/>
        <v xml:space="preserve">@IDENTITY </v>
      </c>
      <c r="BA30" s="17" t="str">
        <f t="shared" si="27"/>
        <v xml:space="preserve">gfcf_pp29 = </v>
      </c>
      <c r="BB30" s="17" t="str">
        <f t="shared" si="28"/>
        <v xml:space="preserve">s_gfcf_pp29 * </v>
      </c>
      <c r="BC30" s="17" t="str">
        <f t="shared" si="29"/>
        <v>gfcf_pp00</v>
      </c>
      <c r="BD30" s="11" t="str">
        <f t="shared" si="30"/>
        <v>@IDENTITY gfcf_pp29 = s_gfcf_pp29 * gfcf_pp00</v>
      </c>
      <c r="BE30" s="11"/>
      <c r="BF30" s="17"/>
      <c r="BG30" s="17"/>
      <c r="BH30" s="17"/>
      <c r="BI30" s="17"/>
      <c r="BJ30" s="17" t="str">
        <f t="shared" si="31"/>
        <v xml:space="preserve">@IDENTITY </v>
      </c>
      <c r="BK30" s="17" t="str">
        <f t="shared" si="32"/>
        <v xml:space="preserve">gfcf_bp29 = </v>
      </c>
      <c r="BL30" s="17" t="str">
        <f t="shared" si="33"/>
        <v xml:space="preserve">gfcf_pp29 * </v>
      </c>
      <c r="BM30" s="17" t="str">
        <f t="shared" si="34"/>
        <v xml:space="preserve">(1- r_tls_gfcf29 - </v>
      </c>
      <c r="BN30" s="17" t="str">
        <f t="shared" si="35"/>
        <v>r_ttm_gfcf29 )</v>
      </c>
      <c r="BO30" s="11" t="str">
        <f t="shared" si="36"/>
        <v>@IDENTITY gfcf_bp29 = gfcf_pp29 * (1- r_tls_gfcf29 - r_ttm_gfcf29 )</v>
      </c>
      <c r="BP30" s="17"/>
      <c r="BQ30" s="11"/>
      <c r="BR30" s="15"/>
      <c r="BS30" s="15"/>
      <c r="BT30" s="15"/>
      <c r="BU30" s="15"/>
      <c r="BV30" s="15"/>
      <c r="BY30" s="21" t="str">
        <f t="shared" si="37"/>
        <v xml:space="preserve">@IDENTITY </v>
      </c>
      <c r="BZ30" s="21" t="str">
        <f t="shared" si="38"/>
        <v xml:space="preserve">cp_pp29 = </v>
      </c>
      <c r="CA30" s="21" t="str">
        <f t="shared" si="39"/>
        <v xml:space="preserve">s_cp_pp29 * </v>
      </c>
      <c r="CB30" s="21" t="str">
        <f t="shared" si="40"/>
        <v>cp_pp00</v>
      </c>
      <c r="CC30" s="22" t="str">
        <f t="shared" si="41"/>
        <v>@IDENTITY cp_pp29 = s_cp_pp29 * cp_pp00</v>
      </c>
      <c r="CD30" s="22"/>
      <c r="CE30" s="21"/>
      <c r="CF30" s="21"/>
      <c r="CG30" s="21"/>
      <c r="CH30" s="21"/>
      <c r="CI30" s="21" t="str">
        <f t="shared" si="42"/>
        <v xml:space="preserve">@IDENTITY </v>
      </c>
      <c r="CJ30" s="21" t="str">
        <f t="shared" si="43"/>
        <v xml:space="preserve">cp_bp29 = </v>
      </c>
      <c r="CK30" s="21" t="str">
        <f t="shared" si="44"/>
        <v xml:space="preserve">cp_pp29 * </v>
      </c>
      <c r="CL30" s="21" t="str">
        <f t="shared" si="45"/>
        <v xml:space="preserve">(1- r_tls_cp29 - </v>
      </c>
      <c r="CM30" s="21" t="str">
        <f t="shared" si="46"/>
        <v>r_ttm_cp29 )</v>
      </c>
      <c r="CN30" s="22" t="str">
        <f t="shared" si="47"/>
        <v>@IDENTITY cp_bp29 = cp_pp29 * (1- r_tls_cp29 - r_ttm_cp29 )</v>
      </c>
      <c r="CO30" s="21"/>
      <c r="CP30" s="22"/>
      <c r="CQ30" s="20"/>
      <c r="CR30" s="20"/>
      <c r="CS30" s="20"/>
      <c r="CT30" s="20"/>
      <c r="CU30" s="20"/>
      <c r="CX30" s="7" t="str">
        <f t="shared" si="48"/>
        <v xml:space="preserve">@IDENTITY </v>
      </c>
      <c r="CY30" s="7" t="str">
        <f t="shared" si="49"/>
        <v xml:space="preserve">st_pp29 = </v>
      </c>
      <c r="CZ30" s="7" t="str">
        <f t="shared" si="50"/>
        <v xml:space="preserve">s_st_pp29 * </v>
      </c>
      <c r="DA30" s="7" t="str">
        <f t="shared" si="51"/>
        <v>st_pp00</v>
      </c>
      <c r="DB30" s="8" t="str">
        <f t="shared" si="52"/>
        <v>@IDENTITY st_pp29 = s_st_pp29 * st_pp00</v>
      </c>
      <c r="DC30" s="8"/>
      <c r="DD30" s="7"/>
      <c r="DE30" s="7"/>
      <c r="DF30" s="7"/>
      <c r="DG30" s="7"/>
      <c r="DH30" s="7" t="str">
        <f t="shared" si="53"/>
        <v xml:space="preserve">@IDENTITY </v>
      </c>
      <c r="DI30" s="7" t="str">
        <f t="shared" si="54"/>
        <v xml:space="preserve">st_bp29 = </v>
      </c>
      <c r="DJ30" s="7" t="str">
        <f t="shared" si="55"/>
        <v xml:space="preserve">st_pp29 * </v>
      </c>
      <c r="DK30" s="7" t="str">
        <f t="shared" si="56"/>
        <v xml:space="preserve">(1- r_tls_st29 - </v>
      </c>
      <c r="DL30" s="7" t="str">
        <f t="shared" si="57"/>
        <v>r_ttm_st29 )</v>
      </c>
      <c r="DM30" s="8" t="str">
        <f t="shared" si="58"/>
        <v>@IDENTITY st_bp29 = st_pp29 * (1- r_tls_st29 - r_ttm_st29 )</v>
      </c>
      <c r="DN30" s="7"/>
      <c r="DO30" s="8"/>
      <c r="DP30" s="26"/>
      <c r="DQ30" s="26"/>
      <c r="DR30" s="26"/>
      <c r="DS30" s="26"/>
      <c r="DT30" s="26"/>
    </row>
    <row r="31" spans="1:124">
      <c r="A31" s="1" t="s">
        <v>25</v>
      </c>
      <c r="B31" s="5" t="str">
        <f t="shared" si="0"/>
        <v xml:space="preserve">@IDENTITY </v>
      </c>
      <c r="C31" s="5" t="str">
        <f t="shared" si="1"/>
        <v xml:space="preserve">FD30 = </v>
      </c>
      <c r="D31" s="5" t="str">
        <f t="shared" si="2"/>
        <v xml:space="preserve">F30 - </v>
      </c>
      <c r="E31" s="5" t="str">
        <f t="shared" si="3"/>
        <v>FM30</v>
      </c>
      <c r="F31" s="6" t="str">
        <f t="shared" si="4"/>
        <v>@IDENTITY FD30 = F30 - FM30</v>
      </c>
      <c r="J31" s="5"/>
      <c r="K31" s="5" t="str">
        <f t="shared" si="5"/>
        <v xml:space="preserve">@IDENTITY </v>
      </c>
      <c r="L31" s="5" t="str">
        <f t="shared" si="6"/>
        <v xml:space="preserve">exp_pp30 = </v>
      </c>
      <c r="M31" s="5" t="str">
        <f t="shared" si="7"/>
        <v xml:space="preserve">s_exp_pp30 * </v>
      </c>
      <c r="N31" s="5" t="s">
        <v>118</v>
      </c>
      <c r="O31" s="6" t="str">
        <f t="shared" si="8"/>
        <v>@IDENTITY exp_pp30 = s_exp_pp30 * exp_pp00</v>
      </c>
      <c r="P31" s="5"/>
      <c r="R31" s="6"/>
      <c r="S31" s="5" t="str">
        <f t="shared" si="9"/>
        <v xml:space="preserve">@IDENTITY </v>
      </c>
      <c r="T31" s="5" t="str">
        <f t="shared" si="10"/>
        <v xml:space="preserve">exp_bp30 = </v>
      </c>
      <c r="U31" s="5" t="str">
        <f t="shared" si="11"/>
        <v xml:space="preserve">exp_pp30 * </v>
      </c>
      <c r="V31" s="5" t="str">
        <f t="shared" si="12"/>
        <v xml:space="preserve">(1- r_tls_ex30 - </v>
      </c>
      <c r="W31" s="5" t="str">
        <f t="shared" si="13"/>
        <v>r_ttm_ex30 )</v>
      </c>
      <c r="X31" s="6" t="str">
        <f t="shared" si="14"/>
        <v>@IDENTITY exp_bp30 = exp_pp30 * (1- r_tls_ex30 - r_ttm_ex30 )</v>
      </c>
      <c r="AB31" s="5"/>
      <c r="AC31" s="5" t="str">
        <f t="shared" si="15"/>
        <v xml:space="preserve">@IDENTITY </v>
      </c>
      <c r="AD31" s="5" t="str">
        <f t="shared" si="16"/>
        <v xml:space="preserve">CG_pp30 = </v>
      </c>
      <c r="AE31" s="5" t="str">
        <f t="shared" si="17"/>
        <v xml:space="preserve">s_CG_pp30 * </v>
      </c>
      <c r="AF31" s="5" t="str">
        <f t="shared" si="18"/>
        <v>CG_pp00</v>
      </c>
      <c r="AG31" s="6" t="str">
        <f t="shared" si="19"/>
        <v>@IDENTITY CG_pp30 = s_CG_pp30 * CG_pp00</v>
      </c>
      <c r="AH31" s="6"/>
      <c r="AI31" s="5"/>
      <c r="AJ31" s="5"/>
      <c r="AK31" s="5"/>
      <c r="AL31" s="5"/>
      <c r="AM31" s="5" t="str">
        <f t="shared" si="20"/>
        <v xml:space="preserve">@IDENTITY </v>
      </c>
      <c r="AN31" s="5" t="str">
        <f t="shared" si="21"/>
        <v xml:space="preserve">CG_bp30 = </v>
      </c>
      <c r="AO31" s="5" t="str">
        <f t="shared" si="22"/>
        <v xml:space="preserve">CG_pp30 * </v>
      </c>
      <c r="AP31" s="5" t="str">
        <f t="shared" si="23"/>
        <v xml:space="preserve">(1- r_tls_CG30 - </v>
      </c>
      <c r="AQ31" s="5" t="str">
        <f t="shared" si="24"/>
        <v>r_ttm_CG30 )</v>
      </c>
      <c r="AR31" s="6" t="str">
        <f t="shared" si="25"/>
        <v>@IDENTITY CG_bp30 = CG_pp30 * (1- r_tls_CG30 - r_ttm_CG30 )</v>
      </c>
      <c r="AS31" s="5"/>
      <c r="AT31" s="6"/>
      <c r="AX31" s="5"/>
      <c r="AY31" s="5"/>
      <c r="AZ31" s="17" t="str">
        <f t="shared" si="26"/>
        <v xml:space="preserve">@IDENTITY </v>
      </c>
      <c r="BA31" s="17" t="str">
        <f t="shared" si="27"/>
        <v xml:space="preserve">gfcf_pp30 = </v>
      </c>
      <c r="BB31" s="17" t="str">
        <f t="shared" si="28"/>
        <v xml:space="preserve">s_gfcf_pp30 * </v>
      </c>
      <c r="BC31" s="17" t="str">
        <f t="shared" si="29"/>
        <v>gfcf_pp00</v>
      </c>
      <c r="BD31" s="11" t="str">
        <f t="shared" si="30"/>
        <v>@IDENTITY gfcf_pp30 = s_gfcf_pp30 * gfcf_pp00</v>
      </c>
      <c r="BE31" s="11"/>
      <c r="BF31" s="17"/>
      <c r="BG31" s="17"/>
      <c r="BH31" s="17"/>
      <c r="BI31" s="17"/>
      <c r="BJ31" s="17" t="str">
        <f t="shared" si="31"/>
        <v xml:space="preserve">@IDENTITY </v>
      </c>
      <c r="BK31" s="17" t="str">
        <f t="shared" si="32"/>
        <v xml:space="preserve">gfcf_bp30 = </v>
      </c>
      <c r="BL31" s="17" t="str">
        <f t="shared" si="33"/>
        <v xml:space="preserve">gfcf_pp30 * </v>
      </c>
      <c r="BM31" s="17" t="str">
        <f t="shared" si="34"/>
        <v xml:space="preserve">(1- r_tls_gfcf30 - </v>
      </c>
      <c r="BN31" s="17" t="str">
        <f t="shared" si="35"/>
        <v>r_ttm_gfcf30 )</v>
      </c>
      <c r="BO31" s="11" t="str">
        <f t="shared" si="36"/>
        <v>@IDENTITY gfcf_bp30 = gfcf_pp30 * (1- r_tls_gfcf30 - r_ttm_gfcf30 )</v>
      </c>
      <c r="BP31" s="17"/>
      <c r="BQ31" s="11"/>
      <c r="BR31" s="15"/>
      <c r="BS31" s="15"/>
      <c r="BT31" s="15"/>
      <c r="BU31" s="15"/>
      <c r="BV31" s="15"/>
      <c r="BY31" s="21" t="str">
        <f t="shared" si="37"/>
        <v xml:space="preserve">@IDENTITY </v>
      </c>
      <c r="BZ31" s="21" t="str">
        <f t="shared" si="38"/>
        <v xml:space="preserve">cp_pp30 = </v>
      </c>
      <c r="CA31" s="21" t="str">
        <f t="shared" si="39"/>
        <v xml:space="preserve">s_cp_pp30 * </v>
      </c>
      <c r="CB31" s="21" t="str">
        <f t="shared" si="40"/>
        <v>cp_pp00</v>
      </c>
      <c r="CC31" s="22" t="str">
        <f t="shared" si="41"/>
        <v>@IDENTITY cp_pp30 = s_cp_pp30 * cp_pp00</v>
      </c>
      <c r="CD31" s="22"/>
      <c r="CE31" s="21"/>
      <c r="CF31" s="21"/>
      <c r="CG31" s="21"/>
      <c r="CH31" s="21"/>
      <c r="CI31" s="21" t="str">
        <f t="shared" si="42"/>
        <v xml:space="preserve">@IDENTITY </v>
      </c>
      <c r="CJ31" s="21" t="str">
        <f t="shared" si="43"/>
        <v xml:space="preserve">cp_bp30 = </v>
      </c>
      <c r="CK31" s="21" t="str">
        <f t="shared" si="44"/>
        <v xml:space="preserve">cp_pp30 * </v>
      </c>
      <c r="CL31" s="21" t="str">
        <f t="shared" si="45"/>
        <v xml:space="preserve">(1- r_tls_cp30 - </v>
      </c>
      <c r="CM31" s="21" t="str">
        <f t="shared" si="46"/>
        <v>r_ttm_cp30 )</v>
      </c>
      <c r="CN31" s="22" t="str">
        <f t="shared" si="47"/>
        <v>@IDENTITY cp_bp30 = cp_pp30 * (1- r_tls_cp30 - r_ttm_cp30 )</v>
      </c>
      <c r="CO31" s="21"/>
      <c r="CP31" s="22"/>
      <c r="CQ31" s="20"/>
      <c r="CR31" s="20"/>
      <c r="CS31" s="20"/>
      <c r="CT31" s="20"/>
      <c r="CU31" s="20"/>
      <c r="CX31" s="7" t="str">
        <f t="shared" si="48"/>
        <v xml:space="preserve">@IDENTITY </v>
      </c>
      <c r="CY31" s="7" t="str">
        <f t="shared" si="49"/>
        <v xml:space="preserve">st_pp30 = </v>
      </c>
      <c r="CZ31" s="7" t="str">
        <f t="shared" si="50"/>
        <v xml:space="preserve">s_st_pp30 * </v>
      </c>
      <c r="DA31" s="7" t="str">
        <f t="shared" si="51"/>
        <v>st_pp00</v>
      </c>
      <c r="DB31" s="8" t="str">
        <f t="shared" si="52"/>
        <v>@IDENTITY st_pp30 = s_st_pp30 * st_pp00</v>
      </c>
      <c r="DC31" s="8"/>
      <c r="DD31" s="7"/>
      <c r="DE31" s="7"/>
      <c r="DF31" s="7"/>
      <c r="DG31" s="7"/>
      <c r="DH31" s="7" t="str">
        <f t="shared" si="53"/>
        <v xml:space="preserve">@IDENTITY </v>
      </c>
      <c r="DI31" s="7" t="str">
        <f t="shared" si="54"/>
        <v xml:space="preserve">st_bp30 = </v>
      </c>
      <c r="DJ31" s="7" t="str">
        <f t="shared" si="55"/>
        <v xml:space="preserve">st_pp30 * </v>
      </c>
      <c r="DK31" s="7" t="str">
        <f t="shared" si="56"/>
        <v xml:space="preserve">(1- r_tls_st30 - </v>
      </c>
      <c r="DL31" s="7" t="str">
        <f t="shared" si="57"/>
        <v>r_ttm_st30 )</v>
      </c>
      <c r="DM31" s="8" t="str">
        <f t="shared" si="58"/>
        <v>@IDENTITY st_bp30 = st_pp30 * (1- r_tls_st30 - r_ttm_st30 )</v>
      </c>
      <c r="DN31" s="7"/>
      <c r="DO31" s="8"/>
      <c r="DP31" s="26"/>
      <c r="DQ31" s="26"/>
      <c r="DR31" s="26"/>
      <c r="DS31" s="26"/>
      <c r="DT31" s="26"/>
    </row>
    <row r="32" spans="1:124">
      <c r="A32" s="1" t="s">
        <v>26</v>
      </c>
      <c r="B32" s="5" t="str">
        <f t="shared" si="0"/>
        <v xml:space="preserve">@IDENTITY </v>
      </c>
      <c r="C32" s="5" t="str">
        <f t="shared" si="1"/>
        <v xml:space="preserve">FD31 = </v>
      </c>
      <c r="D32" s="5" t="str">
        <f t="shared" si="2"/>
        <v xml:space="preserve">F31 - </v>
      </c>
      <c r="E32" s="5" t="str">
        <f t="shared" si="3"/>
        <v>FM31</v>
      </c>
      <c r="F32" s="6" t="str">
        <f t="shared" si="4"/>
        <v>@IDENTITY FD31 = F31 - FM31</v>
      </c>
      <c r="J32" s="5"/>
      <c r="K32" s="5" t="str">
        <f t="shared" si="5"/>
        <v xml:space="preserve">@IDENTITY </v>
      </c>
      <c r="L32" s="5" t="str">
        <f t="shared" si="6"/>
        <v xml:space="preserve">exp_pp31 = </v>
      </c>
      <c r="M32" s="5" t="str">
        <f t="shared" si="7"/>
        <v xml:space="preserve">s_exp_pp31 * </v>
      </c>
      <c r="N32" s="5" t="s">
        <v>118</v>
      </c>
      <c r="O32" s="6" t="str">
        <f t="shared" si="8"/>
        <v>@IDENTITY exp_pp31 = s_exp_pp31 * exp_pp00</v>
      </c>
      <c r="P32" s="5"/>
      <c r="R32" s="6"/>
      <c r="S32" s="5" t="str">
        <f t="shared" si="9"/>
        <v xml:space="preserve">@IDENTITY </v>
      </c>
      <c r="T32" s="5" t="str">
        <f t="shared" si="10"/>
        <v xml:space="preserve">exp_bp31 = </v>
      </c>
      <c r="U32" s="5" t="str">
        <f t="shared" si="11"/>
        <v xml:space="preserve">exp_pp31 * </v>
      </c>
      <c r="V32" s="5" t="str">
        <f t="shared" si="12"/>
        <v xml:space="preserve">(1- r_tls_ex31 - </v>
      </c>
      <c r="W32" s="5" t="str">
        <f t="shared" si="13"/>
        <v>r_ttm_ex31 )</v>
      </c>
      <c r="X32" s="6" t="str">
        <f t="shared" si="14"/>
        <v>@IDENTITY exp_bp31 = exp_pp31 * (1- r_tls_ex31 - r_ttm_ex31 )</v>
      </c>
      <c r="AB32" s="5"/>
      <c r="AC32" s="5" t="str">
        <f t="shared" si="15"/>
        <v xml:space="preserve">@IDENTITY </v>
      </c>
      <c r="AD32" s="5" t="str">
        <f t="shared" si="16"/>
        <v xml:space="preserve">CG_pp31 = </v>
      </c>
      <c r="AE32" s="5" t="str">
        <f t="shared" si="17"/>
        <v xml:space="preserve">s_CG_pp31 * </v>
      </c>
      <c r="AF32" s="5" t="str">
        <f t="shared" si="18"/>
        <v>CG_pp00</v>
      </c>
      <c r="AG32" s="6" t="str">
        <f t="shared" si="19"/>
        <v>@IDENTITY CG_pp31 = s_CG_pp31 * CG_pp00</v>
      </c>
      <c r="AH32" s="6"/>
      <c r="AI32" s="5"/>
      <c r="AJ32" s="5"/>
      <c r="AK32" s="5"/>
      <c r="AL32" s="5"/>
      <c r="AM32" s="5" t="str">
        <f t="shared" si="20"/>
        <v xml:space="preserve">@IDENTITY </v>
      </c>
      <c r="AN32" s="5" t="str">
        <f t="shared" si="21"/>
        <v xml:space="preserve">CG_bp31 = </v>
      </c>
      <c r="AO32" s="5" t="str">
        <f t="shared" si="22"/>
        <v xml:space="preserve">CG_pp31 * </v>
      </c>
      <c r="AP32" s="5" t="str">
        <f t="shared" si="23"/>
        <v xml:space="preserve">(1- r_tls_CG31 - </v>
      </c>
      <c r="AQ32" s="5" t="str">
        <f t="shared" si="24"/>
        <v>r_ttm_CG31 )</v>
      </c>
      <c r="AR32" s="6" t="str">
        <f t="shared" si="25"/>
        <v>@IDENTITY CG_bp31 = CG_pp31 * (1- r_tls_CG31 - r_ttm_CG31 )</v>
      </c>
      <c r="AS32" s="5"/>
      <c r="AT32" s="6"/>
      <c r="AX32" s="5"/>
      <c r="AY32" s="5"/>
      <c r="AZ32" s="17" t="str">
        <f t="shared" si="26"/>
        <v xml:space="preserve">@IDENTITY </v>
      </c>
      <c r="BA32" s="17" t="str">
        <f t="shared" si="27"/>
        <v xml:space="preserve">gfcf_pp31 = </v>
      </c>
      <c r="BB32" s="17" t="str">
        <f t="shared" si="28"/>
        <v xml:space="preserve">s_gfcf_pp31 * </v>
      </c>
      <c r="BC32" s="17" t="str">
        <f t="shared" si="29"/>
        <v>gfcf_pp00</v>
      </c>
      <c r="BD32" s="11" t="str">
        <f t="shared" si="30"/>
        <v>@IDENTITY gfcf_pp31 = s_gfcf_pp31 * gfcf_pp00</v>
      </c>
      <c r="BE32" s="11"/>
      <c r="BF32" s="17"/>
      <c r="BG32" s="17"/>
      <c r="BH32" s="17"/>
      <c r="BI32" s="17"/>
      <c r="BJ32" s="17" t="str">
        <f t="shared" si="31"/>
        <v xml:space="preserve">@IDENTITY </v>
      </c>
      <c r="BK32" s="17" t="str">
        <f t="shared" si="32"/>
        <v xml:space="preserve">gfcf_bp31 = </v>
      </c>
      <c r="BL32" s="17" t="str">
        <f t="shared" si="33"/>
        <v xml:space="preserve">gfcf_pp31 * </v>
      </c>
      <c r="BM32" s="17" t="str">
        <f t="shared" si="34"/>
        <v xml:space="preserve">(1- r_tls_gfcf31 - </v>
      </c>
      <c r="BN32" s="17" t="str">
        <f t="shared" si="35"/>
        <v>r_ttm_gfcf31 )</v>
      </c>
      <c r="BO32" s="11" t="str">
        <f t="shared" si="36"/>
        <v>@IDENTITY gfcf_bp31 = gfcf_pp31 * (1- r_tls_gfcf31 - r_ttm_gfcf31 )</v>
      </c>
      <c r="BP32" s="17"/>
      <c r="BQ32" s="11"/>
      <c r="BR32" s="15"/>
      <c r="BS32" s="15"/>
      <c r="BT32" s="15"/>
      <c r="BU32" s="15"/>
      <c r="BV32" s="15"/>
      <c r="BY32" s="21" t="str">
        <f t="shared" si="37"/>
        <v xml:space="preserve">@IDENTITY </v>
      </c>
      <c r="BZ32" s="21" t="str">
        <f t="shared" si="38"/>
        <v xml:space="preserve">cp_pp31 = </v>
      </c>
      <c r="CA32" s="21" t="str">
        <f t="shared" si="39"/>
        <v xml:space="preserve">s_cp_pp31 * </v>
      </c>
      <c r="CB32" s="21" t="str">
        <f t="shared" si="40"/>
        <v>cp_pp00</v>
      </c>
      <c r="CC32" s="22" t="str">
        <f t="shared" si="41"/>
        <v>@IDENTITY cp_pp31 = s_cp_pp31 * cp_pp00</v>
      </c>
      <c r="CD32" s="22"/>
      <c r="CE32" s="21"/>
      <c r="CF32" s="21"/>
      <c r="CG32" s="21"/>
      <c r="CH32" s="21"/>
      <c r="CI32" s="21" t="str">
        <f t="shared" si="42"/>
        <v xml:space="preserve">@IDENTITY </v>
      </c>
      <c r="CJ32" s="21" t="str">
        <f t="shared" si="43"/>
        <v xml:space="preserve">cp_bp31 = </v>
      </c>
      <c r="CK32" s="21" t="str">
        <f t="shared" si="44"/>
        <v xml:space="preserve">cp_pp31 * </v>
      </c>
      <c r="CL32" s="21" t="str">
        <f t="shared" si="45"/>
        <v xml:space="preserve">(1- r_tls_cp31 - </v>
      </c>
      <c r="CM32" s="21" t="str">
        <f t="shared" si="46"/>
        <v>r_ttm_cp31 )</v>
      </c>
      <c r="CN32" s="22" t="str">
        <f t="shared" si="47"/>
        <v>@IDENTITY cp_bp31 = cp_pp31 * (1- r_tls_cp31 - r_ttm_cp31 )</v>
      </c>
      <c r="CO32" s="21"/>
      <c r="CP32" s="22"/>
      <c r="CQ32" s="20"/>
      <c r="CR32" s="20"/>
      <c r="CS32" s="20"/>
      <c r="CT32" s="20"/>
      <c r="CU32" s="20"/>
      <c r="CX32" s="7" t="str">
        <f t="shared" si="48"/>
        <v xml:space="preserve">@IDENTITY </v>
      </c>
      <c r="CY32" s="7" t="str">
        <f t="shared" si="49"/>
        <v xml:space="preserve">st_pp31 = </v>
      </c>
      <c r="CZ32" s="7" t="str">
        <f t="shared" si="50"/>
        <v xml:space="preserve">s_st_pp31 * </v>
      </c>
      <c r="DA32" s="7" t="str">
        <f t="shared" si="51"/>
        <v>st_pp00</v>
      </c>
      <c r="DB32" s="8" t="str">
        <f t="shared" si="52"/>
        <v>@IDENTITY st_pp31 = s_st_pp31 * st_pp00</v>
      </c>
      <c r="DC32" s="8"/>
      <c r="DD32" s="7"/>
      <c r="DE32" s="7"/>
      <c r="DF32" s="7"/>
      <c r="DG32" s="7"/>
      <c r="DH32" s="7" t="str">
        <f t="shared" si="53"/>
        <v xml:space="preserve">@IDENTITY </v>
      </c>
      <c r="DI32" s="7" t="str">
        <f t="shared" si="54"/>
        <v xml:space="preserve">st_bp31 = </v>
      </c>
      <c r="DJ32" s="7" t="str">
        <f t="shared" si="55"/>
        <v xml:space="preserve">st_pp31 * </v>
      </c>
      <c r="DK32" s="7" t="str">
        <f t="shared" si="56"/>
        <v xml:space="preserve">(1- r_tls_st31 - </v>
      </c>
      <c r="DL32" s="7" t="str">
        <f t="shared" si="57"/>
        <v>r_ttm_st31 )</v>
      </c>
      <c r="DM32" s="8" t="str">
        <f t="shared" si="58"/>
        <v>@IDENTITY st_bp31 = st_pp31 * (1- r_tls_st31 - r_ttm_st31 )</v>
      </c>
      <c r="DN32" s="7"/>
      <c r="DO32" s="8"/>
      <c r="DP32" s="26"/>
      <c r="DQ32" s="26"/>
      <c r="DR32" s="26"/>
      <c r="DS32" s="26"/>
      <c r="DT32" s="26"/>
    </row>
    <row r="33" spans="1:124">
      <c r="A33" s="1" t="s">
        <v>27</v>
      </c>
      <c r="B33" s="5" t="str">
        <f t="shared" si="0"/>
        <v xml:space="preserve">@IDENTITY </v>
      </c>
      <c r="C33" s="5" t="str">
        <f t="shared" si="1"/>
        <v xml:space="preserve">FD32 = </v>
      </c>
      <c r="D33" s="5" t="str">
        <f t="shared" si="2"/>
        <v xml:space="preserve">F32 - </v>
      </c>
      <c r="E33" s="5" t="str">
        <f t="shared" si="3"/>
        <v>FM32</v>
      </c>
      <c r="F33" s="6" t="str">
        <f t="shared" si="4"/>
        <v>@IDENTITY FD32 = F32 - FM32</v>
      </c>
      <c r="J33" s="5"/>
      <c r="K33" s="5" t="str">
        <f t="shared" si="5"/>
        <v xml:space="preserve">@IDENTITY </v>
      </c>
      <c r="L33" s="5" t="str">
        <f t="shared" si="6"/>
        <v xml:space="preserve">exp_pp32 = </v>
      </c>
      <c r="M33" s="5" t="str">
        <f t="shared" si="7"/>
        <v xml:space="preserve">s_exp_pp32 * </v>
      </c>
      <c r="N33" s="5" t="s">
        <v>118</v>
      </c>
      <c r="O33" s="6" t="str">
        <f t="shared" si="8"/>
        <v>@IDENTITY exp_pp32 = s_exp_pp32 * exp_pp00</v>
      </c>
      <c r="P33" s="5"/>
      <c r="R33" s="6"/>
      <c r="S33" s="5" t="str">
        <f t="shared" si="9"/>
        <v xml:space="preserve">@IDENTITY </v>
      </c>
      <c r="T33" s="5" t="str">
        <f t="shared" si="10"/>
        <v xml:space="preserve">exp_bp32 = </v>
      </c>
      <c r="U33" s="5" t="str">
        <f t="shared" si="11"/>
        <v xml:space="preserve">exp_pp32 * </v>
      </c>
      <c r="V33" s="5" t="str">
        <f t="shared" si="12"/>
        <v xml:space="preserve">(1- r_tls_ex32 - </v>
      </c>
      <c r="W33" s="5" t="str">
        <f t="shared" si="13"/>
        <v>r_ttm_ex32 )</v>
      </c>
      <c r="X33" s="6" t="str">
        <f t="shared" si="14"/>
        <v>@IDENTITY exp_bp32 = exp_pp32 * (1- r_tls_ex32 - r_ttm_ex32 )</v>
      </c>
      <c r="AB33" s="5"/>
      <c r="AC33" s="5" t="str">
        <f t="shared" si="15"/>
        <v xml:space="preserve">@IDENTITY </v>
      </c>
      <c r="AD33" s="5" t="str">
        <f t="shared" si="16"/>
        <v xml:space="preserve">CG_pp32 = </v>
      </c>
      <c r="AE33" s="5" t="str">
        <f t="shared" si="17"/>
        <v xml:space="preserve">s_CG_pp32 * </v>
      </c>
      <c r="AF33" s="5" t="str">
        <f t="shared" si="18"/>
        <v>CG_pp00</v>
      </c>
      <c r="AG33" s="6" t="str">
        <f t="shared" si="19"/>
        <v>@IDENTITY CG_pp32 = s_CG_pp32 * CG_pp00</v>
      </c>
      <c r="AH33" s="6"/>
      <c r="AI33" s="5"/>
      <c r="AJ33" s="5"/>
      <c r="AK33" s="5"/>
      <c r="AL33" s="5"/>
      <c r="AM33" s="5" t="str">
        <f t="shared" si="20"/>
        <v xml:space="preserve">@IDENTITY </v>
      </c>
      <c r="AN33" s="5" t="str">
        <f t="shared" si="21"/>
        <v xml:space="preserve">CG_bp32 = </v>
      </c>
      <c r="AO33" s="5" t="str">
        <f t="shared" si="22"/>
        <v xml:space="preserve">CG_pp32 * </v>
      </c>
      <c r="AP33" s="5" t="str">
        <f t="shared" si="23"/>
        <v xml:space="preserve">(1- r_tls_CG32 - </v>
      </c>
      <c r="AQ33" s="5" t="str">
        <f t="shared" si="24"/>
        <v>r_ttm_CG32 )</v>
      </c>
      <c r="AR33" s="6" t="str">
        <f t="shared" si="25"/>
        <v>@IDENTITY CG_bp32 = CG_pp32 * (1- r_tls_CG32 - r_ttm_CG32 )</v>
      </c>
      <c r="AS33" s="5"/>
      <c r="AT33" s="6"/>
      <c r="AX33" s="5"/>
      <c r="AY33" s="5"/>
      <c r="AZ33" s="17" t="str">
        <f t="shared" si="26"/>
        <v xml:space="preserve">@IDENTITY </v>
      </c>
      <c r="BA33" s="17" t="str">
        <f t="shared" si="27"/>
        <v xml:space="preserve">gfcf_pp32 = </v>
      </c>
      <c r="BB33" s="17" t="str">
        <f t="shared" si="28"/>
        <v xml:space="preserve">s_gfcf_pp32 * </v>
      </c>
      <c r="BC33" s="17" t="str">
        <f t="shared" si="29"/>
        <v>gfcf_pp00</v>
      </c>
      <c r="BD33" s="11" t="str">
        <f t="shared" si="30"/>
        <v>@IDENTITY gfcf_pp32 = s_gfcf_pp32 * gfcf_pp00</v>
      </c>
      <c r="BE33" s="11"/>
      <c r="BF33" s="17"/>
      <c r="BG33" s="17"/>
      <c r="BH33" s="17"/>
      <c r="BI33" s="17"/>
      <c r="BJ33" s="17" t="str">
        <f t="shared" si="31"/>
        <v xml:space="preserve">@IDENTITY </v>
      </c>
      <c r="BK33" s="17" t="str">
        <f t="shared" si="32"/>
        <v xml:space="preserve">gfcf_bp32 = </v>
      </c>
      <c r="BL33" s="17" t="str">
        <f t="shared" si="33"/>
        <v xml:space="preserve">gfcf_pp32 * </v>
      </c>
      <c r="BM33" s="17" t="str">
        <f t="shared" si="34"/>
        <v xml:space="preserve">(1- r_tls_gfcf32 - </v>
      </c>
      <c r="BN33" s="17" t="str">
        <f t="shared" si="35"/>
        <v>r_ttm_gfcf32 )</v>
      </c>
      <c r="BO33" s="11" t="str">
        <f t="shared" si="36"/>
        <v>@IDENTITY gfcf_bp32 = gfcf_pp32 * (1- r_tls_gfcf32 - r_ttm_gfcf32 )</v>
      </c>
      <c r="BP33" s="17"/>
      <c r="BQ33" s="11"/>
      <c r="BR33" s="15"/>
      <c r="BS33" s="15"/>
      <c r="BT33" s="15"/>
      <c r="BU33" s="15"/>
      <c r="BV33" s="15"/>
      <c r="BY33" s="21" t="str">
        <f t="shared" si="37"/>
        <v xml:space="preserve">@IDENTITY </v>
      </c>
      <c r="BZ33" s="21" t="str">
        <f t="shared" si="38"/>
        <v xml:space="preserve">cp_pp32 = </v>
      </c>
      <c r="CA33" s="21" t="str">
        <f t="shared" si="39"/>
        <v xml:space="preserve">s_cp_pp32 * </v>
      </c>
      <c r="CB33" s="21" t="str">
        <f t="shared" si="40"/>
        <v>cp_pp00</v>
      </c>
      <c r="CC33" s="22" t="str">
        <f t="shared" si="41"/>
        <v>@IDENTITY cp_pp32 = s_cp_pp32 * cp_pp00</v>
      </c>
      <c r="CD33" s="22"/>
      <c r="CE33" s="21"/>
      <c r="CF33" s="21"/>
      <c r="CG33" s="21"/>
      <c r="CH33" s="21"/>
      <c r="CI33" s="21" t="str">
        <f t="shared" si="42"/>
        <v xml:space="preserve">@IDENTITY </v>
      </c>
      <c r="CJ33" s="21" t="str">
        <f t="shared" si="43"/>
        <v xml:space="preserve">cp_bp32 = </v>
      </c>
      <c r="CK33" s="21" t="str">
        <f t="shared" si="44"/>
        <v xml:space="preserve">cp_pp32 * </v>
      </c>
      <c r="CL33" s="21" t="str">
        <f t="shared" si="45"/>
        <v xml:space="preserve">(1- r_tls_cp32 - </v>
      </c>
      <c r="CM33" s="21" t="str">
        <f t="shared" si="46"/>
        <v>r_ttm_cp32 )</v>
      </c>
      <c r="CN33" s="22" t="str">
        <f t="shared" si="47"/>
        <v>@IDENTITY cp_bp32 = cp_pp32 * (1- r_tls_cp32 - r_ttm_cp32 )</v>
      </c>
      <c r="CO33" s="21"/>
      <c r="CP33" s="22"/>
      <c r="CQ33" s="20"/>
      <c r="CR33" s="20"/>
      <c r="CS33" s="20"/>
      <c r="CT33" s="20"/>
      <c r="CU33" s="20"/>
      <c r="CX33" s="7" t="str">
        <f t="shared" si="48"/>
        <v xml:space="preserve">@IDENTITY </v>
      </c>
      <c r="CY33" s="7" t="str">
        <f t="shared" si="49"/>
        <v xml:space="preserve">st_pp32 = </v>
      </c>
      <c r="CZ33" s="7" t="str">
        <f t="shared" si="50"/>
        <v xml:space="preserve">s_st_pp32 * </v>
      </c>
      <c r="DA33" s="7" t="str">
        <f t="shared" si="51"/>
        <v>st_pp00</v>
      </c>
      <c r="DB33" s="8" t="str">
        <f t="shared" si="52"/>
        <v>@IDENTITY st_pp32 = s_st_pp32 * st_pp00</v>
      </c>
      <c r="DC33" s="8"/>
      <c r="DD33" s="7"/>
      <c r="DE33" s="7"/>
      <c r="DF33" s="7"/>
      <c r="DG33" s="7"/>
      <c r="DH33" s="7" t="str">
        <f t="shared" si="53"/>
        <v xml:space="preserve">@IDENTITY </v>
      </c>
      <c r="DI33" s="7" t="str">
        <f t="shared" si="54"/>
        <v xml:space="preserve">st_bp32 = </v>
      </c>
      <c r="DJ33" s="7" t="str">
        <f t="shared" si="55"/>
        <v xml:space="preserve">st_pp32 * </v>
      </c>
      <c r="DK33" s="7" t="str">
        <f t="shared" si="56"/>
        <v xml:space="preserve">(1- r_tls_st32 - </v>
      </c>
      <c r="DL33" s="7" t="str">
        <f t="shared" si="57"/>
        <v>r_ttm_st32 )</v>
      </c>
      <c r="DM33" s="8" t="str">
        <f t="shared" si="58"/>
        <v>@IDENTITY st_bp32 = st_pp32 * (1- r_tls_st32 - r_ttm_st32 )</v>
      </c>
      <c r="DN33" s="7"/>
      <c r="DO33" s="8"/>
      <c r="DP33" s="26"/>
      <c r="DQ33" s="26"/>
      <c r="DR33" s="26"/>
      <c r="DS33" s="26"/>
      <c r="DT33" s="26"/>
    </row>
    <row r="34" spans="1:124">
      <c r="A34" s="1" t="s">
        <v>28</v>
      </c>
      <c r="B34" s="5" t="str">
        <f t="shared" si="0"/>
        <v xml:space="preserve">@IDENTITY </v>
      </c>
      <c r="C34" s="5" t="str">
        <f t="shared" si="1"/>
        <v xml:space="preserve">FD33 = </v>
      </c>
      <c r="D34" s="5" t="str">
        <f t="shared" si="2"/>
        <v xml:space="preserve">F33 - </v>
      </c>
      <c r="E34" s="5" t="str">
        <f t="shared" si="3"/>
        <v>FM33</v>
      </c>
      <c r="F34" s="6" t="str">
        <f t="shared" si="4"/>
        <v>@IDENTITY FD33 = F33 - FM33</v>
      </c>
      <c r="J34" s="5"/>
      <c r="K34" s="5" t="str">
        <f t="shared" si="5"/>
        <v xml:space="preserve">@IDENTITY </v>
      </c>
      <c r="L34" s="5" t="str">
        <f t="shared" si="6"/>
        <v xml:space="preserve">exp_pp33 = </v>
      </c>
      <c r="M34" s="5" t="str">
        <f t="shared" si="7"/>
        <v xml:space="preserve">s_exp_pp33 * </v>
      </c>
      <c r="N34" s="5" t="s">
        <v>118</v>
      </c>
      <c r="O34" s="6" t="str">
        <f t="shared" si="8"/>
        <v>@IDENTITY exp_pp33 = s_exp_pp33 * exp_pp00</v>
      </c>
      <c r="P34" s="5"/>
      <c r="R34" s="6"/>
      <c r="S34" s="5" t="str">
        <f t="shared" si="9"/>
        <v xml:space="preserve">@IDENTITY </v>
      </c>
      <c r="T34" s="5" t="str">
        <f t="shared" si="10"/>
        <v xml:space="preserve">exp_bp33 = </v>
      </c>
      <c r="U34" s="5" t="str">
        <f t="shared" si="11"/>
        <v xml:space="preserve">exp_pp33 * </v>
      </c>
      <c r="V34" s="5" t="str">
        <f t="shared" si="12"/>
        <v xml:space="preserve">(1- r_tls_ex33 - </v>
      </c>
      <c r="W34" s="5" t="str">
        <f t="shared" si="13"/>
        <v>r_ttm_ex33 )</v>
      </c>
      <c r="X34" s="6" t="str">
        <f t="shared" si="14"/>
        <v>@IDENTITY exp_bp33 = exp_pp33 * (1- r_tls_ex33 - r_ttm_ex33 )</v>
      </c>
      <c r="AB34" s="5"/>
      <c r="AC34" s="5" t="str">
        <f t="shared" si="15"/>
        <v xml:space="preserve">@IDENTITY </v>
      </c>
      <c r="AD34" s="5" t="str">
        <f t="shared" si="16"/>
        <v xml:space="preserve">CG_pp33 = </v>
      </c>
      <c r="AE34" s="5" t="str">
        <f t="shared" si="17"/>
        <v xml:space="preserve">s_CG_pp33 * </v>
      </c>
      <c r="AF34" s="5" t="str">
        <f t="shared" si="18"/>
        <v>CG_pp00</v>
      </c>
      <c r="AG34" s="6" t="str">
        <f t="shared" si="19"/>
        <v>@IDENTITY CG_pp33 = s_CG_pp33 * CG_pp00</v>
      </c>
      <c r="AH34" s="6"/>
      <c r="AI34" s="5"/>
      <c r="AJ34" s="5"/>
      <c r="AK34" s="5"/>
      <c r="AL34" s="5"/>
      <c r="AM34" s="5" t="str">
        <f t="shared" si="20"/>
        <v xml:space="preserve">@IDENTITY </v>
      </c>
      <c r="AN34" s="5" t="str">
        <f t="shared" si="21"/>
        <v xml:space="preserve">CG_bp33 = </v>
      </c>
      <c r="AO34" s="5" t="str">
        <f t="shared" si="22"/>
        <v xml:space="preserve">CG_pp33 * </v>
      </c>
      <c r="AP34" s="5" t="str">
        <f t="shared" si="23"/>
        <v xml:space="preserve">(1- r_tls_CG33 - </v>
      </c>
      <c r="AQ34" s="5" t="str">
        <f t="shared" si="24"/>
        <v>r_ttm_CG33 )</v>
      </c>
      <c r="AR34" s="6" t="str">
        <f t="shared" si="25"/>
        <v>@IDENTITY CG_bp33 = CG_pp33 * (1- r_tls_CG33 - r_ttm_CG33 )</v>
      </c>
      <c r="AS34" s="5"/>
      <c r="AT34" s="6"/>
      <c r="AX34" s="5"/>
      <c r="AY34" s="5"/>
      <c r="AZ34" s="17" t="str">
        <f t="shared" si="26"/>
        <v xml:space="preserve">@IDENTITY </v>
      </c>
      <c r="BA34" s="17" t="str">
        <f t="shared" si="27"/>
        <v xml:space="preserve">gfcf_pp33 = </v>
      </c>
      <c r="BB34" s="17" t="str">
        <f t="shared" si="28"/>
        <v xml:space="preserve">s_gfcf_pp33 * </v>
      </c>
      <c r="BC34" s="17" t="str">
        <f t="shared" si="29"/>
        <v>gfcf_pp00</v>
      </c>
      <c r="BD34" s="11" t="str">
        <f t="shared" si="30"/>
        <v>@IDENTITY gfcf_pp33 = s_gfcf_pp33 * gfcf_pp00</v>
      </c>
      <c r="BE34" s="11"/>
      <c r="BF34" s="17"/>
      <c r="BG34" s="17"/>
      <c r="BH34" s="17"/>
      <c r="BI34" s="17"/>
      <c r="BJ34" s="17" t="str">
        <f t="shared" si="31"/>
        <v xml:space="preserve">@IDENTITY </v>
      </c>
      <c r="BK34" s="17" t="str">
        <f t="shared" si="32"/>
        <v xml:space="preserve">gfcf_bp33 = </v>
      </c>
      <c r="BL34" s="17" t="str">
        <f t="shared" si="33"/>
        <v xml:space="preserve">gfcf_pp33 * </v>
      </c>
      <c r="BM34" s="17" t="str">
        <f t="shared" si="34"/>
        <v xml:space="preserve">(1- r_tls_gfcf33 - </v>
      </c>
      <c r="BN34" s="17" t="str">
        <f t="shared" si="35"/>
        <v>r_ttm_gfcf33 )</v>
      </c>
      <c r="BO34" s="11" t="str">
        <f t="shared" si="36"/>
        <v>@IDENTITY gfcf_bp33 = gfcf_pp33 * (1- r_tls_gfcf33 - r_ttm_gfcf33 )</v>
      </c>
      <c r="BP34" s="17"/>
      <c r="BQ34" s="11"/>
      <c r="BR34" s="15"/>
      <c r="BS34" s="15"/>
      <c r="BT34" s="15"/>
      <c r="BU34" s="15"/>
      <c r="BV34" s="15"/>
      <c r="BY34" s="21" t="str">
        <f t="shared" si="37"/>
        <v xml:space="preserve">@IDENTITY </v>
      </c>
      <c r="BZ34" s="21" t="str">
        <f t="shared" si="38"/>
        <v xml:space="preserve">cp_pp33 = </v>
      </c>
      <c r="CA34" s="21" t="str">
        <f t="shared" si="39"/>
        <v xml:space="preserve">s_cp_pp33 * </v>
      </c>
      <c r="CB34" s="21" t="str">
        <f t="shared" si="40"/>
        <v>cp_pp00</v>
      </c>
      <c r="CC34" s="22" t="str">
        <f t="shared" si="41"/>
        <v>@IDENTITY cp_pp33 = s_cp_pp33 * cp_pp00</v>
      </c>
      <c r="CD34" s="22"/>
      <c r="CE34" s="21"/>
      <c r="CF34" s="21"/>
      <c r="CG34" s="21"/>
      <c r="CH34" s="21"/>
      <c r="CI34" s="21" t="str">
        <f t="shared" si="42"/>
        <v xml:space="preserve">@IDENTITY </v>
      </c>
      <c r="CJ34" s="21" t="str">
        <f t="shared" si="43"/>
        <v xml:space="preserve">cp_bp33 = </v>
      </c>
      <c r="CK34" s="21" t="str">
        <f t="shared" si="44"/>
        <v xml:space="preserve">cp_pp33 * </v>
      </c>
      <c r="CL34" s="21" t="str">
        <f t="shared" si="45"/>
        <v xml:space="preserve">(1- r_tls_cp33 - </v>
      </c>
      <c r="CM34" s="21" t="str">
        <f t="shared" si="46"/>
        <v>r_ttm_cp33 )</v>
      </c>
      <c r="CN34" s="22" t="str">
        <f t="shared" si="47"/>
        <v>@IDENTITY cp_bp33 = cp_pp33 * (1- r_tls_cp33 - r_ttm_cp33 )</v>
      </c>
      <c r="CO34" s="21"/>
      <c r="CP34" s="22"/>
      <c r="CQ34" s="20"/>
      <c r="CR34" s="20"/>
      <c r="CS34" s="20"/>
      <c r="CT34" s="20"/>
      <c r="CU34" s="20"/>
      <c r="CX34" s="7" t="str">
        <f t="shared" si="48"/>
        <v xml:space="preserve">@IDENTITY </v>
      </c>
      <c r="CY34" s="7" t="str">
        <f t="shared" si="49"/>
        <v xml:space="preserve">st_pp33 = </v>
      </c>
      <c r="CZ34" s="7" t="str">
        <f t="shared" si="50"/>
        <v xml:space="preserve">s_st_pp33 * </v>
      </c>
      <c r="DA34" s="7" t="str">
        <f t="shared" si="51"/>
        <v>st_pp00</v>
      </c>
      <c r="DB34" s="8" t="str">
        <f t="shared" si="52"/>
        <v>@IDENTITY st_pp33 = s_st_pp33 * st_pp00</v>
      </c>
      <c r="DC34" s="8"/>
      <c r="DD34" s="7"/>
      <c r="DE34" s="7"/>
      <c r="DF34" s="7"/>
      <c r="DG34" s="7"/>
      <c r="DH34" s="7" t="str">
        <f t="shared" si="53"/>
        <v xml:space="preserve">@IDENTITY </v>
      </c>
      <c r="DI34" s="7" t="str">
        <f t="shared" si="54"/>
        <v xml:space="preserve">st_bp33 = </v>
      </c>
      <c r="DJ34" s="7" t="str">
        <f t="shared" si="55"/>
        <v xml:space="preserve">st_pp33 * </v>
      </c>
      <c r="DK34" s="7" t="str">
        <f t="shared" si="56"/>
        <v xml:space="preserve">(1- r_tls_st33 - </v>
      </c>
      <c r="DL34" s="7" t="str">
        <f t="shared" si="57"/>
        <v>r_ttm_st33 )</v>
      </c>
      <c r="DM34" s="8" t="str">
        <f t="shared" si="58"/>
        <v>@IDENTITY st_bp33 = st_pp33 * (1- r_tls_st33 - r_ttm_st33 )</v>
      </c>
      <c r="DN34" s="7"/>
      <c r="DO34" s="8"/>
      <c r="DP34" s="26"/>
      <c r="DQ34" s="26"/>
      <c r="DR34" s="26"/>
      <c r="DS34" s="26"/>
      <c r="DT34" s="26"/>
    </row>
    <row r="35" spans="1:124">
      <c r="A35" s="2" t="s">
        <v>29</v>
      </c>
      <c r="B35" s="5" t="str">
        <f t="shared" si="0"/>
        <v xml:space="preserve">@IDENTITY </v>
      </c>
      <c r="C35" s="5" t="str">
        <f t="shared" si="1"/>
        <v xml:space="preserve">FD35 = </v>
      </c>
      <c r="D35" s="5" t="str">
        <f t="shared" si="2"/>
        <v xml:space="preserve">F35 - </v>
      </c>
      <c r="E35" s="5" t="str">
        <f t="shared" si="3"/>
        <v>FM35</v>
      </c>
      <c r="F35" s="6" t="str">
        <f t="shared" si="4"/>
        <v>@IDENTITY FD35 = F35 - FM35</v>
      </c>
      <c r="J35" s="5"/>
      <c r="K35" s="5" t="str">
        <f t="shared" si="5"/>
        <v xml:space="preserve">@IDENTITY </v>
      </c>
      <c r="L35" s="5" t="str">
        <f t="shared" si="6"/>
        <v xml:space="preserve">exp_pp35 = </v>
      </c>
      <c r="M35" s="5" t="str">
        <f t="shared" si="7"/>
        <v xml:space="preserve">s_exp_pp35 * </v>
      </c>
      <c r="N35" s="5" t="s">
        <v>118</v>
      </c>
      <c r="O35" s="6" t="str">
        <f t="shared" si="8"/>
        <v>@IDENTITY exp_pp35 = s_exp_pp35 * exp_pp00</v>
      </c>
      <c r="P35" s="5"/>
      <c r="R35" s="6"/>
      <c r="S35" s="5" t="str">
        <f t="shared" si="9"/>
        <v xml:space="preserve">@IDENTITY </v>
      </c>
      <c r="T35" s="5" t="str">
        <f t="shared" si="10"/>
        <v xml:space="preserve">exp_bp35 = </v>
      </c>
      <c r="U35" s="5" t="str">
        <f t="shared" si="11"/>
        <v xml:space="preserve">exp_pp35 * </v>
      </c>
      <c r="V35" s="5" t="str">
        <f t="shared" si="12"/>
        <v xml:space="preserve">(1- r_tls_ex35 - </v>
      </c>
      <c r="W35" s="5" t="str">
        <f t="shared" si="13"/>
        <v>r_ttm_ex35 )</v>
      </c>
      <c r="X35" s="6" t="str">
        <f t="shared" si="14"/>
        <v>@IDENTITY exp_bp35 = exp_pp35 * (1- r_tls_ex35 - r_ttm_ex35 )</v>
      </c>
      <c r="AB35" s="5"/>
      <c r="AC35" s="5" t="str">
        <f t="shared" si="15"/>
        <v xml:space="preserve">@IDENTITY </v>
      </c>
      <c r="AD35" s="5" t="str">
        <f t="shared" si="16"/>
        <v xml:space="preserve">CG_pp35 = </v>
      </c>
      <c r="AE35" s="5" t="str">
        <f t="shared" si="17"/>
        <v xml:space="preserve">s_CG_pp35 * </v>
      </c>
      <c r="AF35" s="5" t="str">
        <f t="shared" si="18"/>
        <v>CG_pp00</v>
      </c>
      <c r="AG35" s="6" t="str">
        <f t="shared" si="19"/>
        <v>@IDENTITY CG_pp35 = s_CG_pp35 * CG_pp00</v>
      </c>
      <c r="AH35" s="6"/>
      <c r="AI35" s="5"/>
      <c r="AJ35" s="5"/>
      <c r="AK35" s="5"/>
      <c r="AL35" s="5"/>
      <c r="AM35" s="5" t="str">
        <f t="shared" si="20"/>
        <v xml:space="preserve">@IDENTITY </v>
      </c>
      <c r="AN35" s="5" t="str">
        <f t="shared" si="21"/>
        <v xml:space="preserve">CG_bp35 = </v>
      </c>
      <c r="AO35" s="5" t="str">
        <f t="shared" si="22"/>
        <v xml:space="preserve">CG_pp35 * </v>
      </c>
      <c r="AP35" s="5" t="str">
        <f t="shared" si="23"/>
        <v xml:space="preserve">(1- r_tls_CG35 - </v>
      </c>
      <c r="AQ35" s="5" t="str">
        <f t="shared" si="24"/>
        <v>r_ttm_CG35 )</v>
      </c>
      <c r="AR35" s="6" t="str">
        <f t="shared" si="25"/>
        <v>@IDENTITY CG_bp35 = CG_pp35 * (1- r_tls_CG35 - r_ttm_CG35 )</v>
      </c>
      <c r="AS35" s="5"/>
      <c r="AT35" s="6"/>
      <c r="AX35" s="5"/>
      <c r="AY35" s="5"/>
      <c r="AZ35" s="17" t="str">
        <f t="shared" si="26"/>
        <v xml:space="preserve">@IDENTITY </v>
      </c>
      <c r="BA35" s="17" t="str">
        <f t="shared" si="27"/>
        <v xml:space="preserve">gfcf_pp35 = </v>
      </c>
      <c r="BB35" s="17" t="str">
        <f t="shared" si="28"/>
        <v xml:space="preserve">s_gfcf_pp35 * </v>
      </c>
      <c r="BC35" s="17" t="str">
        <f t="shared" si="29"/>
        <v>gfcf_pp00</v>
      </c>
      <c r="BD35" s="11" t="str">
        <f t="shared" si="30"/>
        <v>@IDENTITY gfcf_pp35 = s_gfcf_pp35 * gfcf_pp00</v>
      </c>
      <c r="BE35" s="11"/>
      <c r="BF35" s="17"/>
      <c r="BG35" s="17"/>
      <c r="BH35" s="17"/>
      <c r="BI35" s="17"/>
      <c r="BJ35" s="17" t="str">
        <f t="shared" si="31"/>
        <v xml:space="preserve">@IDENTITY </v>
      </c>
      <c r="BK35" s="17" t="str">
        <f t="shared" si="32"/>
        <v xml:space="preserve">gfcf_bp35 = </v>
      </c>
      <c r="BL35" s="17" t="str">
        <f t="shared" si="33"/>
        <v xml:space="preserve">gfcf_pp35 * </v>
      </c>
      <c r="BM35" s="17" t="str">
        <f t="shared" si="34"/>
        <v xml:space="preserve">(1- r_tls_gfcf35 - </v>
      </c>
      <c r="BN35" s="17" t="str">
        <f t="shared" si="35"/>
        <v>r_ttm_gfcf35 )</v>
      </c>
      <c r="BO35" s="11" t="str">
        <f t="shared" si="36"/>
        <v>@IDENTITY gfcf_bp35 = gfcf_pp35 * (1- r_tls_gfcf35 - r_ttm_gfcf35 )</v>
      </c>
      <c r="BP35" s="17"/>
      <c r="BQ35" s="11"/>
      <c r="BR35" s="15"/>
      <c r="BS35" s="15"/>
      <c r="BT35" s="15"/>
      <c r="BU35" s="15"/>
      <c r="BV35" s="15"/>
      <c r="BY35" s="21" t="str">
        <f t="shared" si="37"/>
        <v xml:space="preserve">@IDENTITY </v>
      </c>
      <c r="BZ35" s="21" t="str">
        <f t="shared" si="38"/>
        <v xml:space="preserve">cp_pp35 = </v>
      </c>
      <c r="CA35" s="21" t="str">
        <f t="shared" si="39"/>
        <v xml:space="preserve">s_cp_pp35 * </v>
      </c>
      <c r="CB35" s="21" t="str">
        <f t="shared" si="40"/>
        <v>cp_pp00</v>
      </c>
      <c r="CC35" s="22" t="str">
        <f t="shared" si="41"/>
        <v>@IDENTITY cp_pp35 = s_cp_pp35 * cp_pp00</v>
      </c>
      <c r="CD35" s="22"/>
      <c r="CE35" s="21"/>
      <c r="CF35" s="21"/>
      <c r="CG35" s="21"/>
      <c r="CH35" s="21"/>
      <c r="CI35" s="21" t="str">
        <f t="shared" si="42"/>
        <v xml:space="preserve">@IDENTITY </v>
      </c>
      <c r="CJ35" s="21" t="str">
        <f t="shared" si="43"/>
        <v xml:space="preserve">cp_bp35 = </v>
      </c>
      <c r="CK35" s="21" t="str">
        <f t="shared" si="44"/>
        <v xml:space="preserve">cp_pp35 * </v>
      </c>
      <c r="CL35" s="21" t="str">
        <f t="shared" si="45"/>
        <v xml:space="preserve">(1- r_tls_cp35 - </v>
      </c>
      <c r="CM35" s="21" t="str">
        <f t="shared" si="46"/>
        <v>r_ttm_cp35 )</v>
      </c>
      <c r="CN35" s="22" t="str">
        <f t="shared" si="47"/>
        <v>@IDENTITY cp_bp35 = cp_pp35 * (1- r_tls_cp35 - r_ttm_cp35 )</v>
      </c>
      <c r="CO35" s="21"/>
      <c r="CP35" s="22"/>
      <c r="CQ35" s="20"/>
      <c r="CR35" s="20"/>
      <c r="CS35" s="20"/>
      <c r="CT35" s="20"/>
      <c r="CU35" s="20"/>
      <c r="CX35" s="7" t="str">
        <f t="shared" si="48"/>
        <v xml:space="preserve">@IDENTITY </v>
      </c>
      <c r="CY35" s="7" t="str">
        <f t="shared" si="49"/>
        <v xml:space="preserve">st_pp35 = </v>
      </c>
      <c r="CZ35" s="7" t="str">
        <f t="shared" si="50"/>
        <v xml:space="preserve">s_st_pp35 * </v>
      </c>
      <c r="DA35" s="7" t="str">
        <f t="shared" si="51"/>
        <v>st_pp00</v>
      </c>
      <c r="DB35" s="8" t="str">
        <f t="shared" si="52"/>
        <v>@IDENTITY st_pp35 = s_st_pp35 * st_pp00</v>
      </c>
      <c r="DC35" s="8"/>
      <c r="DD35" s="7"/>
      <c r="DE35" s="7"/>
      <c r="DF35" s="7"/>
      <c r="DG35" s="7"/>
      <c r="DH35" s="7" t="str">
        <f t="shared" si="53"/>
        <v xml:space="preserve">@IDENTITY </v>
      </c>
      <c r="DI35" s="7" t="str">
        <f t="shared" si="54"/>
        <v xml:space="preserve">st_bp35 = </v>
      </c>
      <c r="DJ35" s="7" t="str">
        <f t="shared" si="55"/>
        <v xml:space="preserve">st_pp35 * </v>
      </c>
      <c r="DK35" s="7" t="str">
        <f t="shared" si="56"/>
        <v xml:space="preserve">(1- r_tls_st35 - </v>
      </c>
      <c r="DL35" s="7" t="str">
        <f t="shared" si="57"/>
        <v>r_ttm_st35 )</v>
      </c>
      <c r="DM35" s="8" t="str">
        <f t="shared" si="58"/>
        <v>@IDENTITY st_bp35 = st_pp35 * (1- r_tls_st35 - r_ttm_st35 )</v>
      </c>
      <c r="DN35" s="7"/>
      <c r="DO35" s="8"/>
      <c r="DP35" s="26"/>
      <c r="DQ35" s="26"/>
      <c r="DR35" s="26"/>
      <c r="DS35" s="26"/>
      <c r="DT35" s="26"/>
    </row>
    <row r="36" spans="1:124">
      <c r="A36" s="1" t="s">
        <v>30</v>
      </c>
      <c r="B36" s="5" t="str">
        <f t="shared" si="0"/>
        <v xml:space="preserve">@IDENTITY </v>
      </c>
      <c r="C36" s="5" t="str">
        <f t="shared" si="1"/>
        <v xml:space="preserve">FD36 = </v>
      </c>
      <c r="D36" s="5" t="str">
        <f t="shared" si="2"/>
        <v xml:space="preserve">F36 - </v>
      </c>
      <c r="E36" s="5" t="str">
        <f t="shared" si="3"/>
        <v>FM36</v>
      </c>
      <c r="F36" s="6" t="str">
        <f t="shared" si="4"/>
        <v>@IDENTITY FD36 = F36 - FM36</v>
      </c>
      <c r="J36" s="5"/>
      <c r="K36" s="5" t="str">
        <f t="shared" si="5"/>
        <v xml:space="preserve">@IDENTITY </v>
      </c>
      <c r="L36" s="5" t="str">
        <f t="shared" si="6"/>
        <v xml:space="preserve">exp_pp36 = </v>
      </c>
      <c r="M36" s="5" t="str">
        <f t="shared" si="7"/>
        <v xml:space="preserve">s_exp_pp36 * </v>
      </c>
      <c r="N36" s="5" t="s">
        <v>118</v>
      </c>
      <c r="O36" s="6" t="str">
        <f t="shared" si="8"/>
        <v>@IDENTITY exp_pp36 = s_exp_pp36 * exp_pp00</v>
      </c>
      <c r="P36" s="5"/>
      <c r="R36" s="6"/>
      <c r="S36" s="5" t="str">
        <f t="shared" si="9"/>
        <v xml:space="preserve">@IDENTITY </v>
      </c>
      <c r="T36" s="5" t="str">
        <f t="shared" si="10"/>
        <v xml:space="preserve">exp_bp36 = </v>
      </c>
      <c r="U36" s="5" t="str">
        <f t="shared" si="11"/>
        <v xml:space="preserve">exp_pp36 * </v>
      </c>
      <c r="V36" s="5" t="str">
        <f t="shared" si="12"/>
        <v xml:space="preserve">(1- r_tls_ex36 - </v>
      </c>
      <c r="W36" s="5" t="str">
        <f t="shared" si="13"/>
        <v>r_ttm_ex36 )</v>
      </c>
      <c r="X36" s="6" t="str">
        <f t="shared" si="14"/>
        <v>@IDENTITY exp_bp36 = exp_pp36 * (1- r_tls_ex36 - r_ttm_ex36 )</v>
      </c>
      <c r="AB36" s="5"/>
      <c r="AC36" s="5" t="str">
        <f t="shared" si="15"/>
        <v xml:space="preserve">@IDENTITY </v>
      </c>
      <c r="AD36" s="5" t="str">
        <f t="shared" si="16"/>
        <v xml:space="preserve">CG_pp36 = </v>
      </c>
      <c r="AE36" s="5" t="str">
        <f t="shared" si="17"/>
        <v xml:space="preserve">s_CG_pp36 * </v>
      </c>
      <c r="AF36" s="5" t="str">
        <f t="shared" si="18"/>
        <v>CG_pp00</v>
      </c>
      <c r="AG36" s="6" t="str">
        <f t="shared" si="19"/>
        <v>@IDENTITY CG_pp36 = s_CG_pp36 * CG_pp00</v>
      </c>
      <c r="AH36" s="6"/>
      <c r="AI36" s="5"/>
      <c r="AJ36" s="5"/>
      <c r="AK36" s="5"/>
      <c r="AL36" s="5"/>
      <c r="AM36" s="5" t="str">
        <f t="shared" si="20"/>
        <v xml:space="preserve">@IDENTITY </v>
      </c>
      <c r="AN36" s="5" t="str">
        <f t="shared" si="21"/>
        <v xml:space="preserve">CG_bp36 = </v>
      </c>
      <c r="AO36" s="5" t="str">
        <f t="shared" si="22"/>
        <v xml:space="preserve">CG_pp36 * </v>
      </c>
      <c r="AP36" s="5" t="str">
        <f t="shared" si="23"/>
        <v xml:space="preserve">(1- r_tls_CG36 - </v>
      </c>
      <c r="AQ36" s="5" t="str">
        <f t="shared" si="24"/>
        <v>r_ttm_CG36 )</v>
      </c>
      <c r="AR36" s="6" t="str">
        <f t="shared" si="25"/>
        <v>@IDENTITY CG_bp36 = CG_pp36 * (1- r_tls_CG36 - r_ttm_CG36 )</v>
      </c>
      <c r="AS36" s="5"/>
      <c r="AT36" s="6"/>
      <c r="AX36" s="5"/>
      <c r="AY36" s="5"/>
      <c r="AZ36" s="17" t="str">
        <f t="shared" si="26"/>
        <v xml:space="preserve">@IDENTITY </v>
      </c>
      <c r="BA36" s="17" t="str">
        <f t="shared" si="27"/>
        <v xml:space="preserve">gfcf_pp36 = </v>
      </c>
      <c r="BB36" s="17" t="str">
        <f t="shared" si="28"/>
        <v xml:space="preserve">s_gfcf_pp36 * </v>
      </c>
      <c r="BC36" s="17" t="str">
        <f t="shared" si="29"/>
        <v>gfcf_pp00</v>
      </c>
      <c r="BD36" s="11" t="str">
        <f t="shared" si="30"/>
        <v>@IDENTITY gfcf_pp36 = s_gfcf_pp36 * gfcf_pp00</v>
      </c>
      <c r="BE36" s="11"/>
      <c r="BF36" s="17"/>
      <c r="BG36" s="17"/>
      <c r="BH36" s="17"/>
      <c r="BI36" s="17"/>
      <c r="BJ36" s="17" t="str">
        <f t="shared" si="31"/>
        <v xml:space="preserve">@IDENTITY </v>
      </c>
      <c r="BK36" s="17" t="str">
        <f t="shared" si="32"/>
        <v xml:space="preserve">gfcf_bp36 = </v>
      </c>
      <c r="BL36" s="17" t="str">
        <f t="shared" si="33"/>
        <v xml:space="preserve">gfcf_pp36 * </v>
      </c>
      <c r="BM36" s="17" t="str">
        <f t="shared" si="34"/>
        <v xml:space="preserve">(1- r_tls_gfcf36 - </v>
      </c>
      <c r="BN36" s="17" t="str">
        <f t="shared" si="35"/>
        <v>r_ttm_gfcf36 )</v>
      </c>
      <c r="BO36" s="11" t="str">
        <f t="shared" si="36"/>
        <v>@IDENTITY gfcf_bp36 = gfcf_pp36 * (1- r_tls_gfcf36 - r_ttm_gfcf36 )</v>
      </c>
      <c r="BP36" s="17"/>
      <c r="BQ36" s="11"/>
      <c r="BR36" s="15"/>
      <c r="BS36" s="15"/>
      <c r="BT36" s="15"/>
      <c r="BU36" s="15"/>
      <c r="BV36" s="15"/>
      <c r="BY36" s="21" t="str">
        <f t="shared" si="37"/>
        <v xml:space="preserve">@IDENTITY </v>
      </c>
      <c r="BZ36" s="21" t="str">
        <f t="shared" si="38"/>
        <v xml:space="preserve">cp_pp36 = </v>
      </c>
      <c r="CA36" s="21" t="str">
        <f t="shared" si="39"/>
        <v xml:space="preserve">s_cp_pp36 * </v>
      </c>
      <c r="CB36" s="21" t="str">
        <f t="shared" si="40"/>
        <v>cp_pp00</v>
      </c>
      <c r="CC36" s="22" t="str">
        <f t="shared" si="41"/>
        <v>@IDENTITY cp_pp36 = s_cp_pp36 * cp_pp00</v>
      </c>
      <c r="CD36" s="22"/>
      <c r="CE36" s="21"/>
      <c r="CF36" s="21"/>
      <c r="CG36" s="21"/>
      <c r="CH36" s="21"/>
      <c r="CI36" s="21" t="str">
        <f t="shared" si="42"/>
        <v xml:space="preserve">@IDENTITY </v>
      </c>
      <c r="CJ36" s="21" t="str">
        <f t="shared" si="43"/>
        <v xml:space="preserve">cp_bp36 = </v>
      </c>
      <c r="CK36" s="21" t="str">
        <f t="shared" si="44"/>
        <v xml:space="preserve">cp_pp36 * </v>
      </c>
      <c r="CL36" s="21" t="str">
        <f t="shared" si="45"/>
        <v xml:space="preserve">(1- r_tls_cp36 - </v>
      </c>
      <c r="CM36" s="21" t="str">
        <f t="shared" si="46"/>
        <v>r_ttm_cp36 )</v>
      </c>
      <c r="CN36" s="22" t="str">
        <f t="shared" si="47"/>
        <v>@IDENTITY cp_bp36 = cp_pp36 * (1- r_tls_cp36 - r_ttm_cp36 )</v>
      </c>
      <c r="CO36" s="21"/>
      <c r="CP36" s="22"/>
      <c r="CQ36" s="20"/>
      <c r="CR36" s="20"/>
      <c r="CS36" s="20"/>
      <c r="CT36" s="20"/>
      <c r="CU36" s="20"/>
      <c r="CX36" s="7" t="str">
        <f t="shared" si="48"/>
        <v xml:space="preserve">@IDENTITY </v>
      </c>
      <c r="CY36" s="7" t="str">
        <f t="shared" si="49"/>
        <v xml:space="preserve">st_pp36 = </v>
      </c>
      <c r="CZ36" s="7" t="str">
        <f t="shared" si="50"/>
        <v xml:space="preserve">s_st_pp36 * </v>
      </c>
      <c r="DA36" s="7" t="str">
        <f t="shared" si="51"/>
        <v>st_pp00</v>
      </c>
      <c r="DB36" s="8" t="str">
        <f t="shared" si="52"/>
        <v>@IDENTITY st_pp36 = s_st_pp36 * st_pp00</v>
      </c>
      <c r="DC36" s="8"/>
      <c r="DD36" s="7"/>
      <c r="DE36" s="7"/>
      <c r="DF36" s="7"/>
      <c r="DG36" s="7"/>
      <c r="DH36" s="7" t="str">
        <f t="shared" si="53"/>
        <v xml:space="preserve">@IDENTITY </v>
      </c>
      <c r="DI36" s="7" t="str">
        <f t="shared" si="54"/>
        <v xml:space="preserve">st_bp36 = </v>
      </c>
      <c r="DJ36" s="7" t="str">
        <f t="shared" si="55"/>
        <v xml:space="preserve">st_pp36 * </v>
      </c>
      <c r="DK36" s="7" t="str">
        <f t="shared" si="56"/>
        <v xml:space="preserve">(1- r_tls_st36 - </v>
      </c>
      <c r="DL36" s="7" t="str">
        <f t="shared" si="57"/>
        <v>r_ttm_st36 )</v>
      </c>
      <c r="DM36" s="8" t="str">
        <f t="shared" si="58"/>
        <v>@IDENTITY st_bp36 = st_pp36 * (1- r_tls_st36 - r_ttm_st36 )</v>
      </c>
      <c r="DN36" s="7"/>
      <c r="DO36" s="8"/>
      <c r="DP36" s="26"/>
      <c r="DQ36" s="26"/>
      <c r="DR36" s="26"/>
      <c r="DS36" s="26"/>
      <c r="DT36" s="26"/>
    </row>
    <row r="37" spans="1:124">
      <c r="A37" s="1" t="s">
        <v>31</v>
      </c>
      <c r="B37" s="5" t="str">
        <f t="shared" si="0"/>
        <v xml:space="preserve">@IDENTITY </v>
      </c>
      <c r="C37" s="5" t="str">
        <f t="shared" si="1"/>
        <v xml:space="preserve">FD37 = </v>
      </c>
      <c r="D37" s="5" t="str">
        <f t="shared" si="2"/>
        <v xml:space="preserve">F37 - </v>
      </c>
      <c r="E37" s="5" t="str">
        <f t="shared" si="3"/>
        <v>FM37</v>
      </c>
      <c r="F37" s="6" t="str">
        <f t="shared" si="4"/>
        <v>@IDENTITY FD37 = F37 - FM37</v>
      </c>
      <c r="J37" s="5"/>
      <c r="K37" s="5" t="str">
        <f t="shared" si="5"/>
        <v xml:space="preserve">@IDENTITY </v>
      </c>
      <c r="L37" s="5" t="str">
        <f t="shared" si="6"/>
        <v xml:space="preserve">exp_pp37 = </v>
      </c>
      <c r="M37" s="5" t="str">
        <f t="shared" si="7"/>
        <v xml:space="preserve">s_exp_pp37 * </v>
      </c>
      <c r="N37" s="5" t="s">
        <v>118</v>
      </c>
      <c r="O37" s="6" t="str">
        <f t="shared" si="8"/>
        <v>@IDENTITY exp_pp37 = s_exp_pp37 * exp_pp00</v>
      </c>
      <c r="P37" s="5"/>
      <c r="R37" s="6"/>
      <c r="S37" s="5" t="str">
        <f t="shared" si="9"/>
        <v xml:space="preserve">@IDENTITY </v>
      </c>
      <c r="T37" s="5" t="str">
        <f t="shared" si="10"/>
        <v xml:space="preserve">exp_bp37 = </v>
      </c>
      <c r="U37" s="5" t="str">
        <f t="shared" si="11"/>
        <v xml:space="preserve">exp_pp37 * </v>
      </c>
      <c r="V37" s="5" t="str">
        <f t="shared" si="12"/>
        <v xml:space="preserve">(1- r_tls_ex37 - </v>
      </c>
      <c r="W37" s="5" t="str">
        <f t="shared" si="13"/>
        <v>r_ttm_ex37 )</v>
      </c>
      <c r="X37" s="6" t="str">
        <f t="shared" si="14"/>
        <v>@IDENTITY exp_bp37 = exp_pp37 * (1- r_tls_ex37 - r_ttm_ex37 )</v>
      </c>
      <c r="AB37" s="5"/>
      <c r="AC37" s="5" t="str">
        <f t="shared" si="15"/>
        <v xml:space="preserve">@IDENTITY </v>
      </c>
      <c r="AD37" s="5" t="str">
        <f t="shared" si="16"/>
        <v xml:space="preserve">CG_pp37 = </v>
      </c>
      <c r="AE37" s="5" t="str">
        <f t="shared" si="17"/>
        <v xml:space="preserve">s_CG_pp37 * </v>
      </c>
      <c r="AF37" s="5" t="str">
        <f t="shared" si="18"/>
        <v>CG_pp00</v>
      </c>
      <c r="AG37" s="6" t="str">
        <f t="shared" si="19"/>
        <v>@IDENTITY CG_pp37 = s_CG_pp37 * CG_pp00</v>
      </c>
      <c r="AH37" s="6"/>
      <c r="AI37" s="5"/>
      <c r="AJ37" s="5"/>
      <c r="AK37" s="5"/>
      <c r="AL37" s="5"/>
      <c r="AM37" s="5" t="str">
        <f t="shared" si="20"/>
        <v xml:space="preserve">@IDENTITY </v>
      </c>
      <c r="AN37" s="5" t="str">
        <f t="shared" si="21"/>
        <v xml:space="preserve">CG_bp37 = </v>
      </c>
      <c r="AO37" s="5" t="str">
        <f t="shared" si="22"/>
        <v xml:space="preserve">CG_pp37 * </v>
      </c>
      <c r="AP37" s="5" t="str">
        <f t="shared" si="23"/>
        <v xml:space="preserve">(1- r_tls_CG37 - </v>
      </c>
      <c r="AQ37" s="5" t="str">
        <f t="shared" si="24"/>
        <v>r_ttm_CG37 )</v>
      </c>
      <c r="AR37" s="6" t="str">
        <f t="shared" si="25"/>
        <v>@IDENTITY CG_bp37 = CG_pp37 * (1- r_tls_CG37 - r_ttm_CG37 )</v>
      </c>
      <c r="AS37" s="5"/>
      <c r="AT37" s="6"/>
      <c r="AX37" s="5"/>
      <c r="AY37" s="5"/>
      <c r="AZ37" s="17" t="str">
        <f t="shared" si="26"/>
        <v xml:space="preserve">@IDENTITY </v>
      </c>
      <c r="BA37" s="17" t="str">
        <f t="shared" si="27"/>
        <v xml:space="preserve">gfcf_pp37 = </v>
      </c>
      <c r="BB37" s="17" t="str">
        <f t="shared" si="28"/>
        <v xml:space="preserve">s_gfcf_pp37 * </v>
      </c>
      <c r="BC37" s="17" t="str">
        <f t="shared" si="29"/>
        <v>gfcf_pp00</v>
      </c>
      <c r="BD37" s="11" t="str">
        <f t="shared" si="30"/>
        <v>@IDENTITY gfcf_pp37 = s_gfcf_pp37 * gfcf_pp00</v>
      </c>
      <c r="BE37" s="11"/>
      <c r="BF37" s="17"/>
      <c r="BG37" s="17"/>
      <c r="BH37" s="17"/>
      <c r="BI37" s="17"/>
      <c r="BJ37" s="17" t="str">
        <f t="shared" si="31"/>
        <v xml:space="preserve">@IDENTITY </v>
      </c>
      <c r="BK37" s="17" t="str">
        <f t="shared" si="32"/>
        <v xml:space="preserve">gfcf_bp37 = </v>
      </c>
      <c r="BL37" s="17" t="str">
        <f t="shared" si="33"/>
        <v xml:space="preserve">gfcf_pp37 * </v>
      </c>
      <c r="BM37" s="17" t="str">
        <f t="shared" si="34"/>
        <v xml:space="preserve">(1- r_tls_gfcf37 - </v>
      </c>
      <c r="BN37" s="17" t="str">
        <f t="shared" si="35"/>
        <v>r_ttm_gfcf37 )</v>
      </c>
      <c r="BO37" s="11" t="str">
        <f t="shared" si="36"/>
        <v>@IDENTITY gfcf_bp37 = gfcf_pp37 * (1- r_tls_gfcf37 - r_ttm_gfcf37 )</v>
      </c>
      <c r="BP37" s="17"/>
      <c r="BQ37" s="11"/>
      <c r="BR37" s="15"/>
      <c r="BS37" s="15"/>
      <c r="BT37" s="15"/>
      <c r="BU37" s="15"/>
      <c r="BV37" s="15"/>
      <c r="BY37" s="21" t="str">
        <f t="shared" si="37"/>
        <v xml:space="preserve">@IDENTITY </v>
      </c>
      <c r="BZ37" s="21" t="str">
        <f t="shared" si="38"/>
        <v xml:space="preserve">cp_pp37 = </v>
      </c>
      <c r="CA37" s="21" t="str">
        <f t="shared" si="39"/>
        <v xml:space="preserve">s_cp_pp37 * </v>
      </c>
      <c r="CB37" s="21" t="str">
        <f t="shared" si="40"/>
        <v>cp_pp00</v>
      </c>
      <c r="CC37" s="22" t="str">
        <f t="shared" si="41"/>
        <v>@IDENTITY cp_pp37 = s_cp_pp37 * cp_pp00</v>
      </c>
      <c r="CD37" s="22"/>
      <c r="CE37" s="21"/>
      <c r="CF37" s="21"/>
      <c r="CG37" s="21"/>
      <c r="CH37" s="21"/>
      <c r="CI37" s="21" t="str">
        <f t="shared" si="42"/>
        <v xml:space="preserve">@IDENTITY </v>
      </c>
      <c r="CJ37" s="21" t="str">
        <f t="shared" si="43"/>
        <v xml:space="preserve">cp_bp37 = </v>
      </c>
      <c r="CK37" s="21" t="str">
        <f t="shared" si="44"/>
        <v xml:space="preserve">cp_pp37 * </v>
      </c>
      <c r="CL37" s="21" t="str">
        <f t="shared" si="45"/>
        <v xml:space="preserve">(1- r_tls_cp37 - </v>
      </c>
      <c r="CM37" s="21" t="str">
        <f t="shared" si="46"/>
        <v>r_ttm_cp37 )</v>
      </c>
      <c r="CN37" s="22" t="str">
        <f t="shared" si="47"/>
        <v>@IDENTITY cp_bp37 = cp_pp37 * (1- r_tls_cp37 - r_ttm_cp37 )</v>
      </c>
      <c r="CO37" s="21"/>
      <c r="CP37" s="22"/>
      <c r="CQ37" s="20"/>
      <c r="CR37" s="20"/>
      <c r="CS37" s="20"/>
      <c r="CT37" s="20"/>
      <c r="CU37" s="20"/>
      <c r="CX37" s="7" t="str">
        <f t="shared" si="48"/>
        <v xml:space="preserve">@IDENTITY </v>
      </c>
      <c r="CY37" s="7" t="str">
        <f t="shared" si="49"/>
        <v xml:space="preserve">st_pp37 = </v>
      </c>
      <c r="CZ37" s="7" t="str">
        <f t="shared" si="50"/>
        <v xml:space="preserve">s_st_pp37 * </v>
      </c>
      <c r="DA37" s="7" t="str">
        <f t="shared" si="51"/>
        <v>st_pp00</v>
      </c>
      <c r="DB37" s="8" t="str">
        <f t="shared" si="52"/>
        <v>@IDENTITY st_pp37 = s_st_pp37 * st_pp00</v>
      </c>
      <c r="DC37" s="8"/>
      <c r="DD37" s="7"/>
      <c r="DE37" s="7"/>
      <c r="DF37" s="7"/>
      <c r="DG37" s="7"/>
      <c r="DH37" s="7" t="str">
        <f t="shared" si="53"/>
        <v xml:space="preserve">@IDENTITY </v>
      </c>
      <c r="DI37" s="7" t="str">
        <f t="shared" si="54"/>
        <v xml:space="preserve">st_bp37 = </v>
      </c>
      <c r="DJ37" s="7" t="str">
        <f t="shared" si="55"/>
        <v xml:space="preserve">st_pp37 * </v>
      </c>
      <c r="DK37" s="7" t="str">
        <f t="shared" si="56"/>
        <v xml:space="preserve">(1- r_tls_st37 - </v>
      </c>
      <c r="DL37" s="7" t="str">
        <f t="shared" si="57"/>
        <v>r_ttm_st37 )</v>
      </c>
      <c r="DM37" s="8" t="str">
        <f t="shared" si="58"/>
        <v>@IDENTITY st_bp37 = st_pp37 * (1- r_tls_st37 - r_ttm_st37 )</v>
      </c>
      <c r="DN37" s="7"/>
      <c r="DO37" s="8"/>
      <c r="DP37" s="26"/>
      <c r="DQ37" s="26"/>
      <c r="DR37" s="26"/>
      <c r="DS37" s="26"/>
      <c r="DT37" s="26"/>
    </row>
    <row r="38" spans="1:124">
      <c r="A38" s="1" t="s">
        <v>32</v>
      </c>
      <c r="B38" s="5" t="str">
        <f t="shared" si="0"/>
        <v xml:space="preserve">@IDENTITY </v>
      </c>
      <c r="C38" s="5" t="str">
        <f t="shared" si="1"/>
        <v xml:space="preserve">FD41 = </v>
      </c>
      <c r="D38" s="5" t="str">
        <f t="shared" si="2"/>
        <v xml:space="preserve">F41 - </v>
      </c>
      <c r="E38" s="5" t="str">
        <f t="shared" si="3"/>
        <v>FM41</v>
      </c>
      <c r="F38" s="6" t="str">
        <f t="shared" si="4"/>
        <v>@IDENTITY FD41 = F41 - FM41</v>
      </c>
      <c r="J38" s="5"/>
      <c r="K38" s="5" t="str">
        <f t="shared" si="5"/>
        <v xml:space="preserve">@IDENTITY </v>
      </c>
      <c r="L38" s="5" t="str">
        <f t="shared" si="6"/>
        <v xml:space="preserve">exp_pp41 = </v>
      </c>
      <c r="M38" s="5" t="str">
        <f t="shared" si="7"/>
        <v xml:space="preserve">s_exp_pp41 * </v>
      </c>
      <c r="N38" s="5" t="s">
        <v>118</v>
      </c>
      <c r="O38" s="6" t="str">
        <f t="shared" si="8"/>
        <v>@IDENTITY exp_pp41 = s_exp_pp41 * exp_pp00</v>
      </c>
      <c r="P38" s="5"/>
      <c r="R38" s="6"/>
      <c r="S38" s="5" t="str">
        <f t="shared" si="9"/>
        <v xml:space="preserve">@IDENTITY </v>
      </c>
      <c r="T38" s="5" t="str">
        <f t="shared" si="10"/>
        <v xml:space="preserve">exp_bp41 = </v>
      </c>
      <c r="U38" s="5" t="str">
        <f t="shared" si="11"/>
        <v xml:space="preserve">exp_pp41 * </v>
      </c>
      <c r="V38" s="5" t="str">
        <f t="shared" si="12"/>
        <v xml:space="preserve">(1- r_tls_ex41 - </v>
      </c>
      <c r="W38" s="5" t="str">
        <f t="shared" si="13"/>
        <v>r_ttm_ex41 )</v>
      </c>
      <c r="X38" s="6" t="str">
        <f t="shared" si="14"/>
        <v>@IDENTITY exp_bp41 = exp_pp41 * (1- r_tls_ex41 - r_ttm_ex41 )</v>
      </c>
      <c r="AB38" s="5"/>
      <c r="AC38" s="5" t="str">
        <f t="shared" si="15"/>
        <v xml:space="preserve">@IDENTITY </v>
      </c>
      <c r="AD38" s="5" t="str">
        <f t="shared" si="16"/>
        <v xml:space="preserve">CG_pp41 = </v>
      </c>
      <c r="AE38" s="5" t="str">
        <f t="shared" si="17"/>
        <v xml:space="preserve">s_CG_pp41 * </v>
      </c>
      <c r="AF38" s="5" t="str">
        <f t="shared" si="18"/>
        <v>CG_pp00</v>
      </c>
      <c r="AG38" s="6" t="str">
        <f t="shared" si="19"/>
        <v>@IDENTITY CG_pp41 = s_CG_pp41 * CG_pp00</v>
      </c>
      <c r="AH38" s="6"/>
      <c r="AI38" s="5"/>
      <c r="AJ38" s="5"/>
      <c r="AK38" s="5"/>
      <c r="AL38" s="5"/>
      <c r="AM38" s="5" t="str">
        <f t="shared" si="20"/>
        <v xml:space="preserve">@IDENTITY </v>
      </c>
      <c r="AN38" s="5" t="str">
        <f t="shared" si="21"/>
        <v xml:space="preserve">CG_bp41 = </v>
      </c>
      <c r="AO38" s="5" t="str">
        <f t="shared" si="22"/>
        <v xml:space="preserve">CG_pp41 * </v>
      </c>
      <c r="AP38" s="5" t="str">
        <f t="shared" si="23"/>
        <v xml:space="preserve">(1- r_tls_CG41 - </v>
      </c>
      <c r="AQ38" s="5" t="str">
        <f t="shared" si="24"/>
        <v>r_ttm_CG41 )</v>
      </c>
      <c r="AR38" s="6" t="str">
        <f t="shared" si="25"/>
        <v>@IDENTITY CG_bp41 = CG_pp41 * (1- r_tls_CG41 - r_ttm_CG41 )</v>
      </c>
      <c r="AS38" s="5"/>
      <c r="AT38" s="6"/>
      <c r="AX38" s="5"/>
      <c r="AY38" s="5"/>
      <c r="AZ38" s="17" t="str">
        <f t="shared" si="26"/>
        <v xml:space="preserve">@IDENTITY </v>
      </c>
      <c r="BA38" s="17" t="str">
        <f t="shared" si="27"/>
        <v xml:space="preserve">gfcf_pp41 = </v>
      </c>
      <c r="BB38" s="17" t="str">
        <f t="shared" si="28"/>
        <v xml:space="preserve">s_gfcf_pp41 * </v>
      </c>
      <c r="BC38" s="17" t="str">
        <f t="shared" si="29"/>
        <v>gfcf_pp00</v>
      </c>
      <c r="BD38" s="11" t="str">
        <f t="shared" si="30"/>
        <v>@IDENTITY gfcf_pp41 = s_gfcf_pp41 * gfcf_pp00</v>
      </c>
      <c r="BE38" s="11"/>
      <c r="BF38" s="17"/>
      <c r="BG38" s="17"/>
      <c r="BH38" s="17"/>
      <c r="BI38" s="17"/>
      <c r="BJ38" s="17" t="str">
        <f t="shared" si="31"/>
        <v xml:space="preserve">@IDENTITY </v>
      </c>
      <c r="BK38" s="17" t="str">
        <f t="shared" si="32"/>
        <v xml:space="preserve">gfcf_bp41 = </v>
      </c>
      <c r="BL38" s="17" t="str">
        <f t="shared" si="33"/>
        <v xml:space="preserve">gfcf_pp41 * </v>
      </c>
      <c r="BM38" s="17" t="str">
        <f t="shared" si="34"/>
        <v xml:space="preserve">(1- r_tls_gfcf41 - </v>
      </c>
      <c r="BN38" s="17" t="str">
        <f t="shared" si="35"/>
        <v>r_ttm_gfcf41 )</v>
      </c>
      <c r="BO38" s="11" t="str">
        <f t="shared" si="36"/>
        <v>@IDENTITY gfcf_bp41 = gfcf_pp41 * (1- r_tls_gfcf41 - r_ttm_gfcf41 )</v>
      </c>
      <c r="BP38" s="17"/>
      <c r="BQ38" s="11"/>
      <c r="BR38" s="15"/>
      <c r="BS38" s="15"/>
      <c r="BT38" s="15"/>
      <c r="BU38" s="15"/>
      <c r="BV38" s="15"/>
      <c r="BY38" s="21" t="str">
        <f t="shared" si="37"/>
        <v xml:space="preserve">@IDENTITY </v>
      </c>
      <c r="BZ38" s="21" t="str">
        <f t="shared" si="38"/>
        <v xml:space="preserve">cp_pp41 = </v>
      </c>
      <c r="CA38" s="21" t="str">
        <f t="shared" si="39"/>
        <v xml:space="preserve">s_cp_pp41 * </v>
      </c>
      <c r="CB38" s="21" t="str">
        <f t="shared" si="40"/>
        <v>cp_pp00</v>
      </c>
      <c r="CC38" s="22" t="str">
        <f t="shared" si="41"/>
        <v>@IDENTITY cp_pp41 = s_cp_pp41 * cp_pp00</v>
      </c>
      <c r="CD38" s="22"/>
      <c r="CE38" s="21"/>
      <c r="CF38" s="21"/>
      <c r="CG38" s="21"/>
      <c r="CH38" s="21"/>
      <c r="CI38" s="21" t="str">
        <f t="shared" si="42"/>
        <v xml:space="preserve">@IDENTITY </v>
      </c>
      <c r="CJ38" s="21" t="str">
        <f t="shared" si="43"/>
        <v xml:space="preserve">cp_bp41 = </v>
      </c>
      <c r="CK38" s="21" t="str">
        <f t="shared" si="44"/>
        <v xml:space="preserve">cp_pp41 * </v>
      </c>
      <c r="CL38" s="21" t="str">
        <f t="shared" si="45"/>
        <v xml:space="preserve">(1- r_tls_cp41 - </v>
      </c>
      <c r="CM38" s="21" t="str">
        <f t="shared" si="46"/>
        <v>r_ttm_cp41 )</v>
      </c>
      <c r="CN38" s="22" t="str">
        <f t="shared" si="47"/>
        <v>@IDENTITY cp_bp41 = cp_pp41 * (1- r_tls_cp41 - r_ttm_cp41 )</v>
      </c>
      <c r="CO38" s="21"/>
      <c r="CP38" s="22"/>
      <c r="CQ38" s="20"/>
      <c r="CR38" s="20"/>
      <c r="CS38" s="20"/>
      <c r="CT38" s="20"/>
      <c r="CU38" s="20"/>
      <c r="CX38" s="7" t="str">
        <f t="shared" si="48"/>
        <v xml:space="preserve">@IDENTITY </v>
      </c>
      <c r="CY38" s="7" t="str">
        <f t="shared" si="49"/>
        <v xml:space="preserve">st_pp41 = </v>
      </c>
      <c r="CZ38" s="7" t="str">
        <f t="shared" si="50"/>
        <v xml:space="preserve">s_st_pp41 * </v>
      </c>
      <c r="DA38" s="7" t="str">
        <f t="shared" si="51"/>
        <v>st_pp00</v>
      </c>
      <c r="DB38" s="8" t="str">
        <f t="shared" si="52"/>
        <v>@IDENTITY st_pp41 = s_st_pp41 * st_pp00</v>
      </c>
      <c r="DC38" s="8"/>
      <c r="DD38" s="7"/>
      <c r="DE38" s="7"/>
      <c r="DF38" s="7"/>
      <c r="DG38" s="7"/>
      <c r="DH38" s="7" t="str">
        <f t="shared" si="53"/>
        <v xml:space="preserve">@IDENTITY </v>
      </c>
      <c r="DI38" s="7" t="str">
        <f t="shared" si="54"/>
        <v xml:space="preserve">st_bp41 = </v>
      </c>
      <c r="DJ38" s="7" t="str">
        <f t="shared" si="55"/>
        <v xml:space="preserve">st_pp41 * </v>
      </c>
      <c r="DK38" s="7" t="str">
        <f t="shared" si="56"/>
        <v xml:space="preserve">(1- r_tls_st41 - </v>
      </c>
      <c r="DL38" s="7" t="str">
        <f t="shared" si="57"/>
        <v>r_ttm_st41 )</v>
      </c>
      <c r="DM38" s="8" t="str">
        <f t="shared" si="58"/>
        <v>@IDENTITY st_bp41 = st_pp41 * (1- r_tls_st41 - r_ttm_st41 )</v>
      </c>
      <c r="DN38" s="7"/>
      <c r="DO38" s="8"/>
      <c r="DP38" s="26"/>
      <c r="DQ38" s="26"/>
      <c r="DR38" s="26"/>
      <c r="DS38" s="26"/>
      <c r="DT38" s="26"/>
    </row>
    <row r="39" spans="1:124">
      <c r="A39" s="1" t="s">
        <v>33</v>
      </c>
      <c r="B39" s="5" t="str">
        <f t="shared" si="0"/>
        <v xml:space="preserve">@IDENTITY </v>
      </c>
      <c r="C39" s="5" t="str">
        <f t="shared" si="1"/>
        <v xml:space="preserve">FD42 = </v>
      </c>
      <c r="D39" s="5" t="str">
        <f t="shared" si="2"/>
        <v xml:space="preserve">F42 - </v>
      </c>
      <c r="E39" s="5" t="str">
        <f t="shared" si="3"/>
        <v>FM42</v>
      </c>
      <c r="F39" s="6" t="str">
        <f t="shared" si="4"/>
        <v>@IDENTITY FD42 = F42 - FM42</v>
      </c>
      <c r="J39" s="5"/>
      <c r="K39" s="5" t="str">
        <f t="shared" si="5"/>
        <v xml:space="preserve">@IDENTITY </v>
      </c>
      <c r="L39" s="5" t="str">
        <f t="shared" si="6"/>
        <v xml:space="preserve">exp_pp42 = </v>
      </c>
      <c r="M39" s="5" t="str">
        <f t="shared" si="7"/>
        <v xml:space="preserve">s_exp_pp42 * </v>
      </c>
      <c r="N39" s="5" t="s">
        <v>118</v>
      </c>
      <c r="O39" s="6" t="str">
        <f t="shared" si="8"/>
        <v>@IDENTITY exp_pp42 = s_exp_pp42 * exp_pp00</v>
      </c>
      <c r="P39" s="5"/>
      <c r="R39" s="6"/>
      <c r="S39" s="5" t="str">
        <f t="shared" si="9"/>
        <v xml:space="preserve">@IDENTITY </v>
      </c>
      <c r="T39" s="5" t="str">
        <f t="shared" si="10"/>
        <v xml:space="preserve">exp_bp42 = </v>
      </c>
      <c r="U39" s="5" t="str">
        <f t="shared" si="11"/>
        <v xml:space="preserve">exp_pp42 * </v>
      </c>
      <c r="V39" s="5" t="str">
        <f t="shared" si="12"/>
        <v xml:space="preserve">(1- r_tls_ex42 - </v>
      </c>
      <c r="W39" s="5" t="str">
        <f t="shared" si="13"/>
        <v>r_ttm_ex42 )</v>
      </c>
      <c r="X39" s="6" t="str">
        <f t="shared" si="14"/>
        <v>@IDENTITY exp_bp42 = exp_pp42 * (1- r_tls_ex42 - r_ttm_ex42 )</v>
      </c>
      <c r="AB39" s="5"/>
      <c r="AC39" s="5" t="str">
        <f t="shared" si="15"/>
        <v xml:space="preserve">@IDENTITY </v>
      </c>
      <c r="AD39" s="5" t="str">
        <f t="shared" si="16"/>
        <v xml:space="preserve">CG_pp42 = </v>
      </c>
      <c r="AE39" s="5" t="str">
        <f t="shared" si="17"/>
        <v xml:space="preserve">s_CG_pp42 * </v>
      </c>
      <c r="AF39" s="5" t="str">
        <f t="shared" si="18"/>
        <v>CG_pp00</v>
      </c>
      <c r="AG39" s="6" t="str">
        <f t="shared" si="19"/>
        <v>@IDENTITY CG_pp42 = s_CG_pp42 * CG_pp00</v>
      </c>
      <c r="AH39" s="6"/>
      <c r="AI39" s="5"/>
      <c r="AJ39" s="5"/>
      <c r="AK39" s="5"/>
      <c r="AL39" s="5"/>
      <c r="AM39" s="5" t="str">
        <f t="shared" si="20"/>
        <v xml:space="preserve">@IDENTITY </v>
      </c>
      <c r="AN39" s="5" t="str">
        <f t="shared" si="21"/>
        <v xml:space="preserve">CG_bp42 = </v>
      </c>
      <c r="AO39" s="5" t="str">
        <f t="shared" si="22"/>
        <v xml:space="preserve">CG_pp42 * </v>
      </c>
      <c r="AP39" s="5" t="str">
        <f t="shared" si="23"/>
        <v xml:space="preserve">(1- r_tls_CG42 - </v>
      </c>
      <c r="AQ39" s="5" t="str">
        <f t="shared" si="24"/>
        <v>r_ttm_CG42 )</v>
      </c>
      <c r="AR39" s="6" t="str">
        <f t="shared" si="25"/>
        <v>@IDENTITY CG_bp42 = CG_pp42 * (1- r_tls_CG42 - r_ttm_CG42 )</v>
      </c>
      <c r="AS39" s="5"/>
      <c r="AT39" s="6"/>
      <c r="AX39" s="5"/>
      <c r="AY39" s="5"/>
      <c r="AZ39" s="17" t="str">
        <f t="shared" si="26"/>
        <v xml:space="preserve">@IDENTITY </v>
      </c>
      <c r="BA39" s="17" t="str">
        <f t="shared" si="27"/>
        <v xml:space="preserve">gfcf_pp42 = </v>
      </c>
      <c r="BB39" s="17" t="str">
        <f t="shared" si="28"/>
        <v xml:space="preserve">s_gfcf_pp42 * </v>
      </c>
      <c r="BC39" s="17" t="str">
        <f t="shared" si="29"/>
        <v>gfcf_pp00</v>
      </c>
      <c r="BD39" s="11" t="str">
        <f t="shared" si="30"/>
        <v>@IDENTITY gfcf_pp42 = s_gfcf_pp42 * gfcf_pp00</v>
      </c>
      <c r="BE39" s="11"/>
      <c r="BF39" s="17"/>
      <c r="BG39" s="17"/>
      <c r="BH39" s="17"/>
      <c r="BI39" s="17"/>
      <c r="BJ39" s="17" t="str">
        <f t="shared" si="31"/>
        <v xml:space="preserve">@IDENTITY </v>
      </c>
      <c r="BK39" s="17" t="str">
        <f t="shared" si="32"/>
        <v xml:space="preserve">gfcf_bp42 = </v>
      </c>
      <c r="BL39" s="17" t="str">
        <f t="shared" si="33"/>
        <v xml:space="preserve">gfcf_pp42 * </v>
      </c>
      <c r="BM39" s="17" t="str">
        <f t="shared" si="34"/>
        <v xml:space="preserve">(1- r_tls_gfcf42 - </v>
      </c>
      <c r="BN39" s="17" t="str">
        <f t="shared" si="35"/>
        <v>r_ttm_gfcf42 )</v>
      </c>
      <c r="BO39" s="11" t="str">
        <f t="shared" si="36"/>
        <v>@IDENTITY gfcf_bp42 = gfcf_pp42 * (1- r_tls_gfcf42 - r_ttm_gfcf42 )</v>
      </c>
      <c r="BP39" s="17"/>
      <c r="BQ39" s="11"/>
      <c r="BR39" s="15"/>
      <c r="BS39" s="15"/>
      <c r="BT39" s="15"/>
      <c r="BU39" s="15"/>
      <c r="BV39" s="15"/>
      <c r="BY39" s="21" t="str">
        <f t="shared" si="37"/>
        <v xml:space="preserve">@IDENTITY </v>
      </c>
      <c r="BZ39" s="21" t="str">
        <f t="shared" si="38"/>
        <v xml:space="preserve">cp_pp42 = </v>
      </c>
      <c r="CA39" s="21" t="str">
        <f t="shared" si="39"/>
        <v xml:space="preserve">s_cp_pp42 * </v>
      </c>
      <c r="CB39" s="21" t="str">
        <f t="shared" si="40"/>
        <v>cp_pp00</v>
      </c>
      <c r="CC39" s="22" t="str">
        <f t="shared" si="41"/>
        <v>@IDENTITY cp_pp42 = s_cp_pp42 * cp_pp00</v>
      </c>
      <c r="CD39" s="22"/>
      <c r="CE39" s="21"/>
      <c r="CF39" s="21"/>
      <c r="CG39" s="21"/>
      <c r="CH39" s="21"/>
      <c r="CI39" s="21" t="str">
        <f t="shared" si="42"/>
        <v xml:space="preserve">@IDENTITY </v>
      </c>
      <c r="CJ39" s="21" t="str">
        <f t="shared" si="43"/>
        <v xml:space="preserve">cp_bp42 = </v>
      </c>
      <c r="CK39" s="21" t="str">
        <f t="shared" si="44"/>
        <v xml:space="preserve">cp_pp42 * </v>
      </c>
      <c r="CL39" s="21" t="str">
        <f t="shared" si="45"/>
        <v xml:space="preserve">(1- r_tls_cp42 - </v>
      </c>
      <c r="CM39" s="21" t="str">
        <f t="shared" si="46"/>
        <v>r_ttm_cp42 )</v>
      </c>
      <c r="CN39" s="22" t="str">
        <f t="shared" si="47"/>
        <v>@IDENTITY cp_bp42 = cp_pp42 * (1- r_tls_cp42 - r_ttm_cp42 )</v>
      </c>
      <c r="CO39" s="21"/>
      <c r="CP39" s="22"/>
      <c r="CQ39" s="20"/>
      <c r="CR39" s="20"/>
      <c r="CS39" s="20"/>
      <c r="CT39" s="20"/>
      <c r="CU39" s="20"/>
      <c r="CX39" s="7" t="str">
        <f t="shared" si="48"/>
        <v xml:space="preserve">@IDENTITY </v>
      </c>
      <c r="CY39" s="7" t="str">
        <f t="shared" si="49"/>
        <v xml:space="preserve">st_pp42 = </v>
      </c>
      <c r="CZ39" s="7" t="str">
        <f t="shared" si="50"/>
        <v xml:space="preserve">s_st_pp42 * </v>
      </c>
      <c r="DA39" s="7" t="str">
        <f t="shared" si="51"/>
        <v>st_pp00</v>
      </c>
      <c r="DB39" s="8" t="str">
        <f t="shared" si="52"/>
        <v>@IDENTITY st_pp42 = s_st_pp42 * st_pp00</v>
      </c>
      <c r="DC39" s="8"/>
      <c r="DD39" s="7"/>
      <c r="DE39" s="7"/>
      <c r="DF39" s="7"/>
      <c r="DG39" s="7"/>
      <c r="DH39" s="7" t="str">
        <f t="shared" si="53"/>
        <v xml:space="preserve">@IDENTITY </v>
      </c>
      <c r="DI39" s="7" t="str">
        <f t="shared" si="54"/>
        <v xml:space="preserve">st_bp42 = </v>
      </c>
      <c r="DJ39" s="7" t="str">
        <f t="shared" si="55"/>
        <v xml:space="preserve">st_pp42 * </v>
      </c>
      <c r="DK39" s="7" t="str">
        <f t="shared" si="56"/>
        <v xml:space="preserve">(1- r_tls_st42 - </v>
      </c>
      <c r="DL39" s="7" t="str">
        <f t="shared" si="57"/>
        <v>r_ttm_st42 )</v>
      </c>
      <c r="DM39" s="8" t="str">
        <f t="shared" si="58"/>
        <v>@IDENTITY st_bp42 = st_pp42 * (1- r_tls_st42 - r_ttm_st42 )</v>
      </c>
      <c r="DN39" s="7"/>
      <c r="DO39" s="8"/>
      <c r="DP39" s="26"/>
      <c r="DQ39" s="26"/>
      <c r="DR39" s="26"/>
      <c r="DS39" s="26"/>
      <c r="DT39" s="26"/>
    </row>
    <row r="40" spans="1:124">
      <c r="A40" s="1" t="s">
        <v>34</v>
      </c>
      <c r="B40" s="5" t="str">
        <f t="shared" si="0"/>
        <v xml:space="preserve">@IDENTITY </v>
      </c>
      <c r="C40" s="5" t="str">
        <f t="shared" si="1"/>
        <v xml:space="preserve">FD43 = </v>
      </c>
      <c r="D40" s="5" t="str">
        <f t="shared" si="2"/>
        <v xml:space="preserve">F43 - </v>
      </c>
      <c r="E40" s="5" t="str">
        <f t="shared" si="3"/>
        <v>FM43</v>
      </c>
      <c r="F40" s="6" t="str">
        <f t="shared" si="4"/>
        <v>@IDENTITY FD43 = F43 - FM43</v>
      </c>
      <c r="J40" s="5"/>
      <c r="K40" s="5" t="str">
        <f t="shared" si="5"/>
        <v xml:space="preserve">@IDENTITY </v>
      </c>
      <c r="L40" s="5" t="str">
        <f t="shared" si="6"/>
        <v xml:space="preserve">exp_pp43 = </v>
      </c>
      <c r="M40" s="5" t="str">
        <f t="shared" si="7"/>
        <v xml:space="preserve">s_exp_pp43 * </v>
      </c>
      <c r="N40" s="5" t="s">
        <v>118</v>
      </c>
      <c r="O40" s="6" t="str">
        <f t="shared" si="8"/>
        <v>@IDENTITY exp_pp43 = s_exp_pp43 * exp_pp00</v>
      </c>
      <c r="P40" s="5"/>
      <c r="R40" s="6"/>
      <c r="S40" s="5" t="str">
        <f t="shared" si="9"/>
        <v xml:space="preserve">@IDENTITY </v>
      </c>
      <c r="T40" s="5" t="str">
        <f t="shared" si="10"/>
        <v xml:space="preserve">exp_bp43 = </v>
      </c>
      <c r="U40" s="5" t="str">
        <f t="shared" si="11"/>
        <v xml:space="preserve">exp_pp43 * </v>
      </c>
      <c r="V40" s="5" t="str">
        <f t="shared" si="12"/>
        <v xml:space="preserve">(1- r_tls_ex43 - </v>
      </c>
      <c r="W40" s="5" t="str">
        <f t="shared" si="13"/>
        <v>r_ttm_ex43 )</v>
      </c>
      <c r="X40" s="6" t="str">
        <f t="shared" si="14"/>
        <v>@IDENTITY exp_bp43 = exp_pp43 * (1- r_tls_ex43 - r_ttm_ex43 )</v>
      </c>
      <c r="AB40" s="5"/>
      <c r="AC40" s="5" t="str">
        <f t="shared" si="15"/>
        <v xml:space="preserve">@IDENTITY </v>
      </c>
      <c r="AD40" s="5" t="str">
        <f t="shared" si="16"/>
        <v xml:space="preserve">CG_pp43 = </v>
      </c>
      <c r="AE40" s="5" t="str">
        <f t="shared" si="17"/>
        <v xml:space="preserve">s_CG_pp43 * </v>
      </c>
      <c r="AF40" s="5" t="str">
        <f t="shared" si="18"/>
        <v>CG_pp00</v>
      </c>
      <c r="AG40" s="6" t="str">
        <f t="shared" si="19"/>
        <v>@IDENTITY CG_pp43 = s_CG_pp43 * CG_pp00</v>
      </c>
      <c r="AH40" s="6"/>
      <c r="AI40" s="5"/>
      <c r="AJ40" s="5"/>
      <c r="AK40" s="5"/>
      <c r="AL40" s="5"/>
      <c r="AM40" s="5" t="str">
        <f t="shared" si="20"/>
        <v xml:space="preserve">@IDENTITY </v>
      </c>
      <c r="AN40" s="5" t="str">
        <f t="shared" si="21"/>
        <v xml:space="preserve">CG_bp43 = </v>
      </c>
      <c r="AO40" s="5" t="str">
        <f t="shared" si="22"/>
        <v xml:space="preserve">CG_pp43 * </v>
      </c>
      <c r="AP40" s="5" t="str">
        <f t="shared" si="23"/>
        <v xml:space="preserve">(1- r_tls_CG43 - </v>
      </c>
      <c r="AQ40" s="5" t="str">
        <f t="shared" si="24"/>
        <v>r_ttm_CG43 )</v>
      </c>
      <c r="AR40" s="6" t="str">
        <f t="shared" si="25"/>
        <v>@IDENTITY CG_bp43 = CG_pp43 * (1- r_tls_CG43 - r_ttm_CG43 )</v>
      </c>
      <c r="AS40" s="5"/>
      <c r="AT40" s="6"/>
      <c r="AX40" s="5"/>
      <c r="AY40" s="5"/>
      <c r="AZ40" s="17" t="str">
        <f t="shared" si="26"/>
        <v xml:space="preserve">@IDENTITY </v>
      </c>
      <c r="BA40" s="17" t="str">
        <f t="shared" si="27"/>
        <v xml:space="preserve">gfcf_pp43 = </v>
      </c>
      <c r="BB40" s="17" t="str">
        <f t="shared" si="28"/>
        <v xml:space="preserve">s_gfcf_pp43 * </v>
      </c>
      <c r="BC40" s="17" t="str">
        <f t="shared" si="29"/>
        <v>gfcf_pp00</v>
      </c>
      <c r="BD40" s="11" t="str">
        <f t="shared" si="30"/>
        <v>@IDENTITY gfcf_pp43 = s_gfcf_pp43 * gfcf_pp00</v>
      </c>
      <c r="BE40" s="11"/>
      <c r="BF40" s="17"/>
      <c r="BG40" s="17"/>
      <c r="BH40" s="17"/>
      <c r="BI40" s="17"/>
      <c r="BJ40" s="17" t="str">
        <f t="shared" si="31"/>
        <v xml:space="preserve">@IDENTITY </v>
      </c>
      <c r="BK40" s="17" t="str">
        <f t="shared" si="32"/>
        <v xml:space="preserve">gfcf_bp43 = </v>
      </c>
      <c r="BL40" s="17" t="str">
        <f t="shared" si="33"/>
        <v xml:space="preserve">gfcf_pp43 * </v>
      </c>
      <c r="BM40" s="17" t="str">
        <f t="shared" si="34"/>
        <v xml:space="preserve">(1- r_tls_gfcf43 - </v>
      </c>
      <c r="BN40" s="17" t="str">
        <f t="shared" si="35"/>
        <v>r_ttm_gfcf43 )</v>
      </c>
      <c r="BO40" s="11" t="str">
        <f t="shared" si="36"/>
        <v>@IDENTITY gfcf_bp43 = gfcf_pp43 * (1- r_tls_gfcf43 - r_ttm_gfcf43 )</v>
      </c>
      <c r="BP40" s="17"/>
      <c r="BQ40" s="11"/>
      <c r="BR40" s="15"/>
      <c r="BS40" s="15"/>
      <c r="BT40" s="15"/>
      <c r="BU40" s="15"/>
      <c r="BV40" s="15"/>
      <c r="BY40" s="21" t="str">
        <f t="shared" si="37"/>
        <v xml:space="preserve">@IDENTITY </v>
      </c>
      <c r="BZ40" s="21" t="str">
        <f t="shared" si="38"/>
        <v xml:space="preserve">cp_pp43 = </v>
      </c>
      <c r="CA40" s="21" t="str">
        <f t="shared" si="39"/>
        <v xml:space="preserve">s_cp_pp43 * </v>
      </c>
      <c r="CB40" s="21" t="str">
        <f t="shared" si="40"/>
        <v>cp_pp00</v>
      </c>
      <c r="CC40" s="22" t="str">
        <f t="shared" si="41"/>
        <v>@IDENTITY cp_pp43 = s_cp_pp43 * cp_pp00</v>
      </c>
      <c r="CD40" s="22"/>
      <c r="CE40" s="21"/>
      <c r="CF40" s="21"/>
      <c r="CG40" s="21"/>
      <c r="CH40" s="21"/>
      <c r="CI40" s="21" t="str">
        <f t="shared" si="42"/>
        <v xml:space="preserve">@IDENTITY </v>
      </c>
      <c r="CJ40" s="21" t="str">
        <f t="shared" si="43"/>
        <v xml:space="preserve">cp_bp43 = </v>
      </c>
      <c r="CK40" s="21" t="str">
        <f t="shared" si="44"/>
        <v xml:space="preserve">cp_pp43 * </v>
      </c>
      <c r="CL40" s="21" t="str">
        <f t="shared" si="45"/>
        <v xml:space="preserve">(1- r_tls_cp43 - </v>
      </c>
      <c r="CM40" s="21" t="str">
        <f t="shared" si="46"/>
        <v>r_ttm_cp43 )</v>
      </c>
      <c r="CN40" s="22" t="str">
        <f t="shared" si="47"/>
        <v>@IDENTITY cp_bp43 = cp_pp43 * (1- r_tls_cp43 - r_ttm_cp43 )</v>
      </c>
      <c r="CO40" s="21"/>
      <c r="CP40" s="22"/>
      <c r="CQ40" s="20"/>
      <c r="CR40" s="20"/>
      <c r="CS40" s="20"/>
      <c r="CT40" s="20"/>
      <c r="CU40" s="20"/>
      <c r="CX40" s="7" t="str">
        <f t="shared" si="48"/>
        <v xml:space="preserve">@IDENTITY </v>
      </c>
      <c r="CY40" s="7" t="str">
        <f t="shared" si="49"/>
        <v xml:space="preserve">st_pp43 = </v>
      </c>
      <c r="CZ40" s="7" t="str">
        <f t="shared" si="50"/>
        <v xml:space="preserve">s_st_pp43 * </v>
      </c>
      <c r="DA40" s="7" t="str">
        <f t="shared" si="51"/>
        <v>st_pp00</v>
      </c>
      <c r="DB40" s="8" t="str">
        <f t="shared" si="52"/>
        <v>@IDENTITY st_pp43 = s_st_pp43 * st_pp00</v>
      </c>
      <c r="DC40" s="8"/>
      <c r="DD40" s="7"/>
      <c r="DE40" s="7"/>
      <c r="DF40" s="7"/>
      <c r="DG40" s="7"/>
      <c r="DH40" s="7" t="str">
        <f t="shared" si="53"/>
        <v xml:space="preserve">@IDENTITY </v>
      </c>
      <c r="DI40" s="7" t="str">
        <f t="shared" si="54"/>
        <v xml:space="preserve">st_bp43 = </v>
      </c>
      <c r="DJ40" s="7" t="str">
        <f t="shared" si="55"/>
        <v xml:space="preserve">st_pp43 * </v>
      </c>
      <c r="DK40" s="7" t="str">
        <f t="shared" si="56"/>
        <v xml:space="preserve">(1- r_tls_st43 - </v>
      </c>
      <c r="DL40" s="7" t="str">
        <f t="shared" si="57"/>
        <v>r_ttm_st43 )</v>
      </c>
      <c r="DM40" s="8" t="str">
        <f t="shared" si="58"/>
        <v>@IDENTITY st_bp43 = st_pp43 * (1- r_tls_st43 - r_ttm_st43 )</v>
      </c>
      <c r="DN40" s="7"/>
      <c r="DO40" s="8"/>
      <c r="DP40" s="26"/>
      <c r="DQ40" s="26"/>
      <c r="DR40" s="26"/>
      <c r="DS40" s="26"/>
      <c r="DT40" s="26"/>
    </row>
    <row r="41" spans="1:124">
      <c r="A41" s="1" t="s">
        <v>35</v>
      </c>
      <c r="B41" s="5" t="str">
        <f t="shared" si="0"/>
        <v xml:space="preserve">@IDENTITY </v>
      </c>
      <c r="C41" s="5" t="str">
        <f t="shared" si="1"/>
        <v xml:space="preserve">FD45 = </v>
      </c>
      <c r="D41" s="5" t="str">
        <f t="shared" si="2"/>
        <v xml:space="preserve">F45 - </v>
      </c>
      <c r="E41" s="5" t="str">
        <f t="shared" si="3"/>
        <v>FM45</v>
      </c>
      <c r="F41" s="6" t="str">
        <f t="shared" si="4"/>
        <v>@IDENTITY FD45 = F45 - FM45</v>
      </c>
      <c r="J41" s="5"/>
      <c r="K41" s="5" t="str">
        <f t="shared" si="5"/>
        <v xml:space="preserve">@IDENTITY </v>
      </c>
      <c r="L41" s="5" t="str">
        <f t="shared" si="6"/>
        <v xml:space="preserve">exp_pp45 = </v>
      </c>
      <c r="M41" s="5" t="str">
        <f t="shared" si="7"/>
        <v xml:space="preserve">s_exp_pp45 * </v>
      </c>
      <c r="N41" s="5" t="s">
        <v>118</v>
      </c>
      <c r="O41" s="6" t="str">
        <f t="shared" si="8"/>
        <v>@IDENTITY exp_pp45 = s_exp_pp45 * exp_pp00</v>
      </c>
      <c r="P41" s="5"/>
      <c r="R41" s="6"/>
      <c r="S41" s="5" t="str">
        <f t="shared" si="9"/>
        <v xml:space="preserve">@IDENTITY </v>
      </c>
      <c r="T41" s="5" t="str">
        <f t="shared" si="10"/>
        <v xml:space="preserve">exp_bp45 = </v>
      </c>
      <c r="U41" s="5" t="str">
        <f t="shared" si="11"/>
        <v xml:space="preserve">exp_pp45 * </v>
      </c>
      <c r="V41" s="5" t="str">
        <f t="shared" si="12"/>
        <v xml:space="preserve">(1- r_tls_ex45 - </v>
      </c>
      <c r="W41" s="5" t="str">
        <f t="shared" si="13"/>
        <v>r_ttm_ex45 )</v>
      </c>
      <c r="X41" s="6" t="str">
        <f t="shared" si="14"/>
        <v>@IDENTITY exp_bp45 = exp_pp45 * (1- r_tls_ex45 - r_ttm_ex45 )</v>
      </c>
      <c r="AB41" s="5"/>
      <c r="AC41" s="5" t="str">
        <f t="shared" si="15"/>
        <v xml:space="preserve">@IDENTITY </v>
      </c>
      <c r="AD41" s="5" t="str">
        <f t="shared" si="16"/>
        <v xml:space="preserve">CG_pp45 = </v>
      </c>
      <c r="AE41" s="5" t="str">
        <f t="shared" si="17"/>
        <v xml:space="preserve">s_CG_pp45 * </v>
      </c>
      <c r="AF41" s="5" t="str">
        <f t="shared" si="18"/>
        <v>CG_pp00</v>
      </c>
      <c r="AG41" s="6" t="str">
        <f t="shared" si="19"/>
        <v>@IDENTITY CG_pp45 = s_CG_pp45 * CG_pp00</v>
      </c>
      <c r="AH41" s="6"/>
      <c r="AI41" s="5"/>
      <c r="AJ41" s="5"/>
      <c r="AK41" s="5"/>
      <c r="AL41" s="5"/>
      <c r="AM41" s="5" t="str">
        <f t="shared" si="20"/>
        <v xml:space="preserve">@IDENTITY </v>
      </c>
      <c r="AN41" s="5" t="str">
        <f t="shared" si="21"/>
        <v xml:space="preserve">CG_bp45 = </v>
      </c>
      <c r="AO41" s="5" t="str">
        <f t="shared" si="22"/>
        <v xml:space="preserve">CG_pp45 * </v>
      </c>
      <c r="AP41" s="5" t="str">
        <f t="shared" si="23"/>
        <v xml:space="preserve">(1- r_tls_CG45 - </v>
      </c>
      <c r="AQ41" s="5" t="str">
        <f t="shared" si="24"/>
        <v>r_ttm_CG45 )</v>
      </c>
      <c r="AR41" s="6" t="str">
        <f t="shared" si="25"/>
        <v>@IDENTITY CG_bp45 = CG_pp45 * (1- r_tls_CG45 - r_ttm_CG45 )</v>
      </c>
      <c r="AS41" s="5"/>
      <c r="AT41" s="6"/>
      <c r="AX41" s="5"/>
      <c r="AY41" s="5"/>
      <c r="AZ41" s="17" t="str">
        <f t="shared" si="26"/>
        <v xml:space="preserve">@IDENTITY </v>
      </c>
      <c r="BA41" s="17" t="str">
        <f t="shared" si="27"/>
        <v xml:space="preserve">gfcf_pp45 = </v>
      </c>
      <c r="BB41" s="17" t="str">
        <f t="shared" si="28"/>
        <v xml:space="preserve">s_gfcf_pp45 * </v>
      </c>
      <c r="BC41" s="17" t="str">
        <f t="shared" si="29"/>
        <v>gfcf_pp00</v>
      </c>
      <c r="BD41" s="11" t="str">
        <f t="shared" si="30"/>
        <v>@IDENTITY gfcf_pp45 = s_gfcf_pp45 * gfcf_pp00</v>
      </c>
      <c r="BE41" s="11"/>
      <c r="BF41" s="17"/>
      <c r="BG41" s="17"/>
      <c r="BH41" s="17"/>
      <c r="BI41" s="17"/>
      <c r="BJ41" s="17" t="str">
        <f t="shared" si="31"/>
        <v xml:space="preserve">@IDENTITY </v>
      </c>
      <c r="BK41" s="17" t="str">
        <f t="shared" si="32"/>
        <v xml:space="preserve">gfcf_bp45 = </v>
      </c>
      <c r="BL41" s="17" t="str">
        <f t="shared" si="33"/>
        <v xml:space="preserve">gfcf_pp45 * </v>
      </c>
      <c r="BM41" s="17" t="str">
        <f t="shared" si="34"/>
        <v xml:space="preserve">(1- r_tls_gfcf45 - </v>
      </c>
      <c r="BN41" s="17" t="str">
        <f t="shared" si="35"/>
        <v>r_ttm_gfcf45 )</v>
      </c>
      <c r="BO41" s="11" t="str">
        <f t="shared" si="36"/>
        <v>@IDENTITY gfcf_bp45 = gfcf_pp45 * (1- r_tls_gfcf45 - r_ttm_gfcf45 )</v>
      </c>
      <c r="BP41" s="17"/>
      <c r="BQ41" s="11"/>
      <c r="BR41" s="15"/>
      <c r="BS41" s="15"/>
      <c r="BT41" s="15"/>
      <c r="BU41" s="15"/>
      <c r="BV41" s="15"/>
      <c r="BY41" s="21" t="str">
        <f t="shared" si="37"/>
        <v xml:space="preserve">@IDENTITY </v>
      </c>
      <c r="BZ41" s="21" t="str">
        <f t="shared" si="38"/>
        <v xml:space="preserve">cp_pp45 = </v>
      </c>
      <c r="CA41" s="21" t="str">
        <f t="shared" si="39"/>
        <v xml:space="preserve">s_cp_pp45 * </v>
      </c>
      <c r="CB41" s="21" t="str">
        <f t="shared" si="40"/>
        <v>cp_pp00</v>
      </c>
      <c r="CC41" s="22" t="str">
        <f t="shared" si="41"/>
        <v>@IDENTITY cp_pp45 = s_cp_pp45 * cp_pp00</v>
      </c>
      <c r="CD41" s="22"/>
      <c r="CE41" s="21"/>
      <c r="CF41" s="21"/>
      <c r="CG41" s="21"/>
      <c r="CH41" s="21"/>
      <c r="CI41" s="21" t="str">
        <f t="shared" si="42"/>
        <v xml:space="preserve">@IDENTITY </v>
      </c>
      <c r="CJ41" s="21" t="str">
        <f t="shared" si="43"/>
        <v xml:space="preserve">cp_bp45 = </v>
      </c>
      <c r="CK41" s="21" t="str">
        <f t="shared" si="44"/>
        <v xml:space="preserve">cp_pp45 * </v>
      </c>
      <c r="CL41" s="21" t="str">
        <f t="shared" si="45"/>
        <v xml:space="preserve">(1- r_tls_cp45 - </v>
      </c>
      <c r="CM41" s="21" t="str">
        <f t="shared" si="46"/>
        <v>r_ttm_cp45 )</v>
      </c>
      <c r="CN41" s="22" t="str">
        <f t="shared" si="47"/>
        <v>@IDENTITY cp_bp45 = cp_pp45 * (1- r_tls_cp45 - r_ttm_cp45 )</v>
      </c>
      <c r="CO41" s="21"/>
      <c r="CP41" s="22"/>
      <c r="CQ41" s="20"/>
      <c r="CR41" s="20"/>
      <c r="CS41" s="20"/>
      <c r="CT41" s="20"/>
      <c r="CU41" s="20"/>
      <c r="CX41" s="7" t="str">
        <f t="shared" si="48"/>
        <v xml:space="preserve">@IDENTITY </v>
      </c>
      <c r="CY41" s="7" t="str">
        <f t="shared" si="49"/>
        <v xml:space="preserve">st_pp45 = </v>
      </c>
      <c r="CZ41" s="7" t="str">
        <f t="shared" si="50"/>
        <v xml:space="preserve">s_st_pp45 * </v>
      </c>
      <c r="DA41" s="7" t="str">
        <f t="shared" si="51"/>
        <v>st_pp00</v>
      </c>
      <c r="DB41" s="8" t="str">
        <f t="shared" si="52"/>
        <v>@IDENTITY st_pp45 = s_st_pp45 * st_pp00</v>
      </c>
      <c r="DC41" s="8"/>
      <c r="DD41" s="7"/>
      <c r="DE41" s="7"/>
      <c r="DF41" s="7"/>
      <c r="DG41" s="7"/>
      <c r="DH41" s="7" t="str">
        <f t="shared" si="53"/>
        <v xml:space="preserve">@IDENTITY </v>
      </c>
      <c r="DI41" s="7" t="str">
        <f t="shared" si="54"/>
        <v xml:space="preserve">st_bp45 = </v>
      </c>
      <c r="DJ41" s="7" t="str">
        <f t="shared" si="55"/>
        <v xml:space="preserve">st_pp45 * </v>
      </c>
      <c r="DK41" s="7" t="str">
        <f t="shared" si="56"/>
        <v xml:space="preserve">(1- r_tls_st45 - </v>
      </c>
      <c r="DL41" s="7" t="str">
        <f t="shared" si="57"/>
        <v>r_ttm_st45 )</v>
      </c>
      <c r="DM41" s="8" t="str">
        <f t="shared" si="58"/>
        <v>@IDENTITY st_bp45 = st_pp45 * (1- r_tls_st45 - r_ttm_st45 )</v>
      </c>
      <c r="DN41" s="7"/>
      <c r="DO41" s="8"/>
      <c r="DP41" s="26"/>
      <c r="DQ41" s="26"/>
      <c r="DR41" s="26"/>
      <c r="DS41" s="26"/>
      <c r="DT41" s="26"/>
    </row>
    <row r="42" spans="1:124">
      <c r="A42" s="1" t="s">
        <v>36</v>
      </c>
      <c r="B42" s="5" t="str">
        <f t="shared" si="0"/>
        <v xml:space="preserve">@IDENTITY </v>
      </c>
      <c r="C42" s="5" t="str">
        <f t="shared" si="1"/>
        <v xml:space="preserve">FD46 = </v>
      </c>
      <c r="D42" s="5" t="str">
        <f t="shared" si="2"/>
        <v xml:space="preserve">F46 - </v>
      </c>
      <c r="E42" s="5" t="str">
        <f t="shared" si="3"/>
        <v>FM46</v>
      </c>
      <c r="F42" s="6" t="str">
        <f t="shared" si="4"/>
        <v>@IDENTITY FD46 = F46 - FM46</v>
      </c>
      <c r="J42" s="5"/>
      <c r="K42" s="5" t="str">
        <f t="shared" si="5"/>
        <v xml:space="preserve">@IDENTITY </v>
      </c>
      <c r="L42" s="5" t="str">
        <f t="shared" si="6"/>
        <v xml:space="preserve">exp_pp46 = </v>
      </c>
      <c r="M42" s="5" t="str">
        <f t="shared" si="7"/>
        <v xml:space="preserve">s_exp_pp46 * </v>
      </c>
      <c r="N42" s="5" t="s">
        <v>118</v>
      </c>
      <c r="O42" s="6" t="str">
        <f t="shared" si="8"/>
        <v>@IDENTITY exp_pp46 = s_exp_pp46 * exp_pp00</v>
      </c>
      <c r="P42" s="5"/>
      <c r="R42" s="6"/>
      <c r="S42" s="5" t="str">
        <f t="shared" si="9"/>
        <v xml:space="preserve">@IDENTITY </v>
      </c>
      <c r="T42" s="5" t="str">
        <f t="shared" si="10"/>
        <v xml:space="preserve">exp_bp46 = </v>
      </c>
      <c r="U42" s="5" t="str">
        <f t="shared" si="11"/>
        <v xml:space="preserve">exp_pp46 * </v>
      </c>
      <c r="V42" s="13" t="str">
        <f>V$6&amp;$A42&amp;" ) "</f>
        <v xml:space="preserve">(1- r_tls_ex46 ) </v>
      </c>
      <c r="W42" s="13" t="str">
        <f>" + "&amp;W$5&amp;$A42</f>
        <v xml:space="preserve"> + ttm_exp_positive * rn_ttm_ex46</v>
      </c>
      <c r="X42" s="14" t="str">
        <f t="shared" si="14"/>
        <v>@IDENTITY exp_bp46 = exp_pp46 * (1- r_tls_ex46 )  + ttm_exp_positive * rn_ttm_ex46</v>
      </c>
      <c r="AB42" s="5"/>
      <c r="AC42" s="5" t="str">
        <f t="shared" si="15"/>
        <v xml:space="preserve">@IDENTITY </v>
      </c>
      <c r="AD42" s="5" t="str">
        <f t="shared" si="16"/>
        <v xml:space="preserve">CG_pp46 = </v>
      </c>
      <c r="AE42" s="5" t="str">
        <f t="shared" si="17"/>
        <v xml:space="preserve">s_CG_pp46 * </v>
      </c>
      <c r="AF42" s="5" t="str">
        <f t="shared" si="18"/>
        <v>CG_pp00</v>
      </c>
      <c r="AG42" s="6" t="str">
        <f t="shared" si="19"/>
        <v>@IDENTITY CG_pp46 = s_CG_pp46 * CG_pp00</v>
      </c>
      <c r="AH42" s="14"/>
      <c r="AI42" s="5"/>
      <c r="AJ42" s="5"/>
      <c r="AK42" s="5"/>
      <c r="AL42" s="5"/>
      <c r="AM42" s="5" t="str">
        <f t="shared" si="20"/>
        <v xml:space="preserve">@IDENTITY </v>
      </c>
      <c r="AN42" s="5" t="str">
        <f t="shared" si="21"/>
        <v xml:space="preserve">CG_bp46 = </v>
      </c>
      <c r="AO42" s="5" t="str">
        <f t="shared" si="22"/>
        <v xml:space="preserve">CG_pp46 * </v>
      </c>
      <c r="AP42" s="13" t="str">
        <f>AP$6&amp;$A42&amp;" ) "</f>
        <v xml:space="preserve">(1- r_tls_CG46 ) </v>
      </c>
      <c r="AQ42" s="13" t="str">
        <f>" + "&amp;AQ$5&amp;$A42</f>
        <v xml:space="preserve"> + ttm_CG_positive * rn_ttm_CG46</v>
      </c>
      <c r="AR42" s="14" t="str">
        <f t="shared" si="25"/>
        <v>@IDENTITY CG_bp46 = CG_pp46 * (1- r_tls_CG46 )  + ttm_CG_positive * rn_ttm_CG46</v>
      </c>
      <c r="AS42" s="5"/>
      <c r="AT42" s="6"/>
      <c r="AX42" s="5"/>
      <c r="AY42" s="5"/>
      <c r="AZ42" s="17" t="str">
        <f t="shared" si="26"/>
        <v xml:space="preserve">@IDENTITY </v>
      </c>
      <c r="BA42" s="17" t="str">
        <f t="shared" si="27"/>
        <v xml:space="preserve">gfcf_pp46 = </v>
      </c>
      <c r="BB42" s="17" t="str">
        <f t="shared" si="28"/>
        <v xml:space="preserve">s_gfcf_pp46 * </v>
      </c>
      <c r="BC42" s="17" t="str">
        <f t="shared" si="29"/>
        <v>gfcf_pp00</v>
      </c>
      <c r="BD42" s="11" t="str">
        <f t="shared" si="30"/>
        <v>@IDENTITY gfcf_pp46 = s_gfcf_pp46 * gfcf_pp00</v>
      </c>
      <c r="BE42" s="14"/>
      <c r="BF42" s="17"/>
      <c r="BG42" s="17"/>
      <c r="BH42" s="17"/>
      <c r="BI42" s="17"/>
      <c r="BJ42" s="17" t="str">
        <f t="shared" si="31"/>
        <v xml:space="preserve">@IDENTITY </v>
      </c>
      <c r="BK42" s="17" t="str">
        <f t="shared" si="32"/>
        <v xml:space="preserve">gfcf_bp46 = </v>
      </c>
      <c r="BL42" s="17" t="str">
        <f t="shared" si="33"/>
        <v xml:space="preserve">gfcf_pp46 * </v>
      </c>
      <c r="BM42" s="18" t="str">
        <f>BM$6&amp;$A42&amp;" ) "</f>
        <v xml:space="preserve">(1- r_tls_gfcf46 ) </v>
      </c>
      <c r="BN42" s="18" t="str">
        <f>" + "&amp;BN$5&amp;$A42</f>
        <v xml:space="preserve"> + ttm_gfcf_positive * rn_ttm_gfcf46</v>
      </c>
      <c r="BO42" s="14" t="str">
        <f t="shared" si="36"/>
        <v>@IDENTITY gfcf_bp46 = gfcf_pp46 * (1- r_tls_gfcf46 )  + ttm_gfcf_positive * rn_ttm_gfcf46</v>
      </c>
      <c r="BP42" s="17"/>
      <c r="BQ42" s="11"/>
      <c r="BR42" s="15"/>
      <c r="BS42" s="15"/>
      <c r="BT42" s="15"/>
      <c r="BU42" s="15"/>
      <c r="BV42" s="15"/>
      <c r="BY42" s="21" t="str">
        <f t="shared" si="37"/>
        <v xml:space="preserve">@IDENTITY </v>
      </c>
      <c r="BZ42" s="21" t="str">
        <f t="shared" si="38"/>
        <v xml:space="preserve">cp_pp46 = </v>
      </c>
      <c r="CA42" s="21" t="str">
        <f t="shared" si="39"/>
        <v xml:space="preserve">s_cp_pp46 * </v>
      </c>
      <c r="CB42" s="21" t="str">
        <f t="shared" si="40"/>
        <v>cp_pp00</v>
      </c>
      <c r="CC42" s="22" t="str">
        <f t="shared" si="41"/>
        <v>@IDENTITY cp_pp46 = s_cp_pp46 * cp_pp00</v>
      </c>
      <c r="CD42" s="23"/>
      <c r="CE42" s="21"/>
      <c r="CF42" s="21"/>
      <c r="CG42" s="21"/>
      <c r="CH42" s="21"/>
      <c r="CI42" s="21" t="str">
        <f t="shared" si="42"/>
        <v xml:space="preserve">@IDENTITY </v>
      </c>
      <c r="CJ42" s="21" t="str">
        <f t="shared" si="43"/>
        <v xml:space="preserve">cp_bp46 = </v>
      </c>
      <c r="CK42" s="21" t="str">
        <f t="shared" si="44"/>
        <v xml:space="preserve">cp_pp46 * </v>
      </c>
      <c r="CL42" s="24" t="str">
        <f>CL$6&amp;$A42&amp;" ) "</f>
        <v xml:space="preserve">(1- r_tls_cp46 ) </v>
      </c>
      <c r="CM42" s="24" t="str">
        <f>" + "&amp;CM$5&amp;$A42</f>
        <v xml:space="preserve"> + ttm_cp_positive * rn_ttm_cp46</v>
      </c>
      <c r="CN42" s="23" t="str">
        <f t="shared" si="47"/>
        <v>@IDENTITY cp_bp46 = cp_pp46 * (1- r_tls_cp46 )  + ttm_cp_positive * rn_ttm_cp46</v>
      </c>
      <c r="CO42" s="21"/>
      <c r="CP42" s="22"/>
      <c r="CQ42" s="20"/>
      <c r="CR42" s="20"/>
      <c r="CS42" s="20"/>
      <c r="CT42" s="20"/>
      <c r="CU42" s="20"/>
      <c r="CX42" s="7" t="str">
        <f t="shared" si="48"/>
        <v xml:space="preserve">@IDENTITY </v>
      </c>
      <c r="CY42" s="7" t="str">
        <f t="shared" si="49"/>
        <v xml:space="preserve">st_pp46 = </v>
      </c>
      <c r="CZ42" s="7" t="str">
        <f t="shared" si="50"/>
        <v xml:space="preserve">s_st_pp46 * </v>
      </c>
      <c r="DA42" s="7" t="str">
        <f t="shared" si="51"/>
        <v>st_pp00</v>
      </c>
      <c r="DB42" s="8" t="str">
        <f t="shared" si="52"/>
        <v>@IDENTITY st_pp46 = s_st_pp46 * st_pp00</v>
      </c>
      <c r="DC42" s="27"/>
      <c r="DD42" s="7"/>
      <c r="DE42" s="7"/>
      <c r="DF42" s="7"/>
      <c r="DG42" s="7"/>
      <c r="DH42" s="7" t="str">
        <f t="shared" si="53"/>
        <v xml:space="preserve">@IDENTITY </v>
      </c>
      <c r="DI42" s="7" t="str">
        <f t="shared" si="54"/>
        <v xml:space="preserve">st_bp46 = </v>
      </c>
      <c r="DJ42" s="7" t="str">
        <f t="shared" si="55"/>
        <v xml:space="preserve">st_pp46 * </v>
      </c>
      <c r="DK42" s="28" t="str">
        <f>DK$6&amp;$A42&amp;" ) "</f>
        <v xml:space="preserve">(1- r_tls_st46 ) </v>
      </c>
      <c r="DL42" s="28" t="str">
        <f>" + "&amp;DL$5&amp;$A42</f>
        <v xml:space="preserve"> + ttm_st_positive * rn_ttm_st46</v>
      </c>
      <c r="DM42" s="27" t="str">
        <f t="shared" si="58"/>
        <v>@IDENTITY st_bp46 = st_pp46 * (1- r_tls_st46 )  + ttm_st_positive * rn_ttm_st46</v>
      </c>
      <c r="DN42" s="7"/>
      <c r="DO42" s="8"/>
      <c r="DP42" s="26"/>
      <c r="DQ42" s="26"/>
      <c r="DR42" s="26"/>
      <c r="DS42" s="26"/>
      <c r="DT42" s="26"/>
    </row>
    <row r="43" spans="1:124">
      <c r="A43" s="1" t="s">
        <v>37</v>
      </c>
      <c r="B43" s="5" t="str">
        <f t="shared" si="0"/>
        <v xml:space="preserve">@IDENTITY </v>
      </c>
      <c r="C43" s="5" t="str">
        <f t="shared" si="1"/>
        <v xml:space="preserve">FD47 = </v>
      </c>
      <c r="D43" s="5" t="str">
        <f t="shared" si="2"/>
        <v xml:space="preserve">F47 - </v>
      </c>
      <c r="E43" s="5" t="str">
        <f t="shared" si="3"/>
        <v>FM47</v>
      </c>
      <c r="F43" s="6" t="str">
        <f t="shared" si="4"/>
        <v>@IDENTITY FD47 = F47 - FM47</v>
      </c>
      <c r="J43" s="5"/>
      <c r="K43" s="5" t="str">
        <f t="shared" si="5"/>
        <v xml:space="preserve">@IDENTITY </v>
      </c>
      <c r="L43" s="5" t="str">
        <f t="shared" si="6"/>
        <v xml:space="preserve">exp_pp47 = </v>
      </c>
      <c r="M43" s="5" t="str">
        <f t="shared" si="7"/>
        <v xml:space="preserve">s_exp_pp47 * </v>
      </c>
      <c r="N43" s="5" t="s">
        <v>118</v>
      </c>
      <c r="O43" s="6" t="str">
        <f t="shared" si="8"/>
        <v>@IDENTITY exp_pp47 = s_exp_pp47 * exp_pp00</v>
      </c>
      <c r="P43" s="5"/>
      <c r="R43" s="6"/>
      <c r="S43" s="5" t="str">
        <f t="shared" si="9"/>
        <v xml:space="preserve">@IDENTITY </v>
      </c>
      <c r="T43" s="5" t="str">
        <f t="shared" si="10"/>
        <v xml:space="preserve">exp_bp47 = </v>
      </c>
      <c r="U43" s="5" t="str">
        <f t="shared" si="11"/>
        <v xml:space="preserve">exp_pp47 * </v>
      </c>
      <c r="V43" s="13" t="str">
        <f t="shared" ref="V43:V48" si="59">V$6&amp;$A43&amp;" ) "</f>
        <v xml:space="preserve">(1- r_tls_ex47 ) </v>
      </c>
      <c r="W43" s="13" t="str">
        <f t="shared" ref="W43:W48" si="60">" + "&amp;W$5&amp;$A43</f>
        <v xml:space="preserve"> + ttm_exp_positive * rn_ttm_ex47</v>
      </c>
      <c r="X43" s="14" t="str">
        <f t="shared" si="14"/>
        <v>@IDENTITY exp_bp47 = exp_pp47 * (1- r_tls_ex47 )  + ttm_exp_positive * rn_ttm_ex47</v>
      </c>
      <c r="AB43" s="5"/>
      <c r="AC43" s="5" t="str">
        <f t="shared" si="15"/>
        <v xml:space="preserve">@IDENTITY </v>
      </c>
      <c r="AD43" s="5" t="str">
        <f t="shared" si="16"/>
        <v xml:space="preserve">CG_pp47 = </v>
      </c>
      <c r="AE43" s="5" t="str">
        <f t="shared" si="17"/>
        <v xml:space="preserve">s_CG_pp47 * </v>
      </c>
      <c r="AF43" s="5" t="str">
        <f t="shared" si="18"/>
        <v>CG_pp00</v>
      </c>
      <c r="AG43" s="6" t="str">
        <f t="shared" si="19"/>
        <v>@IDENTITY CG_pp47 = s_CG_pp47 * CG_pp00</v>
      </c>
      <c r="AH43" s="14"/>
      <c r="AI43" s="5"/>
      <c r="AJ43" s="5"/>
      <c r="AK43" s="5"/>
      <c r="AL43" s="5"/>
      <c r="AM43" s="5" t="str">
        <f t="shared" si="20"/>
        <v xml:space="preserve">@IDENTITY </v>
      </c>
      <c r="AN43" s="5" t="str">
        <f t="shared" si="21"/>
        <v xml:space="preserve">CG_bp47 = </v>
      </c>
      <c r="AO43" s="5" t="str">
        <f t="shared" si="22"/>
        <v xml:space="preserve">CG_pp47 * </v>
      </c>
      <c r="AP43" s="13" t="str">
        <f t="shared" ref="AP43:AP48" si="61">AP$6&amp;$A43&amp;" ) "</f>
        <v xml:space="preserve">(1- r_tls_CG47 ) </v>
      </c>
      <c r="AQ43" s="13" t="str">
        <f t="shared" ref="AQ43:AQ48" si="62">" + "&amp;AQ$5&amp;$A43</f>
        <v xml:space="preserve"> + ttm_CG_positive * rn_ttm_CG47</v>
      </c>
      <c r="AR43" s="14" t="str">
        <f t="shared" si="25"/>
        <v>@IDENTITY CG_bp47 = CG_pp47 * (1- r_tls_CG47 )  + ttm_CG_positive * rn_ttm_CG47</v>
      </c>
      <c r="AS43" s="5"/>
      <c r="AT43" s="6"/>
      <c r="AX43" s="5"/>
      <c r="AY43" s="5"/>
      <c r="AZ43" s="17" t="str">
        <f t="shared" si="26"/>
        <v xml:space="preserve">@IDENTITY </v>
      </c>
      <c r="BA43" s="17" t="str">
        <f t="shared" si="27"/>
        <v xml:space="preserve">gfcf_pp47 = </v>
      </c>
      <c r="BB43" s="17" t="str">
        <f t="shared" si="28"/>
        <v xml:space="preserve">s_gfcf_pp47 * </v>
      </c>
      <c r="BC43" s="17" t="str">
        <f t="shared" si="29"/>
        <v>gfcf_pp00</v>
      </c>
      <c r="BD43" s="11" t="str">
        <f t="shared" si="30"/>
        <v>@IDENTITY gfcf_pp47 = s_gfcf_pp47 * gfcf_pp00</v>
      </c>
      <c r="BE43" s="14"/>
      <c r="BF43" s="17"/>
      <c r="BG43" s="17"/>
      <c r="BH43" s="17"/>
      <c r="BI43" s="17"/>
      <c r="BJ43" s="17" t="str">
        <f t="shared" si="31"/>
        <v xml:space="preserve">@IDENTITY </v>
      </c>
      <c r="BK43" s="17" t="str">
        <f t="shared" si="32"/>
        <v xml:space="preserve">gfcf_bp47 = </v>
      </c>
      <c r="BL43" s="17" t="str">
        <f t="shared" si="33"/>
        <v xml:space="preserve">gfcf_pp47 * </v>
      </c>
      <c r="BM43" s="18" t="str">
        <f t="shared" ref="BM43:BM48" si="63">BM$6&amp;$A43&amp;" ) "</f>
        <v xml:space="preserve">(1- r_tls_gfcf47 ) </v>
      </c>
      <c r="BN43" s="18" t="str">
        <f t="shared" ref="BN43:BN48" si="64">" + "&amp;BN$5&amp;$A43</f>
        <v xml:space="preserve"> + ttm_gfcf_positive * rn_ttm_gfcf47</v>
      </c>
      <c r="BO43" s="14" t="str">
        <f t="shared" si="36"/>
        <v>@IDENTITY gfcf_bp47 = gfcf_pp47 * (1- r_tls_gfcf47 )  + ttm_gfcf_positive * rn_ttm_gfcf47</v>
      </c>
      <c r="BP43" s="17"/>
      <c r="BQ43" s="11"/>
      <c r="BR43" s="15"/>
      <c r="BS43" s="15"/>
      <c r="BT43" s="15"/>
      <c r="BU43" s="15"/>
      <c r="BV43" s="15"/>
      <c r="BY43" s="21" t="str">
        <f t="shared" si="37"/>
        <v xml:space="preserve">@IDENTITY </v>
      </c>
      <c r="BZ43" s="21" t="str">
        <f t="shared" si="38"/>
        <v xml:space="preserve">cp_pp47 = </v>
      </c>
      <c r="CA43" s="21" t="str">
        <f t="shared" si="39"/>
        <v xml:space="preserve">s_cp_pp47 * </v>
      </c>
      <c r="CB43" s="21" t="str">
        <f t="shared" si="40"/>
        <v>cp_pp00</v>
      </c>
      <c r="CC43" s="22" t="str">
        <f t="shared" si="41"/>
        <v>@IDENTITY cp_pp47 = s_cp_pp47 * cp_pp00</v>
      </c>
      <c r="CD43" s="23"/>
      <c r="CE43" s="21"/>
      <c r="CF43" s="21"/>
      <c r="CG43" s="21"/>
      <c r="CH43" s="21"/>
      <c r="CI43" s="21" t="str">
        <f t="shared" si="42"/>
        <v xml:space="preserve">@IDENTITY </v>
      </c>
      <c r="CJ43" s="21" t="str">
        <f t="shared" si="43"/>
        <v xml:space="preserve">cp_bp47 = </v>
      </c>
      <c r="CK43" s="21" t="str">
        <f t="shared" si="44"/>
        <v xml:space="preserve">cp_pp47 * </v>
      </c>
      <c r="CL43" s="24" t="str">
        <f t="shared" ref="CL43:CL48" si="65">CL$6&amp;$A43&amp;" ) "</f>
        <v xml:space="preserve">(1- r_tls_cp47 ) </v>
      </c>
      <c r="CM43" s="24" t="str">
        <f t="shared" ref="CM43:CM48" si="66">" + "&amp;CM$5&amp;$A43</f>
        <v xml:space="preserve"> + ttm_cp_positive * rn_ttm_cp47</v>
      </c>
      <c r="CN43" s="23" t="str">
        <f t="shared" si="47"/>
        <v>@IDENTITY cp_bp47 = cp_pp47 * (1- r_tls_cp47 )  + ttm_cp_positive * rn_ttm_cp47</v>
      </c>
      <c r="CO43" s="21"/>
      <c r="CP43" s="22"/>
      <c r="CQ43" s="20"/>
      <c r="CR43" s="20"/>
      <c r="CS43" s="20"/>
      <c r="CT43" s="20"/>
      <c r="CU43" s="20"/>
      <c r="CX43" s="7" t="str">
        <f t="shared" si="48"/>
        <v xml:space="preserve">@IDENTITY </v>
      </c>
      <c r="CY43" s="7" t="str">
        <f t="shared" si="49"/>
        <v xml:space="preserve">st_pp47 = </v>
      </c>
      <c r="CZ43" s="7" t="str">
        <f t="shared" si="50"/>
        <v xml:space="preserve">s_st_pp47 * </v>
      </c>
      <c r="DA43" s="7" t="str">
        <f t="shared" si="51"/>
        <v>st_pp00</v>
      </c>
      <c r="DB43" s="8" t="str">
        <f t="shared" si="52"/>
        <v>@IDENTITY st_pp47 = s_st_pp47 * st_pp00</v>
      </c>
      <c r="DC43" s="27"/>
      <c r="DD43" s="7"/>
      <c r="DE43" s="7"/>
      <c r="DF43" s="7"/>
      <c r="DG43" s="7"/>
      <c r="DH43" s="7" t="str">
        <f t="shared" si="53"/>
        <v xml:space="preserve">@IDENTITY </v>
      </c>
      <c r="DI43" s="7" t="str">
        <f t="shared" si="54"/>
        <v xml:space="preserve">st_bp47 = </v>
      </c>
      <c r="DJ43" s="7" t="str">
        <f t="shared" si="55"/>
        <v xml:space="preserve">st_pp47 * </v>
      </c>
      <c r="DK43" s="28" t="str">
        <f t="shared" ref="DK43:DK48" si="67">DK$6&amp;$A43&amp;" ) "</f>
        <v xml:space="preserve">(1- r_tls_st47 ) </v>
      </c>
      <c r="DL43" s="28" t="str">
        <f t="shared" ref="DL43:DL48" si="68">" + "&amp;DL$5&amp;$A43</f>
        <v xml:space="preserve"> + ttm_st_positive * rn_ttm_st47</v>
      </c>
      <c r="DM43" s="27" t="str">
        <f t="shared" si="58"/>
        <v>@IDENTITY st_bp47 = st_pp47 * (1- r_tls_st47 )  + ttm_st_positive * rn_ttm_st47</v>
      </c>
      <c r="DN43" s="7"/>
      <c r="DO43" s="8"/>
      <c r="DP43" s="26"/>
      <c r="DQ43" s="26"/>
      <c r="DR43" s="26"/>
      <c r="DS43" s="26"/>
      <c r="DT43" s="26"/>
    </row>
    <row r="44" spans="1:124">
      <c r="A44" s="1" t="s">
        <v>38</v>
      </c>
      <c r="B44" s="5" t="str">
        <f t="shared" si="0"/>
        <v xml:space="preserve">@IDENTITY </v>
      </c>
      <c r="C44" s="5" t="str">
        <f t="shared" si="1"/>
        <v xml:space="preserve">FD49 = </v>
      </c>
      <c r="D44" s="5" t="str">
        <f t="shared" si="2"/>
        <v xml:space="preserve">F49 - </v>
      </c>
      <c r="E44" s="5" t="str">
        <f t="shared" si="3"/>
        <v>FM49</v>
      </c>
      <c r="F44" s="6" t="str">
        <f t="shared" si="4"/>
        <v>@IDENTITY FD49 = F49 - FM49</v>
      </c>
      <c r="J44" s="5"/>
      <c r="K44" s="5" t="str">
        <f t="shared" si="5"/>
        <v xml:space="preserve">@IDENTITY </v>
      </c>
      <c r="L44" s="5" t="str">
        <f t="shared" si="6"/>
        <v xml:space="preserve">exp_pp49 = </v>
      </c>
      <c r="M44" s="5" t="str">
        <f t="shared" si="7"/>
        <v xml:space="preserve">s_exp_pp49 * </v>
      </c>
      <c r="N44" s="5" t="s">
        <v>118</v>
      </c>
      <c r="O44" s="6" t="str">
        <f t="shared" si="8"/>
        <v>@IDENTITY exp_pp49 = s_exp_pp49 * exp_pp00</v>
      </c>
      <c r="P44" s="5"/>
      <c r="R44" s="6"/>
      <c r="S44" s="5" t="str">
        <f t="shared" si="9"/>
        <v xml:space="preserve">@IDENTITY </v>
      </c>
      <c r="T44" s="5" t="str">
        <f t="shared" si="10"/>
        <v xml:space="preserve">exp_bp49 = </v>
      </c>
      <c r="U44" s="5" t="str">
        <f t="shared" si="11"/>
        <v xml:space="preserve">exp_pp49 * </v>
      </c>
      <c r="V44" s="13" t="str">
        <f t="shared" si="59"/>
        <v xml:space="preserve">(1- r_tls_ex49 ) </v>
      </c>
      <c r="W44" s="13" t="str">
        <f t="shared" si="60"/>
        <v xml:space="preserve"> + ttm_exp_positive * rn_ttm_ex49</v>
      </c>
      <c r="X44" s="14" t="str">
        <f t="shared" si="14"/>
        <v>@IDENTITY exp_bp49 = exp_pp49 * (1- r_tls_ex49 )  + ttm_exp_positive * rn_ttm_ex49</v>
      </c>
      <c r="AB44" s="5"/>
      <c r="AC44" s="5" t="str">
        <f t="shared" si="15"/>
        <v xml:space="preserve">@IDENTITY </v>
      </c>
      <c r="AD44" s="5" t="str">
        <f t="shared" si="16"/>
        <v xml:space="preserve">CG_pp49 = </v>
      </c>
      <c r="AE44" s="5" t="str">
        <f t="shared" si="17"/>
        <v xml:space="preserve">s_CG_pp49 * </v>
      </c>
      <c r="AF44" s="5" t="str">
        <f t="shared" si="18"/>
        <v>CG_pp00</v>
      </c>
      <c r="AG44" s="6" t="str">
        <f t="shared" si="19"/>
        <v>@IDENTITY CG_pp49 = s_CG_pp49 * CG_pp00</v>
      </c>
      <c r="AH44" s="14"/>
      <c r="AI44" s="5"/>
      <c r="AJ44" s="5"/>
      <c r="AK44" s="5"/>
      <c r="AL44" s="5"/>
      <c r="AM44" s="5" t="str">
        <f t="shared" si="20"/>
        <v xml:space="preserve">@IDENTITY </v>
      </c>
      <c r="AN44" s="5" t="str">
        <f t="shared" si="21"/>
        <v xml:space="preserve">CG_bp49 = </v>
      </c>
      <c r="AO44" s="5" t="str">
        <f t="shared" si="22"/>
        <v xml:space="preserve">CG_pp49 * </v>
      </c>
      <c r="AP44" s="13" t="str">
        <f t="shared" si="61"/>
        <v xml:space="preserve">(1- r_tls_CG49 ) </v>
      </c>
      <c r="AQ44" s="13" t="str">
        <f t="shared" si="62"/>
        <v xml:space="preserve"> + ttm_CG_positive * rn_ttm_CG49</v>
      </c>
      <c r="AR44" s="14" t="str">
        <f t="shared" si="25"/>
        <v>@IDENTITY CG_bp49 = CG_pp49 * (1- r_tls_CG49 )  + ttm_CG_positive * rn_ttm_CG49</v>
      </c>
      <c r="AS44" s="5"/>
      <c r="AT44" s="6"/>
      <c r="AX44" s="5"/>
      <c r="AY44" s="5"/>
      <c r="AZ44" s="17" t="str">
        <f t="shared" si="26"/>
        <v xml:space="preserve">@IDENTITY </v>
      </c>
      <c r="BA44" s="17" t="str">
        <f t="shared" si="27"/>
        <v xml:space="preserve">gfcf_pp49 = </v>
      </c>
      <c r="BB44" s="17" t="str">
        <f t="shared" si="28"/>
        <v xml:space="preserve">s_gfcf_pp49 * </v>
      </c>
      <c r="BC44" s="17" t="str">
        <f t="shared" si="29"/>
        <v>gfcf_pp00</v>
      </c>
      <c r="BD44" s="11" t="str">
        <f t="shared" si="30"/>
        <v>@IDENTITY gfcf_pp49 = s_gfcf_pp49 * gfcf_pp00</v>
      </c>
      <c r="BE44" s="14"/>
      <c r="BF44" s="17"/>
      <c r="BG44" s="17"/>
      <c r="BH44" s="17"/>
      <c r="BI44" s="17"/>
      <c r="BJ44" s="17" t="str">
        <f t="shared" si="31"/>
        <v xml:space="preserve">@IDENTITY </v>
      </c>
      <c r="BK44" s="17" t="str">
        <f t="shared" si="32"/>
        <v xml:space="preserve">gfcf_bp49 = </v>
      </c>
      <c r="BL44" s="17" t="str">
        <f t="shared" si="33"/>
        <v xml:space="preserve">gfcf_pp49 * </v>
      </c>
      <c r="BM44" s="18" t="str">
        <f t="shared" si="63"/>
        <v xml:space="preserve">(1- r_tls_gfcf49 ) </v>
      </c>
      <c r="BN44" s="18" t="str">
        <f t="shared" si="64"/>
        <v xml:space="preserve"> + ttm_gfcf_positive * rn_ttm_gfcf49</v>
      </c>
      <c r="BO44" s="14" t="str">
        <f t="shared" si="36"/>
        <v>@IDENTITY gfcf_bp49 = gfcf_pp49 * (1- r_tls_gfcf49 )  + ttm_gfcf_positive * rn_ttm_gfcf49</v>
      </c>
      <c r="BP44" s="17"/>
      <c r="BQ44" s="11"/>
      <c r="BR44" s="15"/>
      <c r="BS44" s="15"/>
      <c r="BT44" s="15"/>
      <c r="BU44" s="15"/>
      <c r="BV44" s="15"/>
      <c r="BY44" s="21" t="str">
        <f t="shared" si="37"/>
        <v xml:space="preserve">@IDENTITY </v>
      </c>
      <c r="BZ44" s="21" t="str">
        <f t="shared" si="38"/>
        <v xml:space="preserve">cp_pp49 = </v>
      </c>
      <c r="CA44" s="21" t="str">
        <f t="shared" si="39"/>
        <v xml:space="preserve">s_cp_pp49 * </v>
      </c>
      <c r="CB44" s="21" t="str">
        <f t="shared" si="40"/>
        <v>cp_pp00</v>
      </c>
      <c r="CC44" s="22" t="str">
        <f t="shared" si="41"/>
        <v>@IDENTITY cp_pp49 = s_cp_pp49 * cp_pp00</v>
      </c>
      <c r="CD44" s="23"/>
      <c r="CE44" s="21"/>
      <c r="CF44" s="21"/>
      <c r="CG44" s="21"/>
      <c r="CH44" s="21"/>
      <c r="CI44" s="21" t="str">
        <f t="shared" si="42"/>
        <v xml:space="preserve">@IDENTITY </v>
      </c>
      <c r="CJ44" s="21" t="str">
        <f t="shared" si="43"/>
        <v xml:space="preserve">cp_bp49 = </v>
      </c>
      <c r="CK44" s="21" t="str">
        <f t="shared" si="44"/>
        <v xml:space="preserve">cp_pp49 * </v>
      </c>
      <c r="CL44" s="24" t="str">
        <f t="shared" si="65"/>
        <v xml:space="preserve">(1- r_tls_cp49 ) </v>
      </c>
      <c r="CM44" s="24" t="str">
        <f t="shared" si="66"/>
        <v xml:space="preserve"> + ttm_cp_positive * rn_ttm_cp49</v>
      </c>
      <c r="CN44" s="23" t="str">
        <f t="shared" si="47"/>
        <v>@IDENTITY cp_bp49 = cp_pp49 * (1- r_tls_cp49 )  + ttm_cp_positive * rn_ttm_cp49</v>
      </c>
      <c r="CO44" s="21"/>
      <c r="CP44" s="22"/>
      <c r="CQ44" s="20"/>
      <c r="CR44" s="20"/>
      <c r="CS44" s="20"/>
      <c r="CT44" s="20"/>
      <c r="CU44" s="20"/>
      <c r="CX44" s="7" t="str">
        <f t="shared" si="48"/>
        <v xml:space="preserve">@IDENTITY </v>
      </c>
      <c r="CY44" s="7" t="str">
        <f t="shared" si="49"/>
        <v xml:space="preserve">st_pp49 = </v>
      </c>
      <c r="CZ44" s="7" t="str">
        <f t="shared" si="50"/>
        <v xml:space="preserve">s_st_pp49 * </v>
      </c>
      <c r="DA44" s="7" t="str">
        <f t="shared" si="51"/>
        <v>st_pp00</v>
      </c>
      <c r="DB44" s="8" t="str">
        <f t="shared" si="52"/>
        <v>@IDENTITY st_pp49 = s_st_pp49 * st_pp00</v>
      </c>
      <c r="DC44" s="27"/>
      <c r="DD44" s="7"/>
      <c r="DE44" s="7"/>
      <c r="DF44" s="7"/>
      <c r="DG44" s="7"/>
      <c r="DH44" s="7" t="str">
        <f t="shared" si="53"/>
        <v xml:space="preserve">@IDENTITY </v>
      </c>
      <c r="DI44" s="7" t="str">
        <f t="shared" si="54"/>
        <v xml:space="preserve">st_bp49 = </v>
      </c>
      <c r="DJ44" s="7" t="str">
        <f t="shared" si="55"/>
        <v xml:space="preserve">st_pp49 * </v>
      </c>
      <c r="DK44" s="28" t="str">
        <f t="shared" si="67"/>
        <v xml:space="preserve">(1- r_tls_st49 ) </v>
      </c>
      <c r="DL44" s="28" t="str">
        <f t="shared" si="68"/>
        <v xml:space="preserve"> + ttm_st_positive * rn_ttm_st49</v>
      </c>
      <c r="DM44" s="27" t="str">
        <f t="shared" si="58"/>
        <v>@IDENTITY st_bp49 = st_pp49 * (1- r_tls_st49 )  + ttm_st_positive * rn_ttm_st49</v>
      </c>
      <c r="DN44" s="7"/>
      <c r="DO44" s="8"/>
      <c r="DP44" s="26"/>
      <c r="DQ44" s="26"/>
      <c r="DR44" s="26"/>
      <c r="DS44" s="26"/>
      <c r="DT44" s="26"/>
    </row>
    <row r="45" spans="1:124">
      <c r="A45" s="1" t="s">
        <v>39</v>
      </c>
      <c r="B45" s="5" t="str">
        <f t="shared" si="0"/>
        <v xml:space="preserve">@IDENTITY </v>
      </c>
      <c r="C45" s="5" t="str">
        <f t="shared" si="1"/>
        <v xml:space="preserve">FD50 = </v>
      </c>
      <c r="D45" s="5" t="str">
        <f t="shared" si="2"/>
        <v xml:space="preserve">F50 - </v>
      </c>
      <c r="E45" s="5" t="str">
        <f t="shared" si="3"/>
        <v>FM50</v>
      </c>
      <c r="F45" s="6" t="str">
        <f t="shared" si="4"/>
        <v>@IDENTITY FD50 = F50 - FM50</v>
      </c>
      <c r="J45" s="5"/>
      <c r="K45" s="5" t="str">
        <f t="shared" si="5"/>
        <v xml:space="preserve">@IDENTITY </v>
      </c>
      <c r="L45" s="5" t="str">
        <f t="shared" si="6"/>
        <v xml:space="preserve">exp_pp50 = </v>
      </c>
      <c r="M45" s="5" t="str">
        <f t="shared" si="7"/>
        <v xml:space="preserve">s_exp_pp50 * </v>
      </c>
      <c r="N45" s="5" t="s">
        <v>118</v>
      </c>
      <c r="O45" s="6" t="str">
        <f t="shared" si="8"/>
        <v>@IDENTITY exp_pp50 = s_exp_pp50 * exp_pp00</v>
      </c>
      <c r="P45" s="5"/>
      <c r="R45" s="6"/>
      <c r="S45" s="5" t="str">
        <f t="shared" si="9"/>
        <v xml:space="preserve">@IDENTITY </v>
      </c>
      <c r="T45" s="5" t="str">
        <f t="shared" si="10"/>
        <v xml:space="preserve">exp_bp50 = </v>
      </c>
      <c r="U45" s="5" t="str">
        <f t="shared" si="11"/>
        <v xml:space="preserve">exp_pp50 * </v>
      </c>
      <c r="V45" s="13" t="str">
        <f t="shared" si="59"/>
        <v xml:space="preserve">(1- r_tls_ex50 ) </v>
      </c>
      <c r="W45" s="13" t="str">
        <f t="shared" si="60"/>
        <v xml:space="preserve"> + ttm_exp_positive * rn_ttm_ex50</v>
      </c>
      <c r="X45" s="14" t="str">
        <f t="shared" si="14"/>
        <v>@IDENTITY exp_bp50 = exp_pp50 * (1- r_tls_ex50 )  + ttm_exp_positive * rn_ttm_ex50</v>
      </c>
      <c r="AB45" s="5"/>
      <c r="AC45" s="5" t="str">
        <f t="shared" si="15"/>
        <v xml:space="preserve">@IDENTITY </v>
      </c>
      <c r="AD45" s="5" t="str">
        <f t="shared" si="16"/>
        <v xml:space="preserve">CG_pp50 = </v>
      </c>
      <c r="AE45" s="5" t="str">
        <f t="shared" si="17"/>
        <v xml:space="preserve">s_CG_pp50 * </v>
      </c>
      <c r="AF45" s="5" t="str">
        <f t="shared" si="18"/>
        <v>CG_pp00</v>
      </c>
      <c r="AG45" s="6" t="str">
        <f t="shared" si="19"/>
        <v>@IDENTITY CG_pp50 = s_CG_pp50 * CG_pp00</v>
      </c>
      <c r="AH45" s="14"/>
      <c r="AI45" s="5"/>
      <c r="AJ45" s="5"/>
      <c r="AK45" s="5"/>
      <c r="AL45" s="5"/>
      <c r="AM45" s="5" t="str">
        <f t="shared" si="20"/>
        <v xml:space="preserve">@IDENTITY </v>
      </c>
      <c r="AN45" s="5" t="str">
        <f t="shared" si="21"/>
        <v xml:space="preserve">CG_bp50 = </v>
      </c>
      <c r="AO45" s="5" t="str">
        <f t="shared" si="22"/>
        <v xml:space="preserve">CG_pp50 * </v>
      </c>
      <c r="AP45" s="13" t="str">
        <f t="shared" si="61"/>
        <v xml:space="preserve">(1- r_tls_CG50 ) </v>
      </c>
      <c r="AQ45" s="13" t="str">
        <f t="shared" si="62"/>
        <v xml:space="preserve"> + ttm_CG_positive * rn_ttm_CG50</v>
      </c>
      <c r="AR45" s="14" t="str">
        <f t="shared" si="25"/>
        <v>@IDENTITY CG_bp50 = CG_pp50 * (1- r_tls_CG50 )  + ttm_CG_positive * rn_ttm_CG50</v>
      </c>
      <c r="AS45" s="5"/>
      <c r="AT45" s="6"/>
      <c r="AX45" s="5"/>
      <c r="AY45" s="5"/>
      <c r="AZ45" s="17" t="str">
        <f t="shared" si="26"/>
        <v xml:space="preserve">@IDENTITY </v>
      </c>
      <c r="BA45" s="17" t="str">
        <f t="shared" si="27"/>
        <v xml:space="preserve">gfcf_pp50 = </v>
      </c>
      <c r="BB45" s="17" t="str">
        <f t="shared" si="28"/>
        <v xml:space="preserve">s_gfcf_pp50 * </v>
      </c>
      <c r="BC45" s="17" t="str">
        <f t="shared" si="29"/>
        <v>gfcf_pp00</v>
      </c>
      <c r="BD45" s="11" t="str">
        <f t="shared" si="30"/>
        <v>@IDENTITY gfcf_pp50 = s_gfcf_pp50 * gfcf_pp00</v>
      </c>
      <c r="BE45" s="14"/>
      <c r="BF45" s="17"/>
      <c r="BG45" s="17"/>
      <c r="BH45" s="17"/>
      <c r="BI45" s="17"/>
      <c r="BJ45" s="17" t="str">
        <f t="shared" si="31"/>
        <v xml:space="preserve">@IDENTITY </v>
      </c>
      <c r="BK45" s="17" t="str">
        <f t="shared" si="32"/>
        <v xml:space="preserve">gfcf_bp50 = </v>
      </c>
      <c r="BL45" s="17" t="str">
        <f t="shared" si="33"/>
        <v xml:space="preserve">gfcf_pp50 * </v>
      </c>
      <c r="BM45" s="18" t="str">
        <f t="shared" si="63"/>
        <v xml:space="preserve">(1- r_tls_gfcf50 ) </v>
      </c>
      <c r="BN45" s="18" t="str">
        <f t="shared" si="64"/>
        <v xml:space="preserve"> + ttm_gfcf_positive * rn_ttm_gfcf50</v>
      </c>
      <c r="BO45" s="14" t="str">
        <f t="shared" si="36"/>
        <v>@IDENTITY gfcf_bp50 = gfcf_pp50 * (1- r_tls_gfcf50 )  + ttm_gfcf_positive * rn_ttm_gfcf50</v>
      </c>
      <c r="BP45" s="17"/>
      <c r="BQ45" s="11"/>
      <c r="BR45" s="15"/>
      <c r="BS45" s="15"/>
      <c r="BT45" s="15"/>
      <c r="BU45" s="15"/>
      <c r="BV45" s="15"/>
      <c r="BY45" s="21" t="str">
        <f t="shared" si="37"/>
        <v xml:space="preserve">@IDENTITY </v>
      </c>
      <c r="BZ45" s="21" t="str">
        <f t="shared" si="38"/>
        <v xml:space="preserve">cp_pp50 = </v>
      </c>
      <c r="CA45" s="21" t="str">
        <f t="shared" si="39"/>
        <v xml:space="preserve">s_cp_pp50 * </v>
      </c>
      <c r="CB45" s="21" t="str">
        <f t="shared" si="40"/>
        <v>cp_pp00</v>
      </c>
      <c r="CC45" s="22" t="str">
        <f t="shared" si="41"/>
        <v>@IDENTITY cp_pp50 = s_cp_pp50 * cp_pp00</v>
      </c>
      <c r="CD45" s="23"/>
      <c r="CE45" s="21"/>
      <c r="CF45" s="21"/>
      <c r="CG45" s="21"/>
      <c r="CH45" s="21"/>
      <c r="CI45" s="21" t="str">
        <f t="shared" si="42"/>
        <v xml:space="preserve">@IDENTITY </v>
      </c>
      <c r="CJ45" s="21" t="str">
        <f t="shared" si="43"/>
        <v xml:space="preserve">cp_bp50 = </v>
      </c>
      <c r="CK45" s="21" t="str">
        <f t="shared" si="44"/>
        <v xml:space="preserve">cp_pp50 * </v>
      </c>
      <c r="CL45" s="24" t="str">
        <f t="shared" si="65"/>
        <v xml:space="preserve">(1- r_tls_cp50 ) </v>
      </c>
      <c r="CM45" s="24" t="str">
        <f t="shared" si="66"/>
        <v xml:space="preserve"> + ttm_cp_positive * rn_ttm_cp50</v>
      </c>
      <c r="CN45" s="23" t="str">
        <f t="shared" si="47"/>
        <v>@IDENTITY cp_bp50 = cp_pp50 * (1- r_tls_cp50 )  + ttm_cp_positive * rn_ttm_cp50</v>
      </c>
      <c r="CO45" s="21"/>
      <c r="CP45" s="22"/>
      <c r="CQ45" s="20"/>
      <c r="CR45" s="20"/>
      <c r="CS45" s="20"/>
      <c r="CT45" s="20"/>
      <c r="CU45" s="20"/>
      <c r="CX45" s="7" t="str">
        <f t="shared" si="48"/>
        <v xml:space="preserve">@IDENTITY </v>
      </c>
      <c r="CY45" s="7" t="str">
        <f t="shared" si="49"/>
        <v xml:space="preserve">st_pp50 = </v>
      </c>
      <c r="CZ45" s="7" t="str">
        <f t="shared" si="50"/>
        <v xml:space="preserve">s_st_pp50 * </v>
      </c>
      <c r="DA45" s="7" t="str">
        <f t="shared" si="51"/>
        <v>st_pp00</v>
      </c>
      <c r="DB45" s="8" t="str">
        <f t="shared" si="52"/>
        <v>@IDENTITY st_pp50 = s_st_pp50 * st_pp00</v>
      </c>
      <c r="DC45" s="27"/>
      <c r="DD45" s="7"/>
      <c r="DE45" s="7"/>
      <c r="DF45" s="7"/>
      <c r="DG45" s="7"/>
      <c r="DH45" s="7" t="str">
        <f t="shared" si="53"/>
        <v xml:space="preserve">@IDENTITY </v>
      </c>
      <c r="DI45" s="7" t="str">
        <f t="shared" si="54"/>
        <v xml:space="preserve">st_bp50 = </v>
      </c>
      <c r="DJ45" s="7" t="str">
        <f t="shared" si="55"/>
        <v xml:space="preserve">st_pp50 * </v>
      </c>
      <c r="DK45" s="28" t="str">
        <f t="shared" si="67"/>
        <v xml:space="preserve">(1- r_tls_st50 ) </v>
      </c>
      <c r="DL45" s="28" t="str">
        <f t="shared" si="68"/>
        <v xml:space="preserve"> + ttm_st_positive * rn_ttm_st50</v>
      </c>
      <c r="DM45" s="27" t="str">
        <f t="shared" si="58"/>
        <v>@IDENTITY st_bp50 = st_pp50 * (1- r_tls_st50 )  + ttm_st_positive * rn_ttm_st50</v>
      </c>
      <c r="DN45" s="7"/>
      <c r="DO45" s="8"/>
      <c r="DP45" s="26"/>
      <c r="DQ45" s="26"/>
      <c r="DR45" s="26"/>
      <c r="DS45" s="26"/>
      <c r="DT45" s="26"/>
    </row>
    <row r="46" spans="1:124">
      <c r="A46" s="1" t="s">
        <v>40</v>
      </c>
      <c r="B46" s="5" t="str">
        <f t="shared" si="0"/>
        <v xml:space="preserve">@IDENTITY </v>
      </c>
      <c r="C46" s="5" t="str">
        <f t="shared" si="1"/>
        <v xml:space="preserve">FD51 = </v>
      </c>
      <c r="D46" s="5" t="str">
        <f t="shared" si="2"/>
        <v xml:space="preserve">F51 - </v>
      </c>
      <c r="E46" s="5" t="str">
        <f t="shared" si="3"/>
        <v>FM51</v>
      </c>
      <c r="F46" s="6" t="str">
        <f t="shared" si="4"/>
        <v>@IDENTITY FD51 = F51 - FM51</v>
      </c>
      <c r="J46" s="5"/>
      <c r="K46" s="5" t="str">
        <f t="shared" si="5"/>
        <v xml:space="preserve">@IDENTITY </v>
      </c>
      <c r="L46" s="5" t="str">
        <f t="shared" si="6"/>
        <v xml:space="preserve">exp_pp51 = </v>
      </c>
      <c r="M46" s="5" t="str">
        <f t="shared" si="7"/>
        <v xml:space="preserve">s_exp_pp51 * </v>
      </c>
      <c r="N46" s="5" t="s">
        <v>118</v>
      </c>
      <c r="O46" s="6" t="str">
        <f t="shared" si="8"/>
        <v>@IDENTITY exp_pp51 = s_exp_pp51 * exp_pp00</v>
      </c>
      <c r="P46" s="5"/>
      <c r="R46" s="6"/>
      <c r="S46" s="5" t="str">
        <f t="shared" si="9"/>
        <v xml:space="preserve">@IDENTITY </v>
      </c>
      <c r="T46" s="5" t="str">
        <f t="shared" si="10"/>
        <v xml:space="preserve">exp_bp51 = </v>
      </c>
      <c r="U46" s="5" t="str">
        <f t="shared" si="11"/>
        <v xml:space="preserve">exp_pp51 * </v>
      </c>
      <c r="V46" s="13" t="str">
        <f t="shared" si="59"/>
        <v xml:space="preserve">(1- r_tls_ex51 ) </v>
      </c>
      <c r="W46" s="13" t="str">
        <f t="shared" si="60"/>
        <v xml:space="preserve"> + ttm_exp_positive * rn_ttm_ex51</v>
      </c>
      <c r="X46" s="14" t="str">
        <f t="shared" si="14"/>
        <v>@IDENTITY exp_bp51 = exp_pp51 * (1- r_tls_ex51 )  + ttm_exp_positive * rn_ttm_ex51</v>
      </c>
      <c r="AB46" s="5"/>
      <c r="AC46" s="5" t="str">
        <f t="shared" si="15"/>
        <v xml:space="preserve">@IDENTITY </v>
      </c>
      <c r="AD46" s="5" t="str">
        <f t="shared" si="16"/>
        <v xml:space="preserve">CG_pp51 = </v>
      </c>
      <c r="AE46" s="5" t="str">
        <f t="shared" si="17"/>
        <v xml:space="preserve">s_CG_pp51 * </v>
      </c>
      <c r="AF46" s="5" t="str">
        <f t="shared" si="18"/>
        <v>CG_pp00</v>
      </c>
      <c r="AG46" s="6" t="str">
        <f t="shared" si="19"/>
        <v>@IDENTITY CG_pp51 = s_CG_pp51 * CG_pp00</v>
      </c>
      <c r="AH46" s="14"/>
      <c r="AI46" s="5"/>
      <c r="AJ46" s="5"/>
      <c r="AK46" s="5"/>
      <c r="AL46" s="5"/>
      <c r="AM46" s="5" t="str">
        <f t="shared" si="20"/>
        <v xml:space="preserve">@IDENTITY </v>
      </c>
      <c r="AN46" s="5" t="str">
        <f t="shared" si="21"/>
        <v xml:space="preserve">CG_bp51 = </v>
      </c>
      <c r="AO46" s="5" t="str">
        <f t="shared" si="22"/>
        <v xml:space="preserve">CG_pp51 * </v>
      </c>
      <c r="AP46" s="13" t="str">
        <f t="shared" si="61"/>
        <v xml:space="preserve">(1- r_tls_CG51 ) </v>
      </c>
      <c r="AQ46" s="13" t="str">
        <f t="shared" si="62"/>
        <v xml:space="preserve"> + ttm_CG_positive * rn_ttm_CG51</v>
      </c>
      <c r="AR46" s="14" t="str">
        <f t="shared" si="25"/>
        <v>@IDENTITY CG_bp51 = CG_pp51 * (1- r_tls_CG51 )  + ttm_CG_positive * rn_ttm_CG51</v>
      </c>
      <c r="AS46" s="5"/>
      <c r="AT46" s="6"/>
      <c r="AX46" s="5"/>
      <c r="AY46" s="5"/>
      <c r="AZ46" s="17" t="str">
        <f t="shared" si="26"/>
        <v xml:space="preserve">@IDENTITY </v>
      </c>
      <c r="BA46" s="17" t="str">
        <f t="shared" si="27"/>
        <v xml:space="preserve">gfcf_pp51 = </v>
      </c>
      <c r="BB46" s="17" t="str">
        <f t="shared" si="28"/>
        <v xml:space="preserve">s_gfcf_pp51 * </v>
      </c>
      <c r="BC46" s="17" t="str">
        <f t="shared" si="29"/>
        <v>gfcf_pp00</v>
      </c>
      <c r="BD46" s="11" t="str">
        <f t="shared" si="30"/>
        <v>@IDENTITY gfcf_pp51 = s_gfcf_pp51 * gfcf_pp00</v>
      </c>
      <c r="BE46" s="14"/>
      <c r="BF46" s="17"/>
      <c r="BG46" s="17"/>
      <c r="BH46" s="17"/>
      <c r="BI46" s="17"/>
      <c r="BJ46" s="17" t="str">
        <f t="shared" si="31"/>
        <v xml:space="preserve">@IDENTITY </v>
      </c>
      <c r="BK46" s="17" t="str">
        <f t="shared" si="32"/>
        <v xml:space="preserve">gfcf_bp51 = </v>
      </c>
      <c r="BL46" s="17" t="str">
        <f t="shared" si="33"/>
        <v xml:space="preserve">gfcf_pp51 * </v>
      </c>
      <c r="BM46" s="18" t="str">
        <f t="shared" si="63"/>
        <v xml:space="preserve">(1- r_tls_gfcf51 ) </v>
      </c>
      <c r="BN46" s="18" t="str">
        <f t="shared" si="64"/>
        <v xml:space="preserve"> + ttm_gfcf_positive * rn_ttm_gfcf51</v>
      </c>
      <c r="BO46" s="14" t="str">
        <f t="shared" si="36"/>
        <v>@IDENTITY gfcf_bp51 = gfcf_pp51 * (1- r_tls_gfcf51 )  + ttm_gfcf_positive * rn_ttm_gfcf51</v>
      </c>
      <c r="BP46" s="17"/>
      <c r="BQ46" s="11"/>
      <c r="BR46" s="15"/>
      <c r="BS46" s="15"/>
      <c r="BT46" s="15"/>
      <c r="BU46" s="15"/>
      <c r="BV46" s="15"/>
      <c r="BY46" s="21" t="str">
        <f t="shared" si="37"/>
        <v xml:space="preserve">@IDENTITY </v>
      </c>
      <c r="BZ46" s="21" t="str">
        <f t="shared" si="38"/>
        <v xml:space="preserve">cp_pp51 = </v>
      </c>
      <c r="CA46" s="21" t="str">
        <f t="shared" si="39"/>
        <v xml:space="preserve">s_cp_pp51 * </v>
      </c>
      <c r="CB46" s="21" t="str">
        <f t="shared" si="40"/>
        <v>cp_pp00</v>
      </c>
      <c r="CC46" s="22" t="str">
        <f t="shared" si="41"/>
        <v>@IDENTITY cp_pp51 = s_cp_pp51 * cp_pp00</v>
      </c>
      <c r="CD46" s="23"/>
      <c r="CE46" s="21"/>
      <c r="CF46" s="21"/>
      <c r="CG46" s="21"/>
      <c r="CH46" s="21"/>
      <c r="CI46" s="21" t="str">
        <f t="shared" si="42"/>
        <v xml:space="preserve">@IDENTITY </v>
      </c>
      <c r="CJ46" s="21" t="str">
        <f t="shared" si="43"/>
        <v xml:space="preserve">cp_bp51 = </v>
      </c>
      <c r="CK46" s="21" t="str">
        <f t="shared" si="44"/>
        <v xml:space="preserve">cp_pp51 * </v>
      </c>
      <c r="CL46" s="24" t="str">
        <f t="shared" si="65"/>
        <v xml:space="preserve">(1- r_tls_cp51 ) </v>
      </c>
      <c r="CM46" s="24" t="str">
        <f t="shared" si="66"/>
        <v xml:space="preserve"> + ttm_cp_positive * rn_ttm_cp51</v>
      </c>
      <c r="CN46" s="23" t="str">
        <f t="shared" si="47"/>
        <v>@IDENTITY cp_bp51 = cp_pp51 * (1- r_tls_cp51 )  + ttm_cp_positive * rn_ttm_cp51</v>
      </c>
      <c r="CO46" s="21"/>
      <c r="CP46" s="22"/>
      <c r="CQ46" s="20"/>
      <c r="CR46" s="20"/>
      <c r="CS46" s="20"/>
      <c r="CT46" s="20"/>
      <c r="CU46" s="20"/>
      <c r="CX46" s="7" t="str">
        <f t="shared" si="48"/>
        <v xml:space="preserve">@IDENTITY </v>
      </c>
      <c r="CY46" s="7" t="str">
        <f t="shared" si="49"/>
        <v xml:space="preserve">st_pp51 = </v>
      </c>
      <c r="CZ46" s="7" t="str">
        <f t="shared" si="50"/>
        <v xml:space="preserve">s_st_pp51 * </v>
      </c>
      <c r="DA46" s="7" t="str">
        <f t="shared" si="51"/>
        <v>st_pp00</v>
      </c>
      <c r="DB46" s="8" t="str">
        <f t="shared" si="52"/>
        <v>@IDENTITY st_pp51 = s_st_pp51 * st_pp00</v>
      </c>
      <c r="DC46" s="27"/>
      <c r="DD46" s="7"/>
      <c r="DE46" s="7"/>
      <c r="DF46" s="7"/>
      <c r="DG46" s="7"/>
      <c r="DH46" s="7" t="str">
        <f t="shared" si="53"/>
        <v xml:space="preserve">@IDENTITY </v>
      </c>
      <c r="DI46" s="7" t="str">
        <f t="shared" si="54"/>
        <v xml:space="preserve">st_bp51 = </v>
      </c>
      <c r="DJ46" s="7" t="str">
        <f t="shared" si="55"/>
        <v xml:space="preserve">st_pp51 * </v>
      </c>
      <c r="DK46" s="28" t="str">
        <f t="shared" si="67"/>
        <v xml:space="preserve">(1- r_tls_st51 ) </v>
      </c>
      <c r="DL46" s="28" t="str">
        <f t="shared" si="68"/>
        <v xml:space="preserve"> + ttm_st_positive * rn_ttm_st51</v>
      </c>
      <c r="DM46" s="27" t="str">
        <f t="shared" si="58"/>
        <v>@IDENTITY st_bp51 = st_pp51 * (1- r_tls_st51 )  + ttm_st_positive * rn_ttm_st51</v>
      </c>
      <c r="DN46" s="7"/>
      <c r="DO46" s="8"/>
      <c r="DP46" s="26"/>
      <c r="DQ46" s="26"/>
      <c r="DR46" s="26"/>
      <c r="DS46" s="26"/>
      <c r="DT46" s="26"/>
    </row>
    <row r="47" spans="1:124">
      <c r="A47" s="1" t="s">
        <v>41</v>
      </c>
      <c r="B47" s="5" t="str">
        <f t="shared" si="0"/>
        <v xml:space="preserve">@IDENTITY </v>
      </c>
      <c r="C47" s="5" t="str">
        <f t="shared" si="1"/>
        <v xml:space="preserve">FD52 = </v>
      </c>
      <c r="D47" s="5" t="str">
        <f t="shared" si="2"/>
        <v xml:space="preserve">F52 - </v>
      </c>
      <c r="E47" s="5" t="str">
        <f t="shared" si="3"/>
        <v>FM52</v>
      </c>
      <c r="F47" s="6" t="str">
        <f t="shared" si="4"/>
        <v>@IDENTITY FD52 = F52 - FM52</v>
      </c>
      <c r="J47" s="5"/>
      <c r="K47" s="5" t="str">
        <f t="shared" si="5"/>
        <v xml:space="preserve">@IDENTITY </v>
      </c>
      <c r="L47" s="5" t="str">
        <f t="shared" si="6"/>
        <v xml:space="preserve">exp_pp52 = </v>
      </c>
      <c r="M47" s="5" t="str">
        <f t="shared" si="7"/>
        <v xml:space="preserve">s_exp_pp52 * </v>
      </c>
      <c r="N47" s="5" t="s">
        <v>118</v>
      </c>
      <c r="O47" s="6" t="str">
        <f t="shared" si="8"/>
        <v>@IDENTITY exp_pp52 = s_exp_pp52 * exp_pp00</v>
      </c>
      <c r="P47" s="5"/>
      <c r="R47" s="6"/>
      <c r="S47" s="5" t="str">
        <f t="shared" si="9"/>
        <v xml:space="preserve">@IDENTITY </v>
      </c>
      <c r="T47" s="5" t="str">
        <f t="shared" si="10"/>
        <v xml:space="preserve">exp_bp52 = </v>
      </c>
      <c r="U47" s="5" t="str">
        <f t="shared" si="11"/>
        <v xml:space="preserve">exp_pp52 * </v>
      </c>
      <c r="V47" s="13" t="str">
        <f t="shared" si="59"/>
        <v xml:space="preserve">(1- r_tls_ex52 ) </v>
      </c>
      <c r="W47" s="13" t="str">
        <f t="shared" si="60"/>
        <v xml:space="preserve"> + ttm_exp_positive * rn_ttm_ex52</v>
      </c>
      <c r="X47" s="14" t="str">
        <f t="shared" si="14"/>
        <v>@IDENTITY exp_bp52 = exp_pp52 * (1- r_tls_ex52 )  + ttm_exp_positive * rn_ttm_ex52</v>
      </c>
      <c r="AB47" s="5"/>
      <c r="AC47" s="5" t="str">
        <f t="shared" si="15"/>
        <v xml:space="preserve">@IDENTITY </v>
      </c>
      <c r="AD47" s="5" t="str">
        <f t="shared" si="16"/>
        <v xml:space="preserve">CG_pp52 = </v>
      </c>
      <c r="AE47" s="5" t="str">
        <f t="shared" si="17"/>
        <v xml:space="preserve">s_CG_pp52 * </v>
      </c>
      <c r="AF47" s="5" t="str">
        <f t="shared" si="18"/>
        <v>CG_pp00</v>
      </c>
      <c r="AG47" s="6" t="str">
        <f t="shared" si="19"/>
        <v>@IDENTITY CG_pp52 = s_CG_pp52 * CG_pp00</v>
      </c>
      <c r="AH47" s="14"/>
      <c r="AI47" s="5"/>
      <c r="AJ47" s="5"/>
      <c r="AK47" s="5"/>
      <c r="AL47" s="5"/>
      <c r="AM47" s="5" t="str">
        <f t="shared" si="20"/>
        <v xml:space="preserve">@IDENTITY </v>
      </c>
      <c r="AN47" s="5" t="str">
        <f t="shared" si="21"/>
        <v xml:space="preserve">CG_bp52 = </v>
      </c>
      <c r="AO47" s="5" t="str">
        <f t="shared" si="22"/>
        <v xml:space="preserve">CG_pp52 * </v>
      </c>
      <c r="AP47" s="13" t="str">
        <f t="shared" si="61"/>
        <v xml:space="preserve">(1- r_tls_CG52 ) </v>
      </c>
      <c r="AQ47" s="13" t="str">
        <f t="shared" si="62"/>
        <v xml:space="preserve"> + ttm_CG_positive * rn_ttm_CG52</v>
      </c>
      <c r="AR47" s="14" t="str">
        <f t="shared" si="25"/>
        <v>@IDENTITY CG_bp52 = CG_pp52 * (1- r_tls_CG52 )  + ttm_CG_positive * rn_ttm_CG52</v>
      </c>
      <c r="AS47" s="5"/>
      <c r="AT47" s="6"/>
      <c r="AX47" s="5"/>
      <c r="AY47" s="5"/>
      <c r="AZ47" s="17" t="str">
        <f t="shared" si="26"/>
        <v xml:space="preserve">@IDENTITY </v>
      </c>
      <c r="BA47" s="17" t="str">
        <f t="shared" si="27"/>
        <v xml:space="preserve">gfcf_pp52 = </v>
      </c>
      <c r="BB47" s="17" t="str">
        <f t="shared" si="28"/>
        <v xml:space="preserve">s_gfcf_pp52 * </v>
      </c>
      <c r="BC47" s="17" t="str">
        <f t="shared" si="29"/>
        <v>gfcf_pp00</v>
      </c>
      <c r="BD47" s="11" t="str">
        <f t="shared" si="30"/>
        <v>@IDENTITY gfcf_pp52 = s_gfcf_pp52 * gfcf_pp00</v>
      </c>
      <c r="BE47" s="14"/>
      <c r="BF47" s="17"/>
      <c r="BG47" s="17"/>
      <c r="BH47" s="17"/>
      <c r="BI47" s="17"/>
      <c r="BJ47" s="17" t="str">
        <f t="shared" si="31"/>
        <v xml:space="preserve">@IDENTITY </v>
      </c>
      <c r="BK47" s="17" t="str">
        <f t="shared" si="32"/>
        <v xml:space="preserve">gfcf_bp52 = </v>
      </c>
      <c r="BL47" s="17" t="str">
        <f t="shared" si="33"/>
        <v xml:space="preserve">gfcf_pp52 * </v>
      </c>
      <c r="BM47" s="18" t="str">
        <f t="shared" si="63"/>
        <v xml:space="preserve">(1- r_tls_gfcf52 ) </v>
      </c>
      <c r="BN47" s="18" t="str">
        <f t="shared" si="64"/>
        <v xml:space="preserve"> + ttm_gfcf_positive * rn_ttm_gfcf52</v>
      </c>
      <c r="BO47" s="14" t="str">
        <f t="shared" si="36"/>
        <v>@IDENTITY gfcf_bp52 = gfcf_pp52 * (1- r_tls_gfcf52 )  + ttm_gfcf_positive * rn_ttm_gfcf52</v>
      </c>
      <c r="BP47" s="17"/>
      <c r="BQ47" s="11"/>
      <c r="BR47" s="15"/>
      <c r="BS47" s="15"/>
      <c r="BT47" s="15"/>
      <c r="BU47" s="15"/>
      <c r="BV47" s="15"/>
      <c r="BY47" s="21" t="str">
        <f t="shared" si="37"/>
        <v xml:space="preserve">@IDENTITY </v>
      </c>
      <c r="BZ47" s="21" t="str">
        <f t="shared" si="38"/>
        <v xml:space="preserve">cp_pp52 = </v>
      </c>
      <c r="CA47" s="21" t="str">
        <f t="shared" si="39"/>
        <v xml:space="preserve">s_cp_pp52 * </v>
      </c>
      <c r="CB47" s="21" t="str">
        <f t="shared" si="40"/>
        <v>cp_pp00</v>
      </c>
      <c r="CC47" s="22" t="str">
        <f t="shared" si="41"/>
        <v>@IDENTITY cp_pp52 = s_cp_pp52 * cp_pp00</v>
      </c>
      <c r="CD47" s="23"/>
      <c r="CE47" s="21"/>
      <c r="CF47" s="21"/>
      <c r="CG47" s="21"/>
      <c r="CH47" s="21"/>
      <c r="CI47" s="21" t="str">
        <f t="shared" si="42"/>
        <v xml:space="preserve">@IDENTITY </v>
      </c>
      <c r="CJ47" s="21" t="str">
        <f t="shared" si="43"/>
        <v xml:space="preserve">cp_bp52 = </v>
      </c>
      <c r="CK47" s="21" t="str">
        <f t="shared" si="44"/>
        <v xml:space="preserve">cp_pp52 * </v>
      </c>
      <c r="CL47" s="24" t="str">
        <f t="shared" si="65"/>
        <v xml:space="preserve">(1- r_tls_cp52 ) </v>
      </c>
      <c r="CM47" s="24" t="str">
        <f t="shared" si="66"/>
        <v xml:space="preserve"> + ttm_cp_positive * rn_ttm_cp52</v>
      </c>
      <c r="CN47" s="23" t="str">
        <f t="shared" si="47"/>
        <v>@IDENTITY cp_bp52 = cp_pp52 * (1- r_tls_cp52 )  + ttm_cp_positive * rn_ttm_cp52</v>
      </c>
      <c r="CO47" s="21"/>
      <c r="CP47" s="22"/>
      <c r="CQ47" s="20"/>
      <c r="CR47" s="20"/>
      <c r="CS47" s="20"/>
      <c r="CT47" s="20"/>
      <c r="CU47" s="20"/>
      <c r="CX47" s="7" t="str">
        <f t="shared" si="48"/>
        <v xml:space="preserve">@IDENTITY </v>
      </c>
      <c r="CY47" s="7" t="str">
        <f t="shared" si="49"/>
        <v xml:space="preserve">st_pp52 = </v>
      </c>
      <c r="CZ47" s="7" t="str">
        <f t="shared" si="50"/>
        <v xml:space="preserve">s_st_pp52 * </v>
      </c>
      <c r="DA47" s="7" t="str">
        <f t="shared" si="51"/>
        <v>st_pp00</v>
      </c>
      <c r="DB47" s="8" t="str">
        <f t="shared" si="52"/>
        <v>@IDENTITY st_pp52 = s_st_pp52 * st_pp00</v>
      </c>
      <c r="DC47" s="27"/>
      <c r="DD47" s="7"/>
      <c r="DE47" s="7"/>
      <c r="DF47" s="7"/>
      <c r="DG47" s="7"/>
      <c r="DH47" s="7" t="str">
        <f t="shared" si="53"/>
        <v xml:space="preserve">@IDENTITY </v>
      </c>
      <c r="DI47" s="7" t="str">
        <f t="shared" si="54"/>
        <v xml:space="preserve">st_bp52 = </v>
      </c>
      <c r="DJ47" s="7" t="str">
        <f t="shared" si="55"/>
        <v xml:space="preserve">st_pp52 * </v>
      </c>
      <c r="DK47" s="28" t="str">
        <f t="shared" si="67"/>
        <v xml:space="preserve">(1- r_tls_st52 ) </v>
      </c>
      <c r="DL47" s="28" t="str">
        <f t="shared" si="68"/>
        <v xml:space="preserve"> + ttm_st_positive * rn_ttm_st52</v>
      </c>
      <c r="DM47" s="27" t="str">
        <f t="shared" si="58"/>
        <v>@IDENTITY st_bp52 = st_pp52 * (1- r_tls_st52 )  + ttm_st_positive * rn_ttm_st52</v>
      </c>
      <c r="DN47" s="7"/>
      <c r="DO47" s="8"/>
      <c r="DP47" s="26"/>
      <c r="DQ47" s="26"/>
      <c r="DR47" s="26"/>
      <c r="DS47" s="26"/>
      <c r="DT47" s="26"/>
    </row>
    <row r="48" spans="1:124">
      <c r="A48" s="1" t="s">
        <v>42</v>
      </c>
      <c r="B48" s="5" t="str">
        <f t="shared" si="0"/>
        <v xml:space="preserve">@IDENTITY </v>
      </c>
      <c r="C48" s="5" t="str">
        <f t="shared" si="1"/>
        <v xml:space="preserve">FD53 = </v>
      </c>
      <c r="D48" s="5" t="str">
        <f t="shared" si="2"/>
        <v xml:space="preserve">F53 - </v>
      </c>
      <c r="E48" s="5" t="str">
        <f t="shared" si="3"/>
        <v>FM53</v>
      </c>
      <c r="F48" s="6" t="str">
        <f t="shared" si="4"/>
        <v>@IDENTITY FD53 = F53 - FM53</v>
      </c>
      <c r="J48" s="5"/>
      <c r="K48" s="5" t="str">
        <f t="shared" si="5"/>
        <v xml:space="preserve">@IDENTITY </v>
      </c>
      <c r="L48" s="5" t="str">
        <f t="shared" si="6"/>
        <v xml:space="preserve">exp_pp53 = </v>
      </c>
      <c r="M48" s="5" t="str">
        <f t="shared" si="7"/>
        <v xml:space="preserve">s_exp_pp53 * </v>
      </c>
      <c r="N48" s="5" t="s">
        <v>118</v>
      </c>
      <c r="O48" s="6" t="str">
        <f t="shared" si="8"/>
        <v>@IDENTITY exp_pp53 = s_exp_pp53 * exp_pp00</v>
      </c>
      <c r="P48" s="5"/>
      <c r="R48" s="6"/>
      <c r="S48" s="5" t="str">
        <f t="shared" si="9"/>
        <v xml:space="preserve">@IDENTITY </v>
      </c>
      <c r="T48" s="5" t="str">
        <f t="shared" si="10"/>
        <v xml:space="preserve">exp_bp53 = </v>
      </c>
      <c r="U48" s="5" t="str">
        <f t="shared" si="11"/>
        <v xml:space="preserve">exp_pp53 * </v>
      </c>
      <c r="V48" s="13" t="str">
        <f t="shared" si="59"/>
        <v xml:space="preserve">(1- r_tls_ex53 ) </v>
      </c>
      <c r="W48" s="13" t="str">
        <f t="shared" si="60"/>
        <v xml:space="preserve"> + ttm_exp_positive * rn_ttm_ex53</v>
      </c>
      <c r="X48" s="14" t="str">
        <f t="shared" si="14"/>
        <v>@IDENTITY exp_bp53 = exp_pp53 * (1- r_tls_ex53 )  + ttm_exp_positive * rn_ttm_ex53</v>
      </c>
      <c r="AB48" s="5"/>
      <c r="AC48" s="5" t="str">
        <f t="shared" si="15"/>
        <v xml:space="preserve">@IDENTITY </v>
      </c>
      <c r="AD48" s="5" t="str">
        <f t="shared" si="16"/>
        <v xml:space="preserve">CG_pp53 = </v>
      </c>
      <c r="AE48" s="5" t="str">
        <f t="shared" si="17"/>
        <v xml:space="preserve">s_CG_pp53 * </v>
      </c>
      <c r="AF48" s="5" t="str">
        <f t="shared" si="18"/>
        <v>CG_pp00</v>
      </c>
      <c r="AG48" s="6" t="str">
        <f t="shared" si="19"/>
        <v>@IDENTITY CG_pp53 = s_CG_pp53 * CG_pp00</v>
      </c>
      <c r="AH48" s="14"/>
      <c r="AI48" s="5"/>
      <c r="AJ48" s="5"/>
      <c r="AK48" s="5"/>
      <c r="AL48" s="5"/>
      <c r="AM48" s="5" t="str">
        <f t="shared" si="20"/>
        <v xml:space="preserve">@IDENTITY </v>
      </c>
      <c r="AN48" s="5" t="str">
        <f t="shared" si="21"/>
        <v xml:space="preserve">CG_bp53 = </v>
      </c>
      <c r="AO48" s="5" t="str">
        <f t="shared" si="22"/>
        <v xml:space="preserve">CG_pp53 * </v>
      </c>
      <c r="AP48" s="13" t="str">
        <f t="shared" si="61"/>
        <v xml:space="preserve">(1- r_tls_CG53 ) </v>
      </c>
      <c r="AQ48" s="13" t="str">
        <f t="shared" si="62"/>
        <v xml:space="preserve"> + ttm_CG_positive * rn_ttm_CG53</v>
      </c>
      <c r="AR48" s="14" t="str">
        <f t="shared" si="25"/>
        <v>@IDENTITY CG_bp53 = CG_pp53 * (1- r_tls_CG53 )  + ttm_CG_positive * rn_ttm_CG53</v>
      </c>
      <c r="AS48" s="5"/>
      <c r="AT48" s="6"/>
      <c r="AX48" s="5"/>
      <c r="AY48" s="5"/>
      <c r="AZ48" s="17" t="str">
        <f t="shared" si="26"/>
        <v xml:space="preserve">@IDENTITY </v>
      </c>
      <c r="BA48" s="17" t="str">
        <f t="shared" si="27"/>
        <v xml:space="preserve">gfcf_pp53 = </v>
      </c>
      <c r="BB48" s="17" t="str">
        <f t="shared" si="28"/>
        <v xml:space="preserve">s_gfcf_pp53 * </v>
      </c>
      <c r="BC48" s="17" t="str">
        <f t="shared" si="29"/>
        <v>gfcf_pp00</v>
      </c>
      <c r="BD48" s="11" t="str">
        <f t="shared" si="30"/>
        <v>@IDENTITY gfcf_pp53 = s_gfcf_pp53 * gfcf_pp00</v>
      </c>
      <c r="BE48" s="14"/>
      <c r="BF48" s="17"/>
      <c r="BG48" s="17"/>
      <c r="BH48" s="17"/>
      <c r="BI48" s="17"/>
      <c r="BJ48" s="17" t="str">
        <f t="shared" si="31"/>
        <v xml:space="preserve">@IDENTITY </v>
      </c>
      <c r="BK48" s="17" t="str">
        <f t="shared" si="32"/>
        <v xml:space="preserve">gfcf_bp53 = </v>
      </c>
      <c r="BL48" s="17" t="str">
        <f t="shared" si="33"/>
        <v xml:space="preserve">gfcf_pp53 * </v>
      </c>
      <c r="BM48" s="18" t="str">
        <f t="shared" si="63"/>
        <v xml:space="preserve">(1- r_tls_gfcf53 ) </v>
      </c>
      <c r="BN48" s="18" t="str">
        <f t="shared" si="64"/>
        <v xml:space="preserve"> + ttm_gfcf_positive * rn_ttm_gfcf53</v>
      </c>
      <c r="BO48" s="14" t="str">
        <f t="shared" si="36"/>
        <v>@IDENTITY gfcf_bp53 = gfcf_pp53 * (1- r_tls_gfcf53 )  + ttm_gfcf_positive * rn_ttm_gfcf53</v>
      </c>
      <c r="BP48" s="17"/>
      <c r="BQ48" s="11"/>
      <c r="BR48" s="15"/>
      <c r="BS48" s="15"/>
      <c r="BT48" s="15"/>
      <c r="BU48" s="15"/>
      <c r="BV48" s="15"/>
      <c r="BY48" s="21" t="str">
        <f t="shared" si="37"/>
        <v xml:space="preserve">@IDENTITY </v>
      </c>
      <c r="BZ48" s="21" t="str">
        <f t="shared" si="38"/>
        <v xml:space="preserve">cp_pp53 = </v>
      </c>
      <c r="CA48" s="21" t="str">
        <f t="shared" si="39"/>
        <v xml:space="preserve">s_cp_pp53 * </v>
      </c>
      <c r="CB48" s="21" t="str">
        <f t="shared" si="40"/>
        <v>cp_pp00</v>
      </c>
      <c r="CC48" s="22" t="str">
        <f t="shared" si="41"/>
        <v>@IDENTITY cp_pp53 = s_cp_pp53 * cp_pp00</v>
      </c>
      <c r="CD48" s="23"/>
      <c r="CE48" s="21"/>
      <c r="CF48" s="21"/>
      <c r="CG48" s="21"/>
      <c r="CH48" s="21"/>
      <c r="CI48" s="21" t="str">
        <f t="shared" si="42"/>
        <v xml:space="preserve">@IDENTITY </v>
      </c>
      <c r="CJ48" s="21" t="str">
        <f t="shared" si="43"/>
        <v xml:space="preserve">cp_bp53 = </v>
      </c>
      <c r="CK48" s="21" t="str">
        <f t="shared" si="44"/>
        <v xml:space="preserve">cp_pp53 * </v>
      </c>
      <c r="CL48" s="24" t="str">
        <f t="shared" si="65"/>
        <v xml:space="preserve">(1- r_tls_cp53 ) </v>
      </c>
      <c r="CM48" s="24" t="str">
        <f t="shared" si="66"/>
        <v xml:space="preserve"> + ttm_cp_positive * rn_ttm_cp53</v>
      </c>
      <c r="CN48" s="23" t="str">
        <f t="shared" si="47"/>
        <v>@IDENTITY cp_bp53 = cp_pp53 * (1- r_tls_cp53 )  + ttm_cp_positive * rn_ttm_cp53</v>
      </c>
      <c r="CO48" s="21"/>
      <c r="CP48" s="22"/>
      <c r="CQ48" s="20"/>
      <c r="CR48" s="20"/>
      <c r="CS48" s="20"/>
      <c r="CT48" s="20"/>
      <c r="CU48" s="20"/>
      <c r="CX48" s="7" t="str">
        <f t="shared" si="48"/>
        <v xml:space="preserve">@IDENTITY </v>
      </c>
      <c r="CY48" s="7" t="str">
        <f t="shared" si="49"/>
        <v xml:space="preserve">st_pp53 = </v>
      </c>
      <c r="CZ48" s="7" t="str">
        <f t="shared" si="50"/>
        <v xml:space="preserve">s_st_pp53 * </v>
      </c>
      <c r="DA48" s="7" t="str">
        <f t="shared" si="51"/>
        <v>st_pp00</v>
      </c>
      <c r="DB48" s="8" t="str">
        <f t="shared" si="52"/>
        <v>@IDENTITY st_pp53 = s_st_pp53 * st_pp00</v>
      </c>
      <c r="DC48" s="27"/>
      <c r="DD48" s="7"/>
      <c r="DE48" s="7"/>
      <c r="DF48" s="7"/>
      <c r="DG48" s="7"/>
      <c r="DH48" s="7" t="str">
        <f t="shared" si="53"/>
        <v xml:space="preserve">@IDENTITY </v>
      </c>
      <c r="DI48" s="7" t="str">
        <f t="shared" si="54"/>
        <v xml:space="preserve">st_bp53 = </v>
      </c>
      <c r="DJ48" s="7" t="str">
        <f t="shared" si="55"/>
        <v xml:space="preserve">st_pp53 * </v>
      </c>
      <c r="DK48" s="28" t="str">
        <f t="shared" si="67"/>
        <v xml:space="preserve">(1- r_tls_st53 ) </v>
      </c>
      <c r="DL48" s="28" t="str">
        <f t="shared" si="68"/>
        <v xml:space="preserve"> + ttm_st_positive * rn_ttm_st53</v>
      </c>
      <c r="DM48" s="27" t="str">
        <f t="shared" si="58"/>
        <v>@IDENTITY st_bp53 = st_pp53 * (1- r_tls_st53 )  + ttm_st_positive * rn_ttm_st53</v>
      </c>
      <c r="DN48" s="7"/>
      <c r="DO48" s="8"/>
      <c r="DP48" s="26"/>
      <c r="DQ48" s="26"/>
      <c r="DR48" s="26"/>
      <c r="DS48" s="26"/>
      <c r="DT48" s="26"/>
    </row>
    <row r="49" spans="1:124">
      <c r="A49" s="1" t="s">
        <v>43</v>
      </c>
      <c r="B49" s="5" t="str">
        <f t="shared" si="0"/>
        <v xml:space="preserve">@IDENTITY </v>
      </c>
      <c r="C49" s="5" t="str">
        <f t="shared" si="1"/>
        <v xml:space="preserve">FD55 = </v>
      </c>
      <c r="D49" s="5" t="str">
        <f t="shared" si="2"/>
        <v xml:space="preserve">F55 - </v>
      </c>
      <c r="E49" s="5" t="str">
        <f t="shared" si="3"/>
        <v>FM55</v>
      </c>
      <c r="F49" s="6" t="str">
        <f t="shared" si="4"/>
        <v>@IDENTITY FD55 = F55 - FM55</v>
      </c>
      <c r="J49" s="5"/>
      <c r="K49" s="5" t="str">
        <f t="shared" si="5"/>
        <v xml:space="preserve">@IDENTITY </v>
      </c>
      <c r="L49" s="5" t="str">
        <f t="shared" si="6"/>
        <v xml:space="preserve">exp_pp55 = </v>
      </c>
      <c r="M49" s="5" t="str">
        <f t="shared" si="7"/>
        <v xml:space="preserve">s_exp_pp55 * </v>
      </c>
      <c r="N49" s="5" t="s">
        <v>118</v>
      </c>
      <c r="O49" s="6" t="str">
        <f t="shared" si="8"/>
        <v>@IDENTITY exp_pp55 = s_exp_pp55 * exp_pp00</v>
      </c>
      <c r="P49" s="5"/>
      <c r="R49" s="6"/>
      <c r="S49" s="5" t="str">
        <f t="shared" si="9"/>
        <v xml:space="preserve">@IDENTITY </v>
      </c>
      <c r="T49" s="5" t="str">
        <f t="shared" si="10"/>
        <v xml:space="preserve">exp_bp55 = </v>
      </c>
      <c r="U49" s="5" t="str">
        <f t="shared" si="11"/>
        <v xml:space="preserve">exp_pp55 * </v>
      </c>
      <c r="V49" s="5" t="str">
        <f t="shared" si="12"/>
        <v xml:space="preserve">(1- r_tls_ex55 - </v>
      </c>
      <c r="W49" s="5" t="str">
        <f t="shared" si="13"/>
        <v>r_ttm_ex55 )</v>
      </c>
      <c r="X49" s="6" t="str">
        <f t="shared" si="14"/>
        <v>@IDENTITY exp_bp55 = exp_pp55 * (1- r_tls_ex55 - r_ttm_ex55 )</v>
      </c>
      <c r="AB49" s="5"/>
      <c r="AC49" s="5" t="str">
        <f t="shared" si="15"/>
        <v xml:space="preserve">@IDENTITY </v>
      </c>
      <c r="AD49" s="5" t="str">
        <f t="shared" si="16"/>
        <v xml:space="preserve">CG_pp55 = </v>
      </c>
      <c r="AE49" s="5" t="str">
        <f t="shared" si="17"/>
        <v xml:space="preserve">s_CG_pp55 * </v>
      </c>
      <c r="AF49" s="5" t="str">
        <f t="shared" si="18"/>
        <v>CG_pp00</v>
      </c>
      <c r="AG49" s="6" t="str">
        <f t="shared" si="19"/>
        <v>@IDENTITY CG_pp55 = s_CG_pp55 * CG_pp00</v>
      </c>
      <c r="AH49" s="6"/>
      <c r="AI49" s="5"/>
      <c r="AJ49" s="5"/>
      <c r="AK49" s="5"/>
      <c r="AL49" s="5"/>
      <c r="AM49" s="5" t="str">
        <f t="shared" si="20"/>
        <v xml:space="preserve">@IDENTITY </v>
      </c>
      <c r="AN49" s="5" t="str">
        <f t="shared" si="21"/>
        <v xml:space="preserve">CG_bp55 = </v>
      </c>
      <c r="AO49" s="5" t="str">
        <f t="shared" si="22"/>
        <v xml:space="preserve">CG_pp55 * </v>
      </c>
      <c r="AP49" s="5" t="str">
        <f t="shared" si="23"/>
        <v xml:space="preserve">(1- r_tls_CG55 - </v>
      </c>
      <c r="AQ49" s="5" t="str">
        <f t="shared" si="24"/>
        <v>r_ttm_CG55 )</v>
      </c>
      <c r="AR49" s="6" t="str">
        <f t="shared" si="25"/>
        <v>@IDENTITY CG_bp55 = CG_pp55 * (1- r_tls_CG55 - r_ttm_CG55 )</v>
      </c>
      <c r="AS49" s="5"/>
      <c r="AT49" s="6"/>
      <c r="AX49" s="5"/>
      <c r="AY49" s="5"/>
      <c r="AZ49" s="17" t="str">
        <f t="shared" si="26"/>
        <v xml:space="preserve">@IDENTITY </v>
      </c>
      <c r="BA49" s="17" t="str">
        <f t="shared" si="27"/>
        <v xml:space="preserve">gfcf_pp55 = </v>
      </c>
      <c r="BB49" s="17" t="str">
        <f t="shared" si="28"/>
        <v xml:space="preserve">s_gfcf_pp55 * </v>
      </c>
      <c r="BC49" s="17" t="str">
        <f t="shared" si="29"/>
        <v>gfcf_pp00</v>
      </c>
      <c r="BD49" s="11" t="str">
        <f t="shared" si="30"/>
        <v>@IDENTITY gfcf_pp55 = s_gfcf_pp55 * gfcf_pp00</v>
      </c>
      <c r="BE49" s="11"/>
      <c r="BF49" s="17"/>
      <c r="BG49" s="17"/>
      <c r="BH49" s="17"/>
      <c r="BI49" s="17"/>
      <c r="BJ49" s="17" t="str">
        <f t="shared" si="31"/>
        <v xml:space="preserve">@IDENTITY </v>
      </c>
      <c r="BK49" s="17" t="str">
        <f t="shared" si="32"/>
        <v xml:space="preserve">gfcf_bp55 = </v>
      </c>
      <c r="BL49" s="17" t="str">
        <f t="shared" si="33"/>
        <v xml:space="preserve">gfcf_pp55 * </v>
      </c>
      <c r="BM49" s="17" t="str">
        <f t="shared" si="34"/>
        <v xml:space="preserve">(1- r_tls_gfcf55 - </v>
      </c>
      <c r="BN49" s="17" t="str">
        <f t="shared" si="35"/>
        <v>r_ttm_gfcf55 )</v>
      </c>
      <c r="BO49" s="11" t="str">
        <f t="shared" si="36"/>
        <v>@IDENTITY gfcf_bp55 = gfcf_pp55 * (1- r_tls_gfcf55 - r_ttm_gfcf55 )</v>
      </c>
      <c r="BP49" s="17"/>
      <c r="BQ49" s="11"/>
      <c r="BR49" s="15"/>
      <c r="BS49" s="15"/>
      <c r="BT49" s="15"/>
      <c r="BU49" s="15"/>
      <c r="BV49" s="15"/>
      <c r="BY49" s="21" t="str">
        <f t="shared" si="37"/>
        <v xml:space="preserve">@IDENTITY </v>
      </c>
      <c r="BZ49" s="21" t="str">
        <f t="shared" si="38"/>
        <v xml:space="preserve">cp_pp55 = </v>
      </c>
      <c r="CA49" s="21" t="str">
        <f t="shared" si="39"/>
        <v xml:space="preserve">s_cp_pp55 * </v>
      </c>
      <c r="CB49" s="21" t="str">
        <f t="shared" si="40"/>
        <v>cp_pp00</v>
      </c>
      <c r="CC49" s="22" t="str">
        <f t="shared" si="41"/>
        <v>@IDENTITY cp_pp55 = s_cp_pp55 * cp_pp00</v>
      </c>
      <c r="CD49" s="22"/>
      <c r="CE49" s="21"/>
      <c r="CF49" s="21"/>
      <c r="CG49" s="21"/>
      <c r="CH49" s="21"/>
      <c r="CI49" s="21" t="str">
        <f t="shared" si="42"/>
        <v xml:space="preserve">@IDENTITY </v>
      </c>
      <c r="CJ49" s="21" t="str">
        <f t="shared" si="43"/>
        <v xml:space="preserve">cp_bp55 = </v>
      </c>
      <c r="CK49" s="21" t="str">
        <f t="shared" si="44"/>
        <v xml:space="preserve">cp_pp55 * </v>
      </c>
      <c r="CL49" s="21" t="str">
        <f t="shared" si="45"/>
        <v xml:space="preserve">(1- r_tls_cp55 - </v>
      </c>
      <c r="CM49" s="21" t="str">
        <f t="shared" si="46"/>
        <v>r_ttm_cp55 )</v>
      </c>
      <c r="CN49" s="22" t="str">
        <f t="shared" si="47"/>
        <v>@IDENTITY cp_bp55 = cp_pp55 * (1- r_tls_cp55 - r_ttm_cp55 )</v>
      </c>
      <c r="CO49" s="21"/>
      <c r="CP49" s="22"/>
      <c r="CQ49" s="20"/>
      <c r="CR49" s="20"/>
      <c r="CS49" s="20"/>
      <c r="CT49" s="20"/>
      <c r="CU49" s="20"/>
      <c r="CX49" s="7" t="str">
        <f t="shared" si="48"/>
        <v xml:space="preserve">@IDENTITY </v>
      </c>
      <c r="CY49" s="7" t="str">
        <f t="shared" si="49"/>
        <v xml:space="preserve">st_pp55 = </v>
      </c>
      <c r="CZ49" s="7" t="str">
        <f t="shared" si="50"/>
        <v xml:space="preserve">s_st_pp55 * </v>
      </c>
      <c r="DA49" s="7" t="str">
        <f t="shared" si="51"/>
        <v>st_pp00</v>
      </c>
      <c r="DB49" s="8" t="str">
        <f t="shared" si="52"/>
        <v>@IDENTITY st_pp55 = s_st_pp55 * st_pp00</v>
      </c>
      <c r="DC49" s="8"/>
      <c r="DD49" s="7"/>
      <c r="DE49" s="7"/>
      <c r="DF49" s="7"/>
      <c r="DG49" s="7"/>
      <c r="DH49" s="7" t="str">
        <f t="shared" si="53"/>
        <v xml:space="preserve">@IDENTITY </v>
      </c>
      <c r="DI49" s="7" t="str">
        <f t="shared" si="54"/>
        <v xml:space="preserve">st_bp55 = </v>
      </c>
      <c r="DJ49" s="7" t="str">
        <f t="shared" si="55"/>
        <v xml:space="preserve">st_pp55 * </v>
      </c>
      <c r="DK49" s="7" t="str">
        <f t="shared" si="56"/>
        <v xml:space="preserve">(1- r_tls_st55 - </v>
      </c>
      <c r="DL49" s="7" t="str">
        <f t="shared" si="57"/>
        <v>r_ttm_st55 )</v>
      </c>
      <c r="DM49" s="8" t="str">
        <f t="shared" si="58"/>
        <v>@IDENTITY st_bp55 = st_pp55 * (1- r_tls_st55 - r_ttm_st55 )</v>
      </c>
      <c r="DN49" s="7"/>
      <c r="DO49" s="8"/>
      <c r="DP49" s="26"/>
      <c r="DQ49" s="26"/>
      <c r="DR49" s="26"/>
      <c r="DS49" s="26"/>
      <c r="DT49" s="26"/>
    </row>
    <row r="50" spans="1:124">
      <c r="A50" s="1" t="s">
        <v>44</v>
      </c>
      <c r="B50" s="5" t="str">
        <f t="shared" si="0"/>
        <v xml:space="preserve">@IDENTITY </v>
      </c>
      <c r="C50" s="5" t="str">
        <f t="shared" si="1"/>
        <v xml:space="preserve">FD58 = </v>
      </c>
      <c r="D50" s="5" t="str">
        <f t="shared" si="2"/>
        <v xml:space="preserve">F58 - </v>
      </c>
      <c r="E50" s="5" t="str">
        <f t="shared" si="3"/>
        <v>FM58</v>
      </c>
      <c r="F50" s="6" t="str">
        <f t="shared" si="4"/>
        <v>@IDENTITY FD58 = F58 - FM58</v>
      </c>
      <c r="J50" s="5"/>
      <c r="K50" s="5" t="str">
        <f t="shared" si="5"/>
        <v xml:space="preserve">@IDENTITY </v>
      </c>
      <c r="L50" s="5" t="str">
        <f t="shared" si="6"/>
        <v xml:space="preserve">exp_pp58 = </v>
      </c>
      <c r="M50" s="5" t="str">
        <f t="shared" si="7"/>
        <v xml:space="preserve">s_exp_pp58 * </v>
      </c>
      <c r="N50" s="5" t="s">
        <v>118</v>
      </c>
      <c r="O50" s="6" t="str">
        <f t="shared" si="8"/>
        <v>@IDENTITY exp_pp58 = s_exp_pp58 * exp_pp00</v>
      </c>
      <c r="P50" s="5"/>
      <c r="R50" s="6"/>
      <c r="S50" s="5" t="str">
        <f t="shared" si="9"/>
        <v xml:space="preserve">@IDENTITY </v>
      </c>
      <c r="T50" s="5" t="str">
        <f t="shared" si="10"/>
        <v xml:space="preserve">exp_bp58 = </v>
      </c>
      <c r="U50" s="5" t="str">
        <f t="shared" si="11"/>
        <v xml:space="preserve">exp_pp58 * </v>
      </c>
      <c r="V50" s="5" t="str">
        <f t="shared" si="12"/>
        <v xml:space="preserve">(1- r_tls_ex58 - </v>
      </c>
      <c r="W50" s="5" t="str">
        <f t="shared" si="13"/>
        <v>r_ttm_ex58 )</v>
      </c>
      <c r="X50" s="6" t="str">
        <f t="shared" si="14"/>
        <v>@IDENTITY exp_bp58 = exp_pp58 * (1- r_tls_ex58 - r_ttm_ex58 )</v>
      </c>
      <c r="AB50" s="5"/>
      <c r="AC50" s="5" t="str">
        <f t="shared" si="15"/>
        <v xml:space="preserve">@IDENTITY </v>
      </c>
      <c r="AD50" s="5" t="str">
        <f t="shared" si="16"/>
        <v xml:space="preserve">CG_pp58 = </v>
      </c>
      <c r="AE50" s="5" t="str">
        <f t="shared" si="17"/>
        <v xml:space="preserve">s_CG_pp58 * </v>
      </c>
      <c r="AF50" s="5" t="str">
        <f t="shared" si="18"/>
        <v>CG_pp00</v>
      </c>
      <c r="AG50" s="6" t="str">
        <f t="shared" si="19"/>
        <v>@IDENTITY CG_pp58 = s_CG_pp58 * CG_pp00</v>
      </c>
      <c r="AH50" s="6"/>
      <c r="AI50" s="5"/>
      <c r="AJ50" s="5"/>
      <c r="AK50" s="5"/>
      <c r="AL50" s="5"/>
      <c r="AM50" s="5" t="str">
        <f t="shared" si="20"/>
        <v xml:space="preserve">@IDENTITY </v>
      </c>
      <c r="AN50" s="5" t="str">
        <f t="shared" si="21"/>
        <v xml:space="preserve">CG_bp58 = </v>
      </c>
      <c r="AO50" s="5" t="str">
        <f t="shared" si="22"/>
        <v xml:space="preserve">CG_pp58 * </v>
      </c>
      <c r="AP50" s="5" t="str">
        <f t="shared" si="23"/>
        <v xml:space="preserve">(1- r_tls_CG58 - </v>
      </c>
      <c r="AQ50" s="5" t="str">
        <f t="shared" si="24"/>
        <v>r_ttm_CG58 )</v>
      </c>
      <c r="AR50" s="6" t="str">
        <f t="shared" si="25"/>
        <v>@IDENTITY CG_bp58 = CG_pp58 * (1- r_tls_CG58 - r_ttm_CG58 )</v>
      </c>
      <c r="AS50" s="5"/>
      <c r="AT50" s="6"/>
      <c r="AX50" s="5"/>
      <c r="AY50" s="5"/>
      <c r="AZ50" s="17" t="str">
        <f t="shared" si="26"/>
        <v xml:space="preserve">@IDENTITY </v>
      </c>
      <c r="BA50" s="17" t="str">
        <f t="shared" si="27"/>
        <v xml:space="preserve">gfcf_pp58 = </v>
      </c>
      <c r="BB50" s="17" t="str">
        <f t="shared" si="28"/>
        <v xml:space="preserve">s_gfcf_pp58 * </v>
      </c>
      <c r="BC50" s="17" t="str">
        <f t="shared" si="29"/>
        <v>gfcf_pp00</v>
      </c>
      <c r="BD50" s="11" t="str">
        <f t="shared" si="30"/>
        <v>@IDENTITY gfcf_pp58 = s_gfcf_pp58 * gfcf_pp00</v>
      </c>
      <c r="BE50" s="11"/>
      <c r="BF50" s="17"/>
      <c r="BG50" s="17"/>
      <c r="BH50" s="17"/>
      <c r="BI50" s="17"/>
      <c r="BJ50" s="17" t="str">
        <f t="shared" si="31"/>
        <v xml:space="preserve">@IDENTITY </v>
      </c>
      <c r="BK50" s="17" t="str">
        <f t="shared" si="32"/>
        <v xml:space="preserve">gfcf_bp58 = </v>
      </c>
      <c r="BL50" s="17" t="str">
        <f t="shared" si="33"/>
        <v xml:space="preserve">gfcf_pp58 * </v>
      </c>
      <c r="BM50" s="17" t="str">
        <f t="shared" si="34"/>
        <v xml:space="preserve">(1- r_tls_gfcf58 - </v>
      </c>
      <c r="BN50" s="17" t="str">
        <f t="shared" si="35"/>
        <v>r_ttm_gfcf58 )</v>
      </c>
      <c r="BO50" s="11" t="str">
        <f t="shared" si="36"/>
        <v>@IDENTITY gfcf_bp58 = gfcf_pp58 * (1- r_tls_gfcf58 - r_ttm_gfcf58 )</v>
      </c>
      <c r="BP50" s="17"/>
      <c r="BQ50" s="11"/>
      <c r="BR50" s="15"/>
      <c r="BS50" s="15"/>
      <c r="BT50" s="15"/>
      <c r="BU50" s="15"/>
      <c r="BV50" s="15"/>
      <c r="BY50" s="21" t="str">
        <f t="shared" si="37"/>
        <v xml:space="preserve">@IDENTITY </v>
      </c>
      <c r="BZ50" s="21" t="str">
        <f t="shared" si="38"/>
        <v xml:space="preserve">cp_pp58 = </v>
      </c>
      <c r="CA50" s="21" t="str">
        <f t="shared" si="39"/>
        <v xml:space="preserve">s_cp_pp58 * </v>
      </c>
      <c r="CB50" s="21" t="str">
        <f t="shared" si="40"/>
        <v>cp_pp00</v>
      </c>
      <c r="CC50" s="22" t="str">
        <f t="shared" si="41"/>
        <v>@IDENTITY cp_pp58 = s_cp_pp58 * cp_pp00</v>
      </c>
      <c r="CD50" s="22"/>
      <c r="CE50" s="21"/>
      <c r="CF50" s="21"/>
      <c r="CG50" s="21"/>
      <c r="CH50" s="21"/>
      <c r="CI50" s="21" t="str">
        <f t="shared" si="42"/>
        <v xml:space="preserve">@IDENTITY </v>
      </c>
      <c r="CJ50" s="21" t="str">
        <f t="shared" si="43"/>
        <v xml:space="preserve">cp_bp58 = </v>
      </c>
      <c r="CK50" s="21" t="str">
        <f t="shared" si="44"/>
        <v xml:space="preserve">cp_pp58 * </v>
      </c>
      <c r="CL50" s="21" t="str">
        <f t="shared" si="45"/>
        <v xml:space="preserve">(1- r_tls_cp58 - </v>
      </c>
      <c r="CM50" s="21" t="str">
        <f t="shared" si="46"/>
        <v>r_ttm_cp58 )</v>
      </c>
      <c r="CN50" s="22" t="str">
        <f t="shared" si="47"/>
        <v>@IDENTITY cp_bp58 = cp_pp58 * (1- r_tls_cp58 - r_ttm_cp58 )</v>
      </c>
      <c r="CO50" s="21"/>
      <c r="CP50" s="22"/>
      <c r="CQ50" s="20"/>
      <c r="CR50" s="20"/>
      <c r="CS50" s="20"/>
      <c r="CT50" s="20"/>
      <c r="CU50" s="20"/>
      <c r="CX50" s="7" t="str">
        <f t="shared" si="48"/>
        <v xml:space="preserve">@IDENTITY </v>
      </c>
      <c r="CY50" s="7" t="str">
        <f t="shared" si="49"/>
        <v xml:space="preserve">st_pp58 = </v>
      </c>
      <c r="CZ50" s="7" t="str">
        <f t="shared" si="50"/>
        <v xml:space="preserve">s_st_pp58 * </v>
      </c>
      <c r="DA50" s="7" t="str">
        <f t="shared" si="51"/>
        <v>st_pp00</v>
      </c>
      <c r="DB50" s="8" t="str">
        <f t="shared" si="52"/>
        <v>@IDENTITY st_pp58 = s_st_pp58 * st_pp00</v>
      </c>
      <c r="DC50" s="8"/>
      <c r="DD50" s="7"/>
      <c r="DE50" s="7"/>
      <c r="DF50" s="7"/>
      <c r="DG50" s="7"/>
      <c r="DH50" s="7" t="str">
        <f t="shared" si="53"/>
        <v xml:space="preserve">@IDENTITY </v>
      </c>
      <c r="DI50" s="7" t="str">
        <f t="shared" si="54"/>
        <v xml:space="preserve">st_bp58 = </v>
      </c>
      <c r="DJ50" s="7" t="str">
        <f t="shared" si="55"/>
        <v xml:space="preserve">st_pp58 * </v>
      </c>
      <c r="DK50" s="7" t="str">
        <f t="shared" si="56"/>
        <v xml:space="preserve">(1- r_tls_st58 - </v>
      </c>
      <c r="DL50" s="7" t="str">
        <f t="shared" si="57"/>
        <v>r_ttm_st58 )</v>
      </c>
      <c r="DM50" s="8" t="str">
        <f t="shared" si="58"/>
        <v>@IDENTITY st_bp58 = st_pp58 * (1- r_tls_st58 - r_ttm_st58 )</v>
      </c>
      <c r="DN50" s="7"/>
      <c r="DO50" s="8"/>
      <c r="DP50" s="26"/>
      <c r="DQ50" s="26"/>
      <c r="DR50" s="26"/>
      <c r="DS50" s="26"/>
      <c r="DT50" s="26"/>
    </row>
    <row r="51" spans="1:124">
      <c r="A51" s="1" t="s">
        <v>45</v>
      </c>
      <c r="B51" s="5" t="str">
        <f t="shared" si="0"/>
        <v xml:space="preserve">@IDENTITY </v>
      </c>
      <c r="C51" s="5" t="str">
        <f t="shared" si="1"/>
        <v xml:space="preserve">FD59 = </v>
      </c>
      <c r="D51" s="5" t="str">
        <f t="shared" si="2"/>
        <v xml:space="preserve">F59 - </v>
      </c>
      <c r="E51" s="5" t="str">
        <f t="shared" si="3"/>
        <v>FM59</v>
      </c>
      <c r="F51" s="6" t="str">
        <f t="shared" si="4"/>
        <v>@IDENTITY FD59 = F59 - FM59</v>
      </c>
      <c r="J51" s="5"/>
      <c r="K51" s="5" t="str">
        <f t="shared" si="5"/>
        <v xml:space="preserve">@IDENTITY </v>
      </c>
      <c r="L51" s="5" t="str">
        <f t="shared" si="6"/>
        <v xml:space="preserve">exp_pp59 = </v>
      </c>
      <c r="M51" s="5" t="str">
        <f t="shared" si="7"/>
        <v xml:space="preserve">s_exp_pp59 * </v>
      </c>
      <c r="N51" s="5" t="s">
        <v>118</v>
      </c>
      <c r="O51" s="6" t="str">
        <f t="shared" si="8"/>
        <v>@IDENTITY exp_pp59 = s_exp_pp59 * exp_pp00</v>
      </c>
      <c r="P51" s="5"/>
      <c r="R51" s="6"/>
      <c r="S51" s="5" t="str">
        <f t="shared" si="9"/>
        <v xml:space="preserve">@IDENTITY </v>
      </c>
      <c r="T51" s="5" t="str">
        <f t="shared" si="10"/>
        <v xml:space="preserve">exp_bp59 = </v>
      </c>
      <c r="U51" s="5" t="str">
        <f t="shared" si="11"/>
        <v xml:space="preserve">exp_pp59 * </v>
      </c>
      <c r="V51" s="5" t="str">
        <f t="shared" si="12"/>
        <v xml:space="preserve">(1- r_tls_ex59 - </v>
      </c>
      <c r="W51" s="5" t="str">
        <f t="shared" si="13"/>
        <v>r_ttm_ex59 )</v>
      </c>
      <c r="X51" s="6" t="str">
        <f t="shared" si="14"/>
        <v>@IDENTITY exp_bp59 = exp_pp59 * (1- r_tls_ex59 - r_ttm_ex59 )</v>
      </c>
      <c r="AB51" s="5"/>
      <c r="AC51" s="5" t="str">
        <f t="shared" si="15"/>
        <v xml:space="preserve">@IDENTITY </v>
      </c>
      <c r="AD51" s="5" t="str">
        <f t="shared" si="16"/>
        <v xml:space="preserve">CG_pp59 = </v>
      </c>
      <c r="AE51" s="5" t="str">
        <f t="shared" si="17"/>
        <v xml:space="preserve">s_CG_pp59 * </v>
      </c>
      <c r="AF51" s="5" t="str">
        <f t="shared" si="18"/>
        <v>CG_pp00</v>
      </c>
      <c r="AG51" s="6" t="str">
        <f t="shared" si="19"/>
        <v>@IDENTITY CG_pp59 = s_CG_pp59 * CG_pp00</v>
      </c>
      <c r="AH51" s="6"/>
      <c r="AI51" s="5"/>
      <c r="AJ51" s="5"/>
      <c r="AK51" s="5"/>
      <c r="AL51" s="5"/>
      <c r="AM51" s="5" t="str">
        <f t="shared" si="20"/>
        <v xml:space="preserve">@IDENTITY </v>
      </c>
      <c r="AN51" s="5" t="str">
        <f t="shared" si="21"/>
        <v xml:space="preserve">CG_bp59 = </v>
      </c>
      <c r="AO51" s="5" t="str">
        <f t="shared" si="22"/>
        <v xml:space="preserve">CG_pp59 * </v>
      </c>
      <c r="AP51" s="5" t="str">
        <f t="shared" si="23"/>
        <v xml:space="preserve">(1- r_tls_CG59 - </v>
      </c>
      <c r="AQ51" s="5" t="str">
        <f t="shared" si="24"/>
        <v>r_ttm_CG59 )</v>
      </c>
      <c r="AR51" s="6" t="str">
        <f t="shared" si="25"/>
        <v>@IDENTITY CG_bp59 = CG_pp59 * (1- r_tls_CG59 - r_ttm_CG59 )</v>
      </c>
      <c r="AS51" s="5"/>
      <c r="AT51" s="6"/>
      <c r="AX51" s="5"/>
      <c r="AY51" s="5"/>
      <c r="AZ51" s="17" t="str">
        <f t="shared" si="26"/>
        <v xml:space="preserve">@IDENTITY </v>
      </c>
      <c r="BA51" s="17" t="str">
        <f t="shared" si="27"/>
        <v xml:space="preserve">gfcf_pp59 = </v>
      </c>
      <c r="BB51" s="17" t="str">
        <f t="shared" si="28"/>
        <v xml:space="preserve">s_gfcf_pp59 * </v>
      </c>
      <c r="BC51" s="17" t="str">
        <f t="shared" si="29"/>
        <v>gfcf_pp00</v>
      </c>
      <c r="BD51" s="11" t="str">
        <f t="shared" si="30"/>
        <v>@IDENTITY gfcf_pp59 = s_gfcf_pp59 * gfcf_pp00</v>
      </c>
      <c r="BE51" s="11"/>
      <c r="BF51" s="17"/>
      <c r="BG51" s="17"/>
      <c r="BH51" s="17"/>
      <c r="BI51" s="17"/>
      <c r="BJ51" s="17" t="str">
        <f t="shared" si="31"/>
        <v xml:space="preserve">@IDENTITY </v>
      </c>
      <c r="BK51" s="17" t="str">
        <f t="shared" si="32"/>
        <v xml:space="preserve">gfcf_bp59 = </v>
      </c>
      <c r="BL51" s="17" t="str">
        <f t="shared" si="33"/>
        <v xml:space="preserve">gfcf_pp59 * </v>
      </c>
      <c r="BM51" s="17" t="str">
        <f t="shared" si="34"/>
        <v xml:space="preserve">(1- r_tls_gfcf59 - </v>
      </c>
      <c r="BN51" s="17" t="str">
        <f t="shared" si="35"/>
        <v>r_ttm_gfcf59 )</v>
      </c>
      <c r="BO51" s="11" t="str">
        <f t="shared" si="36"/>
        <v>@IDENTITY gfcf_bp59 = gfcf_pp59 * (1- r_tls_gfcf59 - r_ttm_gfcf59 )</v>
      </c>
      <c r="BP51" s="17"/>
      <c r="BQ51" s="11"/>
      <c r="BR51" s="15"/>
      <c r="BS51" s="15"/>
      <c r="BT51" s="15"/>
      <c r="BU51" s="15"/>
      <c r="BV51" s="15"/>
      <c r="BY51" s="21" t="str">
        <f t="shared" si="37"/>
        <v xml:space="preserve">@IDENTITY </v>
      </c>
      <c r="BZ51" s="21" t="str">
        <f t="shared" si="38"/>
        <v xml:space="preserve">cp_pp59 = </v>
      </c>
      <c r="CA51" s="21" t="str">
        <f t="shared" si="39"/>
        <v xml:space="preserve">s_cp_pp59 * </v>
      </c>
      <c r="CB51" s="21" t="str">
        <f t="shared" si="40"/>
        <v>cp_pp00</v>
      </c>
      <c r="CC51" s="22" t="str">
        <f t="shared" si="41"/>
        <v>@IDENTITY cp_pp59 = s_cp_pp59 * cp_pp00</v>
      </c>
      <c r="CD51" s="22"/>
      <c r="CE51" s="21"/>
      <c r="CF51" s="21"/>
      <c r="CG51" s="21"/>
      <c r="CH51" s="21"/>
      <c r="CI51" s="21" t="str">
        <f t="shared" si="42"/>
        <v xml:space="preserve">@IDENTITY </v>
      </c>
      <c r="CJ51" s="21" t="str">
        <f t="shared" si="43"/>
        <v xml:space="preserve">cp_bp59 = </v>
      </c>
      <c r="CK51" s="21" t="str">
        <f t="shared" si="44"/>
        <v xml:space="preserve">cp_pp59 * </v>
      </c>
      <c r="CL51" s="21" t="str">
        <f t="shared" si="45"/>
        <v xml:space="preserve">(1- r_tls_cp59 - </v>
      </c>
      <c r="CM51" s="21" t="str">
        <f t="shared" si="46"/>
        <v>r_ttm_cp59 )</v>
      </c>
      <c r="CN51" s="22" t="str">
        <f t="shared" si="47"/>
        <v>@IDENTITY cp_bp59 = cp_pp59 * (1- r_tls_cp59 - r_ttm_cp59 )</v>
      </c>
      <c r="CO51" s="21"/>
      <c r="CP51" s="22"/>
      <c r="CQ51" s="20"/>
      <c r="CR51" s="20"/>
      <c r="CS51" s="20"/>
      <c r="CT51" s="20"/>
      <c r="CU51" s="20"/>
      <c r="CX51" s="7" t="str">
        <f t="shared" si="48"/>
        <v xml:space="preserve">@IDENTITY </v>
      </c>
      <c r="CY51" s="7" t="str">
        <f t="shared" si="49"/>
        <v xml:space="preserve">st_pp59 = </v>
      </c>
      <c r="CZ51" s="7" t="str">
        <f t="shared" si="50"/>
        <v xml:space="preserve">s_st_pp59 * </v>
      </c>
      <c r="DA51" s="7" t="str">
        <f t="shared" si="51"/>
        <v>st_pp00</v>
      </c>
      <c r="DB51" s="8" t="str">
        <f t="shared" si="52"/>
        <v>@IDENTITY st_pp59 = s_st_pp59 * st_pp00</v>
      </c>
      <c r="DC51" s="8"/>
      <c r="DD51" s="7"/>
      <c r="DE51" s="7"/>
      <c r="DF51" s="7"/>
      <c r="DG51" s="7"/>
      <c r="DH51" s="7" t="str">
        <f t="shared" si="53"/>
        <v xml:space="preserve">@IDENTITY </v>
      </c>
      <c r="DI51" s="7" t="str">
        <f t="shared" si="54"/>
        <v xml:space="preserve">st_bp59 = </v>
      </c>
      <c r="DJ51" s="7" t="str">
        <f t="shared" si="55"/>
        <v xml:space="preserve">st_pp59 * </v>
      </c>
      <c r="DK51" s="7" t="str">
        <f t="shared" si="56"/>
        <v xml:space="preserve">(1- r_tls_st59 - </v>
      </c>
      <c r="DL51" s="7" t="str">
        <f t="shared" si="57"/>
        <v>r_ttm_st59 )</v>
      </c>
      <c r="DM51" s="8" t="str">
        <f t="shared" si="58"/>
        <v>@IDENTITY st_bp59 = st_pp59 * (1- r_tls_st59 - r_ttm_st59 )</v>
      </c>
      <c r="DN51" s="7"/>
      <c r="DO51" s="8"/>
      <c r="DP51" s="26"/>
      <c r="DQ51" s="26"/>
      <c r="DR51" s="26"/>
      <c r="DS51" s="26"/>
      <c r="DT51" s="26"/>
    </row>
    <row r="52" spans="1:124">
      <c r="A52" s="1" t="s">
        <v>46</v>
      </c>
      <c r="B52" s="5" t="str">
        <f t="shared" si="0"/>
        <v xml:space="preserve">@IDENTITY </v>
      </c>
      <c r="C52" s="5" t="str">
        <f t="shared" si="1"/>
        <v xml:space="preserve">FD60 = </v>
      </c>
      <c r="D52" s="5" t="str">
        <f t="shared" si="2"/>
        <v xml:space="preserve">F60 - </v>
      </c>
      <c r="E52" s="5" t="str">
        <f t="shared" si="3"/>
        <v>FM60</v>
      </c>
      <c r="F52" s="6" t="str">
        <f t="shared" si="4"/>
        <v>@IDENTITY FD60 = F60 - FM60</v>
      </c>
      <c r="J52" s="5"/>
      <c r="K52" s="5" t="str">
        <f t="shared" si="5"/>
        <v xml:space="preserve">@IDENTITY </v>
      </c>
      <c r="L52" s="5" t="str">
        <f t="shared" si="6"/>
        <v xml:space="preserve">exp_pp60 = </v>
      </c>
      <c r="M52" s="5" t="str">
        <f t="shared" si="7"/>
        <v xml:space="preserve">s_exp_pp60 * </v>
      </c>
      <c r="N52" s="5" t="s">
        <v>118</v>
      </c>
      <c r="O52" s="6" t="str">
        <f t="shared" si="8"/>
        <v>@IDENTITY exp_pp60 = s_exp_pp60 * exp_pp00</v>
      </c>
      <c r="P52" s="5"/>
      <c r="R52" s="6"/>
      <c r="S52" s="5" t="str">
        <f t="shared" si="9"/>
        <v xml:space="preserve">@IDENTITY </v>
      </c>
      <c r="T52" s="5" t="str">
        <f t="shared" si="10"/>
        <v xml:space="preserve">exp_bp60 = </v>
      </c>
      <c r="U52" s="5" t="str">
        <f t="shared" si="11"/>
        <v xml:space="preserve">exp_pp60 * </v>
      </c>
      <c r="V52" s="5" t="str">
        <f t="shared" si="12"/>
        <v xml:space="preserve">(1- r_tls_ex60 - </v>
      </c>
      <c r="W52" s="5" t="str">
        <f t="shared" si="13"/>
        <v>r_ttm_ex60 )</v>
      </c>
      <c r="X52" s="6" t="str">
        <f t="shared" si="14"/>
        <v>@IDENTITY exp_bp60 = exp_pp60 * (1- r_tls_ex60 - r_ttm_ex60 )</v>
      </c>
      <c r="AB52" s="5"/>
      <c r="AC52" s="5" t="str">
        <f t="shared" si="15"/>
        <v xml:space="preserve">@IDENTITY </v>
      </c>
      <c r="AD52" s="5" t="str">
        <f t="shared" si="16"/>
        <v xml:space="preserve">CG_pp60 = </v>
      </c>
      <c r="AE52" s="5" t="str">
        <f t="shared" si="17"/>
        <v xml:space="preserve">s_CG_pp60 * </v>
      </c>
      <c r="AF52" s="5" t="str">
        <f t="shared" si="18"/>
        <v>CG_pp00</v>
      </c>
      <c r="AG52" s="6" t="str">
        <f t="shared" si="19"/>
        <v>@IDENTITY CG_pp60 = s_CG_pp60 * CG_pp00</v>
      </c>
      <c r="AH52" s="6"/>
      <c r="AI52" s="5"/>
      <c r="AJ52" s="5"/>
      <c r="AK52" s="5"/>
      <c r="AL52" s="5"/>
      <c r="AM52" s="5" t="str">
        <f t="shared" si="20"/>
        <v xml:space="preserve">@IDENTITY </v>
      </c>
      <c r="AN52" s="5" t="str">
        <f t="shared" si="21"/>
        <v xml:space="preserve">CG_bp60 = </v>
      </c>
      <c r="AO52" s="5" t="str">
        <f t="shared" si="22"/>
        <v xml:space="preserve">CG_pp60 * </v>
      </c>
      <c r="AP52" s="5" t="str">
        <f t="shared" si="23"/>
        <v xml:space="preserve">(1- r_tls_CG60 - </v>
      </c>
      <c r="AQ52" s="5" t="str">
        <f t="shared" si="24"/>
        <v>r_ttm_CG60 )</v>
      </c>
      <c r="AR52" s="6" t="str">
        <f t="shared" si="25"/>
        <v>@IDENTITY CG_bp60 = CG_pp60 * (1- r_tls_CG60 - r_ttm_CG60 )</v>
      </c>
      <c r="AS52" s="5"/>
      <c r="AT52" s="6"/>
      <c r="AX52" s="5"/>
      <c r="AY52" s="5"/>
      <c r="AZ52" s="17" t="str">
        <f t="shared" si="26"/>
        <v xml:space="preserve">@IDENTITY </v>
      </c>
      <c r="BA52" s="17" t="str">
        <f t="shared" si="27"/>
        <v xml:space="preserve">gfcf_pp60 = </v>
      </c>
      <c r="BB52" s="17" t="str">
        <f t="shared" si="28"/>
        <v xml:space="preserve">s_gfcf_pp60 * </v>
      </c>
      <c r="BC52" s="17" t="str">
        <f t="shared" si="29"/>
        <v>gfcf_pp00</v>
      </c>
      <c r="BD52" s="11" t="str">
        <f t="shared" si="30"/>
        <v>@IDENTITY gfcf_pp60 = s_gfcf_pp60 * gfcf_pp00</v>
      </c>
      <c r="BE52" s="11"/>
      <c r="BF52" s="17"/>
      <c r="BG52" s="17"/>
      <c r="BH52" s="17"/>
      <c r="BI52" s="17"/>
      <c r="BJ52" s="17" t="str">
        <f t="shared" si="31"/>
        <v xml:space="preserve">@IDENTITY </v>
      </c>
      <c r="BK52" s="17" t="str">
        <f t="shared" si="32"/>
        <v xml:space="preserve">gfcf_bp60 = </v>
      </c>
      <c r="BL52" s="17" t="str">
        <f t="shared" si="33"/>
        <v xml:space="preserve">gfcf_pp60 * </v>
      </c>
      <c r="BM52" s="17" t="str">
        <f t="shared" si="34"/>
        <v xml:space="preserve">(1- r_tls_gfcf60 - </v>
      </c>
      <c r="BN52" s="17" t="str">
        <f t="shared" si="35"/>
        <v>r_ttm_gfcf60 )</v>
      </c>
      <c r="BO52" s="11" t="str">
        <f t="shared" si="36"/>
        <v>@IDENTITY gfcf_bp60 = gfcf_pp60 * (1- r_tls_gfcf60 - r_ttm_gfcf60 )</v>
      </c>
      <c r="BP52" s="17"/>
      <c r="BQ52" s="11"/>
      <c r="BR52" s="15"/>
      <c r="BS52" s="15"/>
      <c r="BT52" s="15"/>
      <c r="BU52" s="15"/>
      <c r="BV52" s="15"/>
      <c r="BY52" s="21" t="str">
        <f t="shared" si="37"/>
        <v xml:space="preserve">@IDENTITY </v>
      </c>
      <c r="BZ52" s="21" t="str">
        <f t="shared" si="38"/>
        <v xml:space="preserve">cp_pp60 = </v>
      </c>
      <c r="CA52" s="21" t="str">
        <f t="shared" si="39"/>
        <v xml:space="preserve">s_cp_pp60 * </v>
      </c>
      <c r="CB52" s="21" t="str">
        <f t="shared" si="40"/>
        <v>cp_pp00</v>
      </c>
      <c r="CC52" s="22" t="str">
        <f t="shared" si="41"/>
        <v>@IDENTITY cp_pp60 = s_cp_pp60 * cp_pp00</v>
      </c>
      <c r="CD52" s="22"/>
      <c r="CE52" s="21"/>
      <c r="CF52" s="21"/>
      <c r="CG52" s="21"/>
      <c r="CH52" s="21"/>
      <c r="CI52" s="21" t="str">
        <f t="shared" si="42"/>
        <v xml:space="preserve">@IDENTITY </v>
      </c>
      <c r="CJ52" s="21" t="str">
        <f t="shared" si="43"/>
        <v xml:space="preserve">cp_bp60 = </v>
      </c>
      <c r="CK52" s="21" t="str">
        <f t="shared" si="44"/>
        <v xml:space="preserve">cp_pp60 * </v>
      </c>
      <c r="CL52" s="21" t="str">
        <f t="shared" si="45"/>
        <v xml:space="preserve">(1- r_tls_cp60 - </v>
      </c>
      <c r="CM52" s="21" t="str">
        <f t="shared" si="46"/>
        <v>r_ttm_cp60 )</v>
      </c>
      <c r="CN52" s="22" t="str">
        <f t="shared" si="47"/>
        <v>@IDENTITY cp_bp60 = cp_pp60 * (1- r_tls_cp60 - r_ttm_cp60 )</v>
      </c>
      <c r="CO52" s="21"/>
      <c r="CP52" s="22"/>
      <c r="CQ52" s="20"/>
      <c r="CR52" s="20"/>
      <c r="CS52" s="20"/>
      <c r="CT52" s="20"/>
      <c r="CU52" s="20"/>
      <c r="CX52" s="7" t="str">
        <f t="shared" si="48"/>
        <v xml:space="preserve">@IDENTITY </v>
      </c>
      <c r="CY52" s="7" t="str">
        <f t="shared" si="49"/>
        <v xml:space="preserve">st_pp60 = </v>
      </c>
      <c r="CZ52" s="7" t="str">
        <f t="shared" si="50"/>
        <v xml:space="preserve">s_st_pp60 * </v>
      </c>
      <c r="DA52" s="7" t="str">
        <f t="shared" si="51"/>
        <v>st_pp00</v>
      </c>
      <c r="DB52" s="8" t="str">
        <f t="shared" si="52"/>
        <v>@IDENTITY st_pp60 = s_st_pp60 * st_pp00</v>
      </c>
      <c r="DC52" s="8"/>
      <c r="DD52" s="7"/>
      <c r="DE52" s="7"/>
      <c r="DF52" s="7"/>
      <c r="DG52" s="7"/>
      <c r="DH52" s="7" t="str">
        <f t="shared" si="53"/>
        <v xml:space="preserve">@IDENTITY </v>
      </c>
      <c r="DI52" s="7" t="str">
        <f t="shared" si="54"/>
        <v xml:space="preserve">st_bp60 = </v>
      </c>
      <c r="DJ52" s="7" t="str">
        <f t="shared" si="55"/>
        <v xml:space="preserve">st_pp60 * </v>
      </c>
      <c r="DK52" s="7" t="str">
        <f t="shared" si="56"/>
        <v xml:space="preserve">(1- r_tls_st60 - </v>
      </c>
      <c r="DL52" s="7" t="str">
        <f t="shared" si="57"/>
        <v>r_ttm_st60 )</v>
      </c>
      <c r="DM52" s="8" t="str">
        <f t="shared" si="58"/>
        <v>@IDENTITY st_bp60 = st_pp60 * (1- r_tls_st60 - r_ttm_st60 )</v>
      </c>
      <c r="DN52" s="7"/>
      <c r="DO52" s="8"/>
      <c r="DP52" s="26"/>
      <c r="DQ52" s="26"/>
      <c r="DR52" s="26"/>
      <c r="DS52" s="26"/>
      <c r="DT52" s="26"/>
    </row>
    <row r="53" spans="1:124">
      <c r="A53" s="1" t="s">
        <v>47</v>
      </c>
      <c r="B53" s="5" t="str">
        <f t="shared" si="0"/>
        <v xml:space="preserve">@IDENTITY </v>
      </c>
      <c r="C53" s="5" t="str">
        <f t="shared" si="1"/>
        <v xml:space="preserve">FD61 = </v>
      </c>
      <c r="D53" s="5" t="str">
        <f t="shared" si="2"/>
        <v xml:space="preserve">F61 - </v>
      </c>
      <c r="E53" s="5" t="str">
        <f t="shared" si="3"/>
        <v>FM61</v>
      </c>
      <c r="F53" s="6" t="str">
        <f t="shared" si="4"/>
        <v>@IDENTITY FD61 = F61 - FM61</v>
      </c>
      <c r="J53" s="5"/>
      <c r="K53" s="5" t="str">
        <f t="shared" si="5"/>
        <v xml:space="preserve">@IDENTITY </v>
      </c>
      <c r="L53" s="5" t="str">
        <f t="shared" si="6"/>
        <v xml:space="preserve">exp_pp61 = </v>
      </c>
      <c r="M53" s="5" t="str">
        <f t="shared" si="7"/>
        <v xml:space="preserve">s_exp_pp61 * </v>
      </c>
      <c r="N53" s="5" t="s">
        <v>118</v>
      </c>
      <c r="O53" s="6" t="str">
        <f t="shared" si="8"/>
        <v>@IDENTITY exp_pp61 = s_exp_pp61 * exp_pp00</v>
      </c>
      <c r="P53" s="5"/>
      <c r="R53" s="6"/>
      <c r="S53" s="5" t="str">
        <f t="shared" si="9"/>
        <v xml:space="preserve">@IDENTITY </v>
      </c>
      <c r="T53" s="5" t="str">
        <f t="shared" si="10"/>
        <v xml:space="preserve">exp_bp61 = </v>
      </c>
      <c r="U53" s="5" t="str">
        <f t="shared" si="11"/>
        <v xml:space="preserve">exp_pp61 * </v>
      </c>
      <c r="V53" s="5" t="str">
        <f t="shared" si="12"/>
        <v xml:space="preserve">(1- r_tls_ex61 - </v>
      </c>
      <c r="W53" s="5" t="str">
        <f t="shared" si="13"/>
        <v>r_ttm_ex61 )</v>
      </c>
      <c r="X53" s="6" t="str">
        <f t="shared" si="14"/>
        <v>@IDENTITY exp_bp61 = exp_pp61 * (1- r_tls_ex61 - r_ttm_ex61 )</v>
      </c>
      <c r="AB53" s="5"/>
      <c r="AC53" s="5" t="str">
        <f t="shared" si="15"/>
        <v xml:space="preserve">@IDENTITY </v>
      </c>
      <c r="AD53" s="5" t="str">
        <f t="shared" si="16"/>
        <v xml:space="preserve">CG_pp61 = </v>
      </c>
      <c r="AE53" s="5" t="str">
        <f t="shared" si="17"/>
        <v xml:space="preserve">s_CG_pp61 * </v>
      </c>
      <c r="AF53" s="5" t="str">
        <f t="shared" si="18"/>
        <v>CG_pp00</v>
      </c>
      <c r="AG53" s="6" t="str">
        <f t="shared" si="19"/>
        <v>@IDENTITY CG_pp61 = s_CG_pp61 * CG_pp00</v>
      </c>
      <c r="AH53" s="6"/>
      <c r="AI53" s="5"/>
      <c r="AJ53" s="5"/>
      <c r="AK53" s="5"/>
      <c r="AL53" s="5"/>
      <c r="AM53" s="5" t="str">
        <f t="shared" si="20"/>
        <v xml:space="preserve">@IDENTITY </v>
      </c>
      <c r="AN53" s="5" t="str">
        <f t="shared" si="21"/>
        <v xml:space="preserve">CG_bp61 = </v>
      </c>
      <c r="AO53" s="5" t="str">
        <f t="shared" si="22"/>
        <v xml:space="preserve">CG_pp61 * </v>
      </c>
      <c r="AP53" s="5" t="str">
        <f t="shared" si="23"/>
        <v xml:space="preserve">(1- r_tls_CG61 - </v>
      </c>
      <c r="AQ53" s="5" t="str">
        <f t="shared" si="24"/>
        <v>r_ttm_CG61 )</v>
      </c>
      <c r="AR53" s="6" t="str">
        <f t="shared" si="25"/>
        <v>@IDENTITY CG_bp61 = CG_pp61 * (1- r_tls_CG61 - r_ttm_CG61 )</v>
      </c>
      <c r="AS53" s="5"/>
      <c r="AT53" s="6"/>
      <c r="AX53" s="5"/>
      <c r="AY53" s="5"/>
      <c r="AZ53" s="17" t="str">
        <f t="shared" si="26"/>
        <v xml:space="preserve">@IDENTITY </v>
      </c>
      <c r="BA53" s="17" t="str">
        <f t="shared" si="27"/>
        <v xml:space="preserve">gfcf_pp61 = </v>
      </c>
      <c r="BB53" s="17" t="str">
        <f t="shared" si="28"/>
        <v xml:space="preserve">s_gfcf_pp61 * </v>
      </c>
      <c r="BC53" s="17" t="str">
        <f t="shared" si="29"/>
        <v>gfcf_pp00</v>
      </c>
      <c r="BD53" s="11" t="str">
        <f t="shared" si="30"/>
        <v>@IDENTITY gfcf_pp61 = s_gfcf_pp61 * gfcf_pp00</v>
      </c>
      <c r="BE53" s="11"/>
      <c r="BF53" s="17"/>
      <c r="BG53" s="17"/>
      <c r="BH53" s="17"/>
      <c r="BI53" s="17"/>
      <c r="BJ53" s="17" t="str">
        <f t="shared" si="31"/>
        <v xml:space="preserve">@IDENTITY </v>
      </c>
      <c r="BK53" s="17" t="str">
        <f t="shared" si="32"/>
        <v xml:space="preserve">gfcf_bp61 = </v>
      </c>
      <c r="BL53" s="17" t="str">
        <f t="shared" si="33"/>
        <v xml:space="preserve">gfcf_pp61 * </v>
      </c>
      <c r="BM53" s="17" t="str">
        <f t="shared" si="34"/>
        <v xml:space="preserve">(1- r_tls_gfcf61 - </v>
      </c>
      <c r="BN53" s="17" t="str">
        <f t="shared" si="35"/>
        <v>r_ttm_gfcf61 )</v>
      </c>
      <c r="BO53" s="11" t="str">
        <f t="shared" si="36"/>
        <v>@IDENTITY gfcf_bp61 = gfcf_pp61 * (1- r_tls_gfcf61 - r_ttm_gfcf61 )</v>
      </c>
      <c r="BP53" s="17"/>
      <c r="BQ53" s="11"/>
      <c r="BR53" s="15"/>
      <c r="BS53" s="15"/>
      <c r="BT53" s="15"/>
      <c r="BU53" s="15"/>
      <c r="BV53" s="15"/>
      <c r="BY53" s="21" t="str">
        <f t="shared" si="37"/>
        <v xml:space="preserve">@IDENTITY </v>
      </c>
      <c r="BZ53" s="21" t="str">
        <f t="shared" si="38"/>
        <v xml:space="preserve">cp_pp61 = </v>
      </c>
      <c r="CA53" s="21" t="str">
        <f t="shared" si="39"/>
        <v xml:space="preserve">s_cp_pp61 * </v>
      </c>
      <c r="CB53" s="21" t="str">
        <f t="shared" si="40"/>
        <v>cp_pp00</v>
      </c>
      <c r="CC53" s="22" t="str">
        <f t="shared" si="41"/>
        <v>@IDENTITY cp_pp61 = s_cp_pp61 * cp_pp00</v>
      </c>
      <c r="CD53" s="22"/>
      <c r="CE53" s="21"/>
      <c r="CF53" s="21"/>
      <c r="CG53" s="21"/>
      <c r="CH53" s="21"/>
      <c r="CI53" s="21" t="str">
        <f t="shared" si="42"/>
        <v xml:space="preserve">@IDENTITY </v>
      </c>
      <c r="CJ53" s="21" t="str">
        <f t="shared" si="43"/>
        <v xml:space="preserve">cp_bp61 = </v>
      </c>
      <c r="CK53" s="21" t="str">
        <f t="shared" si="44"/>
        <v xml:space="preserve">cp_pp61 * </v>
      </c>
      <c r="CL53" s="21" t="str">
        <f t="shared" si="45"/>
        <v xml:space="preserve">(1- r_tls_cp61 - </v>
      </c>
      <c r="CM53" s="21" t="str">
        <f t="shared" si="46"/>
        <v>r_ttm_cp61 )</v>
      </c>
      <c r="CN53" s="22" t="str">
        <f t="shared" si="47"/>
        <v>@IDENTITY cp_bp61 = cp_pp61 * (1- r_tls_cp61 - r_ttm_cp61 )</v>
      </c>
      <c r="CO53" s="21"/>
      <c r="CP53" s="22"/>
      <c r="CQ53" s="20"/>
      <c r="CR53" s="20"/>
      <c r="CS53" s="20"/>
      <c r="CT53" s="20"/>
      <c r="CU53" s="20"/>
      <c r="CX53" s="7" t="str">
        <f t="shared" si="48"/>
        <v xml:space="preserve">@IDENTITY </v>
      </c>
      <c r="CY53" s="7" t="str">
        <f t="shared" si="49"/>
        <v xml:space="preserve">st_pp61 = </v>
      </c>
      <c r="CZ53" s="7" t="str">
        <f t="shared" si="50"/>
        <v xml:space="preserve">s_st_pp61 * </v>
      </c>
      <c r="DA53" s="7" t="str">
        <f t="shared" si="51"/>
        <v>st_pp00</v>
      </c>
      <c r="DB53" s="8" t="str">
        <f t="shared" si="52"/>
        <v>@IDENTITY st_pp61 = s_st_pp61 * st_pp00</v>
      </c>
      <c r="DC53" s="8"/>
      <c r="DD53" s="7"/>
      <c r="DE53" s="7"/>
      <c r="DF53" s="7"/>
      <c r="DG53" s="7"/>
      <c r="DH53" s="7" t="str">
        <f t="shared" si="53"/>
        <v xml:space="preserve">@IDENTITY </v>
      </c>
      <c r="DI53" s="7" t="str">
        <f t="shared" si="54"/>
        <v xml:space="preserve">st_bp61 = </v>
      </c>
      <c r="DJ53" s="7" t="str">
        <f t="shared" si="55"/>
        <v xml:space="preserve">st_pp61 * </v>
      </c>
      <c r="DK53" s="7" t="str">
        <f t="shared" si="56"/>
        <v xml:space="preserve">(1- r_tls_st61 - </v>
      </c>
      <c r="DL53" s="7" t="str">
        <f t="shared" si="57"/>
        <v>r_ttm_st61 )</v>
      </c>
      <c r="DM53" s="8" t="str">
        <f t="shared" si="58"/>
        <v>@IDENTITY st_bp61 = st_pp61 * (1- r_tls_st61 - r_ttm_st61 )</v>
      </c>
      <c r="DN53" s="7"/>
      <c r="DO53" s="8"/>
      <c r="DP53" s="26"/>
      <c r="DQ53" s="26"/>
      <c r="DR53" s="26"/>
      <c r="DS53" s="26"/>
      <c r="DT53" s="26"/>
    </row>
    <row r="54" spans="1:124">
      <c r="A54" s="1" t="s">
        <v>48</v>
      </c>
      <c r="B54" s="5" t="str">
        <f t="shared" si="0"/>
        <v xml:space="preserve">@IDENTITY </v>
      </c>
      <c r="C54" s="5" t="str">
        <f t="shared" si="1"/>
        <v xml:space="preserve">FD62 = </v>
      </c>
      <c r="D54" s="5" t="str">
        <f t="shared" si="2"/>
        <v xml:space="preserve">F62 - </v>
      </c>
      <c r="E54" s="5" t="str">
        <f t="shared" si="3"/>
        <v>FM62</v>
      </c>
      <c r="F54" s="6" t="str">
        <f t="shared" si="4"/>
        <v>@IDENTITY FD62 = F62 - FM62</v>
      </c>
      <c r="J54" s="5"/>
      <c r="K54" s="5" t="str">
        <f t="shared" si="5"/>
        <v xml:space="preserve">@IDENTITY </v>
      </c>
      <c r="L54" s="5" t="str">
        <f t="shared" si="6"/>
        <v xml:space="preserve">exp_pp62 = </v>
      </c>
      <c r="M54" s="5" t="str">
        <f t="shared" si="7"/>
        <v xml:space="preserve">s_exp_pp62 * </v>
      </c>
      <c r="N54" s="5" t="s">
        <v>118</v>
      </c>
      <c r="O54" s="6" t="str">
        <f t="shared" si="8"/>
        <v>@IDENTITY exp_pp62 = s_exp_pp62 * exp_pp00</v>
      </c>
      <c r="P54" s="5"/>
      <c r="R54" s="6"/>
      <c r="S54" s="5" t="str">
        <f t="shared" si="9"/>
        <v xml:space="preserve">@IDENTITY </v>
      </c>
      <c r="T54" s="5" t="str">
        <f t="shared" si="10"/>
        <v xml:space="preserve">exp_bp62 = </v>
      </c>
      <c r="U54" s="5" t="str">
        <f t="shared" si="11"/>
        <v xml:space="preserve">exp_pp62 * </v>
      </c>
      <c r="V54" s="5" t="str">
        <f t="shared" si="12"/>
        <v xml:space="preserve">(1- r_tls_ex62 - </v>
      </c>
      <c r="W54" s="5" t="str">
        <f t="shared" si="13"/>
        <v>r_ttm_ex62 )</v>
      </c>
      <c r="X54" s="6" t="str">
        <f t="shared" si="14"/>
        <v>@IDENTITY exp_bp62 = exp_pp62 * (1- r_tls_ex62 - r_ttm_ex62 )</v>
      </c>
      <c r="AB54" s="5"/>
      <c r="AC54" s="5" t="str">
        <f t="shared" si="15"/>
        <v xml:space="preserve">@IDENTITY </v>
      </c>
      <c r="AD54" s="5" t="str">
        <f t="shared" si="16"/>
        <v xml:space="preserve">CG_pp62 = </v>
      </c>
      <c r="AE54" s="5" t="str">
        <f t="shared" si="17"/>
        <v xml:space="preserve">s_CG_pp62 * </v>
      </c>
      <c r="AF54" s="5" t="str">
        <f t="shared" si="18"/>
        <v>CG_pp00</v>
      </c>
      <c r="AG54" s="6" t="str">
        <f t="shared" si="19"/>
        <v>@IDENTITY CG_pp62 = s_CG_pp62 * CG_pp00</v>
      </c>
      <c r="AH54" s="6"/>
      <c r="AI54" s="5"/>
      <c r="AJ54" s="5"/>
      <c r="AK54" s="5"/>
      <c r="AL54" s="5"/>
      <c r="AM54" s="5" t="str">
        <f t="shared" si="20"/>
        <v xml:space="preserve">@IDENTITY </v>
      </c>
      <c r="AN54" s="5" t="str">
        <f t="shared" si="21"/>
        <v xml:space="preserve">CG_bp62 = </v>
      </c>
      <c r="AO54" s="5" t="str">
        <f t="shared" si="22"/>
        <v xml:space="preserve">CG_pp62 * </v>
      </c>
      <c r="AP54" s="5" t="str">
        <f t="shared" si="23"/>
        <v xml:space="preserve">(1- r_tls_CG62 - </v>
      </c>
      <c r="AQ54" s="5" t="str">
        <f t="shared" si="24"/>
        <v>r_ttm_CG62 )</v>
      </c>
      <c r="AR54" s="6" t="str">
        <f t="shared" si="25"/>
        <v>@IDENTITY CG_bp62 = CG_pp62 * (1- r_tls_CG62 - r_ttm_CG62 )</v>
      </c>
      <c r="AS54" s="5"/>
      <c r="AT54" s="6"/>
      <c r="AX54" s="5"/>
      <c r="AY54" s="5"/>
      <c r="AZ54" s="17" t="str">
        <f t="shared" si="26"/>
        <v xml:space="preserve">@IDENTITY </v>
      </c>
      <c r="BA54" s="17" t="str">
        <f t="shared" si="27"/>
        <v xml:space="preserve">gfcf_pp62 = </v>
      </c>
      <c r="BB54" s="17" t="str">
        <f t="shared" si="28"/>
        <v xml:space="preserve">s_gfcf_pp62 * </v>
      </c>
      <c r="BC54" s="17" t="str">
        <f t="shared" si="29"/>
        <v>gfcf_pp00</v>
      </c>
      <c r="BD54" s="11" t="str">
        <f t="shared" si="30"/>
        <v>@IDENTITY gfcf_pp62 = s_gfcf_pp62 * gfcf_pp00</v>
      </c>
      <c r="BE54" s="11"/>
      <c r="BF54" s="17"/>
      <c r="BG54" s="17"/>
      <c r="BH54" s="17"/>
      <c r="BI54" s="17"/>
      <c r="BJ54" s="17" t="str">
        <f t="shared" si="31"/>
        <v xml:space="preserve">@IDENTITY </v>
      </c>
      <c r="BK54" s="17" t="str">
        <f t="shared" si="32"/>
        <v xml:space="preserve">gfcf_bp62 = </v>
      </c>
      <c r="BL54" s="17" t="str">
        <f t="shared" si="33"/>
        <v xml:space="preserve">gfcf_pp62 * </v>
      </c>
      <c r="BM54" s="17" t="str">
        <f t="shared" si="34"/>
        <v xml:space="preserve">(1- r_tls_gfcf62 - </v>
      </c>
      <c r="BN54" s="17" t="str">
        <f t="shared" si="35"/>
        <v>r_ttm_gfcf62 )</v>
      </c>
      <c r="BO54" s="11" t="str">
        <f t="shared" si="36"/>
        <v>@IDENTITY gfcf_bp62 = gfcf_pp62 * (1- r_tls_gfcf62 - r_ttm_gfcf62 )</v>
      </c>
      <c r="BP54" s="17"/>
      <c r="BQ54" s="11"/>
      <c r="BR54" s="15"/>
      <c r="BS54" s="15"/>
      <c r="BT54" s="15"/>
      <c r="BU54" s="15"/>
      <c r="BV54" s="15"/>
      <c r="BY54" s="21" t="str">
        <f t="shared" si="37"/>
        <v xml:space="preserve">@IDENTITY </v>
      </c>
      <c r="BZ54" s="21" t="str">
        <f t="shared" si="38"/>
        <v xml:space="preserve">cp_pp62 = </v>
      </c>
      <c r="CA54" s="21" t="str">
        <f t="shared" si="39"/>
        <v xml:space="preserve">s_cp_pp62 * </v>
      </c>
      <c r="CB54" s="21" t="str">
        <f t="shared" si="40"/>
        <v>cp_pp00</v>
      </c>
      <c r="CC54" s="22" t="str">
        <f t="shared" si="41"/>
        <v>@IDENTITY cp_pp62 = s_cp_pp62 * cp_pp00</v>
      </c>
      <c r="CD54" s="22"/>
      <c r="CE54" s="21"/>
      <c r="CF54" s="21"/>
      <c r="CG54" s="21"/>
      <c r="CH54" s="21"/>
      <c r="CI54" s="21" t="str">
        <f t="shared" si="42"/>
        <v xml:space="preserve">@IDENTITY </v>
      </c>
      <c r="CJ54" s="21" t="str">
        <f t="shared" si="43"/>
        <v xml:space="preserve">cp_bp62 = </v>
      </c>
      <c r="CK54" s="21" t="str">
        <f t="shared" si="44"/>
        <v xml:space="preserve">cp_pp62 * </v>
      </c>
      <c r="CL54" s="21" t="str">
        <f t="shared" si="45"/>
        <v xml:space="preserve">(1- r_tls_cp62 - </v>
      </c>
      <c r="CM54" s="21" t="str">
        <f t="shared" si="46"/>
        <v>r_ttm_cp62 )</v>
      </c>
      <c r="CN54" s="22" t="str">
        <f t="shared" si="47"/>
        <v>@IDENTITY cp_bp62 = cp_pp62 * (1- r_tls_cp62 - r_ttm_cp62 )</v>
      </c>
      <c r="CO54" s="21"/>
      <c r="CP54" s="22"/>
      <c r="CQ54" s="20"/>
      <c r="CR54" s="20"/>
      <c r="CS54" s="20"/>
      <c r="CT54" s="20"/>
      <c r="CU54" s="20"/>
      <c r="CX54" s="7" t="str">
        <f t="shared" si="48"/>
        <v xml:space="preserve">@IDENTITY </v>
      </c>
      <c r="CY54" s="7" t="str">
        <f t="shared" si="49"/>
        <v xml:space="preserve">st_pp62 = </v>
      </c>
      <c r="CZ54" s="7" t="str">
        <f t="shared" si="50"/>
        <v xml:space="preserve">s_st_pp62 * </v>
      </c>
      <c r="DA54" s="7" t="str">
        <f t="shared" si="51"/>
        <v>st_pp00</v>
      </c>
      <c r="DB54" s="8" t="str">
        <f t="shared" si="52"/>
        <v>@IDENTITY st_pp62 = s_st_pp62 * st_pp00</v>
      </c>
      <c r="DC54" s="8"/>
      <c r="DD54" s="7"/>
      <c r="DE54" s="7"/>
      <c r="DF54" s="7"/>
      <c r="DG54" s="7"/>
      <c r="DH54" s="7" t="str">
        <f t="shared" si="53"/>
        <v xml:space="preserve">@IDENTITY </v>
      </c>
      <c r="DI54" s="7" t="str">
        <f t="shared" si="54"/>
        <v xml:space="preserve">st_bp62 = </v>
      </c>
      <c r="DJ54" s="7" t="str">
        <f t="shared" si="55"/>
        <v xml:space="preserve">st_pp62 * </v>
      </c>
      <c r="DK54" s="7" t="str">
        <f t="shared" si="56"/>
        <v xml:space="preserve">(1- r_tls_st62 - </v>
      </c>
      <c r="DL54" s="7" t="str">
        <f t="shared" si="57"/>
        <v>r_ttm_st62 )</v>
      </c>
      <c r="DM54" s="8" t="str">
        <f t="shared" si="58"/>
        <v>@IDENTITY st_bp62 = st_pp62 * (1- r_tls_st62 - r_ttm_st62 )</v>
      </c>
      <c r="DN54" s="7"/>
      <c r="DO54" s="8"/>
      <c r="DP54" s="26"/>
      <c r="DQ54" s="26"/>
      <c r="DR54" s="26"/>
      <c r="DS54" s="26"/>
      <c r="DT54" s="26"/>
    </row>
    <row r="55" spans="1:124">
      <c r="A55" s="1" t="s">
        <v>49</v>
      </c>
      <c r="B55" s="5" t="str">
        <f t="shared" si="0"/>
        <v xml:space="preserve">@IDENTITY </v>
      </c>
      <c r="C55" s="5" t="str">
        <f t="shared" si="1"/>
        <v xml:space="preserve">FD64 = </v>
      </c>
      <c r="D55" s="5" t="str">
        <f t="shared" si="2"/>
        <v xml:space="preserve">F64 - </v>
      </c>
      <c r="E55" s="5" t="str">
        <f t="shared" si="3"/>
        <v>FM64</v>
      </c>
      <c r="F55" s="6" t="str">
        <f t="shared" si="4"/>
        <v>@IDENTITY FD64 = F64 - FM64</v>
      </c>
      <c r="J55" s="5"/>
      <c r="K55" s="5" t="str">
        <f t="shared" si="5"/>
        <v xml:space="preserve">@IDENTITY </v>
      </c>
      <c r="L55" s="5" t="str">
        <f t="shared" si="6"/>
        <v xml:space="preserve">exp_pp64 = </v>
      </c>
      <c r="M55" s="5" t="str">
        <f t="shared" si="7"/>
        <v xml:space="preserve">s_exp_pp64 * </v>
      </c>
      <c r="N55" s="5" t="s">
        <v>118</v>
      </c>
      <c r="O55" s="6" t="str">
        <f t="shared" si="8"/>
        <v>@IDENTITY exp_pp64 = s_exp_pp64 * exp_pp00</v>
      </c>
      <c r="P55" s="5"/>
      <c r="R55" s="6"/>
      <c r="S55" s="5" t="str">
        <f t="shared" si="9"/>
        <v xml:space="preserve">@IDENTITY </v>
      </c>
      <c r="T55" s="5" t="str">
        <f t="shared" si="10"/>
        <v xml:space="preserve">exp_bp64 = </v>
      </c>
      <c r="U55" s="5" t="str">
        <f t="shared" si="11"/>
        <v xml:space="preserve">exp_pp64 * </v>
      </c>
      <c r="V55" s="5" t="str">
        <f t="shared" si="12"/>
        <v xml:space="preserve">(1- r_tls_ex64 - </v>
      </c>
      <c r="W55" s="5" t="str">
        <f t="shared" si="13"/>
        <v>r_ttm_ex64 )</v>
      </c>
      <c r="X55" s="6" t="str">
        <f t="shared" si="14"/>
        <v>@IDENTITY exp_bp64 = exp_pp64 * (1- r_tls_ex64 - r_ttm_ex64 )</v>
      </c>
      <c r="AB55" s="5"/>
      <c r="AC55" s="5" t="str">
        <f t="shared" si="15"/>
        <v xml:space="preserve">@IDENTITY </v>
      </c>
      <c r="AD55" s="5" t="str">
        <f t="shared" si="16"/>
        <v xml:space="preserve">CG_pp64 = </v>
      </c>
      <c r="AE55" s="5" t="str">
        <f t="shared" si="17"/>
        <v xml:space="preserve">s_CG_pp64 * </v>
      </c>
      <c r="AF55" s="5" t="str">
        <f t="shared" si="18"/>
        <v>CG_pp00</v>
      </c>
      <c r="AG55" s="6" t="str">
        <f t="shared" si="19"/>
        <v>@IDENTITY CG_pp64 = s_CG_pp64 * CG_pp00</v>
      </c>
      <c r="AH55" s="6"/>
      <c r="AI55" s="5"/>
      <c r="AJ55" s="5"/>
      <c r="AK55" s="5"/>
      <c r="AL55" s="5"/>
      <c r="AM55" s="5" t="str">
        <f t="shared" si="20"/>
        <v xml:space="preserve">@IDENTITY </v>
      </c>
      <c r="AN55" s="5" t="str">
        <f t="shared" si="21"/>
        <v xml:space="preserve">CG_bp64 = </v>
      </c>
      <c r="AO55" s="5" t="str">
        <f t="shared" si="22"/>
        <v xml:space="preserve">CG_pp64 * </v>
      </c>
      <c r="AP55" s="5" t="str">
        <f t="shared" si="23"/>
        <v xml:space="preserve">(1- r_tls_CG64 - </v>
      </c>
      <c r="AQ55" s="5" t="str">
        <f t="shared" si="24"/>
        <v>r_ttm_CG64 )</v>
      </c>
      <c r="AR55" s="6" t="str">
        <f t="shared" si="25"/>
        <v>@IDENTITY CG_bp64 = CG_pp64 * (1- r_tls_CG64 - r_ttm_CG64 )</v>
      </c>
      <c r="AS55" s="5"/>
      <c r="AT55" s="6"/>
      <c r="AX55" s="5"/>
      <c r="AY55" s="5"/>
      <c r="AZ55" s="17" t="str">
        <f t="shared" si="26"/>
        <v xml:space="preserve">@IDENTITY </v>
      </c>
      <c r="BA55" s="17" t="str">
        <f t="shared" si="27"/>
        <v xml:space="preserve">gfcf_pp64 = </v>
      </c>
      <c r="BB55" s="17" t="str">
        <f t="shared" si="28"/>
        <v xml:space="preserve">s_gfcf_pp64 * </v>
      </c>
      <c r="BC55" s="17" t="str">
        <f t="shared" si="29"/>
        <v>gfcf_pp00</v>
      </c>
      <c r="BD55" s="11" t="str">
        <f t="shared" si="30"/>
        <v>@IDENTITY gfcf_pp64 = s_gfcf_pp64 * gfcf_pp00</v>
      </c>
      <c r="BE55" s="11"/>
      <c r="BF55" s="17"/>
      <c r="BG55" s="17"/>
      <c r="BH55" s="17"/>
      <c r="BI55" s="17"/>
      <c r="BJ55" s="17" t="str">
        <f t="shared" si="31"/>
        <v xml:space="preserve">@IDENTITY </v>
      </c>
      <c r="BK55" s="17" t="str">
        <f t="shared" si="32"/>
        <v xml:space="preserve">gfcf_bp64 = </v>
      </c>
      <c r="BL55" s="17" t="str">
        <f t="shared" si="33"/>
        <v xml:space="preserve">gfcf_pp64 * </v>
      </c>
      <c r="BM55" s="17" t="str">
        <f t="shared" si="34"/>
        <v xml:space="preserve">(1- r_tls_gfcf64 - </v>
      </c>
      <c r="BN55" s="17" t="str">
        <f t="shared" si="35"/>
        <v>r_ttm_gfcf64 )</v>
      </c>
      <c r="BO55" s="11" t="str">
        <f t="shared" si="36"/>
        <v>@IDENTITY gfcf_bp64 = gfcf_pp64 * (1- r_tls_gfcf64 - r_ttm_gfcf64 )</v>
      </c>
      <c r="BP55" s="17"/>
      <c r="BQ55" s="11"/>
      <c r="BR55" s="15"/>
      <c r="BS55" s="15"/>
      <c r="BT55" s="15"/>
      <c r="BU55" s="15"/>
      <c r="BV55" s="15"/>
      <c r="BY55" s="21" t="str">
        <f t="shared" si="37"/>
        <v xml:space="preserve">@IDENTITY </v>
      </c>
      <c r="BZ55" s="21" t="str">
        <f t="shared" si="38"/>
        <v xml:space="preserve">cp_pp64 = </v>
      </c>
      <c r="CA55" s="21" t="str">
        <f t="shared" si="39"/>
        <v xml:space="preserve">s_cp_pp64 * </v>
      </c>
      <c r="CB55" s="21" t="str">
        <f t="shared" si="40"/>
        <v>cp_pp00</v>
      </c>
      <c r="CC55" s="22" t="str">
        <f t="shared" si="41"/>
        <v>@IDENTITY cp_pp64 = s_cp_pp64 * cp_pp00</v>
      </c>
      <c r="CD55" s="22"/>
      <c r="CE55" s="21"/>
      <c r="CF55" s="21"/>
      <c r="CG55" s="21"/>
      <c r="CH55" s="21"/>
      <c r="CI55" s="21" t="str">
        <f t="shared" si="42"/>
        <v xml:space="preserve">@IDENTITY </v>
      </c>
      <c r="CJ55" s="21" t="str">
        <f t="shared" si="43"/>
        <v xml:space="preserve">cp_bp64 = </v>
      </c>
      <c r="CK55" s="21" t="str">
        <f t="shared" si="44"/>
        <v xml:space="preserve">cp_pp64 * </v>
      </c>
      <c r="CL55" s="21" t="str">
        <f t="shared" si="45"/>
        <v xml:space="preserve">(1- r_tls_cp64 - </v>
      </c>
      <c r="CM55" s="21" t="str">
        <f t="shared" si="46"/>
        <v>r_ttm_cp64 )</v>
      </c>
      <c r="CN55" s="22" t="str">
        <f t="shared" si="47"/>
        <v>@IDENTITY cp_bp64 = cp_pp64 * (1- r_tls_cp64 - r_ttm_cp64 )</v>
      </c>
      <c r="CO55" s="21"/>
      <c r="CP55" s="22"/>
      <c r="CQ55" s="20"/>
      <c r="CR55" s="20"/>
      <c r="CS55" s="20"/>
      <c r="CT55" s="20"/>
      <c r="CU55" s="20"/>
      <c r="CX55" s="7" t="str">
        <f t="shared" si="48"/>
        <v xml:space="preserve">@IDENTITY </v>
      </c>
      <c r="CY55" s="7" t="str">
        <f t="shared" si="49"/>
        <v xml:space="preserve">st_pp64 = </v>
      </c>
      <c r="CZ55" s="7" t="str">
        <f t="shared" si="50"/>
        <v xml:space="preserve">s_st_pp64 * </v>
      </c>
      <c r="DA55" s="7" t="str">
        <f t="shared" si="51"/>
        <v>st_pp00</v>
      </c>
      <c r="DB55" s="8" t="str">
        <f t="shared" si="52"/>
        <v>@IDENTITY st_pp64 = s_st_pp64 * st_pp00</v>
      </c>
      <c r="DC55" s="8"/>
      <c r="DD55" s="7"/>
      <c r="DE55" s="7"/>
      <c r="DF55" s="7"/>
      <c r="DG55" s="7"/>
      <c r="DH55" s="7" t="str">
        <f t="shared" si="53"/>
        <v xml:space="preserve">@IDENTITY </v>
      </c>
      <c r="DI55" s="7" t="str">
        <f t="shared" si="54"/>
        <v xml:space="preserve">st_bp64 = </v>
      </c>
      <c r="DJ55" s="7" t="str">
        <f t="shared" si="55"/>
        <v xml:space="preserve">st_pp64 * </v>
      </c>
      <c r="DK55" s="7" t="str">
        <f t="shared" si="56"/>
        <v xml:space="preserve">(1- r_tls_st64 - </v>
      </c>
      <c r="DL55" s="7" t="str">
        <f t="shared" si="57"/>
        <v>r_ttm_st64 )</v>
      </c>
      <c r="DM55" s="8" t="str">
        <f t="shared" si="58"/>
        <v>@IDENTITY st_bp64 = st_pp64 * (1- r_tls_st64 - r_ttm_st64 )</v>
      </c>
      <c r="DN55" s="7"/>
      <c r="DO55" s="8"/>
      <c r="DP55" s="26"/>
      <c r="DQ55" s="26"/>
      <c r="DR55" s="26"/>
      <c r="DS55" s="26"/>
      <c r="DT55" s="26"/>
    </row>
    <row r="56" spans="1:124">
      <c r="A56" s="1" t="s">
        <v>50</v>
      </c>
      <c r="B56" s="5" t="str">
        <f t="shared" si="0"/>
        <v xml:space="preserve">@IDENTITY </v>
      </c>
      <c r="C56" s="5" t="str">
        <f t="shared" si="1"/>
        <v xml:space="preserve">FD65 = </v>
      </c>
      <c r="D56" s="5" t="str">
        <f t="shared" si="2"/>
        <v xml:space="preserve">F65 - </v>
      </c>
      <c r="E56" s="5" t="str">
        <f t="shared" si="3"/>
        <v>FM65</v>
      </c>
      <c r="F56" s="6" t="str">
        <f t="shared" si="4"/>
        <v>@IDENTITY FD65 = F65 - FM65</v>
      </c>
      <c r="J56" s="5"/>
      <c r="K56" s="5" t="str">
        <f t="shared" si="5"/>
        <v xml:space="preserve">@IDENTITY </v>
      </c>
      <c r="L56" s="5" t="str">
        <f t="shared" si="6"/>
        <v xml:space="preserve">exp_pp65 = </v>
      </c>
      <c r="M56" s="5" t="str">
        <f t="shared" si="7"/>
        <v xml:space="preserve">s_exp_pp65 * </v>
      </c>
      <c r="N56" s="5" t="s">
        <v>118</v>
      </c>
      <c r="O56" s="6" t="str">
        <f t="shared" si="8"/>
        <v>@IDENTITY exp_pp65 = s_exp_pp65 * exp_pp00</v>
      </c>
      <c r="P56" s="5"/>
      <c r="R56" s="6"/>
      <c r="S56" s="5" t="str">
        <f t="shared" si="9"/>
        <v xml:space="preserve">@IDENTITY </v>
      </c>
      <c r="T56" s="5" t="str">
        <f t="shared" si="10"/>
        <v xml:space="preserve">exp_bp65 = </v>
      </c>
      <c r="U56" s="5" t="str">
        <f t="shared" si="11"/>
        <v xml:space="preserve">exp_pp65 * </v>
      </c>
      <c r="V56" s="5" t="str">
        <f t="shared" si="12"/>
        <v xml:space="preserve">(1- r_tls_ex65 - </v>
      </c>
      <c r="W56" s="5" t="str">
        <f t="shared" si="13"/>
        <v>r_ttm_ex65 )</v>
      </c>
      <c r="X56" s="6" t="str">
        <f t="shared" si="14"/>
        <v>@IDENTITY exp_bp65 = exp_pp65 * (1- r_tls_ex65 - r_ttm_ex65 )</v>
      </c>
      <c r="AB56" s="5"/>
      <c r="AC56" s="5" t="str">
        <f t="shared" si="15"/>
        <v xml:space="preserve">@IDENTITY </v>
      </c>
      <c r="AD56" s="5" t="str">
        <f t="shared" si="16"/>
        <v xml:space="preserve">CG_pp65 = </v>
      </c>
      <c r="AE56" s="5" t="str">
        <f t="shared" si="17"/>
        <v xml:space="preserve">s_CG_pp65 * </v>
      </c>
      <c r="AF56" s="5" t="str">
        <f t="shared" si="18"/>
        <v>CG_pp00</v>
      </c>
      <c r="AG56" s="6" t="str">
        <f t="shared" si="19"/>
        <v>@IDENTITY CG_pp65 = s_CG_pp65 * CG_pp00</v>
      </c>
      <c r="AH56" s="6"/>
      <c r="AI56" s="5"/>
      <c r="AJ56" s="5"/>
      <c r="AK56" s="5"/>
      <c r="AL56" s="5"/>
      <c r="AM56" s="5" t="str">
        <f t="shared" si="20"/>
        <v xml:space="preserve">@IDENTITY </v>
      </c>
      <c r="AN56" s="5" t="str">
        <f t="shared" si="21"/>
        <v xml:space="preserve">CG_bp65 = </v>
      </c>
      <c r="AO56" s="5" t="str">
        <f t="shared" si="22"/>
        <v xml:space="preserve">CG_pp65 * </v>
      </c>
      <c r="AP56" s="5" t="str">
        <f t="shared" si="23"/>
        <v xml:space="preserve">(1- r_tls_CG65 - </v>
      </c>
      <c r="AQ56" s="5" t="str">
        <f t="shared" si="24"/>
        <v>r_ttm_CG65 )</v>
      </c>
      <c r="AR56" s="6" t="str">
        <f t="shared" si="25"/>
        <v>@IDENTITY CG_bp65 = CG_pp65 * (1- r_tls_CG65 - r_ttm_CG65 )</v>
      </c>
      <c r="AS56" s="5"/>
      <c r="AT56" s="6"/>
      <c r="AX56" s="5"/>
      <c r="AY56" s="5"/>
      <c r="AZ56" s="17" t="str">
        <f t="shared" si="26"/>
        <v xml:space="preserve">@IDENTITY </v>
      </c>
      <c r="BA56" s="17" t="str">
        <f t="shared" si="27"/>
        <v xml:space="preserve">gfcf_pp65 = </v>
      </c>
      <c r="BB56" s="17" t="str">
        <f t="shared" si="28"/>
        <v xml:space="preserve">s_gfcf_pp65 * </v>
      </c>
      <c r="BC56" s="17" t="str">
        <f t="shared" si="29"/>
        <v>gfcf_pp00</v>
      </c>
      <c r="BD56" s="11" t="str">
        <f t="shared" si="30"/>
        <v>@IDENTITY gfcf_pp65 = s_gfcf_pp65 * gfcf_pp00</v>
      </c>
      <c r="BE56" s="11"/>
      <c r="BF56" s="17"/>
      <c r="BG56" s="17"/>
      <c r="BH56" s="17"/>
      <c r="BI56" s="17"/>
      <c r="BJ56" s="17" t="str">
        <f t="shared" si="31"/>
        <v xml:space="preserve">@IDENTITY </v>
      </c>
      <c r="BK56" s="17" t="str">
        <f t="shared" si="32"/>
        <v xml:space="preserve">gfcf_bp65 = </v>
      </c>
      <c r="BL56" s="17" t="str">
        <f t="shared" si="33"/>
        <v xml:space="preserve">gfcf_pp65 * </v>
      </c>
      <c r="BM56" s="17" t="str">
        <f t="shared" si="34"/>
        <v xml:space="preserve">(1- r_tls_gfcf65 - </v>
      </c>
      <c r="BN56" s="17" t="str">
        <f t="shared" si="35"/>
        <v>r_ttm_gfcf65 )</v>
      </c>
      <c r="BO56" s="11" t="str">
        <f t="shared" si="36"/>
        <v>@IDENTITY gfcf_bp65 = gfcf_pp65 * (1- r_tls_gfcf65 - r_ttm_gfcf65 )</v>
      </c>
      <c r="BP56" s="17"/>
      <c r="BQ56" s="11"/>
      <c r="BR56" s="15"/>
      <c r="BS56" s="15"/>
      <c r="BT56" s="15"/>
      <c r="BU56" s="15"/>
      <c r="BV56" s="15"/>
      <c r="BY56" s="21" t="str">
        <f t="shared" si="37"/>
        <v xml:space="preserve">@IDENTITY </v>
      </c>
      <c r="BZ56" s="21" t="str">
        <f t="shared" si="38"/>
        <v xml:space="preserve">cp_pp65 = </v>
      </c>
      <c r="CA56" s="21" t="str">
        <f t="shared" si="39"/>
        <v xml:space="preserve">s_cp_pp65 * </v>
      </c>
      <c r="CB56" s="21" t="str">
        <f t="shared" si="40"/>
        <v>cp_pp00</v>
      </c>
      <c r="CC56" s="22" t="str">
        <f t="shared" si="41"/>
        <v>@IDENTITY cp_pp65 = s_cp_pp65 * cp_pp00</v>
      </c>
      <c r="CD56" s="22"/>
      <c r="CE56" s="21"/>
      <c r="CF56" s="21"/>
      <c r="CG56" s="21"/>
      <c r="CH56" s="21"/>
      <c r="CI56" s="21" t="str">
        <f t="shared" si="42"/>
        <v xml:space="preserve">@IDENTITY </v>
      </c>
      <c r="CJ56" s="21" t="str">
        <f t="shared" si="43"/>
        <v xml:space="preserve">cp_bp65 = </v>
      </c>
      <c r="CK56" s="21" t="str">
        <f t="shared" si="44"/>
        <v xml:space="preserve">cp_pp65 * </v>
      </c>
      <c r="CL56" s="21" t="str">
        <f t="shared" si="45"/>
        <v xml:space="preserve">(1- r_tls_cp65 - </v>
      </c>
      <c r="CM56" s="21" t="str">
        <f t="shared" si="46"/>
        <v>r_ttm_cp65 )</v>
      </c>
      <c r="CN56" s="22" t="str">
        <f t="shared" si="47"/>
        <v>@IDENTITY cp_bp65 = cp_pp65 * (1- r_tls_cp65 - r_ttm_cp65 )</v>
      </c>
      <c r="CO56" s="21"/>
      <c r="CP56" s="22"/>
      <c r="CQ56" s="20"/>
      <c r="CR56" s="20"/>
      <c r="CS56" s="20"/>
      <c r="CT56" s="20"/>
      <c r="CU56" s="20"/>
      <c r="CX56" s="7" t="str">
        <f t="shared" si="48"/>
        <v xml:space="preserve">@IDENTITY </v>
      </c>
      <c r="CY56" s="7" t="str">
        <f t="shared" si="49"/>
        <v xml:space="preserve">st_pp65 = </v>
      </c>
      <c r="CZ56" s="7" t="str">
        <f t="shared" si="50"/>
        <v xml:space="preserve">s_st_pp65 * </v>
      </c>
      <c r="DA56" s="7" t="str">
        <f t="shared" si="51"/>
        <v>st_pp00</v>
      </c>
      <c r="DB56" s="8" t="str">
        <f t="shared" si="52"/>
        <v>@IDENTITY st_pp65 = s_st_pp65 * st_pp00</v>
      </c>
      <c r="DC56" s="8"/>
      <c r="DD56" s="7"/>
      <c r="DE56" s="7"/>
      <c r="DF56" s="7"/>
      <c r="DG56" s="7"/>
      <c r="DH56" s="7" t="str">
        <f t="shared" si="53"/>
        <v xml:space="preserve">@IDENTITY </v>
      </c>
      <c r="DI56" s="7" t="str">
        <f t="shared" si="54"/>
        <v xml:space="preserve">st_bp65 = </v>
      </c>
      <c r="DJ56" s="7" t="str">
        <f t="shared" si="55"/>
        <v xml:space="preserve">st_pp65 * </v>
      </c>
      <c r="DK56" s="7" t="str">
        <f t="shared" si="56"/>
        <v xml:space="preserve">(1- r_tls_st65 - </v>
      </c>
      <c r="DL56" s="7" t="str">
        <f t="shared" si="57"/>
        <v>r_ttm_st65 )</v>
      </c>
      <c r="DM56" s="8" t="str">
        <f t="shared" si="58"/>
        <v>@IDENTITY st_bp65 = st_pp65 * (1- r_tls_st65 - r_ttm_st65 )</v>
      </c>
      <c r="DN56" s="7"/>
      <c r="DO56" s="8"/>
      <c r="DP56" s="26"/>
      <c r="DQ56" s="26"/>
      <c r="DR56" s="26"/>
      <c r="DS56" s="26"/>
      <c r="DT56" s="26"/>
    </row>
    <row r="57" spans="1:124">
      <c r="A57" s="1" t="s">
        <v>51</v>
      </c>
      <c r="B57" s="5" t="str">
        <f t="shared" si="0"/>
        <v xml:space="preserve">@IDENTITY </v>
      </c>
      <c r="C57" s="5" t="str">
        <f t="shared" si="1"/>
        <v xml:space="preserve">FD66 = </v>
      </c>
      <c r="D57" s="5" t="str">
        <f t="shared" si="2"/>
        <v xml:space="preserve">F66 - </v>
      </c>
      <c r="E57" s="5" t="str">
        <f t="shared" si="3"/>
        <v>FM66</v>
      </c>
      <c r="F57" s="6" t="str">
        <f t="shared" si="4"/>
        <v>@IDENTITY FD66 = F66 - FM66</v>
      </c>
      <c r="J57" s="5"/>
      <c r="K57" s="5" t="str">
        <f t="shared" si="5"/>
        <v xml:space="preserve">@IDENTITY </v>
      </c>
      <c r="L57" s="5" t="str">
        <f t="shared" si="6"/>
        <v xml:space="preserve">exp_pp66 = </v>
      </c>
      <c r="M57" s="5" t="str">
        <f t="shared" si="7"/>
        <v xml:space="preserve">s_exp_pp66 * </v>
      </c>
      <c r="N57" s="5" t="s">
        <v>118</v>
      </c>
      <c r="O57" s="6" t="str">
        <f t="shared" si="8"/>
        <v>@IDENTITY exp_pp66 = s_exp_pp66 * exp_pp00</v>
      </c>
      <c r="P57" s="5"/>
      <c r="R57" s="6"/>
      <c r="S57" s="5" t="str">
        <f t="shared" si="9"/>
        <v xml:space="preserve">@IDENTITY </v>
      </c>
      <c r="T57" s="5" t="str">
        <f t="shared" si="10"/>
        <v xml:space="preserve">exp_bp66 = </v>
      </c>
      <c r="U57" s="5" t="str">
        <f t="shared" si="11"/>
        <v xml:space="preserve">exp_pp66 * </v>
      </c>
      <c r="V57" s="13" t="str">
        <f t="shared" ref="V57" si="69">V$6&amp;$A57&amp;" ) "</f>
        <v xml:space="preserve">(1- r_tls_ex66 ) </v>
      </c>
      <c r="W57" s="13" t="str">
        <f t="shared" ref="W57" si="70">" + "&amp;W$5&amp;$A57</f>
        <v xml:space="preserve"> + ttm_exp_positive * rn_ttm_ex66</v>
      </c>
      <c r="X57" s="14" t="str">
        <f t="shared" si="14"/>
        <v>@IDENTITY exp_bp66 = exp_pp66 * (1- r_tls_ex66 )  + ttm_exp_positive * rn_ttm_ex66</v>
      </c>
      <c r="AB57" s="5"/>
      <c r="AC57" s="5" t="str">
        <f t="shared" si="15"/>
        <v xml:space="preserve">@IDENTITY </v>
      </c>
      <c r="AD57" s="5" t="str">
        <f t="shared" si="16"/>
        <v xml:space="preserve">CG_pp66 = </v>
      </c>
      <c r="AE57" s="5" t="str">
        <f t="shared" si="17"/>
        <v xml:space="preserve">s_CG_pp66 * </v>
      </c>
      <c r="AF57" s="5" t="str">
        <f t="shared" si="18"/>
        <v>CG_pp00</v>
      </c>
      <c r="AG57" s="6" t="str">
        <f t="shared" si="19"/>
        <v>@IDENTITY CG_pp66 = s_CG_pp66 * CG_pp00</v>
      </c>
      <c r="AH57" s="14"/>
      <c r="AI57" s="5"/>
      <c r="AJ57" s="5"/>
      <c r="AK57" s="5"/>
      <c r="AL57" s="5"/>
      <c r="AM57" s="5" t="str">
        <f t="shared" si="20"/>
        <v xml:space="preserve">@IDENTITY </v>
      </c>
      <c r="AN57" s="5" t="str">
        <f t="shared" si="21"/>
        <v xml:space="preserve">CG_bp66 = </v>
      </c>
      <c r="AO57" s="5" t="str">
        <f t="shared" si="22"/>
        <v xml:space="preserve">CG_pp66 * </v>
      </c>
      <c r="AP57" s="13" t="str">
        <f t="shared" ref="AP57" si="71">AP$6&amp;$A57&amp;" ) "</f>
        <v xml:space="preserve">(1- r_tls_CG66 ) </v>
      </c>
      <c r="AQ57" s="13" t="str">
        <f t="shared" ref="AQ57" si="72">" + "&amp;AQ$5&amp;$A57</f>
        <v xml:space="preserve"> + ttm_CG_positive * rn_ttm_CG66</v>
      </c>
      <c r="AR57" s="14" t="str">
        <f t="shared" si="25"/>
        <v>@IDENTITY CG_bp66 = CG_pp66 * (1- r_tls_CG66 )  + ttm_CG_positive * rn_ttm_CG66</v>
      </c>
      <c r="AS57" s="5"/>
      <c r="AT57" s="6"/>
      <c r="AX57" s="5"/>
      <c r="AY57" s="5"/>
      <c r="AZ57" s="17" t="str">
        <f t="shared" si="26"/>
        <v xml:space="preserve">@IDENTITY </v>
      </c>
      <c r="BA57" s="17" t="str">
        <f t="shared" si="27"/>
        <v xml:space="preserve">gfcf_pp66 = </v>
      </c>
      <c r="BB57" s="17" t="str">
        <f t="shared" si="28"/>
        <v xml:space="preserve">s_gfcf_pp66 * </v>
      </c>
      <c r="BC57" s="17" t="str">
        <f t="shared" si="29"/>
        <v>gfcf_pp00</v>
      </c>
      <c r="BD57" s="11" t="str">
        <f t="shared" si="30"/>
        <v>@IDENTITY gfcf_pp66 = s_gfcf_pp66 * gfcf_pp00</v>
      </c>
      <c r="BE57" s="14"/>
      <c r="BF57" s="17"/>
      <c r="BG57" s="17"/>
      <c r="BH57" s="17"/>
      <c r="BI57" s="17"/>
      <c r="BJ57" s="17" t="str">
        <f t="shared" si="31"/>
        <v xml:space="preserve">@IDENTITY </v>
      </c>
      <c r="BK57" s="17" t="str">
        <f t="shared" si="32"/>
        <v xml:space="preserve">gfcf_bp66 = </v>
      </c>
      <c r="BL57" s="17" t="str">
        <f t="shared" si="33"/>
        <v xml:space="preserve">gfcf_pp66 * </v>
      </c>
      <c r="BM57" s="18" t="str">
        <f t="shared" ref="BM57" si="73">BM$6&amp;$A57&amp;" ) "</f>
        <v xml:space="preserve">(1- r_tls_gfcf66 ) </v>
      </c>
      <c r="BN57" s="18" t="str">
        <f t="shared" ref="BN57" si="74">" + "&amp;BN$5&amp;$A57</f>
        <v xml:space="preserve"> + ttm_gfcf_positive * rn_ttm_gfcf66</v>
      </c>
      <c r="BO57" s="14" t="str">
        <f t="shared" si="36"/>
        <v>@IDENTITY gfcf_bp66 = gfcf_pp66 * (1- r_tls_gfcf66 )  + ttm_gfcf_positive * rn_ttm_gfcf66</v>
      </c>
      <c r="BP57" s="17"/>
      <c r="BQ57" s="11"/>
      <c r="BR57" s="15"/>
      <c r="BS57" s="15"/>
      <c r="BT57" s="15"/>
      <c r="BU57" s="15"/>
      <c r="BV57" s="15"/>
      <c r="BY57" s="21" t="str">
        <f t="shared" si="37"/>
        <v xml:space="preserve">@IDENTITY </v>
      </c>
      <c r="BZ57" s="21" t="str">
        <f t="shared" si="38"/>
        <v xml:space="preserve">cp_pp66 = </v>
      </c>
      <c r="CA57" s="21" t="str">
        <f t="shared" si="39"/>
        <v xml:space="preserve">s_cp_pp66 * </v>
      </c>
      <c r="CB57" s="21" t="str">
        <f t="shared" si="40"/>
        <v>cp_pp00</v>
      </c>
      <c r="CC57" s="22" t="str">
        <f t="shared" si="41"/>
        <v>@IDENTITY cp_pp66 = s_cp_pp66 * cp_pp00</v>
      </c>
      <c r="CD57" s="23"/>
      <c r="CE57" s="21"/>
      <c r="CF57" s="21"/>
      <c r="CG57" s="21"/>
      <c r="CH57" s="21"/>
      <c r="CI57" s="21" t="str">
        <f t="shared" si="42"/>
        <v xml:space="preserve">@IDENTITY </v>
      </c>
      <c r="CJ57" s="21" t="str">
        <f t="shared" si="43"/>
        <v xml:space="preserve">cp_bp66 = </v>
      </c>
      <c r="CK57" s="21" t="str">
        <f t="shared" si="44"/>
        <v xml:space="preserve">cp_pp66 * </v>
      </c>
      <c r="CL57" s="24" t="str">
        <f t="shared" ref="CL57" si="75">CL$6&amp;$A57&amp;" ) "</f>
        <v xml:space="preserve">(1- r_tls_cp66 ) </v>
      </c>
      <c r="CM57" s="24" t="str">
        <f t="shared" ref="CM57" si="76">" + "&amp;CM$5&amp;$A57</f>
        <v xml:space="preserve"> + ttm_cp_positive * rn_ttm_cp66</v>
      </c>
      <c r="CN57" s="23" t="str">
        <f t="shared" si="47"/>
        <v>@IDENTITY cp_bp66 = cp_pp66 * (1- r_tls_cp66 )  + ttm_cp_positive * rn_ttm_cp66</v>
      </c>
      <c r="CO57" s="21"/>
      <c r="CP57" s="22"/>
      <c r="CQ57" s="20"/>
      <c r="CR57" s="20"/>
      <c r="CS57" s="20"/>
      <c r="CT57" s="20"/>
      <c r="CU57" s="20"/>
      <c r="CX57" s="7" t="str">
        <f t="shared" si="48"/>
        <v xml:space="preserve">@IDENTITY </v>
      </c>
      <c r="CY57" s="7" t="str">
        <f t="shared" si="49"/>
        <v xml:space="preserve">st_pp66 = </v>
      </c>
      <c r="CZ57" s="7" t="str">
        <f t="shared" si="50"/>
        <v xml:space="preserve">s_st_pp66 * </v>
      </c>
      <c r="DA57" s="7" t="str">
        <f t="shared" si="51"/>
        <v>st_pp00</v>
      </c>
      <c r="DB57" s="8" t="str">
        <f t="shared" si="52"/>
        <v>@IDENTITY st_pp66 = s_st_pp66 * st_pp00</v>
      </c>
      <c r="DC57" s="27"/>
      <c r="DD57" s="7"/>
      <c r="DE57" s="7"/>
      <c r="DF57" s="7"/>
      <c r="DG57" s="7"/>
      <c r="DH57" s="7" t="str">
        <f t="shared" si="53"/>
        <v xml:space="preserve">@IDENTITY </v>
      </c>
      <c r="DI57" s="7" t="str">
        <f t="shared" si="54"/>
        <v xml:space="preserve">st_bp66 = </v>
      </c>
      <c r="DJ57" s="7" t="str">
        <f t="shared" si="55"/>
        <v xml:space="preserve">st_pp66 * </v>
      </c>
      <c r="DK57" s="28" t="str">
        <f t="shared" ref="DK57" si="77">DK$6&amp;$A57&amp;" ) "</f>
        <v xml:space="preserve">(1- r_tls_st66 ) </v>
      </c>
      <c r="DL57" s="28" t="str">
        <f t="shared" ref="DL57" si="78">" + "&amp;DL$5&amp;$A57</f>
        <v xml:space="preserve"> + ttm_st_positive * rn_ttm_st66</v>
      </c>
      <c r="DM57" s="27" t="str">
        <f t="shared" si="58"/>
        <v>@IDENTITY st_bp66 = st_pp66 * (1- r_tls_st66 )  + ttm_st_positive * rn_ttm_st66</v>
      </c>
      <c r="DN57" s="7"/>
      <c r="DO57" s="8"/>
      <c r="DP57" s="26"/>
      <c r="DQ57" s="26"/>
      <c r="DR57" s="26"/>
      <c r="DS57" s="26"/>
      <c r="DT57" s="26"/>
    </row>
    <row r="58" spans="1:124">
      <c r="A58" s="1" t="s">
        <v>52</v>
      </c>
      <c r="B58" s="5" t="str">
        <f t="shared" si="0"/>
        <v xml:space="preserve">@IDENTITY </v>
      </c>
      <c r="C58" s="5" t="str">
        <f t="shared" si="1"/>
        <v xml:space="preserve">FD68 = </v>
      </c>
      <c r="D58" s="5" t="str">
        <f t="shared" si="2"/>
        <v xml:space="preserve">F68 - </v>
      </c>
      <c r="E58" s="5" t="str">
        <f t="shared" si="3"/>
        <v>FM68</v>
      </c>
      <c r="F58" s="6" t="str">
        <f t="shared" si="4"/>
        <v>@IDENTITY FD68 = F68 - FM68</v>
      </c>
      <c r="J58" s="5"/>
      <c r="K58" s="5" t="str">
        <f t="shared" si="5"/>
        <v xml:space="preserve">@IDENTITY </v>
      </c>
      <c r="L58" s="5" t="str">
        <f t="shared" si="6"/>
        <v xml:space="preserve">exp_pp68 = </v>
      </c>
      <c r="M58" s="5" t="str">
        <f t="shared" si="7"/>
        <v xml:space="preserve">s_exp_pp68 * </v>
      </c>
      <c r="N58" s="5" t="s">
        <v>118</v>
      </c>
      <c r="O58" s="6" t="str">
        <f t="shared" si="8"/>
        <v>@IDENTITY exp_pp68 = s_exp_pp68 * exp_pp00</v>
      </c>
      <c r="P58" s="5"/>
      <c r="R58" s="6"/>
      <c r="S58" s="5" t="str">
        <f t="shared" si="9"/>
        <v xml:space="preserve">@IDENTITY </v>
      </c>
      <c r="T58" s="5" t="str">
        <f t="shared" si="10"/>
        <v xml:space="preserve">exp_bp68 = </v>
      </c>
      <c r="U58" s="5" t="str">
        <f t="shared" si="11"/>
        <v xml:space="preserve">exp_pp68 * </v>
      </c>
      <c r="V58" s="5" t="str">
        <f t="shared" si="12"/>
        <v xml:space="preserve">(1- r_tls_ex68 - </v>
      </c>
      <c r="W58" s="5" t="str">
        <f t="shared" si="13"/>
        <v>r_ttm_ex68 )</v>
      </c>
      <c r="X58" s="6" t="str">
        <f t="shared" si="14"/>
        <v>@IDENTITY exp_bp68 = exp_pp68 * (1- r_tls_ex68 - r_ttm_ex68 )</v>
      </c>
      <c r="AB58" s="5"/>
      <c r="AC58" s="5" t="str">
        <f t="shared" si="15"/>
        <v xml:space="preserve">@IDENTITY </v>
      </c>
      <c r="AD58" s="5" t="str">
        <f t="shared" si="16"/>
        <v xml:space="preserve">CG_pp68 = </v>
      </c>
      <c r="AE58" s="5" t="str">
        <f t="shared" si="17"/>
        <v xml:space="preserve">s_CG_pp68 * </v>
      </c>
      <c r="AF58" s="5" t="str">
        <f t="shared" si="18"/>
        <v>CG_pp00</v>
      </c>
      <c r="AG58" s="6" t="str">
        <f t="shared" si="19"/>
        <v>@IDENTITY CG_pp68 = s_CG_pp68 * CG_pp00</v>
      </c>
      <c r="AH58" s="6"/>
      <c r="AI58" s="5"/>
      <c r="AJ58" s="5"/>
      <c r="AK58" s="5"/>
      <c r="AL58" s="5"/>
      <c r="AM58" s="5" t="str">
        <f t="shared" si="20"/>
        <v xml:space="preserve">@IDENTITY </v>
      </c>
      <c r="AN58" s="5" t="str">
        <f t="shared" si="21"/>
        <v xml:space="preserve">CG_bp68 = </v>
      </c>
      <c r="AO58" s="5" t="str">
        <f t="shared" si="22"/>
        <v xml:space="preserve">CG_pp68 * </v>
      </c>
      <c r="AP58" s="5" t="str">
        <f t="shared" si="23"/>
        <v xml:space="preserve">(1- r_tls_CG68 - </v>
      </c>
      <c r="AQ58" s="5" t="str">
        <f t="shared" si="24"/>
        <v>r_ttm_CG68 )</v>
      </c>
      <c r="AR58" s="6" t="str">
        <f t="shared" si="25"/>
        <v>@IDENTITY CG_bp68 = CG_pp68 * (1- r_tls_CG68 - r_ttm_CG68 )</v>
      </c>
      <c r="AS58" s="5"/>
      <c r="AT58" s="6"/>
      <c r="AX58" s="5"/>
      <c r="AY58" s="5"/>
      <c r="AZ58" s="17" t="str">
        <f t="shared" si="26"/>
        <v xml:space="preserve">@IDENTITY </v>
      </c>
      <c r="BA58" s="17" t="str">
        <f t="shared" si="27"/>
        <v xml:space="preserve">gfcf_pp68 = </v>
      </c>
      <c r="BB58" s="17" t="str">
        <f t="shared" si="28"/>
        <v xml:space="preserve">s_gfcf_pp68 * </v>
      </c>
      <c r="BC58" s="17" t="str">
        <f t="shared" si="29"/>
        <v>gfcf_pp00</v>
      </c>
      <c r="BD58" s="11" t="str">
        <f t="shared" si="30"/>
        <v>@IDENTITY gfcf_pp68 = s_gfcf_pp68 * gfcf_pp00</v>
      </c>
      <c r="BE58" s="11"/>
      <c r="BF58" s="17"/>
      <c r="BG58" s="17"/>
      <c r="BH58" s="17"/>
      <c r="BI58" s="17"/>
      <c r="BJ58" s="17" t="str">
        <f t="shared" si="31"/>
        <v xml:space="preserve">@IDENTITY </v>
      </c>
      <c r="BK58" s="17" t="str">
        <f t="shared" si="32"/>
        <v xml:space="preserve">gfcf_bp68 = </v>
      </c>
      <c r="BL58" s="17" t="str">
        <f t="shared" si="33"/>
        <v xml:space="preserve">gfcf_pp68 * </v>
      </c>
      <c r="BM58" s="17" t="str">
        <f t="shared" si="34"/>
        <v xml:space="preserve">(1- r_tls_gfcf68 - </v>
      </c>
      <c r="BN58" s="17" t="str">
        <f t="shared" si="35"/>
        <v>r_ttm_gfcf68 )</v>
      </c>
      <c r="BO58" s="11" t="str">
        <f t="shared" si="36"/>
        <v>@IDENTITY gfcf_bp68 = gfcf_pp68 * (1- r_tls_gfcf68 - r_ttm_gfcf68 )</v>
      </c>
      <c r="BP58" s="17"/>
      <c r="BQ58" s="11"/>
      <c r="BR58" s="15"/>
      <c r="BS58" s="15"/>
      <c r="BT58" s="15"/>
      <c r="BU58" s="15"/>
      <c r="BV58" s="15"/>
      <c r="BY58" s="21" t="str">
        <f t="shared" si="37"/>
        <v xml:space="preserve">@IDENTITY </v>
      </c>
      <c r="BZ58" s="21" t="str">
        <f t="shared" si="38"/>
        <v xml:space="preserve">cp_pp68 = </v>
      </c>
      <c r="CA58" s="21" t="str">
        <f t="shared" si="39"/>
        <v xml:space="preserve">s_cp_pp68 * </v>
      </c>
      <c r="CB58" s="21" t="str">
        <f t="shared" si="40"/>
        <v>cp_pp00</v>
      </c>
      <c r="CC58" s="22" t="str">
        <f t="shared" si="41"/>
        <v>@IDENTITY cp_pp68 = s_cp_pp68 * cp_pp00</v>
      </c>
      <c r="CD58" s="22"/>
      <c r="CE58" s="21"/>
      <c r="CF58" s="21"/>
      <c r="CG58" s="21"/>
      <c r="CH58" s="21"/>
      <c r="CI58" s="21" t="str">
        <f t="shared" si="42"/>
        <v xml:space="preserve">@IDENTITY </v>
      </c>
      <c r="CJ58" s="21" t="str">
        <f t="shared" si="43"/>
        <v xml:space="preserve">cp_bp68 = </v>
      </c>
      <c r="CK58" s="21" t="str">
        <f t="shared" si="44"/>
        <v xml:space="preserve">cp_pp68 * </v>
      </c>
      <c r="CL58" s="21" t="str">
        <f t="shared" si="45"/>
        <v xml:space="preserve">(1- r_tls_cp68 - </v>
      </c>
      <c r="CM58" s="21" t="str">
        <f t="shared" si="46"/>
        <v>r_ttm_cp68 )</v>
      </c>
      <c r="CN58" s="22" t="str">
        <f t="shared" si="47"/>
        <v>@IDENTITY cp_bp68 = cp_pp68 * (1- r_tls_cp68 - r_ttm_cp68 )</v>
      </c>
      <c r="CO58" s="21"/>
      <c r="CP58" s="22"/>
      <c r="CQ58" s="20"/>
      <c r="CR58" s="20"/>
      <c r="CS58" s="20"/>
      <c r="CT58" s="20"/>
      <c r="CU58" s="20"/>
      <c r="CX58" s="7" t="str">
        <f t="shared" si="48"/>
        <v xml:space="preserve">@IDENTITY </v>
      </c>
      <c r="CY58" s="7" t="str">
        <f t="shared" si="49"/>
        <v xml:space="preserve">st_pp68 = </v>
      </c>
      <c r="CZ58" s="7" t="str">
        <f t="shared" si="50"/>
        <v xml:space="preserve">s_st_pp68 * </v>
      </c>
      <c r="DA58" s="7" t="str">
        <f t="shared" si="51"/>
        <v>st_pp00</v>
      </c>
      <c r="DB58" s="8" t="str">
        <f t="shared" si="52"/>
        <v>@IDENTITY st_pp68 = s_st_pp68 * st_pp00</v>
      </c>
      <c r="DC58" s="8"/>
      <c r="DD58" s="7"/>
      <c r="DE58" s="7"/>
      <c r="DF58" s="7"/>
      <c r="DG58" s="7"/>
      <c r="DH58" s="7" t="str">
        <f t="shared" si="53"/>
        <v xml:space="preserve">@IDENTITY </v>
      </c>
      <c r="DI58" s="7" t="str">
        <f t="shared" si="54"/>
        <v xml:space="preserve">st_bp68 = </v>
      </c>
      <c r="DJ58" s="7" t="str">
        <f t="shared" si="55"/>
        <v xml:space="preserve">st_pp68 * </v>
      </c>
      <c r="DK58" s="7" t="str">
        <f t="shared" si="56"/>
        <v xml:space="preserve">(1- r_tls_st68 - </v>
      </c>
      <c r="DL58" s="7" t="str">
        <f t="shared" si="57"/>
        <v>r_ttm_st68 )</v>
      </c>
      <c r="DM58" s="8" t="str">
        <f t="shared" si="58"/>
        <v>@IDENTITY st_bp68 = st_pp68 * (1- r_tls_st68 - r_ttm_st68 )</v>
      </c>
      <c r="DN58" s="7"/>
      <c r="DO58" s="8"/>
      <c r="DP58" s="26"/>
      <c r="DQ58" s="26"/>
      <c r="DR58" s="26"/>
      <c r="DS58" s="26"/>
      <c r="DT58" s="26"/>
    </row>
    <row r="59" spans="1:124">
      <c r="A59" s="1" t="s">
        <v>53</v>
      </c>
      <c r="B59" s="5" t="str">
        <f t="shared" si="0"/>
        <v xml:space="preserve">@IDENTITY </v>
      </c>
      <c r="C59" s="5" t="str">
        <f t="shared" si="1"/>
        <v xml:space="preserve">FD69 = </v>
      </c>
      <c r="D59" s="5" t="str">
        <f t="shared" si="2"/>
        <v xml:space="preserve">F69 - </v>
      </c>
      <c r="E59" s="5" t="str">
        <f t="shared" si="3"/>
        <v>FM69</v>
      </c>
      <c r="F59" s="6" t="str">
        <f t="shared" si="4"/>
        <v>@IDENTITY FD69 = F69 - FM69</v>
      </c>
      <c r="J59" s="5"/>
      <c r="K59" s="5" t="str">
        <f t="shared" si="5"/>
        <v xml:space="preserve">@IDENTITY </v>
      </c>
      <c r="L59" s="5" t="str">
        <f t="shared" si="6"/>
        <v xml:space="preserve">exp_pp69 = </v>
      </c>
      <c r="M59" s="5" t="str">
        <f t="shared" si="7"/>
        <v xml:space="preserve">s_exp_pp69 * </v>
      </c>
      <c r="N59" s="5" t="s">
        <v>118</v>
      </c>
      <c r="O59" s="6" t="str">
        <f t="shared" si="8"/>
        <v>@IDENTITY exp_pp69 = s_exp_pp69 * exp_pp00</v>
      </c>
      <c r="P59" s="5"/>
      <c r="R59" s="6"/>
      <c r="S59" s="5" t="str">
        <f t="shared" si="9"/>
        <v xml:space="preserve">@IDENTITY </v>
      </c>
      <c r="T59" s="5" t="str">
        <f t="shared" si="10"/>
        <v xml:space="preserve">exp_bp69 = </v>
      </c>
      <c r="U59" s="5" t="str">
        <f t="shared" si="11"/>
        <v xml:space="preserve">exp_pp69 * </v>
      </c>
      <c r="V59" s="5" t="str">
        <f t="shared" si="12"/>
        <v xml:space="preserve">(1- r_tls_ex69 - </v>
      </c>
      <c r="W59" s="5" t="str">
        <f t="shared" si="13"/>
        <v>r_ttm_ex69 )</v>
      </c>
      <c r="X59" s="6" t="str">
        <f t="shared" si="14"/>
        <v>@IDENTITY exp_bp69 = exp_pp69 * (1- r_tls_ex69 - r_ttm_ex69 )</v>
      </c>
      <c r="AB59" s="5"/>
      <c r="AC59" s="5" t="str">
        <f t="shared" si="15"/>
        <v xml:space="preserve">@IDENTITY </v>
      </c>
      <c r="AD59" s="5" t="str">
        <f t="shared" si="16"/>
        <v xml:space="preserve">CG_pp69 = </v>
      </c>
      <c r="AE59" s="5" t="str">
        <f t="shared" si="17"/>
        <v xml:space="preserve">s_CG_pp69 * </v>
      </c>
      <c r="AF59" s="5" t="str">
        <f t="shared" si="18"/>
        <v>CG_pp00</v>
      </c>
      <c r="AG59" s="6" t="str">
        <f t="shared" si="19"/>
        <v>@IDENTITY CG_pp69 = s_CG_pp69 * CG_pp00</v>
      </c>
      <c r="AH59" s="6"/>
      <c r="AI59" s="5"/>
      <c r="AJ59" s="5"/>
      <c r="AK59" s="5"/>
      <c r="AL59" s="5"/>
      <c r="AM59" s="5" t="str">
        <f t="shared" si="20"/>
        <v xml:space="preserve">@IDENTITY </v>
      </c>
      <c r="AN59" s="5" t="str">
        <f t="shared" si="21"/>
        <v xml:space="preserve">CG_bp69 = </v>
      </c>
      <c r="AO59" s="5" t="str">
        <f t="shared" si="22"/>
        <v xml:space="preserve">CG_pp69 * </v>
      </c>
      <c r="AP59" s="5" t="str">
        <f t="shared" si="23"/>
        <v xml:space="preserve">(1- r_tls_CG69 - </v>
      </c>
      <c r="AQ59" s="5" t="str">
        <f t="shared" si="24"/>
        <v>r_ttm_CG69 )</v>
      </c>
      <c r="AR59" s="6" t="str">
        <f t="shared" si="25"/>
        <v>@IDENTITY CG_bp69 = CG_pp69 * (1- r_tls_CG69 - r_ttm_CG69 )</v>
      </c>
      <c r="AS59" s="5"/>
      <c r="AT59" s="6"/>
      <c r="AX59" s="5"/>
      <c r="AY59" s="5"/>
      <c r="AZ59" s="17" t="str">
        <f t="shared" si="26"/>
        <v xml:space="preserve">@IDENTITY </v>
      </c>
      <c r="BA59" s="17" t="str">
        <f t="shared" si="27"/>
        <v xml:space="preserve">gfcf_pp69 = </v>
      </c>
      <c r="BB59" s="17" t="str">
        <f t="shared" si="28"/>
        <v xml:space="preserve">s_gfcf_pp69 * </v>
      </c>
      <c r="BC59" s="17" t="str">
        <f t="shared" si="29"/>
        <v>gfcf_pp00</v>
      </c>
      <c r="BD59" s="11" t="str">
        <f t="shared" si="30"/>
        <v>@IDENTITY gfcf_pp69 = s_gfcf_pp69 * gfcf_pp00</v>
      </c>
      <c r="BE59" s="11"/>
      <c r="BF59" s="17"/>
      <c r="BG59" s="17"/>
      <c r="BH59" s="17"/>
      <c r="BI59" s="17"/>
      <c r="BJ59" s="17" t="str">
        <f t="shared" si="31"/>
        <v xml:space="preserve">@IDENTITY </v>
      </c>
      <c r="BK59" s="17" t="str">
        <f t="shared" si="32"/>
        <v xml:space="preserve">gfcf_bp69 = </v>
      </c>
      <c r="BL59" s="17" t="str">
        <f t="shared" si="33"/>
        <v xml:space="preserve">gfcf_pp69 * </v>
      </c>
      <c r="BM59" s="17" t="str">
        <f t="shared" si="34"/>
        <v xml:space="preserve">(1- r_tls_gfcf69 - </v>
      </c>
      <c r="BN59" s="17" t="str">
        <f t="shared" si="35"/>
        <v>r_ttm_gfcf69 )</v>
      </c>
      <c r="BO59" s="11" t="str">
        <f t="shared" si="36"/>
        <v>@IDENTITY gfcf_bp69 = gfcf_pp69 * (1- r_tls_gfcf69 - r_ttm_gfcf69 )</v>
      </c>
      <c r="BP59" s="17"/>
      <c r="BQ59" s="11"/>
      <c r="BR59" s="15"/>
      <c r="BS59" s="15"/>
      <c r="BT59" s="15"/>
      <c r="BU59" s="15"/>
      <c r="BV59" s="15"/>
      <c r="BY59" s="21" t="str">
        <f t="shared" si="37"/>
        <v xml:space="preserve">@IDENTITY </v>
      </c>
      <c r="BZ59" s="21" t="str">
        <f t="shared" si="38"/>
        <v xml:space="preserve">cp_pp69 = </v>
      </c>
      <c r="CA59" s="21" t="str">
        <f t="shared" si="39"/>
        <v xml:space="preserve">s_cp_pp69 * </v>
      </c>
      <c r="CB59" s="21" t="str">
        <f t="shared" si="40"/>
        <v>cp_pp00</v>
      </c>
      <c r="CC59" s="22" t="str">
        <f t="shared" si="41"/>
        <v>@IDENTITY cp_pp69 = s_cp_pp69 * cp_pp00</v>
      </c>
      <c r="CD59" s="22"/>
      <c r="CE59" s="21"/>
      <c r="CF59" s="21"/>
      <c r="CG59" s="21"/>
      <c r="CH59" s="21"/>
      <c r="CI59" s="21" t="str">
        <f t="shared" si="42"/>
        <v xml:space="preserve">@IDENTITY </v>
      </c>
      <c r="CJ59" s="21" t="str">
        <f t="shared" si="43"/>
        <v xml:space="preserve">cp_bp69 = </v>
      </c>
      <c r="CK59" s="21" t="str">
        <f t="shared" si="44"/>
        <v xml:space="preserve">cp_pp69 * </v>
      </c>
      <c r="CL59" s="21" t="str">
        <f t="shared" si="45"/>
        <v xml:space="preserve">(1- r_tls_cp69 - </v>
      </c>
      <c r="CM59" s="21" t="str">
        <f t="shared" si="46"/>
        <v>r_ttm_cp69 )</v>
      </c>
      <c r="CN59" s="22" t="str">
        <f t="shared" si="47"/>
        <v>@IDENTITY cp_bp69 = cp_pp69 * (1- r_tls_cp69 - r_ttm_cp69 )</v>
      </c>
      <c r="CO59" s="21"/>
      <c r="CP59" s="22"/>
      <c r="CQ59" s="20"/>
      <c r="CR59" s="20"/>
      <c r="CS59" s="20"/>
      <c r="CT59" s="20"/>
      <c r="CU59" s="20"/>
      <c r="CX59" s="7" t="str">
        <f t="shared" si="48"/>
        <v xml:space="preserve">@IDENTITY </v>
      </c>
      <c r="CY59" s="7" t="str">
        <f t="shared" si="49"/>
        <v xml:space="preserve">st_pp69 = </v>
      </c>
      <c r="CZ59" s="7" t="str">
        <f t="shared" si="50"/>
        <v xml:space="preserve">s_st_pp69 * </v>
      </c>
      <c r="DA59" s="7" t="str">
        <f t="shared" si="51"/>
        <v>st_pp00</v>
      </c>
      <c r="DB59" s="8" t="str">
        <f t="shared" si="52"/>
        <v>@IDENTITY st_pp69 = s_st_pp69 * st_pp00</v>
      </c>
      <c r="DC59" s="8"/>
      <c r="DD59" s="7"/>
      <c r="DE59" s="7"/>
      <c r="DF59" s="7"/>
      <c r="DG59" s="7"/>
      <c r="DH59" s="7" t="str">
        <f t="shared" si="53"/>
        <v xml:space="preserve">@IDENTITY </v>
      </c>
      <c r="DI59" s="7" t="str">
        <f t="shared" si="54"/>
        <v xml:space="preserve">st_bp69 = </v>
      </c>
      <c r="DJ59" s="7" t="str">
        <f t="shared" si="55"/>
        <v xml:space="preserve">st_pp69 * </v>
      </c>
      <c r="DK59" s="7" t="str">
        <f t="shared" si="56"/>
        <v xml:space="preserve">(1- r_tls_st69 - </v>
      </c>
      <c r="DL59" s="7" t="str">
        <f t="shared" si="57"/>
        <v>r_ttm_st69 )</v>
      </c>
      <c r="DM59" s="8" t="str">
        <f t="shared" si="58"/>
        <v>@IDENTITY st_bp69 = st_pp69 * (1- r_tls_st69 - r_ttm_st69 )</v>
      </c>
      <c r="DN59" s="7"/>
      <c r="DO59" s="8"/>
      <c r="DP59" s="26"/>
      <c r="DQ59" s="26"/>
      <c r="DR59" s="26"/>
      <c r="DS59" s="26"/>
      <c r="DT59" s="26"/>
    </row>
    <row r="60" spans="1:124">
      <c r="A60" s="1" t="s">
        <v>54</v>
      </c>
      <c r="B60" s="5" t="str">
        <f t="shared" si="0"/>
        <v xml:space="preserve">@IDENTITY </v>
      </c>
      <c r="C60" s="5" t="str">
        <f t="shared" si="1"/>
        <v xml:space="preserve">FD70 = </v>
      </c>
      <c r="D60" s="5" t="str">
        <f t="shared" si="2"/>
        <v xml:space="preserve">F70 - </v>
      </c>
      <c r="E60" s="5" t="str">
        <f t="shared" si="3"/>
        <v>FM70</v>
      </c>
      <c r="F60" s="6" t="str">
        <f t="shared" si="4"/>
        <v>@IDENTITY FD70 = F70 - FM70</v>
      </c>
      <c r="J60" s="5"/>
      <c r="K60" s="5" t="str">
        <f t="shared" si="5"/>
        <v xml:space="preserve">@IDENTITY </v>
      </c>
      <c r="L60" s="5" t="str">
        <f t="shared" si="6"/>
        <v xml:space="preserve">exp_pp70 = </v>
      </c>
      <c r="M60" s="5" t="str">
        <f t="shared" si="7"/>
        <v xml:space="preserve">s_exp_pp70 * </v>
      </c>
      <c r="N60" s="5" t="s">
        <v>118</v>
      </c>
      <c r="O60" s="6" t="str">
        <f t="shared" si="8"/>
        <v>@IDENTITY exp_pp70 = s_exp_pp70 * exp_pp00</v>
      </c>
      <c r="P60" s="5"/>
      <c r="R60" s="6"/>
      <c r="S60" s="5" t="str">
        <f t="shared" si="9"/>
        <v xml:space="preserve">@IDENTITY </v>
      </c>
      <c r="T60" s="5" t="str">
        <f t="shared" si="10"/>
        <v xml:space="preserve">exp_bp70 = </v>
      </c>
      <c r="U60" s="5" t="str">
        <f t="shared" si="11"/>
        <v xml:space="preserve">exp_pp70 * </v>
      </c>
      <c r="V60" s="5" t="str">
        <f t="shared" si="12"/>
        <v xml:space="preserve">(1- r_tls_ex70 - </v>
      </c>
      <c r="W60" s="5" t="str">
        <f t="shared" si="13"/>
        <v>r_ttm_ex70 )</v>
      </c>
      <c r="X60" s="6" t="str">
        <f t="shared" si="14"/>
        <v>@IDENTITY exp_bp70 = exp_pp70 * (1- r_tls_ex70 - r_ttm_ex70 )</v>
      </c>
      <c r="AB60" s="5"/>
      <c r="AC60" s="5" t="str">
        <f t="shared" si="15"/>
        <v xml:space="preserve">@IDENTITY </v>
      </c>
      <c r="AD60" s="5" t="str">
        <f t="shared" si="16"/>
        <v xml:space="preserve">CG_pp70 = </v>
      </c>
      <c r="AE60" s="5" t="str">
        <f t="shared" si="17"/>
        <v xml:space="preserve">s_CG_pp70 * </v>
      </c>
      <c r="AF60" s="5" t="str">
        <f t="shared" si="18"/>
        <v>CG_pp00</v>
      </c>
      <c r="AG60" s="6" t="str">
        <f t="shared" si="19"/>
        <v>@IDENTITY CG_pp70 = s_CG_pp70 * CG_pp00</v>
      </c>
      <c r="AH60" s="6"/>
      <c r="AI60" s="5"/>
      <c r="AJ60" s="5"/>
      <c r="AK60" s="5"/>
      <c r="AL60" s="5"/>
      <c r="AM60" s="5" t="str">
        <f t="shared" si="20"/>
        <v xml:space="preserve">@IDENTITY </v>
      </c>
      <c r="AN60" s="5" t="str">
        <f t="shared" si="21"/>
        <v xml:space="preserve">CG_bp70 = </v>
      </c>
      <c r="AO60" s="5" t="str">
        <f t="shared" si="22"/>
        <v xml:space="preserve">CG_pp70 * </v>
      </c>
      <c r="AP60" s="5" t="str">
        <f t="shared" si="23"/>
        <v xml:space="preserve">(1- r_tls_CG70 - </v>
      </c>
      <c r="AQ60" s="5" t="str">
        <f t="shared" si="24"/>
        <v>r_ttm_CG70 )</v>
      </c>
      <c r="AR60" s="6" t="str">
        <f t="shared" si="25"/>
        <v>@IDENTITY CG_bp70 = CG_pp70 * (1- r_tls_CG70 - r_ttm_CG70 )</v>
      </c>
      <c r="AS60" s="5"/>
      <c r="AT60" s="6"/>
      <c r="AX60" s="5"/>
      <c r="AY60" s="5"/>
      <c r="AZ60" s="17" t="str">
        <f t="shared" si="26"/>
        <v xml:space="preserve">@IDENTITY </v>
      </c>
      <c r="BA60" s="17" t="str">
        <f t="shared" si="27"/>
        <v xml:space="preserve">gfcf_pp70 = </v>
      </c>
      <c r="BB60" s="17" t="str">
        <f t="shared" si="28"/>
        <v xml:space="preserve">s_gfcf_pp70 * </v>
      </c>
      <c r="BC60" s="17" t="str">
        <f t="shared" si="29"/>
        <v>gfcf_pp00</v>
      </c>
      <c r="BD60" s="11" t="str">
        <f t="shared" si="30"/>
        <v>@IDENTITY gfcf_pp70 = s_gfcf_pp70 * gfcf_pp00</v>
      </c>
      <c r="BE60" s="11"/>
      <c r="BF60" s="17"/>
      <c r="BG60" s="17"/>
      <c r="BH60" s="17"/>
      <c r="BI60" s="17"/>
      <c r="BJ60" s="17" t="str">
        <f t="shared" si="31"/>
        <v xml:space="preserve">@IDENTITY </v>
      </c>
      <c r="BK60" s="17" t="str">
        <f t="shared" si="32"/>
        <v xml:space="preserve">gfcf_bp70 = </v>
      </c>
      <c r="BL60" s="17" t="str">
        <f t="shared" si="33"/>
        <v xml:space="preserve">gfcf_pp70 * </v>
      </c>
      <c r="BM60" s="17" t="str">
        <f t="shared" si="34"/>
        <v xml:space="preserve">(1- r_tls_gfcf70 - </v>
      </c>
      <c r="BN60" s="17" t="str">
        <f t="shared" si="35"/>
        <v>r_ttm_gfcf70 )</v>
      </c>
      <c r="BO60" s="11" t="str">
        <f t="shared" si="36"/>
        <v>@IDENTITY gfcf_bp70 = gfcf_pp70 * (1- r_tls_gfcf70 - r_ttm_gfcf70 )</v>
      </c>
      <c r="BP60" s="17"/>
      <c r="BQ60" s="11"/>
      <c r="BR60" s="15"/>
      <c r="BS60" s="15"/>
      <c r="BT60" s="15"/>
      <c r="BU60" s="15"/>
      <c r="BV60" s="15"/>
      <c r="BY60" s="21" t="str">
        <f t="shared" si="37"/>
        <v xml:space="preserve">@IDENTITY </v>
      </c>
      <c r="BZ60" s="21" t="str">
        <f t="shared" si="38"/>
        <v xml:space="preserve">cp_pp70 = </v>
      </c>
      <c r="CA60" s="21" t="str">
        <f t="shared" si="39"/>
        <v xml:space="preserve">s_cp_pp70 * </v>
      </c>
      <c r="CB60" s="21" t="str">
        <f t="shared" si="40"/>
        <v>cp_pp00</v>
      </c>
      <c r="CC60" s="22" t="str">
        <f t="shared" si="41"/>
        <v>@IDENTITY cp_pp70 = s_cp_pp70 * cp_pp00</v>
      </c>
      <c r="CD60" s="22"/>
      <c r="CE60" s="21"/>
      <c r="CF60" s="21"/>
      <c r="CG60" s="21"/>
      <c r="CH60" s="21"/>
      <c r="CI60" s="21" t="str">
        <f t="shared" si="42"/>
        <v xml:space="preserve">@IDENTITY </v>
      </c>
      <c r="CJ60" s="21" t="str">
        <f t="shared" si="43"/>
        <v xml:space="preserve">cp_bp70 = </v>
      </c>
      <c r="CK60" s="21" t="str">
        <f t="shared" si="44"/>
        <v xml:space="preserve">cp_pp70 * </v>
      </c>
      <c r="CL60" s="21" t="str">
        <f t="shared" si="45"/>
        <v xml:space="preserve">(1- r_tls_cp70 - </v>
      </c>
      <c r="CM60" s="21" t="str">
        <f t="shared" si="46"/>
        <v>r_ttm_cp70 )</v>
      </c>
      <c r="CN60" s="22" t="str">
        <f t="shared" si="47"/>
        <v>@IDENTITY cp_bp70 = cp_pp70 * (1- r_tls_cp70 - r_ttm_cp70 )</v>
      </c>
      <c r="CO60" s="21"/>
      <c r="CP60" s="22"/>
      <c r="CQ60" s="20"/>
      <c r="CR60" s="20"/>
      <c r="CS60" s="20"/>
      <c r="CT60" s="20"/>
      <c r="CU60" s="20"/>
      <c r="CX60" s="7" t="str">
        <f t="shared" si="48"/>
        <v xml:space="preserve">@IDENTITY </v>
      </c>
      <c r="CY60" s="7" t="str">
        <f t="shared" si="49"/>
        <v xml:space="preserve">st_pp70 = </v>
      </c>
      <c r="CZ60" s="7" t="str">
        <f t="shared" si="50"/>
        <v xml:space="preserve">s_st_pp70 * </v>
      </c>
      <c r="DA60" s="7" t="str">
        <f t="shared" si="51"/>
        <v>st_pp00</v>
      </c>
      <c r="DB60" s="8" t="str">
        <f t="shared" si="52"/>
        <v>@IDENTITY st_pp70 = s_st_pp70 * st_pp00</v>
      </c>
      <c r="DC60" s="8"/>
      <c r="DD60" s="7"/>
      <c r="DE60" s="7"/>
      <c r="DF60" s="7"/>
      <c r="DG60" s="7"/>
      <c r="DH60" s="7" t="str">
        <f t="shared" si="53"/>
        <v xml:space="preserve">@IDENTITY </v>
      </c>
      <c r="DI60" s="7" t="str">
        <f t="shared" si="54"/>
        <v xml:space="preserve">st_bp70 = </v>
      </c>
      <c r="DJ60" s="7" t="str">
        <f t="shared" si="55"/>
        <v xml:space="preserve">st_pp70 * </v>
      </c>
      <c r="DK60" s="7" t="str">
        <f t="shared" si="56"/>
        <v xml:space="preserve">(1- r_tls_st70 - </v>
      </c>
      <c r="DL60" s="7" t="str">
        <f t="shared" si="57"/>
        <v>r_ttm_st70 )</v>
      </c>
      <c r="DM60" s="8" t="str">
        <f t="shared" si="58"/>
        <v>@IDENTITY st_bp70 = st_pp70 * (1- r_tls_st70 - r_ttm_st70 )</v>
      </c>
      <c r="DN60" s="7"/>
      <c r="DO60" s="8"/>
      <c r="DP60" s="26"/>
      <c r="DQ60" s="26"/>
      <c r="DR60" s="26"/>
      <c r="DS60" s="26"/>
      <c r="DT60" s="26"/>
    </row>
    <row r="61" spans="1:124">
      <c r="A61" s="1" t="s">
        <v>55</v>
      </c>
      <c r="B61" s="5" t="str">
        <f t="shared" si="0"/>
        <v xml:space="preserve">@IDENTITY </v>
      </c>
      <c r="C61" s="5" t="str">
        <f t="shared" si="1"/>
        <v xml:space="preserve">FD71 = </v>
      </c>
      <c r="D61" s="5" t="str">
        <f t="shared" si="2"/>
        <v xml:space="preserve">F71 - </v>
      </c>
      <c r="E61" s="5" t="str">
        <f t="shared" si="3"/>
        <v>FM71</v>
      </c>
      <c r="F61" s="6" t="str">
        <f t="shared" si="4"/>
        <v>@IDENTITY FD71 = F71 - FM71</v>
      </c>
      <c r="J61" s="5"/>
      <c r="K61" s="5" t="str">
        <f t="shared" si="5"/>
        <v xml:space="preserve">@IDENTITY </v>
      </c>
      <c r="L61" s="5" t="str">
        <f t="shared" si="6"/>
        <v xml:space="preserve">exp_pp71 = </v>
      </c>
      <c r="M61" s="5" t="str">
        <f t="shared" si="7"/>
        <v xml:space="preserve">s_exp_pp71 * </v>
      </c>
      <c r="N61" s="5" t="s">
        <v>118</v>
      </c>
      <c r="O61" s="6" t="str">
        <f t="shared" si="8"/>
        <v>@IDENTITY exp_pp71 = s_exp_pp71 * exp_pp00</v>
      </c>
      <c r="P61" s="5"/>
      <c r="R61" s="6"/>
      <c r="S61" s="5" t="str">
        <f t="shared" si="9"/>
        <v xml:space="preserve">@IDENTITY </v>
      </c>
      <c r="T61" s="5" t="str">
        <f t="shared" si="10"/>
        <v xml:space="preserve">exp_bp71 = </v>
      </c>
      <c r="U61" s="5" t="str">
        <f t="shared" si="11"/>
        <v xml:space="preserve">exp_pp71 * </v>
      </c>
      <c r="V61" s="5" t="str">
        <f t="shared" si="12"/>
        <v xml:space="preserve">(1- r_tls_ex71 - </v>
      </c>
      <c r="W61" s="5" t="str">
        <f t="shared" si="13"/>
        <v>r_ttm_ex71 )</v>
      </c>
      <c r="X61" s="6" t="str">
        <f t="shared" si="14"/>
        <v>@IDENTITY exp_bp71 = exp_pp71 * (1- r_tls_ex71 - r_ttm_ex71 )</v>
      </c>
      <c r="AB61" s="5"/>
      <c r="AC61" s="5" t="str">
        <f t="shared" si="15"/>
        <v xml:space="preserve">@IDENTITY </v>
      </c>
      <c r="AD61" s="5" t="str">
        <f t="shared" si="16"/>
        <v xml:space="preserve">CG_pp71 = </v>
      </c>
      <c r="AE61" s="5" t="str">
        <f t="shared" si="17"/>
        <v xml:space="preserve">s_CG_pp71 * </v>
      </c>
      <c r="AF61" s="5" t="str">
        <f t="shared" si="18"/>
        <v>CG_pp00</v>
      </c>
      <c r="AG61" s="6" t="str">
        <f t="shared" si="19"/>
        <v>@IDENTITY CG_pp71 = s_CG_pp71 * CG_pp00</v>
      </c>
      <c r="AH61" s="6"/>
      <c r="AI61" s="5"/>
      <c r="AJ61" s="5"/>
      <c r="AK61" s="5"/>
      <c r="AL61" s="5"/>
      <c r="AM61" s="5" t="str">
        <f t="shared" si="20"/>
        <v xml:space="preserve">@IDENTITY </v>
      </c>
      <c r="AN61" s="5" t="str">
        <f t="shared" si="21"/>
        <v xml:space="preserve">CG_bp71 = </v>
      </c>
      <c r="AO61" s="5" t="str">
        <f t="shared" si="22"/>
        <v xml:space="preserve">CG_pp71 * </v>
      </c>
      <c r="AP61" s="5" t="str">
        <f t="shared" si="23"/>
        <v xml:space="preserve">(1- r_tls_CG71 - </v>
      </c>
      <c r="AQ61" s="5" t="str">
        <f t="shared" si="24"/>
        <v>r_ttm_CG71 )</v>
      </c>
      <c r="AR61" s="6" t="str">
        <f t="shared" si="25"/>
        <v>@IDENTITY CG_bp71 = CG_pp71 * (1- r_tls_CG71 - r_ttm_CG71 )</v>
      </c>
      <c r="AS61" s="5"/>
      <c r="AT61" s="6"/>
      <c r="AX61" s="5"/>
      <c r="AY61" s="5"/>
      <c r="AZ61" s="17" t="str">
        <f t="shared" si="26"/>
        <v xml:space="preserve">@IDENTITY </v>
      </c>
      <c r="BA61" s="17" t="str">
        <f t="shared" si="27"/>
        <v xml:space="preserve">gfcf_pp71 = </v>
      </c>
      <c r="BB61" s="17" t="str">
        <f t="shared" si="28"/>
        <v xml:space="preserve">s_gfcf_pp71 * </v>
      </c>
      <c r="BC61" s="17" t="str">
        <f t="shared" si="29"/>
        <v>gfcf_pp00</v>
      </c>
      <c r="BD61" s="11" t="str">
        <f t="shared" si="30"/>
        <v>@IDENTITY gfcf_pp71 = s_gfcf_pp71 * gfcf_pp00</v>
      </c>
      <c r="BE61" s="11"/>
      <c r="BF61" s="17"/>
      <c r="BG61" s="17"/>
      <c r="BH61" s="17"/>
      <c r="BI61" s="17"/>
      <c r="BJ61" s="17" t="str">
        <f t="shared" si="31"/>
        <v xml:space="preserve">@IDENTITY </v>
      </c>
      <c r="BK61" s="17" t="str">
        <f t="shared" si="32"/>
        <v xml:space="preserve">gfcf_bp71 = </v>
      </c>
      <c r="BL61" s="17" t="str">
        <f t="shared" si="33"/>
        <v xml:space="preserve">gfcf_pp71 * </v>
      </c>
      <c r="BM61" s="17" t="str">
        <f t="shared" si="34"/>
        <v xml:space="preserve">(1- r_tls_gfcf71 - </v>
      </c>
      <c r="BN61" s="17" t="str">
        <f t="shared" si="35"/>
        <v>r_ttm_gfcf71 )</v>
      </c>
      <c r="BO61" s="11" t="str">
        <f t="shared" si="36"/>
        <v>@IDENTITY gfcf_bp71 = gfcf_pp71 * (1- r_tls_gfcf71 - r_ttm_gfcf71 )</v>
      </c>
      <c r="BP61" s="17"/>
      <c r="BQ61" s="11"/>
      <c r="BR61" s="15"/>
      <c r="BS61" s="15"/>
      <c r="BT61" s="15"/>
      <c r="BU61" s="15"/>
      <c r="BV61" s="15"/>
      <c r="BY61" s="21" t="str">
        <f t="shared" si="37"/>
        <v xml:space="preserve">@IDENTITY </v>
      </c>
      <c r="BZ61" s="21" t="str">
        <f t="shared" si="38"/>
        <v xml:space="preserve">cp_pp71 = </v>
      </c>
      <c r="CA61" s="21" t="str">
        <f t="shared" si="39"/>
        <v xml:space="preserve">s_cp_pp71 * </v>
      </c>
      <c r="CB61" s="21" t="str">
        <f t="shared" si="40"/>
        <v>cp_pp00</v>
      </c>
      <c r="CC61" s="22" t="str">
        <f t="shared" si="41"/>
        <v>@IDENTITY cp_pp71 = s_cp_pp71 * cp_pp00</v>
      </c>
      <c r="CD61" s="22"/>
      <c r="CE61" s="21"/>
      <c r="CF61" s="21"/>
      <c r="CG61" s="21"/>
      <c r="CH61" s="21"/>
      <c r="CI61" s="21" t="str">
        <f t="shared" si="42"/>
        <v xml:space="preserve">@IDENTITY </v>
      </c>
      <c r="CJ61" s="21" t="str">
        <f t="shared" si="43"/>
        <v xml:space="preserve">cp_bp71 = </v>
      </c>
      <c r="CK61" s="21" t="str">
        <f t="shared" si="44"/>
        <v xml:space="preserve">cp_pp71 * </v>
      </c>
      <c r="CL61" s="21" t="str">
        <f t="shared" si="45"/>
        <v xml:space="preserve">(1- r_tls_cp71 - </v>
      </c>
      <c r="CM61" s="21" t="str">
        <f t="shared" si="46"/>
        <v>r_ttm_cp71 )</v>
      </c>
      <c r="CN61" s="22" t="str">
        <f t="shared" si="47"/>
        <v>@IDENTITY cp_bp71 = cp_pp71 * (1- r_tls_cp71 - r_ttm_cp71 )</v>
      </c>
      <c r="CO61" s="21"/>
      <c r="CP61" s="22"/>
      <c r="CQ61" s="20"/>
      <c r="CR61" s="20"/>
      <c r="CS61" s="20"/>
      <c r="CT61" s="20"/>
      <c r="CU61" s="20"/>
      <c r="CX61" s="7" t="str">
        <f t="shared" si="48"/>
        <v xml:space="preserve">@IDENTITY </v>
      </c>
      <c r="CY61" s="7" t="str">
        <f t="shared" si="49"/>
        <v xml:space="preserve">st_pp71 = </v>
      </c>
      <c r="CZ61" s="7" t="str">
        <f t="shared" si="50"/>
        <v xml:space="preserve">s_st_pp71 * </v>
      </c>
      <c r="DA61" s="7" t="str">
        <f t="shared" si="51"/>
        <v>st_pp00</v>
      </c>
      <c r="DB61" s="8" t="str">
        <f t="shared" si="52"/>
        <v>@IDENTITY st_pp71 = s_st_pp71 * st_pp00</v>
      </c>
      <c r="DC61" s="8"/>
      <c r="DD61" s="7"/>
      <c r="DE61" s="7"/>
      <c r="DF61" s="7"/>
      <c r="DG61" s="7"/>
      <c r="DH61" s="7" t="str">
        <f t="shared" si="53"/>
        <v xml:space="preserve">@IDENTITY </v>
      </c>
      <c r="DI61" s="7" t="str">
        <f t="shared" si="54"/>
        <v xml:space="preserve">st_bp71 = </v>
      </c>
      <c r="DJ61" s="7" t="str">
        <f t="shared" si="55"/>
        <v xml:space="preserve">st_pp71 * </v>
      </c>
      <c r="DK61" s="7" t="str">
        <f t="shared" si="56"/>
        <v xml:space="preserve">(1- r_tls_st71 - </v>
      </c>
      <c r="DL61" s="7" t="str">
        <f t="shared" si="57"/>
        <v>r_ttm_st71 )</v>
      </c>
      <c r="DM61" s="8" t="str">
        <f t="shared" si="58"/>
        <v>@IDENTITY st_bp71 = st_pp71 * (1- r_tls_st71 - r_ttm_st71 )</v>
      </c>
      <c r="DN61" s="7"/>
      <c r="DO61" s="8"/>
      <c r="DP61" s="26"/>
      <c r="DQ61" s="26"/>
      <c r="DR61" s="26"/>
      <c r="DS61" s="26"/>
      <c r="DT61" s="26"/>
    </row>
    <row r="62" spans="1:124">
      <c r="A62" s="1" t="s">
        <v>56</v>
      </c>
      <c r="B62" s="5" t="str">
        <f t="shared" si="0"/>
        <v xml:space="preserve">@IDENTITY </v>
      </c>
      <c r="C62" s="5" t="str">
        <f t="shared" si="1"/>
        <v xml:space="preserve">FD72 = </v>
      </c>
      <c r="D62" s="5" t="str">
        <f t="shared" si="2"/>
        <v xml:space="preserve">F72 - </v>
      </c>
      <c r="E62" s="5" t="str">
        <f t="shared" si="3"/>
        <v>FM72</v>
      </c>
      <c r="F62" s="6" t="str">
        <f t="shared" si="4"/>
        <v>@IDENTITY FD72 = F72 - FM72</v>
      </c>
      <c r="J62" s="5"/>
      <c r="K62" s="5" t="str">
        <f t="shared" si="5"/>
        <v xml:space="preserve">@IDENTITY </v>
      </c>
      <c r="L62" s="5" t="str">
        <f t="shared" si="6"/>
        <v xml:space="preserve">exp_pp72 = </v>
      </c>
      <c r="M62" s="5" t="str">
        <f t="shared" si="7"/>
        <v xml:space="preserve">s_exp_pp72 * </v>
      </c>
      <c r="N62" s="5" t="s">
        <v>118</v>
      </c>
      <c r="O62" s="6" t="str">
        <f t="shared" si="8"/>
        <v>@IDENTITY exp_pp72 = s_exp_pp72 * exp_pp00</v>
      </c>
      <c r="P62" s="5"/>
      <c r="R62" s="6"/>
      <c r="S62" s="5" t="str">
        <f t="shared" si="9"/>
        <v xml:space="preserve">@IDENTITY </v>
      </c>
      <c r="T62" s="5" t="str">
        <f t="shared" si="10"/>
        <v xml:space="preserve">exp_bp72 = </v>
      </c>
      <c r="U62" s="5" t="str">
        <f t="shared" si="11"/>
        <v xml:space="preserve">exp_pp72 * </v>
      </c>
      <c r="V62" s="5" t="str">
        <f t="shared" si="12"/>
        <v xml:space="preserve">(1- r_tls_ex72 - </v>
      </c>
      <c r="W62" s="5" t="str">
        <f t="shared" si="13"/>
        <v>r_ttm_ex72 )</v>
      </c>
      <c r="X62" s="6" t="str">
        <f t="shared" si="14"/>
        <v>@IDENTITY exp_bp72 = exp_pp72 * (1- r_tls_ex72 - r_ttm_ex72 )</v>
      </c>
      <c r="AB62" s="5"/>
      <c r="AC62" s="5" t="str">
        <f t="shared" si="15"/>
        <v xml:space="preserve">@IDENTITY </v>
      </c>
      <c r="AD62" s="5" t="str">
        <f t="shared" si="16"/>
        <v xml:space="preserve">CG_pp72 = </v>
      </c>
      <c r="AE62" s="5" t="str">
        <f t="shared" si="17"/>
        <v xml:space="preserve">s_CG_pp72 * </v>
      </c>
      <c r="AF62" s="5" t="str">
        <f t="shared" si="18"/>
        <v>CG_pp00</v>
      </c>
      <c r="AG62" s="6" t="str">
        <f t="shared" si="19"/>
        <v>@IDENTITY CG_pp72 = s_CG_pp72 * CG_pp00</v>
      </c>
      <c r="AH62" s="6"/>
      <c r="AI62" s="5"/>
      <c r="AJ62" s="5"/>
      <c r="AK62" s="5"/>
      <c r="AL62" s="5"/>
      <c r="AM62" s="5" t="str">
        <f t="shared" si="20"/>
        <v xml:space="preserve">@IDENTITY </v>
      </c>
      <c r="AN62" s="5" t="str">
        <f t="shared" si="21"/>
        <v xml:space="preserve">CG_bp72 = </v>
      </c>
      <c r="AO62" s="5" t="str">
        <f t="shared" si="22"/>
        <v xml:space="preserve">CG_pp72 * </v>
      </c>
      <c r="AP62" s="5" t="str">
        <f t="shared" si="23"/>
        <v xml:space="preserve">(1- r_tls_CG72 - </v>
      </c>
      <c r="AQ62" s="5" t="str">
        <f t="shared" si="24"/>
        <v>r_ttm_CG72 )</v>
      </c>
      <c r="AR62" s="6" t="str">
        <f t="shared" si="25"/>
        <v>@IDENTITY CG_bp72 = CG_pp72 * (1- r_tls_CG72 - r_ttm_CG72 )</v>
      </c>
      <c r="AS62" s="5"/>
      <c r="AT62" s="6"/>
      <c r="AX62" s="5"/>
      <c r="AY62" s="5"/>
      <c r="AZ62" s="17" t="str">
        <f t="shared" si="26"/>
        <v xml:space="preserve">@IDENTITY </v>
      </c>
      <c r="BA62" s="17" t="str">
        <f t="shared" si="27"/>
        <v xml:space="preserve">gfcf_pp72 = </v>
      </c>
      <c r="BB62" s="17" t="str">
        <f t="shared" si="28"/>
        <v xml:space="preserve">s_gfcf_pp72 * </v>
      </c>
      <c r="BC62" s="17" t="str">
        <f t="shared" si="29"/>
        <v>gfcf_pp00</v>
      </c>
      <c r="BD62" s="11" t="str">
        <f t="shared" si="30"/>
        <v>@IDENTITY gfcf_pp72 = s_gfcf_pp72 * gfcf_pp00</v>
      </c>
      <c r="BE62" s="11"/>
      <c r="BF62" s="17"/>
      <c r="BG62" s="17"/>
      <c r="BH62" s="17"/>
      <c r="BI62" s="17"/>
      <c r="BJ62" s="17" t="str">
        <f t="shared" si="31"/>
        <v xml:space="preserve">@IDENTITY </v>
      </c>
      <c r="BK62" s="17" t="str">
        <f t="shared" si="32"/>
        <v xml:space="preserve">gfcf_bp72 = </v>
      </c>
      <c r="BL62" s="17" t="str">
        <f t="shared" si="33"/>
        <v xml:space="preserve">gfcf_pp72 * </v>
      </c>
      <c r="BM62" s="17" t="str">
        <f t="shared" si="34"/>
        <v xml:space="preserve">(1- r_tls_gfcf72 - </v>
      </c>
      <c r="BN62" s="17" t="str">
        <f t="shared" si="35"/>
        <v>r_ttm_gfcf72 )</v>
      </c>
      <c r="BO62" s="11" t="str">
        <f t="shared" si="36"/>
        <v>@IDENTITY gfcf_bp72 = gfcf_pp72 * (1- r_tls_gfcf72 - r_ttm_gfcf72 )</v>
      </c>
      <c r="BP62" s="17"/>
      <c r="BQ62" s="11"/>
      <c r="BR62" s="15"/>
      <c r="BS62" s="15"/>
      <c r="BT62" s="15"/>
      <c r="BU62" s="15"/>
      <c r="BV62" s="15"/>
      <c r="BY62" s="21" t="str">
        <f t="shared" si="37"/>
        <v xml:space="preserve">@IDENTITY </v>
      </c>
      <c r="BZ62" s="21" t="str">
        <f t="shared" si="38"/>
        <v xml:space="preserve">cp_pp72 = </v>
      </c>
      <c r="CA62" s="21" t="str">
        <f t="shared" si="39"/>
        <v xml:space="preserve">s_cp_pp72 * </v>
      </c>
      <c r="CB62" s="21" t="str">
        <f t="shared" si="40"/>
        <v>cp_pp00</v>
      </c>
      <c r="CC62" s="22" t="str">
        <f t="shared" si="41"/>
        <v>@IDENTITY cp_pp72 = s_cp_pp72 * cp_pp00</v>
      </c>
      <c r="CD62" s="22"/>
      <c r="CE62" s="21"/>
      <c r="CF62" s="21"/>
      <c r="CG62" s="21"/>
      <c r="CH62" s="21"/>
      <c r="CI62" s="21" t="str">
        <f t="shared" si="42"/>
        <v xml:space="preserve">@IDENTITY </v>
      </c>
      <c r="CJ62" s="21" t="str">
        <f t="shared" si="43"/>
        <v xml:space="preserve">cp_bp72 = </v>
      </c>
      <c r="CK62" s="21" t="str">
        <f t="shared" si="44"/>
        <v xml:space="preserve">cp_pp72 * </v>
      </c>
      <c r="CL62" s="21" t="str">
        <f t="shared" si="45"/>
        <v xml:space="preserve">(1- r_tls_cp72 - </v>
      </c>
      <c r="CM62" s="21" t="str">
        <f t="shared" si="46"/>
        <v>r_ttm_cp72 )</v>
      </c>
      <c r="CN62" s="22" t="str">
        <f t="shared" si="47"/>
        <v>@IDENTITY cp_bp72 = cp_pp72 * (1- r_tls_cp72 - r_ttm_cp72 )</v>
      </c>
      <c r="CO62" s="21"/>
      <c r="CP62" s="22"/>
      <c r="CQ62" s="20"/>
      <c r="CR62" s="20"/>
      <c r="CS62" s="20"/>
      <c r="CT62" s="20"/>
      <c r="CU62" s="20"/>
      <c r="CX62" s="7" t="str">
        <f t="shared" si="48"/>
        <v xml:space="preserve">@IDENTITY </v>
      </c>
      <c r="CY62" s="7" t="str">
        <f t="shared" si="49"/>
        <v xml:space="preserve">st_pp72 = </v>
      </c>
      <c r="CZ62" s="7" t="str">
        <f t="shared" si="50"/>
        <v xml:space="preserve">s_st_pp72 * </v>
      </c>
      <c r="DA62" s="7" t="str">
        <f t="shared" si="51"/>
        <v>st_pp00</v>
      </c>
      <c r="DB62" s="8" t="str">
        <f t="shared" si="52"/>
        <v>@IDENTITY st_pp72 = s_st_pp72 * st_pp00</v>
      </c>
      <c r="DC62" s="8"/>
      <c r="DD62" s="7"/>
      <c r="DE62" s="7"/>
      <c r="DF62" s="7"/>
      <c r="DG62" s="7"/>
      <c r="DH62" s="7" t="str">
        <f t="shared" si="53"/>
        <v xml:space="preserve">@IDENTITY </v>
      </c>
      <c r="DI62" s="7" t="str">
        <f t="shared" si="54"/>
        <v xml:space="preserve">st_bp72 = </v>
      </c>
      <c r="DJ62" s="7" t="str">
        <f t="shared" si="55"/>
        <v xml:space="preserve">st_pp72 * </v>
      </c>
      <c r="DK62" s="7" t="str">
        <f t="shared" si="56"/>
        <v xml:space="preserve">(1- r_tls_st72 - </v>
      </c>
      <c r="DL62" s="7" t="str">
        <f t="shared" si="57"/>
        <v>r_ttm_st72 )</v>
      </c>
      <c r="DM62" s="8" t="str">
        <f t="shared" si="58"/>
        <v>@IDENTITY st_bp72 = st_pp72 * (1- r_tls_st72 - r_ttm_st72 )</v>
      </c>
      <c r="DN62" s="7"/>
      <c r="DO62" s="8"/>
      <c r="DP62" s="26"/>
      <c r="DQ62" s="26"/>
      <c r="DR62" s="26"/>
      <c r="DS62" s="26"/>
      <c r="DT62" s="26"/>
    </row>
    <row r="63" spans="1:124">
      <c r="A63" s="1" t="s">
        <v>57</v>
      </c>
      <c r="B63" s="5" t="str">
        <f t="shared" si="0"/>
        <v xml:space="preserve">@IDENTITY </v>
      </c>
      <c r="C63" s="5" t="str">
        <f t="shared" si="1"/>
        <v xml:space="preserve">FD73 = </v>
      </c>
      <c r="D63" s="5" t="str">
        <f t="shared" si="2"/>
        <v xml:space="preserve">F73 - </v>
      </c>
      <c r="E63" s="5" t="str">
        <f t="shared" si="3"/>
        <v>FM73</v>
      </c>
      <c r="F63" s="6" t="str">
        <f t="shared" si="4"/>
        <v>@IDENTITY FD73 = F73 - FM73</v>
      </c>
      <c r="J63" s="5"/>
      <c r="K63" s="5" t="str">
        <f t="shared" si="5"/>
        <v xml:space="preserve">@IDENTITY </v>
      </c>
      <c r="L63" s="5" t="str">
        <f t="shared" si="6"/>
        <v xml:space="preserve">exp_pp73 = </v>
      </c>
      <c r="M63" s="5" t="str">
        <f t="shared" si="7"/>
        <v xml:space="preserve">s_exp_pp73 * </v>
      </c>
      <c r="N63" s="5" t="s">
        <v>118</v>
      </c>
      <c r="O63" s="6" t="str">
        <f t="shared" si="8"/>
        <v>@IDENTITY exp_pp73 = s_exp_pp73 * exp_pp00</v>
      </c>
      <c r="P63" s="5"/>
      <c r="R63" s="6"/>
      <c r="S63" s="5" t="str">
        <f t="shared" si="9"/>
        <v xml:space="preserve">@IDENTITY </v>
      </c>
      <c r="T63" s="5" t="str">
        <f t="shared" si="10"/>
        <v xml:space="preserve">exp_bp73 = </v>
      </c>
      <c r="U63" s="5" t="str">
        <f t="shared" si="11"/>
        <v xml:space="preserve">exp_pp73 * </v>
      </c>
      <c r="V63" s="5" t="str">
        <f t="shared" si="12"/>
        <v xml:space="preserve">(1- r_tls_ex73 - </v>
      </c>
      <c r="W63" s="5" t="str">
        <f t="shared" si="13"/>
        <v>r_ttm_ex73 )</v>
      </c>
      <c r="X63" s="6" t="str">
        <f t="shared" si="14"/>
        <v>@IDENTITY exp_bp73 = exp_pp73 * (1- r_tls_ex73 - r_ttm_ex73 )</v>
      </c>
      <c r="AB63" s="5"/>
      <c r="AC63" s="5" t="str">
        <f t="shared" si="15"/>
        <v xml:space="preserve">@IDENTITY </v>
      </c>
      <c r="AD63" s="5" t="str">
        <f t="shared" si="16"/>
        <v xml:space="preserve">CG_pp73 = </v>
      </c>
      <c r="AE63" s="5" t="str">
        <f t="shared" si="17"/>
        <v xml:space="preserve">s_CG_pp73 * </v>
      </c>
      <c r="AF63" s="5" t="str">
        <f t="shared" si="18"/>
        <v>CG_pp00</v>
      </c>
      <c r="AG63" s="6" t="str">
        <f t="shared" si="19"/>
        <v>@IDENTITY CG_pp73 = s_CG_pp73 * CG_pp00</v>
      </c>
      <c r="AH63" s="6"/>
      <c r="AI63" s="5"/>
      <c r="AJ63" s="5"/>
      <c r="AK63" s="5"/>
      <c r="AL63" s="5"/>
      <c r="AM63" s="5" t="str">
        <f t="shared" si="20"/>
        <v xml:space="preserve">@IDENTITY </v>
      </c>
      <c r="AN63" s="5" t="str">
        <f t="shared" si="21"/>
        <v xml:space="preserve">CG_bp73 = </v>
      </c>
      <c r="AO63" s="5" t="str">
        <f t="shared" si="22"/>
        <v xml:space="preserve">CG_pp73 * </v>
      </c>
      <c r="AP63" s="5" t="str">
        <f t="shared" si="23"/>
        <v xml:space="preserve">(1- r_tls_CG73 - </v>
      </c>
      <c r="AQ63" s="5" t="str">
        <f t="shared" si="24"/>
        <v>r_ttm_CG73 )</v>
      </c>
      <c r="AR63" s="6" t="str">
        <f t="shared" si="25"/>
        <v>@IDENTITY CG_bp73 = CG_pp73 * (1- r_tls_CG73 - r_ttm_CG73 )</v>
      </c>
      <c r="AS63" s="5"/>
      <c r="AT63" s="6"/>
      <c r="AX63" s="5"/>
      <c r="AY63" s="5"/>
      <c r="AZ63" s="17" t="str">
        <f t="shared" si="26"/>
        <v xml:space="preserve">@IDENTITY </v>
      </c>
      <c r="BA63" s="17" t="str">
        <f t="shared" si="27"/>
        <v xml:space="preserve">gfcf_pp73 = </v>
      </c>
      <c r="BB63" s="17" t="str">
        <f t="shared" si="28"/>
        <v xml:space="preserve">s_gfcf_pp73 * </v>
      </c>
      <c r="BC63" s="17" t="str">
        <f t="shared" si="29"/>
        <v>gfcf_pp00</v>
      </c>
      <c r="BD63" s="11" t="str">
        <f t="shared" si="30"/>
        <v>@IDENTITY gfcf_pp73 = s_gfcf_pp73 * gfcf_pp00</v>
      </c>
      <c r="BE63" s="11"/>
      <c r="BF63" s="17"/>
      <c r="BG63" s="17"/>
      <c r="BH63" s="17"/>
      <c r="BI63" s="17"/>
      <c r="BJ63" s="17" t="str">
        <f t="shared" si="31"/>
        <v xml:space="preserve">@IDENTITY </v>
      </c>
      <c r="BK63" s="17" t="str">
        <f t="shared" si="32"/>
        <v xml:space="preserve">gfcf_bp73 = </v>
      </c>
      <c r="BL63" s="17" t="str">
        <f t="shared" si="33"/>
        <v xml:space="preserve">gfcf_pp73 * </v>
      </c>
      <c r="BM63" s="17" t="str">
        <f t="shared" si="34"/>
        <v xml:space="preserve">(1- r_tls_gfcf73 - </v>
      </c>
      <c r="BN63" s="17" t="str">
        <f t="shared" si="35"/>
        <v>r_ttm_gfcf73 )</v>
      </c>
      <c r="BO63" s="11" t="str">
        <f t="shared" si="36"/>
        <v>@IDENTITY gfcf_bp73 = gfcf_pp73 * (1- r_tls_gfcf73 - r_ttm_gfcf73 )</v>
      </c>
      <c r="BP63" s="17"/>
      <c r="BQ63" s="11"/>
      <c r="BR63" s="15"/>
      <c r="BS63" s="15"/>
      <c r="BT63" s="15"/>
      <c r="BU63" s="15"/>
      <c r="BV63" s="15"/>
      <c r="BY63" s="21" t="str">
        <f t="shared" si="37"/>
        <v xml:space="preserve">@IDENTITY </v>
      </c>
      <c r="BZ63" s="21" t="str">
        <f t="shared" si="38"/>
        <v xml:space="preserve">cp_pp73 = </v>
      </c>
      <c r="CA63" s="21" t="str">
        <f t="shared" si="39"/>
        <v xml:space="preserve">s_cp_pp73 * </v>
      </c>
      <c r="CB63" s="21" t="str">
        <f t="shared" si="40"/>
        <v>cp_pp00</v>
      </c>
      <c r="CC63" s="22" t="str">
        <f t="shared" si="41"/>
        <v>@IDENTITY cp_pp73 = s_cp_pp73 * cp_pp00</v>
      </c>
      <c r="CD63" s="22"/>
      <c r="CE63" s="21"/>
      <c r="CF63" s="21"/>
      <c r="CG63" s="21"/>
      <c r="CH63" s="21"/>
      <c r="CI63" s="21" t="str">
        <f t="shared" si="42"/>
        <v xml:space="preserve">@IDENTITY </v>
      </c>
      <c r="CJ63" s="21" t="str">
        <f t="shared" si="43"/>
        <v xml:space="preserve">cp_bp73 = </v>
      </c>
      <c r="CK63" s="21" t="str">
        <f t="shared" si="44"/>
        <v xml:space="preserve">cp_pp73 * </v>
      </c>
      <c r="CL63" s="21" t="str">
        <f t="shared" si="45"/>
        <v xml:space="preserve">(1- r_tls_cp73 - </v>
      </c>
      <c r="CM63" s="21" t="str">
        <f t="shared" si="46"/>
        <v>r_ttm_cp73 )</v>
      </c>
      <c r="CN63" s="22" t="str">
        <f t="shared" si="47"/>
        <v>@IDENTITY cp_bp73 = cp_pp73 * (1- r_tls_cp73 - r_ttm_cp73 )</v>
      </c>
      <c r="CO63" s="21"/>
      <c r="CP63" s="22"/>
      <c r="CQ63" s="20"/>
      <c r="CR63" s="20"/>
      <c r="CS63" s="20"/>
      <c r="CT63" s="20"/>
      <c r="CU63" s="20"/>
      <c r="CX63" s="7" t="str">
        <f t="shared" si="48"/>
        <v xml:space="preserve">@IDENTITY </v>
      </c>
      <c r="CY63" s="7" t="str">
        <f t="shared" si="49"/>
        <v xml:space="preserve">st_pp73 = </v>
      </c>
      <c r="CZ63" s="7" t="str">
        <f t="shared" si="50"/>
        <v xml:space="preserve">s_st_pp73 * </v>
      </c>
      <c r="DA63" s="7" t="str">
        <f t="shared" si="51"/>
        <v>st_pp00</v>
      </c>
      <c r="DB63" s="8" t="str">
        <f t="shared" si="52"/>
        <v>@IDENTITY st_pp73 = s_st_pp73 * st_pp00</v>
      </c>
      <c r="DC63" s="8"/>
      <c r="DD63" s="7"/>
      <c r="DE63" s="7"/>
      <c r="DF63" s="7"/>
      <c r="DG63" s="7"/>
      <c r="DH63" s="7" t="str">
        <f t="shared" si="53"/>
        <v xml:space="preserve">@IDENTITY </v>
      </c>
      <c r="DI63" s="7" t="str">
        <f t="shared" si="54"/>
        <v xml:space="preserve">st_bp73 = </v>
      </c>
      <c r="DJ63" s="7" t="str">
        <f t="shared" si="55"/>
        <v xml:space="preserve">st_pp73 * </v>
      </c>
      <c r="DK63" s="7" t="str">
        <f t="shared" si="56"/>
        <v xml:space="preserve">(1- r_tls_st73 - </v>
      </c>
      <c r="DL63" s="7" t="str">
        <f t="shared" si="57"/>
        <v>r_ttm_st73 )</v>
      </c>
      <c r="DM63" s="8" t="str">
        <f t="shared" si="58"/>
        <v>@IDENTITY st_bp73 = st_pp73 * (1- r_tls_st73 - r_ttm_st73 )</v>
      </c>
      <c r="DN63" s="7"/>
      <c r="DO63" s="8"/>
      <c r="DP63" s="26"/>
      <c r="DQ63" s="26"/>
      <c r="DR63" s="26"/>
      <c r="DS63" s="26"/>
      <c r="DT63" s="26"/>
    </row>
    <row r="64" spans="1:124">
      <c r="A64" s="1" t="s">
        <v>58</v>
      </c>
      <c r="B64" s="5" t="str">
        <f t="shared" si="0"/>
        <v xml:space="preserve">@IDENTITY </v>
      </c>
      <c r="C64" s="5" t="str">
        <f t="shared" si="1"/>
        <v xml:space="preserve">FD74 = </v>
      </c>
      <c r="D64" s="5" t="str">
        <f t="shared" si="2"/>
        <v xml:space="preserve">F74 - </v>
      </c>
      <c r="E64" s="5" t="str">
        <f t="shared" si="3"/>
        <v>FM74</v>
      </c>
      <c r="F64" s="6" t="str">
        <f t="shared" si="4"/>
        <v>@IDENTITY FD74 = F74 - FM74</v>
      </c>
      <c r="J64" s="5"/>
      <c r="K64" s="5" t="str">
        <f t="shared" si="5"/>
        <v xml:space="preserve">@IDENTITY </v>
      </c>
      <c r="L64" s="5" t="str">
        <f t="shared" si="6"/>
        <v xml:space="preserve">exp_pp74 = </v>
      </c>
      <c r="M64" s="5" t="str">
        <f t="shared" si="7"/>
        <v xml:space="preserve">s_exp_pp74 * </v>
      </c>
      <c r="N64" s="5" t="s">
        <v>118</v>
      </c>
      <c r="O64" s="6" t="str">
        <f t="shared" si="8"/>
        <v>@IDENTITY exp_pp74 = s_exp_pp74 * exp_pp00</v>
      </c>
      <c r="P64" s="5"/>
      <c r="R64" s="6"/>
      <c r="S64" s="5" t="str">
        <f t="shared" si="9"/>
        <v xml:space="preserve">@IDENTITY </v>
      </c>
      <c r="T64" s="5" t="str">
        <f t="shared" si="10"/>
        <v xml:space="preserve">exp_bp74 = </v>
      </c>
      <c r="U64" s="5" t="str">
        <f t="shared" si="11"/>
        <v xml:space="preserve">exp_pp74 * </v>
      </c>
      <c r="V64" s="5" t="str">
        <f t="shared" si="12"/>
        <v xml:space="preserve">(1- r_tls_ex74 - </v>
      </c>
      <c r="W64" s="5" t="str">
        <f t="shared" si="13"/>
        <v>r_ttm_ex74 )</v>
      </c>
      <c r="X64" s="6" t="str">
        <f t="shared" si="14"/>
        <v>@IDENTITY exp_bp74 = exp_pp74 * (1- r_tls_ex74 - r_ttm_ex74 )</v>
      </c>
      <c r="AB64" s="5"/>
      <c r="AC64" s="5" t="str">
        <f t="shared" si="15"/>
        <v xml:space="preserve">@IDENTITY </v>
      </c>
      <c r="AD64" s="5" t="str">
        <f t="shared" si="16"/>
        <v xml:space="preserve">CG_pp74 = </v>
      </c>
      <c r="AE64" s="5" t="str">
        <f t="shared" si="17"/>
        <v xml:space="preserve">s_CG_pp74 * </v>
      </c>
      <c r="AF64" s="5" t="str">
        <f t="shared" si="18"/>
        <v>CG_pp00</v>
      </c>
      <c r="AG64" s="6" t="str">
        <f t="shared" si="19"/>
        <v>@IDENTITY CG_pp74 = s_CG_pp74 * CG_pp00</v>
      </c>
      <c r="AH64" s="6"/>
      <c r="AI64" s="5"/>
      <c r="AJ64" s="5"/>
      <c r="AK64" s="5"/>
      <c r="AL64" s="5"/>
      <c r="AM64" s="5" t="str">
        <f t="shared" si="20"/>
        <v xml:space="preserve">@IDENTITY </v>
      </c>
      <c r="AN64" s="5" t="str">
        <f t="shared" si="21"/>
        <v xml:space="preserve">CG_bp74 = </v>
      </c>
      <c r="AO64" s="5" t="str">
        <f t="shared" si="22"/>
        <v xml:space="preserve">CG_pp74 * </v>
      </c>
      <c r="AP64" s="5" t="str">
        <f t="shared" si="23"/>
        <v xml:space="preserve">(1- r_tls_CG74 - </v>
      </c>
      <c r="AQ64" s="5" t="str">
        <f t="shared" si="24"/>
        <v>r_ttm_CG74 )</v>
      </c>
      <c r="AR64" s="6" t="str">
        <f t="shared" si="25"/>
        <v>@IDENTITY CG_bp74 = CG_pp74 * (1- r_tls_CG74 - r_ttm_CG74 )</v>
      </c>
      <c r="AS64" s="5"/>
      <c r="AT64" s="6"/>
      <c r="AX64" s="5"/>
      <c r="AY64" s="5"/>
      <c r="AZ64" s="17" t="str">
        <f t="shared" si="26"/>
        <v xml:space="preserve">@IDENTITY </v>
      </c>
      <c r="BA64" s="17" t="str">
        <f t="shared" si="27"/>
        <v xml:space="preserve">gfcf_pp74 = </v>
      </c>
      <c r="BB64" s="17" t="str">
        <f t="shared" si="28"/>
        <v xml:space="preserve">s_gfcf_pp74 * </v>
      </c>
      <c r="BC64" s="17" t="str">
        <f t="shared" si="29"/>
        <v>gfcf_pp00</v>
      </c>
      <c r="BD64" s="11" t="str">
        <f t="shared" si="30"/>
        <v>@IDENTITY gfcf_pp74 = s_gfcf_pp74 * gfcf_pp00</v>
      </c>
      <c r="BE64" s="11"/>
      <c r="BF64" s="17"/>
      <c r="BG64" s="17"/>
      <c r="BH64" s="17"/>
      <c r="BI64" s="17"/>
      <c r="BJ64" s="17" t="str">
        <f t="shared" si="31"/>
        <v xml:space="preserve">@IDENTITY </v>
      </c>
      <c r="BK64" s="17" t="str">
        <f t="shared" si="32"/>
        <v xml:space="preserve">gfcf_bp74 = </v>
      </c>
      <c r="BL64" s="17" t="str">
        <f t="shared" si="33"/>
        <v xml:space="preserve">gfcf_pp74 * </v>
      </c>
      <c r="BM64" s="17" t="str">
        <f t="shared" si="34"/>
        <v xml:space="preserve">(1- r_tls_gfcf74 - </v>
      </c>
      <c r="BN64" s="17" t="str">
        <f t="shared" si="35"/>
        <v>r_ttm_gfcf74 )</v>
      </c>
      <c r="BO64" s="11" t="str">
        <f t="shared" si="36"/>
        <v>@IDENTITY gfcf_bp74 = gfcf_pp74 * (1- r_tls_gfcf74 - r_ttm_gfcf74 )</v>
      </c>
      <c r="BP64" s="17"/>
      <c r="BQ64" s="11"/>
      <c r="BR64" s="15"/>
      <c r="BS64" s="15"/>
      <c r="BT64" s="15"/>
      <c r="BU64" s="15"/>
      <c r="BV64" s="15"/>
      <c r="BY64" s="21" t="str">
        <f t="shared" si="37"/>
        <v xml:space="preserve">@IDENTITY </v>
      </c>
      <c r="BZ64" s="21" t="str">
        <f t="shared" si="38"/>
        <v xml:space="preserve">cp_pp74 = </v>
      </c>
      <c r="CA64" s="21" t="str">
        <f t="shared" si="39"/>
        <v xml:space="preserve">s_cp_pp74 * </v>
      </c>
      <c r="CB64" s="21" t="str">
        <f t="shared" si="40"/>
        <v>cp_pp00</v>
      </c>
      <c r="CC64" s="22" t="str">
        <f t="shared" si="41"/>
        <v>@IDENTITY cp_pp74 = s_cp_pp74 * cp_pp00</v>
      </c>
      <c r="CD64" s="22"/>
      <c r="CE64" s="21"/>
      <c r="CF64" s="21"/>
      <c r="CG64" s="21"/>
      <c r="CH64" s="21"/>
      <c r="CI64" s="21" t="str">
        <f t="shared" si="42"/>
        <v xml:space="preserve">@IDENTITY </v>
      </c>
      <c r="CJ64" s="21" t="str">
        <f t="shared" si="43"/>
        <v xml:space="preserve">cp_bp74 = </v>
      </c>
      <c r="CK64" s="21" t="str">
        <f t="shared" si="44"/>
        <v xml:space="preserve">cp_pp74 * </v>
      </c>
      <c r="CL64" s="21" t="str">
        <f t="shared" si="45"/>
        <v xml:space="preserve">(1- r_tls_cp74 - </v>
      </c>
      <c r="CM64" s="21" t="str">
        <f t="shared" si="46"/>
        <v>r_ttm_cp74 )</v>
      </c>
      <c r="CN64" s="22" t="str">
        <f t="shared" si="47"/>
        <v>@IDENTITY cp_bp74 = cp_pp74 * (1- r_tls_cp74 - r_ttm_cp74 )</v>
      </c>
      <c r="CO64" s="21"/>
      <c r="CP64" s="22"/>
      <c r="CQ64" s="20"/>
      <c r="CR64" s="20"/>
      <c r="CS64" s="20"/>
      <c r="CT64" s="20"/>
      <c r="CU64" s="20"/>
      <c r="CX64" s="7" t="str">
        <f t="shared" si="48"/>
        <v xml:space="preserve">@IDENTITY </v>
      </c>
      <c r="CY64" s="7" t="str">
        <f t="shared" si="49"/>
        <v xml:space="preserve">st_pp74 = </v>
      </c>
      <c r="CZ64" s="7" t="str">
        <f t="shared" si="50"/>
        <v xml:space="preserve">s_st_pp74 * </v>
      </c>
      <c r="DA64" s="7" t="str">
        <f t="shared" si="51"/>
        <v>st_pp00</v>
      </c>
      <c r="DB64" s="8" t="str">
        <f t="shared" si="52"/>
        <v>@IDENTITY st_pp74 = s_st_pp74 * st_pp00</v>
      </c>
      <c r="DC64" s="8"/>
      <c r="DD64" s="7"/>
      <c r="DE64" s="7"/>
      <c r="DF64" s="7"/>
      <c r="DG64" s="7"/>
      <c r="DH64" s="7" t="str">
        <f t="shared" si="53"/>
        <v xml:space="preserve">@IDENTITY </v>
      </c>
      <c r="DI64" s="7" t="str">
        <f t="shared" si="54"/>
        <v xml:space="preserve">st_bp74 = </v>
      </c>
      <c r="DJ64" s="7" t="str">
        <f t="shared" si="55"/>
        <v xml:space="preserve">st_pp74 * </v>
      </c>
      <c r="DK64" s="7" t="str">
        <f t="shared" si="56"/>
        <v xml:space="preserve">(1- r_tls_st74 - </v>
      </c>
      <c r="DL64" s="7" t="str">
        <f t="shared" si="57"/>
        <v>r_ttm_st74 )</v>
      </c>
      <c r="DM64" s="8" t="str">
        <f t="shared" si="58"/>
        <v>@IDENTITY st_bp74 = st_pp74 * (1- r_tls_st74 - r_ttm_st74 )</v>
      </c>
      <c r="DN64" s="7"/>
      <c r="DO64" s="8"/>
      <c r="DP64" s="26"/>
      <c r="DQ64" s="26"/>
      <c r="DR64" s="26"/>
      <c r="DS64" s="26"/>
      <c r="DT64" s="26"/>
    </row>
    <row r="65" spans="1:124">
      <c r="A65" s="1" t="s">
        <v>59</v>
      </c>
      <c r="B65" s="5" t="str">
        <f t="shared" si="0"/>
        <v xml:space="preserve">@IDENTITY </v>
      </c>
      <c r="C65" s="5" t="str">
        <f t="shared" si="1"/>
        <v xml:space="preserve">FD77 = </v>
      </c>
      <c r="D65" s="5" t="str">
        <f t="shared" si="2"/>
        <v xml:space="preserve">F77 - </v>
      </c>
      <c r="E65" s="5" t="str">
        <f t="shared" si="3"/>
        <v>FM77</v>
      </c>
      <c r="F65" s="6" t="str">
        <f t="shared" si="4"/>
        <v>@IDENTITY FD77 = F77 - FM77</v>
      </c>
      <c r="J65" s="5"/>
      <c r="K65" s="5" t="str">
        <f t="shared" si="5"/>
        <v xml:space="preserve">@IDENTITY </v>
      </c>
      <c r="L65" s="5" t="str">
        <f t="shared" si="6"/>
        <v xml:space="preserve">exp_pp77 = </v>
      </c>
      <c r="M65" s="5" t="str">
        <f t="shared" si="7"/>
        <v xml:space="preserve">s_exp_pp77 * </v>
      </c>
      <c r="N65" s="5" t="s">
        <v>118</v>
      </c>
      <c r="O65" s="6" t="str">
        <f t="shared" si="8"/>
        <v>@IDENTITY exp_pp77 = s_exp_pp77 * exp_pp00</v>
      </c>
      <c r="P65" s="5"/>
      <c r="R65" s="6"/>
      <c r="S65" s="5" t="str">
        <f t="shared" si="9"/>
        <v xml:space="preserve">@IDENTITY </v>
      </c>
      <c r="T65" s="5" t="str">
        <f t="shared" si="10"/>
        <v xml:space="preserve">exp_bp77 = </v>
      </c>
      <c r="U65" s="5" t="str">
        <f t="shared" si="11"/>
        <v xml:space="preserve">exp_pp77 * </v>
      </c>
      <c r="V65" s="5" t="str">
        <f t="shared" si="12"/>
        <v xml:space="preserve">(1- r_tls_ex77 - </v>
      </c>
      <c r="W65" s="5" t="str">
        <f t="shared" si="13"/>
        <v>r_ttm_ex77 )</v>
      </c>
      <c r="X65" s="6" t="str">
        <f t="shared" si="14"/>
        <v>@IDENTITY exp_bp77 = exp_pp77 * (1- r_tls_ex77 - r_ttm_ex77 )</v>
      </c>
      <c r="AB65" s="5"/>
      <c r="AC65" s="5" t="str">
        <f t="shared" si="15"/>
        <v xml:space="preserve">@IDENTITY </v>
      </c>
      <c r="AD65" s="5" t="str">
        <f t="shared" si="16"/>
        <v xml:space="preserve">CG_pp77 = </v>
      </c>
      <c r="AE65" s="5" t="str">
        <f t="shared" si="17"/>
        <v xml:space="preserve">s_CG_pp77 * </v>
      </c>
      <c r="AF65" s="5" t="str">
        <f t="shared" si="18"/>
        <v>CG_pp00</v>
      </c>
      <c r="AG65" s="6" t="str">
        <f t="shared" si="19"/>
        <v>@IDENTITY CG_pp77 = s_CG_pp77 * CG_pp00</v>
      </c>
      <c r="AH65" s="6"/>
      <c r="AI65" s="5"/>
      <c r="AJ65" s="5"/>
      <c r="AK65" s="5"/>
      <c r="AL65" s="5"/>
      <c r="AM65" s="5" t="str">
        <f t="shared" si="20"/>
        <v xml:space="preserve">@IDENTITY </v>
      </c>
      <c r="AN65" s="5" t="str">
        <f t="shared" si="21"/>
        <v xml:space="preserve">CG_bp77 = </v>
      </c>
      <c r="AO65" s="5" t="str">
        <f t="shared" si="22"/>
        <v xml:space="preserve">CG_pp77 * </v>
      </c>
      <c r="AP65" s="5" t="str">
        <f t="shared" si="23"/>
        <v xml:space="preserve">(1- r_tls_CG77 - </v>
      </c>
      <c r="AQ65" s="5" t="str">
        <f t="shared" si="24"/>
        <v>r_ttm_CG77 )</v>
      </c>
      <c r="AR65" s="6" t="str">
        <f t="shared" si="25"/>
        <v>@IDENTITY CG_bp77 = CG_pp77 * (1- r_tls_CG77 - r_ttm_CG77 )</v>
      </c>
      <c r="AS65" s="5"/>
      <c r="AT65" s="6"/>
      <c r="AX65" s="5"/>
      <c r="AY65" s="5"/>
      <c r="AZ65" s="17" t="str">
        <f t="shared" si="26"/>
        <v xml:space="preserve">@IDENTITY </v>
      </c>
      <c r="BA65" s="17" t="str">
        <f t="shared" si="27"/>
        <v xml:space="preserve">gfcf_pp77 = </v>
      </c>
      <c r="BB65" s="17" t="str">
        <f t="shared" si="28"/>
        <v xml:space="preserve">s_gfcf_pp77 * </v>
      </c>
      <c r="BC65" s="17" t="str">
        <f t="shared" si="29"/>
        <v>gfcf_pp00</v>
      </c>
      <c r="BD65" s="11" t="str">
        <f t="shared" si="30"/>
        <v>@IDENTITY gfcf_pp77 = s_gfcf_pp77 * gfcf_pp00</v>
      </c>
      <c r="BE65" s="11"/>
      <c r="BF65" s="17"/>
      <c r="BG65" s="17"/>
      <c r="BH65" s="17"/>
      <c r="BI65" s="17"/>
      <c r="BJ65" s="17" t="str">
        <f t="shared" si="31"/>
        <v xml:space="preserve">@IDENTITY </v>
      </c>
      <c r="BK65" s="17" t="str">
        <f t="shared" si="32"/>
        <v xml:space="preserve">gfcf_bp77 = </v>
      </c>
      <c r="BL65" s="17" t="str">
        <f t="shared" si="33"/>
        <v xml:space="preserve">gfcf_pp77 * </v>
      </c>
      <c r="BM65" s="17" t="str">
        <f t="shared" si="34"/>
        <v xml:space="preserve">(1- r_tls_gfcf77 - </v>
      </c>
      <c r="BN65" s="17" t="str">
        <f t="shared" si="35"/>
        <v>r_ttm_gfcf77 )</v>
      </c>
      <c r="BO65" s="11" t="str">
        <f t="shared" si="36"/>
        <v>@IDENTITY gfcf_bp77 = gfcf_pp77 * (1- r_tls_gfcf77 - r_ttm_gfcf77 )</v>
      </c>
      <c r="BP65" s="17"/>
      <c r="BQ65" s="11"/>
      <c r="BR65" s="15"/>
      <c r="BS65" s="15"/>
      <c r="BT65" s="15"/>
      <c r="BU65" s="15"/>
      <c r="BV65" s="15"/>
      <c r="BY65" s="21" t="str">
        <f t="shared" si="37"/>
        <v xml:space="preserve">@IDENTITY </v>
      </c>
      <c r="BZ65" s="21" t="str">
        <f t="shared" si="38"/>
        <v xml:space="preserve">cp_pp77 = </v>
      </c>
      <c r="CA65" s="21" t="str">
        <f t="shared" si="39"/>
        <v xml:space="preserve">s_cp_pp77 * </v>
      </c>
      <c r="CB65" s="21" t="str">
        <f t="shared" si="40"/>
        <v>cp_pp00</v>
      </c>
      <c r="CC65" s="22" t="str">
        <f t="shared" si="41"/>
        <v>@IDENTITY cp_pp77 = s_cp_pp77 * cp_pp00</v>
      </c>
      <c r="CD65" s="22"/>
      <c r="CE65" s="21"/>
      <c r="CF65" s="21"/>
      <c r="CG65" s="21"/>
      <c r="CH65" s="21"/>
      <c r="CI65" s="21" t="str">
        <f t="shared" si="42"/>
        <v xml:space="preserve">@IDENTITY </v>
      </c>
      <c r="CJ65" s="21" t="str">
        <f t="shared" si="43"/>
        <v xml:space="preserve">cp_bp77 = </v>
      </c>
      <c r="CK65" s="21" t="str">
        <f t="shared" si="44"/>
        <v xml:space="preserve">cp_pp77 * </v>
      </c>
      <c r="CL65" s="21" t="str">
        <f t="shared" si="45"/>
        <v xml:space="preserve">(1- r_tls_cp77 - </v>
      </c>
      <c r="CM65" s="21" t="str">
        <f t="shared" si="46"/>
        <v>r_ttm_cp77 )</v>
      </c>
      <c r="CN65" s="22" t="str">
        <f t="shared" si="47"/>
        <v>@IDENTITY cp_bp77 = cp_pp77 * (1- r_tls_cp77 - r_ttm_cp77 )</v>
      </c>
      <c r="CO65" s="21"/>
      <c r="CP65" s="22"/>
      <c r="CQ65" s="20"/>
      <c r="CR65" s="20"/>
      <c r="CS65" s="20"/>
      <c r="CT65" s="20"/>
      <c r="CU65" s="20"/>
      <c r="CX65" s="7" t="str">
        <f t="shared" si="48"/>
        <v xml:space="preserve">@IDENTITY </v>
      </c>
      <c r="CY65" s="7" t="str">
        <f t="shared" si="49"/>
        <v xml:space="preserve">st_pp77 = </v>
      </c>
      <c r="CZ65" s="7" t="str">
        <f t="shared" si="50"/>
        <v xml:space="preserve">s_st_pp77 * </v>
      </c>
      <c r="DA65" s="7" t="str">
        <f t="shared" si="51"/>
        <v>st_pp00</v>
      </c>
      <c r="DB65" s="8" t="str">
        <f t="shared" si="52"/>
        <v>@IDENTITY st_pp77 = s_st_pp77 * st_pp00</v>
      </c>
      <c r="DC65" s="8"/>
      <c r="DD65" s="7"/>
      <c r="DE65" s="7"/>
      <c r="DF65" s="7"/>
      <c r="DG65" s="7"/>
      <c r="DH65" s="7" t="str">
        <f t="shared" si="53"/>
        <v xml:space="preserve">@IDENTITY </v>
      </c>
      <c r="DI65" s="7" t="str">
        <f t="shared" si="54"/>
        <v xml:space="preserve">st_bp77 = </v>
      </c>
      <c r="DJ65" s="7" t="str">
        <f t="shared" si="55"/>
        <v xml:space="preserve">st_pp77 * </v>
      </c>
      <c r="DK65" s="7" t="str">
        <f t="shared" si="56"/>
        <v xml:space="preserve">(1- r_tls_st77 - </v>
      </c>
      <c r="DL65" s="7" t="str">
        <f t="shared" si="57"/>
        <v>r_ttm_st77 )</v>
      </c>
      <c r="DM65" s="8" t="str">
        <f t="shared" si="58"/>
        <v>@IDENTITY st_bp77 = st_pp77 * (1- r_tls_st77 - r_ttm_st77 )</v>
      </c>
      <c r="DN65" s="7"/>
      <c r="DO65" s="8"/>
      <c r="DP65" s="26"/>
      <c r="DQ65" s="26"/>
      <c r="DR65" s="26"/>
      <c r="DS65" s="26"/>
      <c r="DT65" s="26"/>
    </row>
    <row r="66" spans="1:124">
      <c r="A66" s="1" t="s">
        <v>60</v>
      </c>
      <c r="B66" s="5" t="str">
        <f t="shared" si="0"/>
        <v xml:space="preserve">@IDENTITY </v>
      </c>
      <c r="C66" s="5" t="str">
        <f t="shared" si="1"/>
        <v xml:space="preserve">FD78 = </v>
      </c>
      <c r="D66" s="5" t="str">
        <f t="shared" si="2"/>
        <v xml:space="preserve">F78 - </v>
      </c>
      <c r="E66" s="5" t="str">
        <f t="shared" si="3"/>
        <v>FM78</v>
      </c>
      <c r="F66" s="6" t="str">
        <f t="shared" si="4"/>
        <v>@IDENTITY FD78 = F78 - FM78</v>
      </c>
      <c r="J66" s="5"/>
      <c r="K66" s="5" t="str">
        <f t="shared" si="5"/>
        <v xml:space="preserve">@IDENTITY </v>
      </c>
      <c r="L66" s="5" t="str">
        <f t="shared" si="6"/>
        <v xml:space="preserve">exp_pp78 = </v>
      </c>
      <c r="M66" s="5" t="str">
        <f t="shared" si="7"/>
        <v xml:space="preserve">s_exp_pp78 * </v>
      </c>
      <c r="N66" s="5" t="s">
        <v>118</v>
      </c>
      <c r="O66" s="6" t="str">
        <f t="shared" si="8"/>
        <v>@IDENTITY exp_pp78 = s_exp_pp78 * exp_pp00</v>
      </c>
      <c r="P66" s="5"/>
      <c r="R66" s="6"/>
      <c r="S66" s="5" t="str">
        <f t="shared" si="9"/>
        <v xml:space="preserve">@IDENTITY </v>
      </c>
      <c r="T66" s="5" t="str">
        <f t="shared" si="10"/>
        <v xml:space="preserve">exp_bp78 = </v>
      </c>
      <c r="U66" s="5" t="str">
        <f t="shared" si="11"/>
        <v xml:space="preserve">exp_pp78 * </v>
      </c>
      <c r="V66" s="5" t="str">
        <f t="shared" si="12"/>
        <v xml:space="preserve">(1- r_tls_ex78 - </v>
      </c>
      <c r="W66" s="5" t="str">
        <f t="shared" si="13"/>
        <v>r_ttm_ex78 )</v>
      </c>
      <c r="X66" s="6" t="str">
        <f t="shared" si="14"/>
        <v>@IDENTITY exp_bp78 = exp_pp78 * (1- r_tls_ex78 - r_ttm_ex78 )</v>
      </c>
      <c r="AB66" s="5"/>
      <c r="AC66" s="5" t="str">
        <f t="shared" si="15"/>
        <v xml:space="preserve">@IDENTITY </v>
      </c>
      <c r="AD66" s="5" t="str">
        <f t="shared" si="16"/>
        <v xml:space="preserve">CG_pp78 = </v>
      </c>
      <c r="AE66" s="5" t="str">
        <f t="shared" si="17"/>
        <v xml:space="preserve">s_CG_pp78 * </v>
      </c>
      <c r="AF66" s="5" t="str">
        <f t="shared" si="18"/>
        <v>CG_pp00</v>
      </c>
      <c r="AG66" s="6" t="str">
        <f t="shared" si="19"/>
        <v>@IDENTITY CG_pp78 = s_CG_pp78 * CG_pp00</v>
      </c>
      <c r="AH66" s="6"/>
      <c r="AI66" s="5"/>
      <c r="AJ66" s="5"/>
      <c r="AK66" s="5"/>
      <c r="AL66" s="5"/>
      <c r="AM66" s="5" t="str">
        <f t="shared" si="20"/>
        <v xml:space="preserve">@IDENTITY </v>
      </c>
      <c r="AN66" s="5" t="str">
        <f t="shared" si="21"/>
        <v xml:space="preserve">CG_bp78 = </v>
      </c>
      <c r="AO66" s="5" t="str">
        <f t="shared" si="22"/>
        <v xml:space="preserve">CG_pp78 * </v>
      </c>
      <c r="AP66" s="5" t="str">
        <f t="shared" si="23"/>
        <v xml:space="preserve">(1- r_tls_CG78 - </v>
      </c>
      <c r="AQ66" s="5" t="str">
        <f t="shared" si="24"/>
        <v>r_ttm_CG78 )</v>
      </c>
      <c r="AR66" s="6" t="str">
        <f t="shared" si="25"/>
        <v>@IDENTITY CG_bp78 = CG_pp78 * (1- r_tls_CG78 - r_ttm_CG78 )</v>
      </c>
      <c r="AS66" s="5"/>
      <c r="AT66" s="6"/>
      <c r="AX66" s="5"/>
      <c r="AY66" s="5"/>
      <c r="AZ66" s="17" t="str">
        <f t="shared" si="26"/>
        <v xml:space="preserve">@IDENTITY </v>
      </c>
      <c r="BA66" s="17" t="str">
        <f t="shared" si="27"/>
        <v xml:space="preserve">gfcf_pp78 = </v>
      </c>
      <c r="BB66" s="17" t="str">
        <f t="shared" si="28"/>
        <v xml:space="preserve">s_gfcf_pp78 * </v>
      </c>
      <c r="BC66" s="17" t="str">
        <f t="shared" si="29"/>
        <v>gfcf_pp00</v>
      </c>
      <c r="BD66" s="11" t="str">
        <f t="shared" si="30"/>
        <v>@IDENTITY gfcf_pp78 = s_gfcf_pp78 * gfcf_pp00</v>
      </c>
      <c r="BE66" s="11"/>
      <c r="BF66" s="17"/>
      <c r="BG66" s="17"/>
      <c r="BH66" s="17"/>
      <c r="BI66" s="17"/>
      <c r="BJ66" s="17" t="str">
        <f t="shared" si="31"/>
        <v xml:space="preserve">@IDENTITY </v>
      </c>
      <c r="BK66" s="17" t="str">
        <f t="shared" si="32"/>
        <v xml:space="preserve">gfcf_bp78 = </v>
      </c>
      <c r="BL66" s="17" t="str">
        <f t="shared" si="33"/>
        <v xml:space="preserve">gfcf_pp78 * </v>
      </c>
      <c r="BM66" s="17" t="str">
        <f t="shared" si="34"/>
        <v xml:space="preserve">(1- r_tls_gfcf78 - </v>
      </c>
      <c r="BN66" s="17" t="str">
        <f t="shared" si="35"/>
        <v>r_ttm_gfcf78 )</v>
      </c>
      <c r="BO66" s="11" t="str">
        <f t="shared" si="36"/>
        <v>@IDENTITY gfcf_bp78 = gfcf_pp78 * (1- r_tls_gfcf78 - r_ttm_gfcf78 )</v>
      </c>
      <c r="BP66" s="17"/>
      <c r="BQ66" s="11"/>
      <c r="BR66" s="15"/>
      <c r="BS66" s="15"/>
      <c r="BT66" s="15"/>
      <c r="BU66" s="15"/>
      <c r="BV66" s="15"/>
      <c r="BY66" s="21" t="str">
        <f t="shared" si="37"/>
        <v xml:space="preserve">@IDENTITY </v>
      </c>
      <c r="BZ66" s="21" t="str">
        <f t="shared" si="38"/>
        <v xml:space="preserve">cp_pp78 = </v>
      </c>
      <c r="CA66" s="21" t="str">
        <f t="shared" si="39"/>
        <v xml:space="preserve">s_cp_pp78 * </v>
      </c>
      <c r="CB66" s="21" t="str">
        <f t="shared" si="40"/>
        <v>cp_pp00</v>
      </c>
      <c r="CC66" s="22" t="str">
        <f t="shared" si="41"/>
        <v>@IDENTITY cp_pp78 = s_cp_pp78 * cp_pp00</v>
      </c>
      <c r="CD66" s="22"/>
      <c r="CE66" s="21"/>
      <c r="CF66" s="21"/>
      <c r="CG66" s="21"/>
      <c r="CH66" s="21"/>
      <c r="CI66" s="21" t="str">
        <f t="shared" si="42"/>
        <v xml:space="preserve">@IDENTITY </v>
      </c>
      <c r="CJ66" s="21" t="str">
        <f t="shared" si="43"/>
        <v xml:space="preserve">cp_bp78 = </v>
      </c>
      <c r="CK66" s="21" t="str">
        <f t="shared" si="44"/>
        <v xml:space="preserve">cp_pp78 * </v>
      </c>
      <c r="CL66" s="21" t="str">
        <f t="shared" si="45"/>
        <v xml:space="preserve">(1- r_tls_cp78 - </v>
      </c>
      <c r="CM66" s="21" t="str">
        <f t="shared" si="46"/>
        <v>r_ttm_cp78 )</v>
      </c>
      <c r="CN66" s="22" t="str">
        <f t="shared" si="47"/>
        <v>@IDENTITY cp_bp78 = cp_pp78 * (1- r_tls_cp78 - r_ttm_cp78 )</v>
      </c>
      <c r="CO66" s="21"/>
      <c r="CP66" s="22"/>
      <c r="CQ66" s="20"/>
      <c r="CR66" s="20"/>
      <c r="CS66" s="20"/>
      <c r="CT66" s="20"/>
      <c r="CU66" s="20"/>
      <c r="CX66" s="7" t="str">
        <f t="shared" si="48"/>
        <v xml:space="preserve">@IDENTITY </v>
      </c>
      <c r="CY66" s="7" t="str">
        <f t="shared" si="49"/>
        <v xml:space="preserve">st_pp78 = </v>
      </c>
      <c r="CZ66" s="7" t="str">
        <f t="shared" si="50"/>
        <v xml:space="preserve">s_st_pp78 * </v>
      </c>
      <c r="DA66" s="7" t="str">
        <f t="shared" si="51"/>
        <v>st_pp00</v>
      </c>
      <c r="DB66" s="8" t="str">
        <f t="shared" si="52"/>
        <v>@IDENTITY st_pp78 = s_st_pp78 * st_pp00</v>
      </c>
      <c r="DC66" s="8"/>
      <c r="DD66" s="7"/>
      <c r="DE66" s="7"/>
      <c r="DF66" s="7"/>
      <c r="DG66" s="7"/>
      <c r="DH66" s="7" t="str">
        <f t="shared" si="53"/>
        <v xml:space="preserve">@IDENTITY </v>
      </c>
      <c r="DI66" s="7" t="str">
        <f t="shared" si="54"/>
        <v xml:space="preserve">st_bp78 = </v>
      </c>
      <c r="DJ66" s="7" t="str">
        <f t="shared" si="55"/>
        <v xml:space="preserve">st_pp78 * </v>
      </c>
      <c r="DK66" s="7" t="str">
        <f t="shared" si="56"/>
        <v xml:space="preserve">(1- r_tls_st78 - </v>
      </c>
      <c r="DL66" s="7" t="str">
        <f t="shared" si="57"/>
        <v>r_ttm_st78 )</v>
      </c>
      <c r="DM66" s="8" t="str">
        <f t="shared" si="58"/>
        <v>@IDENTITY st_bp78 = st_pp78 * (1- r_tls_st78 - r_ttm_st78 )</v>
      </c>
      <c r="DN66" s="7"/>
      <c r="DO66" s="8"/>
      <c r="DP66" s="26"/>
      <c r="DQ66" s="26"/>
      <c r="DR66" s="26"/>
      <c r="DS66" s="26"/>
      <c r="DT66" s="26"/>
    </row>
    <row r="67" spans="1:124">
      <c r="A67" s="1" t="s">
        <v>61</v>
      </c>
      <c r="B67" s="5" t="str">
        <f t="shared" si="0"/>
        <v xml:space="preserve">@IDENTITY </v>
      </c>
      <c r="C67" s="5" t="str">
        <f t="shared" si="1"/>
        <v xml:space="preserve">FD79 = </v>
      </c>
      <c r="D67" s="5" t="str">
        <f t="shared" si="2"/>
        <v xml:space="preserve">F79 - </v>
      </c>
      <c r="E67" s="5" t="str">
        <f t="shared" si="3"/>
        <v>FM79</v>
      </c>
      <c r="F67" s="6" t="str">
        <f t="shared" si="4"/>
        <v>@IDENTITY FD79 = F79 - FM79</v>
      </c>
      <c r="J67" s="5"/>
      <c r="K67" s="5" t="str">
        <f t="shared" si="5"/>
        <v xml:space="preserve">@IDENTITY </v>
      </c>
      <c r="L67" s="5" t="str">
        <f t="shared" si="6"/>
        <v xml:space="preserve">exp_pp79 = </v>
      </c>
      <c r="M67" s="5" t="str">
        <f t="shared" si="7"/>
        <v xml:space="preserve">s_exp_pp79 * </v>
      </c>
      <c r="N67" s="5" t="s">
        <v>118</v>
      </c>
      <c r="O67" s="6" t="str">
        <f t="shared" si="8"/>
        <v>@IDENTITY exp_pp79 = s_exp_pp79 * exp_pp00</v>
      </c>
      <c r="P67" s="5"/>
      <c r="R67" s="6"/>
      <c r="S67" s="5" t="str">
        <f t="shared" si="9"/>
        <v xml:space="preserve">@IDENTITY </v>
      </c>
      <c r="T67" s="5" t="str">
        <f t="shared" si="10"/>
        <v xml:space="preserve">exp_bp79 = </v>
      </c>
      <c r="U67" s="5" t="str">
        <f t="shared" si="11"/>
        <v xml:space="preserve">exp_pp79 * </v>
      </c>
      <c r="V67" s="5" t="str">
        <f t="shared" si="12"/>
        <v xml:space="preserve">(1- r_tls_ex79 - </v>
      </c>
      <c r="W67" s="5" t="str">
        <f t="shared" si="13"/>
        <v>r_ttm_ex79 )</v>
      </c>
      <c r="X67" s="6" t="str">
        <f t="shared" si="14"/>
        <v>@IDENTITY exp_bp79 = exp_pp79 * (1- r_tls_ex79 - r_ttm_ex79 )</v>
      </c>
      <c r="AB67" s="5"/>
      <c r="AC67" s="5" t="str">
        <f t="shared" si="15"/>
        <v xml:space="preserve">@IDENTITY </v>
      </c>
      <c r="AD67" s="5" t="str">
        <f t="shared" si="16"/>
        <v xml:space="preserve">CG_pp79 = </v>
      </c>
      <c r="AE67" s="5" t="str">
        <f t="shared" si="17"/>
        <v xml:space="preserve">s_CG_pp79 * </v>
      </c>
      <c r="AF67" s="5" t="str">
        <f t="shared" si="18"/>
        <v>CG_pp00</v>
      </c>
      <c r="AG67" s="6" t="str">
        <f t="shared" si="19"/>
        <v>@IDENTITY CG_pp79 = s_CG_pp79 * CG_pp00</v>
      </c>
      <c r="AH67" s="6"/>
      <c r="AI67" s="5"/>
      <c r="AJ67" s="5"/>
      <c r="AK67" s="5"/>
      <c r="AL67" s="5"/>
      <c r="AM67" s="5" t="str">
        <f t="shared" si="20"/>
        <v xml:space="preserve">@IDENTITY </v>
      </c>
      <c r="AN67" s="5" t="str">
        <f t="shared" si="21"/>
        <v xml:space="preserve">CG_bp79 = </v>
      </c>
      <c r="AO67" s="5" t="str">
        <f t="shared" si="22"/>
        <v xml:space="preserve">CG_pp79 * </v>
      </c>
      <c r="AP67" s="5" t="str">
        <f t="shared" si="23"/>
        <v xml:space="preserve">(1- r_tls_CG79 - </v>
      </c>
      <c r="AQ67" s="5" t="str">
        <f t="shared" si="24"/>
        <v>r_ttm_CG79 )</v>
      </c>
      <c r="AR67" s="6" t="str">
        <f t="shared" si="25"/>
        <v>@IDENTITY CG_bp79 = CG_pp79 * (1- r_tls_CG79 - r_ttm_CG79 )</v>
      </c>
      <c r="AS67" s="5"/>
      <c r="AT67" s="6"/>
      <c r="AX67" s="5"/>
      <c r="AY67" s="5"/>
      <c r="AZ67" s="17" t="str">
        <f t="shared" si="26"/>
        <v xml:space="preserve">@IDENTITY </v>
      </c>
      <c r="BA67" s="17" t="str">
        <f t="shared" si="27"/>
        <v xml:space="preserve">gfcf_pp79 = </v>
      </c>
      <c r="BB67" s="17" t="str">
        <f t="shared" si="28"/>
        <v xml:space="preserve">s_gfcf_pp79 * </v>
      </c>
      <c r="BC67" s="17" t="str">
        <f t="shared" si="29"/>
        <v>gfcf_pp00</v>
      </c>
      <c r="BD67" s="11" t="str">
        <f t="shared" si="30"/>
        <v>@IDENTITY gfcf_pp79 = s_gfcf_pp79 * gfcf_pp00</v>
      </c>
      <c r="BE67" s="11"/>
      <c r="BF67" s="17"/>
      <c r="BG67" s="17"/>
      <c r="BH67" s="17"/>
      <c r="BI67" s="17"/>
      <c r="BJ67" s="17" t="str">
        <f t="shared" si="31"/>
        <v xml:space="preserve">@IDENTITY </v>
      </c>
      <c r="BK67" s="17" t="str">
        <f t="shared" si="32"/>
        <v xml:space="preserve">gfcf_bp79 = </v>
      </c>
      <c r="BL67" s="17" t="str">
        <f t="shared" si="33"/>
        <v xml:space="preserve">gfcf_pp79 * </v>
      </c>
      <c r="BM67" s="17" t="str">
        <f t="shared" si="34"/>
        <v xml:space="preserve">(1- r_tls_gfcf79 - </v>
      </c>
      <c r="BN67" s="17" t="str">
        <f t="shared" si="35"/>
        <v>r_ttm_gfcf79 )</v>
      </c>
      <c r="BO67" s="11" t="str">
        <f t="shared" si="36"/>
        <v>@IDENTITY gfcf_bp79 = gfcf_pp79 * (1- r_tls_gfcf79 - r_ttm_gfcf79 )</v>
      </c>
      <c r="BP67" s="17"/>
      <c r="BQ67" s="11"/>
      <c r="BR67" s="15"/>
      <c r="BS67" s="15"/>
      <c r="BT67" s="15"/>
      <c r="BU67" s="15"/>
      <c r="BV67" s="15"/>
      <c r="BY67" s="21" t="str">
        <f t="shared" si="37"/>
        <v xml:space="preserve">@IDENTITY </v>
      </c>
      <c r="BZ67" s="21" t="str">
        <f t="shared" si="38"/>
        <v xml:space="preserve">cp_pp79 = </v>
      </c>
      <c r="CA67" s="21" t="str">
        <f t="shared" si="39"/>
        <v xml:space="preserve">s_cp_pp79 * </v>
      </c>
      <c r="CB67" s="21" t="str">
        <f t="shared" si="40"/>
        <v>cp_pp00</v>
      </c>
      <c r="CC67" s="22" t="str">
        <f t="shared" si="41"/>
        <v>@IDENTITY cp_pp79 = s_cp_pp79 * cp_pp00</v>
      </c>
      <c r="CD67" s="22"/>
      <c r="CE67" s="21"/>
      <c r="CF67" s="21"/>
      <c r="CG67" s="21"/>
      <c r="CH67" s="21"/>
      <c r="CI67" s="21" t="str">
        <f t="shared" si="42"/>
        <v xml:space="preserve">@IDENTITY </v>
      </c>
      <c r="CJ67" s="21" t="str">
        <f t="shared" si="43"/>
        <v xml:space="preserve">cp_bp79 = </v>
      </c>
      <c r="CK67" s="21" t="str">
        <f t="shared" si="44"/>
        <v xml:space="preserve">cp_pp79 * </v>
      </c>
      <c r="CL67" s="21" t="str">
        <f t="shared" si="45"/>
        <v xml:space="preserve">(1- r_tls_cp79 - </v>
      </c>
      <c r="CM67" s="21" t="str">
        <f t="shared" si="46"/>
        <v>r_ttm_cp79 )</v>
      </c>
      <c r="CN67" s="22" t="str">
        <f t="shared" si="47"/>
        <v>@IDENTITY cp_bp79 = cp_pp79 * (1- r_tls_cp79 - r_ttm_cp79 )</v>
      </c>
      <c r="CO67" s="21"/>
      <c r="CP67" s="22"/>
      <c r="CQ67" s="20"/>
      <c r="CR67" s="20"/>
      <c r="CS67" s="20"/>
      <c r="CT67" s="20"/>
      <c r="CU67" s="20"/>
      <c r="CX67" s="7" t="str">
        <f t="shared" si="48"/>
        <v xml:space="preserve">@IDENTITY </v>
      </c>
      <c r="CY67" s="7" t="str">
        <f t="shared" si="49"/>
        <v xml:space="preserve">st_pp79 = </v>
      </c>
      <c r="CZ67" s="7" t="str">
        <f t="shared" si="50"/>
        <v xml:space="preserve">s_st_pp79 * </v>
      </c>
      <c r="DA67" s="7" t="str">
        <f t="shared" si="51"/>
        <v>st_pp00</v>
      </c>
      <c r="DB67" s="8" t="str">
        <f t="shared" si="52"/>
        <v>@IDENTITY st_pp79 = s_st_pp79 * st_pp00</v>
      </c>
      <c r="DC67" s="8"/>
      <c r="DD67" s="7"/>
      <c r="DE67" s="7"/>
      <c r="DF67" s="7"/>
      <c r="DG67" s="7"/>
      <c r="DH67" s="7" t="str">
        <f t="shared" si="53"/>
        <v xml:space="preserve">@IDENTITY </v>
      </c>
      <c r="DI67" s="7" t="str">
        <f t="shared" si="54"/>
        <v xml:space="preserve">st_bp79 = </v>
      </c>
      <c r="DJ67" s="7" t="str">
        <f t="shared" si="55"/>
        <v xml:space="preserve">st_pp79 * </v>
      </c>
      <c r="DK67" s="7" t="str">
        <f t="shared" si="56"/>
        <v xml:space="preserve">(1- r_tls_st79 - </v>
      </c>
      <c r="DL67" s="7" t="str">
        <f t="shared" si="57"/>
        <v>r_ttm_st79 )</v>
      </c>
      <c r="DM67" s="8" t="str">
        <f t="shared" si="58"/>
        <v>@IDENTITY st_bp79 = st_pp79 * (1- r_tls_st79 - r_ttm_st79 )</v>
      </c>
      <c r="DN67" s="7"/>
      <c r="DO67" s="8"/>
      <c r="DP67" s="26"/>
      <c r="DQ67" s="26"/>
      <c r="DR67" s="26"/>
      <c r="DS67" s="26"/>
      <c r="DT67" s="26"/>
    </row>
    <row r="68" spans="1:124">
      <c r="A68" s="1" t="s">
        <v>62</v>
      </c>
      <c r="B68" s="5" t="str">
        <f t="shared" si="0"/>
        <v xml:space="preserve">@IDENTITY </v>
      </c>
      <c r="C68" s="5" t="str">
        <f t="shared" si="1"/>
        <v xml:space="preserve">FD80 = </v>
      </c>
      <c r="D68" s="5" t="str">
        <f t="shared" si="2"/>
        <v xml:space="preserve">F80 - </v>
      </c>
      <c r="E68" s="5" t="str">
        <f t="shared" si="3"/>
        <v>FM80</v>
      </c>
      <c r="F68" s="6" t="str">
        <f t="shared" si="4"/>
        <v>@IDENTITY FD80 = F80 - FM80</v>
      </c>
      <c r="J68" s="5"/>
      <c r="K68" s="5" t="str">
        <f t="shared" si="5"/>
        <v xml:space="preserve">@IDENTITY </v>
      </c>
      <c r="L68" s="5" t="str">
        <f t="shared" si="6"/>
        <v xml:space="preserve">exp_pp80 = </v>
      </c>
      <c r="M68" s="5" t="str">
        <f t="shared" si="7"/>
        <v xml:space="preserve">s_exp_pp80 * </v>
      </c>
      <c r="N68" s="5" t="s">
        <v>118</v>
      </c>
      <c r="O68" s="6" t="str">
        <f t="shared" si="8"/>
        <v>@IDENTITY exp_pp80 = s_exp_pp80 * exp_pp00</v>
      </c>
      <c r="P68" s="5"/>
      <c r="R68" s="6"/>
      <c r="S68" s="5" t="str">
        <f t="shared" si="9"/>
        <v xml:space="preserve">@IDENTITY </v>
      </c>
      <c r="T68" s="5" t="str">
        <f t="shared" si="10"/>
        <v xml:space="preserve">exp_bp80 = </v>
      </c>
      <c r="U68" s="5" t="str">
        <f t="shared" si="11"/>
        <v xml:space="preserve">exp_pp80 * </v>
      </c>
      <c r="V68" s="5" t="str">
        <f t="shared" si="12"/>
        <v xml:space="preserve">(1- r_tls_ex80 - </v>
      </c>
      <c r="W68" s="5" t="str">
        <f t="shared" si="13"/>
        <v>r_ttm_ex80 )</v>
      </c>
      <c r="X68" s="6" t="str">
        <f t="shared" si="14"/>
        <v>@IDENTITY exp_bp80 = exp_pp80 * (1- r_tls_ex80 - r_ttm_ex80 )</v>
      </c>
      <c r="AB68" s="5"/>
      <c r="AC68" s="5" t="str">
        <f t="shared" si="15"/>
        <v xml:space="preserve">@IDENTITY </v>
      </c>
      <c r="AD68" s="5" t="str">
        <f t="shared" si="16"/>
        <v xml:space="preserve">CG_pp80 = </v>
      </c>
      <c r="AE68" s="5" t="str">
        <f t="shared" si="17"/>
        <v xml:space="preserve">s_CG_pp80 * </v>
      </c>
      <c r="AF68" s="5" t="str">
        <f t="shared" si="18"/>
        <v>CG_pp00</v>
      </c>
      <c r="AG68" s="6" t="str">
        <f t="shared" si="19"/>
        <v>@IDENTITY CG_pp80 = s_CG_pp80 * CG_pp00</v>
      </c>
      <c r="AH68" s="6"/>
      <c r="AI68" s="5"/>
      <c r="AJ68" s="5"/>
      <c r="AK68" s="5"/>
      <c r="AL68" s="5"/>
      <c r="AM68" s="5" t="str">
        <f t="shared" si="20"/>
        <v xml:space="preserve">@IDENTITY </v>
      </c>
      <c r="AN68" s="5" t="str">
        <f t="shared" si="21"/>
        <v xml:space="preserve">CG_bp80 = </v>
      </c>
      <c r="AO68" s="5" t="str">
        <f t="shared" si="22"/>
        <v xml:space="preserve">CG_pp80 * </v>
      </c>
      <c r="AP68" s="5" t="str">
        <f t="shared" si="23"/>
        <v xml:space="preserve">(1- r_tls_CG80 - </v>
      </c>
      <c r="AQ68" s="5" t="str">
        <f t="shared" si="24"/>
        <v>r_ttm_CG80 )</v>
      </c>
      <c r="AR68" s="6" t="str">
        <f t="shared" si="25"/>
        <v>@IDENTITY CG_bp80 = CG_pp80 * (1- r_tls_CG80 - r_ttm_CG80 )</v>
      </c>
      <c r="AS68" s="5"/>
      <c r="AT68" s="6"/>
      <c r="AX68" s="5"/>
      <c r="AY68" s="5"/>
      <c r="AZ68" s="17" t="str">
        <f t="shared" si="26"/>
        <v xml:space="preserve">@IDENTITY </v>
      </c>
      <c r="BA68" s="17" t="str">
        <f t="shared" si="27"/>
        <v xml:space="preserve">gfcf_pp80 = </v>
      </c>
      <c r="BB68" s="17" t="str">
        <f t="shared" si="28"/>
        <v xml:space="preserve">s_gfcf_pp80 * </v>
      </c>
      <c r="BC68" s="17" t="str">
        <f t="shared" si="29"/>
        <v>gfcf_pp00</v>
      </c>
      <c r="BD68" s="11" t="str">
        <f t="shared" si="30"/>
        <v>@IDENTITY gfcf_pp80 = s_gfcf_pp80 * gfcf_pp00</v>
      </c>
      <c r="BE68" s="11"/>
      <c r="BF68" s="17"/>
      <c r="BG68" s="17"/>
      <c r="BH68" s="17"/>
      <c r="BI68" s="17"/>
      <c r="BJ68" s="17" t="str">
        <f t="shared" si="31"/>
        <v xml:space="preserve">@IDENTITY </v>
      </c>
      <c r="BK68" s="17" t="str">
        <f t="shared" si="32"/>
        <v xml:space="preserve">gfcf_bp80 = </v>
      </c>
      <c r="BL68" s="17" t="str">
        <f t="shared" si="33"/>
        <v xml:space="preserve">gfcf_pp80 * </v>
      </c>
      <c r="BM68" s="17" t="str">
        <f t="shared" si="34"/>
        <v xml:space="preserve">(1- r_tls_gfcf80 - </v>
      </c>
      <c r="BN68" s="17" t="str">
        <f t="shared" si="35"/>
        <v>r_ttm_gfcf80 )</v>
      </c>
      <c r="BO68" s="11" t="str">
        <f t="shared" si="36"/>
        <v>@IDENTITY gfcf_bp80 = gfcf_pp80 * (1- r_tls_gfcf80 - r_ttm_gfcf80 )</v>
      </c>
      <c r="BP68" s="17"/>
      <c r="BQ68" s="11"/>
      <c r="BR68" s="15"/>
      <c r="BS68" s="15"/>
      <c r="BT68" s="15"/>
      <c r="BU68" s="15"/>
      <c r="BV68" s="15"/>
      <c r="BY68" s="21" t="str">
        <f t="shared" si="37"/>
        <v xml:space="preserve">@IDENTITY </v>
      </c>
      <c r="BZ68" s="21" t="str">
        <f t="shared" si="38"/>
        <v xml:space="preserve">cp_pp80 = </v>
      </c>
      <c r="CA68" s="21" t="str">
        <f t="shared" si="39"/>
        <v xml:space="preserve">s_cp_pp80 * </v>
      </c>
      <c r="CB68" s="21" t="str">
        <f t="shared" si="40"/>
        <v>cp_pp00</v>
      </c>
      <c r="CC68" s="22" t="str">
        <f t="shared" si="41"/>
        <v>@IDENTITY cp_pp80 = s_cp_pp80 * cp_pp00</v>
      </c>
      <c r="CD68" s="22"/>
      <c r="CE68" s="21"/>
      <c r="CF68" s="21"/>
      <c r="CG68" s="21"/>
      <c r="CH68" s="21"/>
      <c r="CI68" s="21" t="str">
        <f t="shared" si="42"/>
        <v xml:space="preserve">@IDENTITY </v>
      </c>
      <c r="CJ68" s="21" t="str">
        <f t="shared" si="43"/>
        <v xml:space="preserve">cp_bp80 = </v>
      </c>
      <c r="CK68" s="21" t="str">
        <f t="shared" si="44"/>
        <v xml:space="preserve">cp_pp80 * </v>
      </c>
      <c r="CL68" s="21" t="str">
        <f t="shared" si="45"/>
        <v xml:space="preserve">(1- r_tls_cp80 - </v>
      </c>
      <c r="CM68" s="21" t="str">
        <f t="shared" si="46"/>
        <v>r_ttm_cp80 )</v>
      </c>
      <c r="CN68" s="22" t="str">
        <f t="shared" si="47"/>
        <v>@IDENTITY cp_bp80 = cp_pp80 * (1- r_tls_cp80 - r_ttm_cp80 )</v>
      </c>
      <c r="CO68" s="21"/>
      <c r="CP68" s="22"/>
      <c r="CQ68" s="20"/>
      <c r="CR68" s="20"/>
      <c r="CS68" s="20"/>
      <c r="CT68" s="20"/>
      <c r="CU68" s="20"/>
      <c r="CX68" s="7" t="str">
        <f t="shared" si="48"/>
        <v xml:space="preserve">@IDENTITY </v>
      </c>
      <c r="CY68" s="7" t="str">
        <f t="shared" si="49"/>
        <v xml:space="preserve">st_pp80 = </v>
      </c>
      <c r="CZ68" s="7" t="str">
        <f t="shared" si="50"/>
        <v xml:space="preserve">s_st_pp80 * </v>
      </c>
      <c r="DA68" s="7" t="str">
        <f t="shared" si="51"/>
        <v>st_pp00</v>
      </c>
      <c r="DB68" s="8" t="str">
        <f t="shared" si="52"/>
        <v>@IDENTITY st_pp80 = s_st_pp80 * st_pp00</v>
      </c>
      <c r="DC68" s="8"/>
      <c r="DD68" s="7"/>
      <c r="DE68" s="7"/>
      <c r="DF68" s="7"/>
      <c r="DG68" s="7"/>
      <c r="DH68" s="7" t="str">
        <f t="shared" si="53"/>
        <v xml:space="preserve">@IDENTITY </v>
      </c>
      <c r="DI68" s="7" t="str">
        <f t="shared" si="54"/>
        <v xml:space="preserve">st_bp80 = </v>
      </c>
      <c r="DJ68" s="7" t="str">
        <f t="shared" si="55"/>
        <v xml:space="preserve">st_pp80 * </v>
      </c>
      <c r="DK68" s="7" t="str">
        <f t="shared" si="56"/>
        <v xml:space="preserve">(1- r_tls_st80 - </v>
      </c>
      <c r="DL68" s="7" t="str">
        <f t="shared" si="57"/>
        <v>r_ttm_st80 )</v>
      </c>
      <c r="DM68" s="8" t="str">
        <f t="shared" si="58"/>
        <v>@IDENTITY st_bp80 = st_pp80 * (1- r_tls_st80 - r_ttm_st80 )</v>
      </c>
      <c r="DN68" s="7"/>
      <c r="DO68" s="8"/>
      <c r="DP68" s="26"/>
      <c r="DQ68" s="26"/>
      <c r="DR68" s="26"/>
      <c r="DS68" s="26"/>
      <c r="DT68" s="26"/>
    </row>
    <row r="69" spans="1:124">
      <c r="A69" s="1" t="s">
        <v>63</v>
      </c>
      <c r="B69" s="5" t="str">
        <f t="shared" si="0"/>
        <v xml:space="preserve">@IDENTITY </v>
      </c>
      <c r="C69" s="5" t="str">
        <f t="shared" si="1"/>
        <v xml:space="preserve">FD84 = </v>
      </c>
      <c r="D69" s="5" t="str">
        <f t="shared" si="2"/>
        <v xml:space="preserve">F84 - </v>
      </c>
      <c r="E69" s="5" t="str">
        <f t="shared" si="3"/>
        <v>FM84</v>
      </c>
      <c r="F69" s="6" t="str">
        <f t="shared" si="4"/>
        <v>@IDENTITY FD84 = F84 - FM84</v>
      </c>
      <c r="J69" s="5"/>
      <c r="K69" s="5" t="str">
        <f t="shared" si="5"/>
        <v xml:space="preserve">@IDENTITY </v>
      </c>
      <c r="L69" s="5" t="str">
        <f t="shared" si="6"/>
        <v xml:space="preserve">exp_pp84 = </v>
      </c>
      <c r="M69" s="5" t="str">
        <f t="shared" si="7"/>
        <v xml:space="preserve">s_exp_pp84 * </v>
      </c>
      <c r="N69" s="5" t="s">
        <v>118</v>
      </c>
      <c r="O69" s="6" t="str">
        <f t="shared" si="8"/>
        <v>@IDENTITY exp_pp84 = s_exp_pp84 * exp_pp00</v>
      </c>
      <c r="P69" s="5"/>
      <c r="R69" s="6"/>
      <c r="S69" s="5" t="str">
        <f t="shared" si="9"/>
        <v xml:space="preserve">@IDENTITY </v>
      </c>
      <c r="T69" s="5" t="str">
        <f t="shared" si="10"/>
        <v xml:space="preserve">exp_bp84 = </v>
      </c>
      <c r="U69" s="5" t="str">
        <f t="shared" si="11"/>
        <v xml:space="preserve">exp_pp84 * </v>
      </c>
      <c r="V69" s="5" t="str">
        <f t="shared" si="12"/>
        <v xml:space="preserve">(1- r_tls_ex84 - </v>
      </c>
      <c r="W69" s="5" t="str">
        <f t="shared" si="13"/>
        <v>r_ttm_ex84 )</v>
      </c>
      <c r="X69" s="6" t="str">
        <f t="shared" si="14"/>
        <v>@IDENTITY exp_bp84 = exp_pp84 * (1- r_tls_ex84 - r_ttm_ex84 )</v>
      </c>
      <c r="AB69" s="5"/>
      <c r="AC69" s="5" t="str">
        <f t="shared" si="15"/>
        <v xml:space="preserve">@IDENTITY </v>
      </c>
      <c r="AD69" s="5" t="str">
        <f t="shared" si="16"/>
        <v xml:space="preserve">CG_pp84 = </v>
      </c>
      <c r="AE69" s="5" t="str">
        <f t="shared" si="17"/>
        <v xml:space="preserve">s_CG_pp84 * </v>
      </c>
      <c r="AF69" s="5" t="str">
        <f t="shared" si="18"/>
        <v>CG_pp00</v>
      </c>
      <c r="AG69" s="6" t="str">
        <f t="shared" si="19"/>
        <v>@IDENTITY CG_pp84 = s_CG_pp84 * CG_pp00</v>
      </c>
      <c r="AH69" s="6"/>
      <c r="AI69" s="5"/>
      <c r="AJ69" s="5"/>
      <c r="AK69" s="5"/>
      <c r="AL69" s="5"/>
      <c r="AM69" s="5" t="str">
        <f t="shared" si="20"/>
        <v xml:space="preserve">@IDENTITY </v>
      </c>
      <c r="AN69" s="5" t="str">
        <f t="shared" si="21"/>
        <v xml:space="preserve">CG_bp84 = </v>
      </c>
      <c r="AO69" s="5" t="str">
        <f t="shared" si="22"/>
        <v xml:space="preserve">CG_pp84 * </v>
      </c>
      <c r="AP69" s="5" t="str">
        <f t="shared" si="23"/>
        <v xml:space="preserve">(1- r_tls_CG84 - </v>
      </c>
      <c r="AQ69" s="5" t="str">
        <f t="shared" si="24"/>
        <v>r_ttm_CG84 )</v>
      </c>
      <c r="AR69" s="6" t="str">
        <f t="shared" si="25"/>
        <v>@IDENTITY CG_bp84 = CG_pp84 * (1- r_tls_CG84 - r_ttm_CG84 )</v>
      </c>
      <c r="AS69" s="5"/>
      <c r="AT69" s="6"/>
      <c r="AX69" s="5"/>
      <c r="AY69" s="5"/>
      <c r="AZ69" s="17" t="str">
        <f t="shared" si="26"/>
        <v xml:space="preserve">@IDENTITY </v>
      </c>
      <c r="BA69" s="17" t="str">
        <f t="shared" si="27"/>
        <v xml:space="preserve">gfcf_pp84 = </v>
      </c>
      <c r="BB69" s="17" t="str">
        <f t="shared" si="28"/>
        <v xml:space="preserve">s_gfcf_pp84 * </v>
      </c>
      <c r="BC69" s="17" t="str">
        <f t="shared" si="29"/>
        <v>gfcf_pp00</v>
      </c>
      <c r="BD69" s="11" t="str">
        <f t="shared" si="30"/>
        <v>@IDENTITY gfcf_pp84 = s_gfcf_pp84 * gfcf_pp00</v>
      </c>
      <c r="BE69" s="11"/>
      <c r="BF69" s="17"/>
      <c r="BG69" s="17"/>
      <c r="BH69" s="17"/>
      <c r="BI69" s="17"/>
      <c r="BJ69" s="17" t="str">
        <f t="shared" si="31"/>
        <v xml:space="preserve">@IDENTITY </v>
      </c>
      <c r="BK69" s="17" t="str">
        <f t="shared" si="32"/>
        <v xml:space="preserve">gfcf_bp84 = </v>
      </c>
      <c r="BL69" s="17" t="str">
        <f t="shared" si="33"/>
        <v xml:space="preserve">gfcf_pp84 * </v>
      </c>
      <c r="BM69" s="17" t="str">
        <f t="shared" si="34"/>
        <v xml:space="preserve">(1- r_tls_gfcf84 - </v>
      </c>
      <c r="BN69" s="17" t="str">
        <f t="shared" si="35"/>
        <v>r_ttm_gfcf84 )</v>
      </c>
      <c r="BO69" s="11" t="str">
        <f t="shared" si="36"/>
        <v>@IDENTITY gfcf_bp84 = gfcf_pp84 * (1- r_tls_gfcf84 - r_ttm_gfcf84 )</v>
      </c>
      <c r="BP69" s="17"/>
      <c r="BQ69" s="11"/>
      <c r="BR69" s="15"/>
      <c r="BS69" s="15"/>
      <c r="BT69" s="15"/>
      <c r="BU69" s="15"/>
      <c r="BV69" s="15"/>
      <c r="BY69" s="21" t="str">
        <f t="shared" si="37"/>
        <v xml:space="preserve">@IDENTITY </v>
      </c>
      <c r="BZ69" s="21" t="str">
        <f t="shared" si="38"/>
        <v xml:space="preserve">cp_pp84 = </v>
      </c>
      <c r="CA69" s="21" t="str">
        <f t="shared" si="39"/>
        <v xml:space="preserve">s_cp_pp84 * </v>
      </c>
      <c r="CB69" s="21" t="str">
        <f t="shared" si="40"/>
        <v>cp_pp00</v>
      </c>
      <c r="CC69" s="22" t="str">
        <f t="shared" si="41"/>
        <v>@IDENTITY cp_pp84 = s_cp_pp84 * cp_pp00</v>
      </c>
      <c r="CD69" s="22"/>
      <c r="CE69" s="21"/>
      <c r="CF69" s="21"/>
      <c r="CG69" s="21"/>
      <c r="CH69" s="21"/>
      <c r="CI69" s="21" t="str">
        <f t="shared" si="42"/>
        <v xml:space="preserve">@IDENTITY </v>
      </c>
      <c r="CJ69" s="21" t="str">
        <f t="shared" si="43"/>
        <v xml:space="preserve">cp_bp84 = </v>
      </c>
      <c r="CK69" s="21" t="str">
        <f t="shared" si="44"/>
        <v xml:space="preserve">cp_pp84 * </v>
      </c>
      <c r="CL69" s="21" t="str">
        <f t="shared" si="45"/>
        <v xml:space="preserve">(1- r_tls_cp84 - </v>
      </c>
      <c r="CM69" s="21" t="str">
        <f t="shared" si="46"/>
        <v>r_ttm_cp84 )</v>
      </c>
      <c r="CN69" s="22" t="str">
        <f t="shared" si="47"/>
        <v>@IDENTITY cp_bp84 = cp_pp84 * (1- r_tls_cp84 - r_ttm_cp84 )</v>
      </c>
      <c r="CO69" s="21"/>
      <c r="CP69" s="22"/>
      <c r="CQ69" s="20"/>
      <c r="CR69" s="20"/>
      <c r="CS69" s="20"/>
      <c r="CT69" s="20"/>
      <c r="CU69" s="20"/>
      <c r="CX69" s="7" t="str">
        <f t="shared" si="48"/>
        <v xml:space="preserve">@IDENTITY </v>
      </c>
      <c r="CY69" s="7" t="str">
        <f t="shared" si="49"/>
        <v xml:space="preserve">st_pp84 = </v>
      </c>
      <c r="CZ69" s="7" t="str">
        <f t="shared" si="50"/>
        <v xml:space="preserve">s_st_pp84 * </v>
      </c>
      <c r="DA69" s="7" t="str">
        <f t="shared" si="51"/>
        <v>st_pp00</v>
      </c>
      <c r="DB69" s="8" t="str">
        <f t="shared" si="52"/>
        <v>@IDENTITY st_pp84 = s_st_pp84 * st_pp00</v>
      </c>
      <c r="DC69" s="8"/>
      <c r="DD69" s="7"/>
      <c r="DE69" s="7"/>
      <c r="DF69" s="7"/>
      <c r="DG69" s="7"/>
      <c r="DH69" s="7" t="str">
        <f t="shared" si="53"/>
        <v xml:space="preserve">@IDENTITY </v>
      </c>
      <c r="DI69" s="7" t="str">
        <f t="shared" si="54"/>
        <v xml:space="preserve">st_bp84 = </v>
      </c>
      <c r="DJ69" s="7" t="str">
        <f t="shared" si="55"/>
        <v xml:space="preserve">st_pp84 * </v>
      </c>
      <c r="DK69" s="7" t="str">
        <f t="shared" si="56"/>
        <v xml:space="preserve">(1- r_tls_st84 - </v>
      </c>
      <c r="DL69" s="7" t="str">
        <f t="shared" si="57"/>
        <v>r_ttm_st84 )</v>
      </c>
      <c r="DM69" s="8" t="str">
        <f t="shared" si="58"/>
        <v>@IDENTITY st_bp84 = st_pp84 * (1- r_tls_st84 - r_ttm_st84 )</v>
      </c>
      <c r="DN69" s="7"/>
      <c r="DO69" s="8"/>
      <c r="DP69" s="26"/>
      <c r="DQ69" s="26"/>
      <c r="DR69" s="26"/>
      <c r="DS69" s="26"/>
      <c r="DT69" s="26"/>
    </row>
    <row r="70" spans="1:124">
      <c r="A70" s="1" t="s">
        <v>64</v>
      </c>
      <c r="B70" s="5" t="str">
        <f t="shared" si="0"/>
        <v xml:space="preserve">@IDENTITY </v>
      </c>
      <c r="C70" s="5" t="str">
        <f t="shared" si="1"/>
        <v xml:space="preserve">FD85 = </v>
      </c>
      <c r="D70" s="5" t="str">
        <f t="shared" si="2"/>
        <v xml:space="preserve">F85 - </v>
      </c>
      <c r="E70" s="5" t="str">
        <f t="shared" si="3"/>
        <v>FM85</v>
      </c>
      <c r="F70" s="6" t="str">
        <f t="shared" si="4"/>
        <v>@IDENTITY FD85 = F85 - FM85</v>
      </c>
      <c r="J70" s="5"/>
      <c r="K70" s="5" t="str">
        <f t="shared" si="5"/>
        <v xml:space="preserve">@IDENTITY </v>
      </c>
      <c r="L70" s="5" t="str">
        <f t="shared" si="6"/>
        <v xml:space="preserve">exp_pp85 = </v>
      </c>
      <c r="M70" s="5" t="str">
        <f t="shared" si="7"/>
        <v xml:space="preserve">s_exp_pp85 * </v>
      </c>
      <c r="N70" s="5" t="s">
        <v>118</v>
      </c>
      <c r="O70" s="6" t="str">
        <f t="shared" si="8"/>
        <v>@IDENTITY exp_pp85 = s_exp_pp85 * exp_pp00</v>
      </c>
      <c r="P70" s="5"/>
      <c r="R70" s="6"/>
      <c r="S70" s="5" t="str">
        <f t="shared" si="9"/>
        <v xml:space="preserve">@IDENTITY </v>
      </c>
      <c r="T70" s="5" t="str">
        <f t="shared" si="10"/>
        <v xml:space="preserve">exp_bp85 = </v>
      </c>
      <c r="U70" s="5" t="str">
        <f t="shared" si="11"/>
        <v xml:space="preserve">exp_pp85 * </v>
      </c>
      <c r="V70" s="5" t="str">
        <f t="shared" si="12"/>
        <v xml:space="preserve">(1- r_tls_ex85 - </v>
      </c>
      <c r="W70" s="5" t="str">
        <f t="shared" si="13"/>
        <v>r_ttm_ex85 )</v>
      </c>
      <c r="X70" s="6" t="str">
        <f t="shared" si="14"/>
        <v>@IDENTITY exp_bp85 = exp_pp85 * (1- r_tls_ex85 - r_ttm_ex85 )</v>
      </c>
      <c r="AB70" s="5"/>
      <c r="AC70" s="5" t="str">
        <f t="shared" si="15"/>
        <v xml:space="preserve">@IDENTITY </v>
      </c>
      <c r="AD70" s="5" t="str">
        <f t="shared" si="16"/>
        <v xml:space="preserve">CG_pp85 = </v>
      </c>
      <c r="AE70" s="5" t="str">
        <f t="shared" si="17"/>
        <v xml:space="preserve">s_CG_pp85 * </v>
      </c>
      <c r="AF70" s="5" t="str">
        <f t="shared" si="18"/>
        <v>CG_pp00</v>
      </c>
      <c r="AG70" s="6" t="str">
        <f t="shared" si="19"/>
        <v>@IDENTITY CG_pp85 = s_CG_pp85 * CG_pp00</v>
      </c>
      <c r="AH70" s="6"/>
      <c r="AI70" s="5"/>
      <c r="AJ70" s="5"/>
      <c r="AK70" s="5"/>
      <c r="AL70" s="5"/>
      <c r="AM70" s="5" t="str">
        <f t="shared" si="20"/>
        <v xml:space="preserve">@IDENTITY </v>
      </c>
      <c r="AN70" s="5" t="str">
        <f t="shared" si="21"/>
        <v xml:space="preserve">CG_bp85 = </v>
      </c>
      <c r="AO70" s="5" t="str">
        <f t="shared" si="22"/>
        <v xml:space="preserve">CG_pp85 * </v>
      </c>
      <c r="AP70" s="5" t="str">
        <f t="shared" si="23"/>
        <v xml:space="preserve">(1- r_tls_CG85 - </v>
      </c>
      <c r="AQ70" s="5" t="str">
        <f t="shared" si="24"/>
        <v>r_ttm_CG85 )</v>
      </c>
      <c r="AR70" s="6" t="str">
        <f t="shared" si="25"/>
        <v>@IDENTITY CG_bp85 = CG_pp85 * (1- r_tls_CG85 - r_ttm_CG85 )</v>
      </c>
      <c r="AS70" s="5"/>
      <c r="AT70" s="6"/>
      <c r="AX70" s="5"/>
      <c r="AY70" s="5"/>
      <c r="AZ70" s="17" t="str">
        <f t="shared" si="26"/>
        <v xml:space="preserve">@IDENTITY </v>
      </c>
      <c r="BA70" s="17" t="str">
        <f t="shared" si="27"/>
        <v xml:space="preserve">gfcf_pp85 = </v>
      </c>
      <c r="BB70" s="17" t="str">
        <f t="shared" si="28"/>
        <v xml:space="preserve">s_gfcf_pp85 * </v>
      </c>
      <c r="BC70" s="17" t="str">
        <f t="shared" si="29"/>
        <v>gfcf_pp00</v>
      </c>
      <c r="BD70" s="11" t="str">
        <f t="shared" si="30"/>
        <v>@IDENTITY gfcf_pp85 = s_gfcf_pp85 * gfcf_pp00</v>
      </c>
      <c r="BE70" s="11"/>
      <c r="BF70" s="17"/>
      <c r="BG70" s="17"/>
      <c r="BH70" s="17"/>
      <c r="BI70" s="17"/>
      <c r="BJ70" s="17" t="str">
        <f t="shared" si="31"/>
        <v xml:space="preserve">@IDENTITY </v>
      </c>
      <c r="BK70" s="17" t="str">
        <f t="shared" si="32"/>
        <v xml:space="preserve">gfcf_bp85 = </v>
      </c>
      <c r="BL70" s="17" t="str">
        <f t="shared" si="33"/>
        <v xml:space="preserve">gfcf_pp85 * </v>
      </c>
      <c r="BM70" s="17" t="str">
        <f t="shared" si="34"/>
        <v xml:space="preserve">(1- r_tls_gfcf85 - </v>
      </c>
      <c r="BN70" s="17" t="str">
        <f t="shared" si="35"/>
        <v>r_ttm_gfcf85 )</v>
      </c>
      <c r="BO70" s="11" t="str">
        <f t="shared" si="36"/>
        <v>@IDENTITY gfcf_bp85 = gfcf_pp85 * (1- r_tls_gfcf85 - r_ttm_gfcf85 )</v>
      </c>
      <c r="BP70" s="17"/>
      <c r="BQ70" s="11"/>
      <c r="BR70" s="15"/>
      <c r="BS70" s="15"/>
      <c r="BT70" s="15"/>
      <c r="BU70" s="15"/>
      <c r="BV70" s="15"/>
      <c r="BY70" s="21" t="str">
        <f t="shared" si="37"/>
        <v xml:space="preserve">@IDENTITY </v>
      </c>
      <c r="BZ70" s="21" t="str">
        <f t="shared" si="38"/>
        <v xml:space="preserve">cp_pp85 = </v>
      </c>
      <c r="CA70" s="21" t="str">
        <f t="shared" si="39"/>
        <v xml:space="preserve">s_cp_pp85 * </v>
      </c>
      <c r="CB70" s="21" t="str">
        <f t="shared" si="40"/>
        <v>cp_pp00</v>
      </c>
      <c r="CC70" s="22" t="str">
        <f t="shared" si="41"/>
        <v>@IDENTITY cp_pp85 = s_cp_pp85 * cp_pp00</v>
      </c>
      <c r="CD70" s="22"/>
      <c r="CE70" s="21"/>
      <c r="CF70" s="21"/>
      <c r="CG70" s="21"/>
      <c r="CH70" s="21"/>
      <c r="CI70" s="21" t="str">
        <f t="shared" si="42"/>
        <v xml:space="preserve">@IDENTITY </v>
      </c>
      <c r="CJ70" s="21" t="str">
        <f t="shared" si="43"/>
        <v xml:space="preserve">cp_bp85 = </v>
      </c>
      <c r="CK70" s="21" t="str">
        <f t="shared" si="44"/>
        <v xml:space="preserve">cp_pp85 * </v>
      </c>
      <c r="CL70" s="21" t="str">
        <f t="shared" si="45"/>
        <v xml:space="preserve">(1- r_tls_cp85 - </v>
      </c>
      <c r="CM70" s="21" t="str">
        <f t="shared" si="46"/>
        <v>r_ttm_cp85 )</v>
      </c>
      <c r="CN70" s="22" t="str">
        <f t="shared" si="47"/>
        <v>@IDENTITY cp_bp85 = cp_pp85 * (1- r_tls_cp85 - r_ttm_cp85 )</v>
      </c>
      <c r="CO70" s="21"/>
      <c r="CP70" s="22"/>
      <c r="CQ70" s="20"/>
      <c r="CR70" s="20"/>
      <c r="CS70" s="20"/>
      <c r="CT70" s="20"/>
      <c r="CU70" s="20"/>
      <c r="CX70" s="7" t="str">
        <f t="shared" si="48"/>
        <v xml:space="preserve">@IDENTITY </v>
      </c>
      <c r="CY70" s="7" t="str">
        <f t="shared" si="49"/>
        <v xml:space="preserve">st_pp85 = </v>
      </c>
      <c r="CZ70" s="7" t="str">
        <f t="shared" si="50"/>
        <v xml:space="preserve">s_st_pp85 * </v>
      </c>
      <c r="DA70" s="7" t="str">
        <f t="shared" si="51"/>
        <v>st_pp00</v>
      </c>
      <c r="DB70" s="8" t="str">
        <f t="shared" si="52"/>
        <v>@IDENTITY st_pp85 = s_st_pp85 * st_pp00</v>
      </c>
      <c r="DC70" s="8"/>
      <c r="DD70" s="7"/>
      <c r="DE70" s="7"/>
      <c r="DF70" s="7"/>
      <c r="DG70" s="7"/>
      <c r="DH70" s="7" t="str">
        <f t="shared" si="53"/>
        <v xml:space="preserve">@IDENTITY </v>
      </c>
      <c r="DI70" s="7" t="str">
        <f t="shared" si="54"/>
        <v xml:space="preserve">st_bp85 = </v>
      </c>
      <c r="DJ70" s="7" t="str">
        <f t="shared" si="55"/>
        <v xml:space="preserve">st_pp85 * </v>
      </c>
      <c r="DK70" s="7" t="str">
        <f t="shared" si="56"/>
        <v xml:space="preserve">(1- r_tls_st85 - </v>
      </c>
      <c r="DL70" s="7" t="str">
        <f t="shared" si="57"/>
        <v>r_ttm_st85 )</v>
      </c>
      <c r="DM70" s="8" t="str">
        <f t="shared" si="58"/>
        <v>@IDENTITY st_bp85 = st_pp85 * (1- r_tls_st85 - r_ttm_st85 )</v>
      </c>
      <c r="DN70" s="7"/>
      <c r="DO70" s="8"/>
      <c r="DP70" s="26"/>
      <c r="DQ70" s="26"/>
      <c r="DR70" s="26"/>
      <c r="DS70" s="26"/>
      <c r="DT70" s="26"/>
    </row>
    <row r="71" spans="1:124">
      <c r="A71" s="1" t="s">
        <v>65</v>
      </c>
      <c r="B71" s="5" t="str">
        <f t="shared" si="0"/>
        <v xml:space="preserve">@IDENTITY </v>
      </c>
      <c r="C71" s="5" t="str">
        <f t="shared" si="1"/>
        <v xml:space="preserve">FD86 = </v>
      </c>
      <c r="D71" s="5" t="str">
        <f t="shared" si="2"/>
        <v xml:space="preserve">F86 - </v>
      </c>
      <c r="E71" s="5" t="str">
        <f t="shared" si="3"/>
        <v>FM86</v>
      </c>
      <c r="F71" s="6" t="str">
        <f t="shared" si="4"/>
        <v>@IDENTITY FD86 = F86 - FM86</v>
      </c>
      <c r="J71" s="5"/>
      <c r="K71" s="5" t="str">
        <f t="shared" si="5"/>
        <v xml:space="preserve">@IDENTITY </v>
      </c>
      <c r="L71" s="5" t="str">
        <f t="shared" si="6"/>
        <v xml:space="preserve">exp_pp86 = </v>
      </c>
      <c r="M71" s="5" t="str">
        <f t="shared" si="7"/>
        <v xml:space="preserve">s_exp_pp86 * </v>
      </c>
      <c r="N71" s="5" t="s">
        <v>118</v>
      </c>
      <c r="O71" s="6" t="str">
        <f t="shared" si="8"/>
        <v>@IDENTITY exp_pp86 = s_exp_pp86 * exp_pp00</v>
      </c>
      <c r="P71" s="5"/>
      <c r="R71" s="6"/>
      <c r="S71" s="5" t="str">
        <f t="shared" si="9"/>
        <v xml:space="preserve">@IDENTITY </v>
      </c>
      <c r="T71" s="5" t="str">
        <f t="shared" si="10"/>
        <v xml:space="preserve">exp_bp86 = </v>
      </c>
      <c r="U71" s="5" t="str">
        <f t="shared" si="11"/>
        <v xml:space="preserve">exp_pp86 * </v>
      </c>
      <c r="V71" s="5" t="str">
        <f t="shared" si="12"/>
        <v xml:space="preserve">(1- r_tls_ex86 - </v>
      </c>
      <c r="W71" s="5" t="str">
        <f t="shared" si="13"/>
        <v>r_ttm_ex86 )</v>
      </c>
      <c r="X71" s="6" t="str">
        <f t="shared" si="14"/>
        <v>@IDENTITY exp_bp86 = exp_pp86 * (1- r_tls_ex86 - r_ttm_ex86 )</v>
      </c>
      <c r="AB71" s="5"/>
      <c r="AC71" s="5" t="str">
        <f t="shared" si="15"/>
        <v xml:space="preserve">@IDENTITY </v>
      </c>
      <c r="AD71" s="5" t="str">
        <f t="shared" si="16"/>
        <v xml:space="preserve">CG_pp86 = </v>
      </c>
      <c r="AE71" s="5" t="str">
        <f t="shared" si="17"/>
        <v xml:space="preserve">s_CG_pp86 * </v>
      </c>
      <c r="AF71" s="5" t="str">
        <f t="shared" si="18"/>
        <v>CG_pp00</v>
      </c>
      <c r="AG71" s="6" t="str">
        <f t="shared" si="19"/>
        <v>@IDENTITY CG_pp86 = s_CG_pp86 * CG_pp00</v>
      </c>
      <c r="AH71" s="6"/>
      <c r="AI71" s="5"/>
      <c r="AJ71" s="5"/>
      <c r="AK71" s="5"/>
      <c r="AL71" s="5"/>
      <c r="AM71" s="5" t="str">
        <f t="shared" si="20"/>
        <v xml:space="preserve">@IDENTITY </v>
      </c>
      <c r="AN71" s="5" t="str">
        <f t="shared" si="21"/>
        <v xml:space="preserve">CG_bp86 = </v>
      </c>
      <c r="AO71" s="5" t="str">
        <f t="shared" si="22"/>
        <v xml:space="preserve">CG_pp86 * </v>
      </c>
      <c r="AP71" s="5" t="str">
        <f t="shared" si="23"/>
        <v xml:space="preserve">(1- r_tls_CG86 - </v>
      </c>
      <c r="AQ71" s="5" t="str">
        <f t="shared" si="24"/>
        <v>r_ttm_CG86 )</v>
      </c>
      <c r="AR71" s="6" t="str">
        <f t="shared" si="25"/>
        <v>@IDENTITY CG_bp86 = CG_pp86 * (1- r_tls_CG86 - r_ttm_CG86 )</v>
      </c>
      <c r="AS71" s="5"/>
      <c r="AT71" s="6"/>
      <c r="AX71" s="5"/>
      <c r="AY71" s="5"/>
      <c r="AZ71" s="17" t="str">
        <f t="shared" si="26"/>
        <v xml:space="preserve">@IDENTITY </v>
      </c>
      <c r="BA71" s="17" t="str">
        <f t="shared" si="27"/>
        <v xml:space="preserve">gfcf_pp86 = </v>
      </c>
      <c r="BB71" s="17" t="str">
        <f t="shared" si="28"/>
        <v xml:space="preserve">s_gfcf_pp86 * </v>
      </c>
      <c r="BC71" s="17" t="str">
        <f t="shared" si="29"/>
        <v>gfcf_pp00</v>
      </c>
      <c r="BD71" s="11" t="str">
        <f t="shared" si="30"/>
        <v>@IDENTITY gfcf_pp86 = s_gfcf_pp86 * gfcf_pp00</v>
      </c>
      <c r="BE71" s="11"/>
      <c r="BF71" s="17"/>
      <c r="BG71" s="17"/>
      <c r="BH71" s="17"/>
      <c r="BI71" s="17"/>
      <c r="BJ71" s="17" t="str">
        <f t="shared" si="31"/>
        <v xml:space="preserve">@IDENTITY </v>
      </c>
      <c r="BK71" s="17" t="str">
        <f t="shared" si="32"/>
        <v xml:space="preserve">gfcf_bp86 = </v>
      </c>
      <c r="BL71" s="17" t="str">
        <f t="shared" si="33"/>
        <v xml:space="preserve">gfcf_pp86 * </v>
      </c>
      <c r="BM71" s="17" t="str">
        <f t="shared" si="34"/>
        <v xml:space="preserve">(1- r_tls_gfcf86 - </v>
      </c>
      <c r="BN71" s="17" t="str">
        <f t="shared" si="35"/>
        <v>r_ttm_gfcf86 )</v>
      </c>
      <c r="BO71" s="11" t="str">
        <f t="shared" si="36"/>
        <v>@IDENTITY gfcf_bp86 = gfcf_pp86 * (1- r_tls_gfcf86 - r_ttm_gfcf86 )</v>
      </c>
      <c r="BP71" s="17"/>
      <c r="BQ71" s="11"/>
      <c r="BR71" s="15"/>
      <c r="BS71" s="15"/>
      <c r="BT71" s="15"/>
      <c r="BU71" s="15"/>
      <c r="BV71" s="15"/>
      <c r="BY71" s="21" t="str">
        <f t="shared" si="37"/>
        <v xml:space="preserve">@IDENTITY </v>
      </c>
      <c r="BZ71" s="21" t="str">
        <f t="shared" si="38"/>
        <v xml:space="preserve">cp_pp86 = </v>
      </c>
      <c r="CA71" s="21" t="str">
        <f t="shared" si="39"/>
        <v xml:space="preserve">s_cp_pp86 * </v>
      </c>
      <c r="CB71" s="21" t="str">
        <f t="shared" si="40"/>
        <v>cp_pp00</v>
      </c>
      <c r="CC71" s="22" t="str">
        <f t="shared" si="41"/>
        <v>@IDENTITY cp_pp86 = s_cp_pp86 * cp_pp00</v>
      </c>
      <c r="CD71" s="22"/>
      <c r="CE71" s="21"/>
      <c r="CF71" s="21"/>
      <c r="CG71" s="21"/>
      <c r="CH71" s="21"/>
      <c r="CI71" s="21" t="str">
        <f t="shared" si="42"/>
        <v xml:space="preserve">@IDENTITY </v>
      </c>
      <c r="CJ71" s="21" t="str">
        <f t="shared" si="43"/>
        <v xml:space="preserve">cp_bp86 = </v>
      </c>
      <c r="CK71" s="21" t="str">
        <f t="shared" si="44"/>
        <v xml:space="preserve">cp_pp86 * </v>
      </c>
      <c r="CL71" s="21" t="str">
        <f t="shared" si="45"/>
        <v xml:space="preserve">(1- r_tls_cp86 - </v>
      </c>
      <c r="CM71" s="21" t="str">
        <f t="shared" si="46"/>
        <v>r_ttm_cp86 )</v>
      </c>
      <c r="CN71" s="22" t="str">
        <f t="shared" si="47"/>
        <v>@IDENTITY cp_bp86 = cp_pp86 * (1- r_tls_cp86 - r_ttm_cp86 )</v>
      </c>
      <c r="CO71" s="21"/>
      <c r="CP71" s="22"/>
      <c r="CQ71" s="20"/>
      <c r="CR71" s="20"/>
      <c r="CS71" s="20"/>
      <c r="CT71" s="20"/>
      <c r="CU71" s="20"/>
      <c r="CX71" s="7" t="str">
        <f t="shared" si="48"/>
        <v xml:space="preserve">@IDENTITY </v>
      </c>
      <c r="CY71" s="7" t="str">
        <f t="shared" si="49"/>
        <v xml:space="preserve">st_pp86 = </v>
      </c>
      <c r="CZ71" s="7" t="str">
        <f t="shared" si="50"/>
        <v xml:space="preserve">s_st_pp86 * </v>
      </c>
      <c r="DA71" s="7" t="str">
        <f t="shared" si="51"/>
        <v>st_pp00</v>
      </c>
      <c r="DB71" s="8" t="str">
        <f t="shared" si="52"/>
        <v>@IDENTITY st_pp86 = s_st_pp86 * st_pp00</v>
      </c>
      <c r="DC71" s="8"/>
      <c r="DD71" s="7"/>
      <c r="DE71" s="7"/>
      <c r="DF71" s="7"/>
      <c r="DG71" s="7"/>
      <c r="DH71" s="7" t="str">
        <f t="shared" si="53"/>
        <v xml:space="preserve">@IDENTITY </v>
      </c>
      <c r="DI71" s="7" t="str">
        <f t="shared" si="54"/>
        <v xml:space="preserve">st_bp86 = </v>
      </c>
      <c r="DJ71" s="7" t="str">
        <f t="shared" si="55"/>
        <v xml:space="preserve">st_pp86 * </v>
      </c>
      <c r="DK71" s="7" t="str">
        <f t="shared" si="56"/>
        <v xml:space="preserve">(1- r_tls_st86 - </v>
      </c>
      <c r="DL71" s="7" t="str">
        <f t="shared" si="57"/>
        <v>r_ttm_st86 )</v>
      </c>
      <c r="DM71" s="8" t="str">
        <f t="shared" si="58"/>
        <v>@IDENTITY st_bp86 = st_pp86 * (1- r_tls_st86 - r_ttm_st86 )</v>
      </c>
      <c r="DN71" s="7"/>
      <c r="DO71" s="8"/>
      <c r="DP71" s="26"/>
      <c r="DQ71" s="26"/>
      <c r="DR71" s="26"/>
      <c r="DS71" s="26"/>
      <c r="DT71" s="26"/>
    </row>
    <row r="72" spans="1:124">
      <c r="A72" s="1" t="s">
        <v>66</v>
      </c>
      <c r="B72" s="5" t="str">
        <f t="shared" ref="B72:B81" si="79">"@IDENTITY "</f>
        <v xml:space="preserve">@IDENTITY </v>
      </c>
      <c r="C72" s="5" t="str">
        <f t="shared" ref="C72:C81" si="80">C$6&amp;$A72&amp;" = "</f>
        <v xml:space="preserve">FD87 = </v>
      </c>
      <c r="D72" s="5" t="str">
        <f t="shared" ref="D72:D80" si="81">D$6&amp;$A72&amp;" - "</f>
        <v xml:space="preserve">F87 - </v>
      </c>
      <c r="E72" s="5" t="str">
        <f t="shared" ref="E72:E80" si="82">E$6&amp;$A72</f>
        <v>FM87</v>
      </c>
      <c r="F72" s="6" t="str">
        <f t="shared" ref="F72:F80" si="83">B72&amp;C72&amp;D72&amp;E72</f>
        <v>@IDENTITY FD87 = F87 - FM87</v>
      </c>
      <c r="J72" s="5"/>
      <c r="K72" s="5" t="str">
        <f t="shared" ref="K72:K81" si="84">"@IDENTITY "</f>
        <v xml:space="preserve">@IDENTITY </v>
      </c>
      <c r="L72" s="5" t="str">
        <f t="shared" ref="L72:L81" si="85">L$6&amp;$A72&amp;" = "</f>
        <v xml:space="preserve">exp_pp87 = </v>
      </c>
      <c r="M72" s="5" t="str">
        <f t="shared" ref="M72:M80" si="86">M$6&amp;$A72&amp;" * "</f>
        <v xml:space="preserve">s_exp_pp87 * </v>
      </c>
      <c r="N72" s="5" t="s">
        <v>118</v>
      </c>
      <c r="O72" s="6" t="str">
        <f t="shared" ref="O72:O80" si="87">K72&amp;L72&amp;M72&amp;N72</f>
        <v>@IDENTITY exp_pp87 = s_exp_pp87 * exp_pp00</v>
      </c>
      <c r="P72" s="5"/>
      <c r="R72" s="6"/>
      <c r="S72" s="5" t="str">
        <f t="shared" ref="S72:S81" si="88">"@IDENTITY "</f>
        <v xml:space="preserve">@IDENTITY </v>
      </c>
      <c r="T72" s="5" t="str">
        <f t="shared" ref="T72:T81" si="89">T$6&amp;$A72&amp;" = "</f>
        <v xml:space="preserve">exp_bp87 = </v>
      </c>
      <c r="U72" s="5" t="str">
        <f t="shared" ref="U72:U80" si="90">U$6&amp;$A72&amp;" * "</f>
        <v xml:space="preserve">exp_pp87 * </v>
      </c>
      <c r="V72" s="5" t="str">
        <f t="shared" ref="V72:V80" si="91">V$6&amp;$A72&amp;" - "</f>
        <v xml:space="preserve">(1- r_tls_ex87 - </v>
      </c>
      <c r="W72" s="5" t="str">
        <f t="shared" ref="W72:W80" si="92">W$6&amp;$A72&amp;" )"</f>
        <v>r_ttm_ex87 )</v>
      </c>
      <c r="X72" s="6" t="str">
        <f t="shared" ref="X72:X80" si="93">S72&amp;T72&amp;U72&amp;V72&amp;W72</f>
        <v>@IDENTITY exp_bp87 = exp_pp87 * (1- r_tls_ex87 - r_ttm_ex87 )</v>
      </c>
      <c r="AB72" s="5"/>
      <c r="AC72" s="5" t="str">
        <f t="shared" ref="AC72:AC81" si="94">"@IDENTITY "</f>
        <v xml:space="preserve">@IDENTITY </v>
      </c>
      <c r="AD72" s="5" t="str">
        <f t="shared" ref="AD72:AD81" si="95">AD$6&amp;$A72&amp;" = "</f>
        <v xml:space="preserve">CG_pp87 = </v>
      </c>
      <c r="AE72" s="5" t="str">
        <f t="shared" ref="AE72:AE80" si="96">AE$6&amp;$A72&amp;" * "</f>
        <v xml:space="preserve">s_CG_pp87 * </v>
      </c>
      <c r="AF72" s="5" t="str">
        <f t="shared" ref="AF72:AF80" si="97">AF71</f>
        <v>CG_pp00</v>
      </c>
      <c r="AG72" s="6" t="str">
        <f t="shared" ref="AG72:AG80" si="98">AC72&amp;AD72&amp;AE72&amp;AF72</f>
        <v>@IDENTITY CG_pp87 = s_CG_pp87 * CG_pp00</v>
      </c>
      <c r="AH72" s="6"/>
      <c r="AI72" s="5"/>
      <c r="AJ72" s="5"/>
      <c r="AK72" s="5"/>
      <c r="AL72" s="5"/>
      <c r="AM72" s="5" t="str">
        <f t="shared" ref="AM72:AM81" si="99">"@IDENTITY "</f>
        <v xml:space="preserve">@IDENTITY </v>
      </c>
      <c r="AN72" s="5" t="str">
        <f t="shared" ref="AN72:AN81" si="100">AN$6&amp;$A72&amp;" = "</f>
        <v xml:space="preserve">CG_bp87 = </v>
      </c>
      <c r="AO72" s="5" t="str">
        <f t="shared" ref="AO72:AO80" si="101">AO$6&amp;$A72&amp;" * "</f>
        <v xml:space="preserve">CG_pp87 * </v>
      </c>
      <c r="AP72" s="5" t="str">
        <f t="shared" ref="AP72:AP80" si="102">AP$6&amp;$A72&amp;" - "</f>
        <v xml:space="preserve">(1- r_tls_CG87 - </v>
      </c>
      <c r="AQ72" s="5" t="str">
        <f t="shared" ref="AQ72:AQ80" si="103">AQ$6&amp;$A72&amp;" )"</f>
        <v>r_ttm_CG87 )</v>
      </c>
      <c r="AR72" s="6" t="str">
        <f t="shared" ref="AR72:AR80" si="104">AM72&amp;AN72&amp;AO72&amp;AP72&amp;AQ72</f>
        <v>@IDENTITY CG_bp87 = CG_pp87 * (1- r_tls_CG87 - r_ttm_CG87 )</v>
      </c>
      <c r="AS72" s="5"/>
      <c r="AT72" s="6"/>
      <c r="AX72" s="5"/>
      <c r="AY72" s="5"/>
      <c r="AZ72" s="17" t="str">
        <f t="shared" ref="AZ72:AZ81" si="105">"@IDENTITY "</f>
        <v xml:space="preserve">@IDENTITY </v>
      </c>
      <c r="BA72" s="17" t="str">
        <f t="shared" ref="BA72:BA81" si="106">BA$6&amp;$A72&amp;" = "</f>
        <v xml:space="preserve">gfcf_pp87 = </v>
      </c>
      <c r="BB72" s="17" t="str">
        <f t="shared" ref="BB72:BB80" si="107">BB$6&amp;$A72&amp;" * "</f>
        <v xml:space="preserve">s_gfcf_pp87 * </v>
      </c>
      <c r="BC72" s="17" t="str">
        <f t="shared" ref="BC72:BC80" si="108">BC71</f>
        <v>gfcf_pp00</v>
      </c>
      <c r="BD72" s="11" t="str">
        <f t="shared" ref="BD72:BD80" si="109">AZ72&amp;BA72&amp;BB72&amp;BC72</f>
        <v>@IDENTITY gfcf_pp87 = s_gfcf_pp87 * gfcf_pp00</v>
      </c>
      <c r="BE72" s="11"/>
      <c r="BF72" s="17"/>
      <c r="BG72" s="17"/>
      <c r="BH72" s="17"/>
      <c r="BI72" s="17"/>
      <c r="BJ72" s="17" t="str">
        <f t="shared" ref="BJ72:BJ81" si="110">"@IDENTITY "</f>
        <v xml:space="preserve">@IDENTITY </v>
      </c>
      <c r="BK72" s="17" t="str">
        <f t="shared" ref="BK72:BK81" si="111">BK$6&amp;$A72&amp;" = "</f>
        <v xml:space="preserve">gfcf_bp87 = </v>
      </c>
      <c r="BL72" s="17" t="str">
        <f t="shared" ref="BL72:BL80" si="112">BL$6&amp;$A72&amp;" * "</f>
        <v xml:space="preserve">gfcf_pp87 * </v>
      </c>
      <c r="BM72" s="17" t="str">
        <f t="shared" ref="BM72:BM80" si="113">BM$6&amp;$A72&amp;" - "</f>
        <v xml:space="preserve">(1- r_tls_gfcf87 - </v>
      </c>
      <c r="BN72" s="17" t="str">
        <f t="shared" ref="BN72:BN80" si="114">BN$6&amp;$A72&amp;" )"</f>
        <v>r_ttm_gfcf87 )</v>
      </c>
      <c r="BO72" s="11" t="str">
        <f t="shared" ref="BO72:BO80" si="115">BJ72&amp;BK72&amp;BL72&amp;BM72&amp;BN72</f>
        <v>@IDENTITY gfcf_bp87 = gfcf_pp87 * (1- r_tls_gfcf87 - r_ttm_gfcf87 )</v>
      </c>
      <c r="BP72" s="17"/>
      <c r="BQ72" s="11"/>
      <c r="BR72" s="15"/>
      <c r="BS72" s="15"/>
      <c r="BT72" s="15"/>
      <c r="BU72" s="15"/>
      <c r="BV72" s="15"/>
      <c r="BY72" s="21" t="str">
        <f t="shared" ref="BY72:BY81" si="116">"@IDENTITY "</f>
        <v xml:space="preserve">@IDENTITY </v>
      </c>
      <c r="BZ72" s="21" t="str">
        <f t="shared" ref="BZ72:BZ81" si="117">BZ$6&amp;$A72&amp;" = "</f>
        <v xml:space="preserve">cp_pp87 = </v>
      </c>
      <c r="CA72" s="21" t="str">
        <f t="shared" ref="CA72:CA80" si="118">CA$6&amp;$A72&amp;" * "</f>
        <v xml:space="preserve">s_cp_pp87 * </v>
      </c>
      <c r="CB72" s="21" t="str">
        <f t="shared" ref="CB72:CB80" si="119">CB71</f>
        <v>cp_pp00</v>
      </c>
      <c r="CC72" s="22" t="str">
        <f t="shared" ref="CC72:CC80" si="120">BY72&amp;BZ72&amp;CA72&amp;CB72</f>
        <v>@IDENTITY cp_pp87 = s_cp_pp87 * cp_pp00</v>
      </c>
      <c r="CD72" s="22"/>
      <c r="CE72" s="21"/>
      <c r="CF72" s="21"/>
      <c r="CG72" s="21"/>
      <c r="CH72" s="21"/>
      <c r="CI72" s="21" t="str">
        <f t="shared" ref="CI72:CI81" si="121">"@IDENTITY "</f>
        <v xml:space="preserve">@IDENTITY </v>
      </c>
      <c r="CJ72" s="21" t="str">
        <f t="shared" ref="CJ72:CJ81" si="122">CJ$6&amp;$A72&amp;" = "</f>
        <v xml:space="preserve">cp_bp87 = </v>
      </c>
      <c r="CK72" s="21" t="str">
        <f t="shared" ref="CK72:CK80" si="123">CK$6&amp;$A72&amp;" * "</f>
        <v xml:space="preserve">cp_pp87 * </v>
      </c>
      <c r="CL72" s="21" t="str">
        <f t="shared" ref="CL72:CL80" si="124">CL$6&amp;$A72&amp;" - "</f>
        <v xml:space="preserve">(1- r_tls_cp87 - </v>
      </c>
      <c r="CM72" s="21" t="str">
        <f t="shared" ref="CM72:CM80" si="125">CM$6&amp;$A72&amp;" )"</f>
        <v>r_ttm_cp87 )</v>
      </c>
      <c r="CN72" s="22" t="str">
        <f t="shared" ref="CN72:CN80" si="126">CI72&amp;CJ72&amp;CK72&amp;CL72&amp;CM72</f>
        <v>@IDENTITY cp_bp87 = cp_pp87 * (1- r_tls_cp87 - r_ttm_cp87 )</v>
      </c>
      <c r="CO72" s="21"/>
      <c r="CP72" s="22"/>
      <c r="CQ72" s="20"/>
      <c r="CR72" s="20"/>
      <c r="CS72" s="20"/>
      <c r="CT72" s="20"/>
      <c r="CU72" s="20"/>
      <c r="CX72" s="7" t="str">
        <f t="shared" ref="CX72:CX81" si="127">"@IDENTITY "</f>
        <v xml:space="preserve">@IDENTITY </v>
      </c>
      <c r="CY72" s="7" t="str">
        <f t="shared" ref="CY72:CY81" si="128">CY$6&amp;$A72&amp;" = "</f>
        <v xml:space="preserve">st_pp87 = </v>
      </c>
      <c r="CZ72" s="7" t="str">
        <f t="shared" ref="CZ72:CZ80" si="129">CZ$6&amp;$A72&amp;" * "</f>
        <v xml:space="preserve">s_st_pp87 * </v>
      </c>
      <c r="DA72" s="7" t="str">
        <f t="shared" ref="DA72:DA80" si="130">DA71</f>
        <v>st_pp00</v>
      </c>
      <c r="DB72" s="8" t="str">
        <f t="shared" ref="DB72:DB80" si="131">CX72&amp;CY72&amp;CZ72&amp;DA72</f>
        <v>@IDENTITY st_pp87 = s_st_pp87 * st_pp00</v>
      </c>
      <c r="DC72" s="8"/>
      <c r="DD72" s="7"/>
      <c r="DE72" s="7"/>
      <c r="DF72" s="7"/>
      <c r="DG72" s="7"/>
      <c r="DH72" s="7" t="str">
        <f t="shared" ref="DH72:DH81" si="132">"@IDENTITY "</f>
        <v xml:space="preserve">@IDENTITY </v>
      </c>
      <c r="DI72" s="7" t="str">
        <f t="shared" ref="DI72:DI81" si="133">DI$6&amp;$A72&amp;" = "</f>
        <v xml:space="preserve">st_bp87 = </v>
      </c>
      <c r="DJ72" s="7" t="str">
        <f t="shared" ref="DJ72:DJ80" si="134">DJ$6&amp;$A72&amp;" * "</f>
        <v xml:space="preserve">st_pp87 * </v>
      </c>
      <c r="DK72" s="7" t="str">
        <f t="shared" ref="DK72:DK80" si="135">DK$6&amp;$A72&amp;" - "</f>
        <v xml:space="preserve">(1- r_tls_st87 - </v>
      </c>
      <c r="DL72" s="7" t="str">
        <f t="shared" ref="DL72:DL80" si="136">DL$6&amp;$A72&amp;" )"</f>
        <v>r_ttm_st87 )</v>
      </c>
      <c r="DM72" s="8" t="str">
        <f t="shared" ref="DM72:DM80" si="137">DH72&amp;DI72&amp;DJ72&amp;DK72&amp;DL72</f>
        <v>@IDENTITY st_bp87 = st_pp87 * (1- r_tls_st87 - r_ttm_st87 )</v>
      </c>
      <c r="DN72" s="7"/>
      <c r="DO72" s="8"/>
      <c r="DP72" s="26"/>
      <c r="DQ72" s="26"/>
      <c r="DR72" s="26"/>
      <c r="DS72" s="26"/>
      <c r="DT72" s="26"/>
    </row>
    <row r="73" spans="1:124">
      <c r="A73" s="1" t="s">
        <v>67</v>
      </c>
      <c r="B73" s="5" t="str">
        <f t="shared" si="79"/>
        <v xml:space="preserve">@IDENTITY </v>
      </c>
      <c r="C73" s="5" t="str">
        <f t="shared" si="80"/>
        <v xml:space="preserve">FD90 = </v>
      </c>
      <c r="D73" s="5" t="str">
        <f t="shared" si="81"/>
        <v xml:space="preserve">F90 - </v>
      </c>
      <c r="E73" s="5" t="str">
        <f t="shared" si="82"/>
        <v>FM90</v>
      </c>
      <c r="F73" s="6" t="str">
        <f t="shared" si="83"/>
        <v>@IDENTITY FD90 = F90 - FM90</v>
      </c>
      <c r="J73" s="5"/>
      <c r="K73" s="5" t="str">
        <f t="shared" si="84"/>
        <v xml:space="preserve">@IDENTITY </v>
      </c>
      <c r="L73" s="5" t="str">
        <f t="shared" si="85"/>
        <v xml:space="preserve">exp_pp90 = </v>
      </c>
      <c r="M73" s="5" t="str">
        <f t="shared" si="86"/>
        <v xml:space="preserve">s_exp_pp90 * </v>
      </c>
      <c r="N73" s="5" t="s">
        <v>118</v>
      </c>
      <c r="O73" s="6" t="str">
        <f t="shared" si="87"/>
        <v>@IDENTITY exp_pp90 = s_exp_pp90 * exp_pp00</v>
      </c>
      <c r="P73" s="5"/>
      <c r="R73" s="6"/>
      <c r="S73" s="5" t="str">
        <f t="shared" si="88"/>
        <v xml:space="preserve">@IDENTITY </v>
      </c>
      <c r="T73" s="5" t="str">
        <f t="shared" si="89"/>
        <v xml:space="preserve">exp_bp90 = </v>
      </c>
      <c r="U73" s="5" t="str">
        <f t="shared" si="90"/>
        <v xml:space="preserve">exp_pp90 * </v>
      </c>
      <c r="V73" s="5" t="str">
        <f t="shared" si="91"/>
        <v xml:space="preserve">(1- r_tls_ex90 - </v>
      </c>
      <c r="W73" s="5" t="str">
        <f t="shared" si="92"/>
        <v>r_ttm_ex90 )</v>
      </c>
      <c r="X73" s="6" t="str">
        <f t="shared" si="93"/>
        <v>@IDENTITY exp_bp90 = exp_pp90 * (1- r_tls_ex90 - r_ttm_ex90 )</v>
      </c>
      <c r="AB73" s="5"/>
      <c r="AC73" s="5" t="str">
        <f t="shared" si="94"/>
        <v xml:space="preserve">@IDENTITY </v>
      </c>
      <c r="AD73" s="5" t="str">
        <f t="shared" si="95"/>
        <v xml:space="preserve">CG_pp90 = </v>
      </c>
      <c r="AE73" s="5" t="str">
        <f t="shared" si="96"/>
        <v xml:space="preserve">s_CG_pp90 * </v>
      </c>
      <c r="AF73" s="5" t="str">
        <f t="shared" si="97"/>
        <v>CG_pp00</v>
      </c>
      <c r="AG73" s="6" t="str">
        <f t="shared" si="98"/>
        <v>@IDENTITY CG_pp90 = s_CG_pp90 * CG_pp00</v>
      </c>
      <c r="AH73" s="6"/>
      <c r="AI73" s="5"/>
      <c r="AJ73" s="5"/>
      <c r="AK73" s="5"/>
      <c r="AL73" s="5"/>
      <c r="AM73" s="5" t="str">
        <f t="shared" si="99"/>
        <v xml:space="preserve">@IDENTITY </v>
      </c>
      <c r="AN73" s="5" t="str">
        <f t="shared" si="100"/>
        <v xml:space="preserve">CG_bp90 = </v>
      </c>
      <c r="AO73" s="5" t="str">
        <f t="shared" si="101"/>
        <v xml:space="preserve">CG_pp90 * </v>
      </c>
      <c r="AP73" s="5" t="str">
        <f t="shared" si="102"/>
        <v xml:space="preserve">(1- r_tls_CG90 - </v>
      </c>
      <c r="AQ73" s="5" t="str">
        <f t="shared" si="103"/>
        <v>r_ttm_CG90 )</v>
      </c>
      <c r="AR73" s="6" t="str">
        <f t="shared" si="104"/>
        <v>@IDENTITY CG_bp90 = CG_pp90 * (1- r_tls_CG90 - r_ttm_CG90 )</v>
      </c>
      <c r="AS73" s="5"/>
      <c r="AT73" s="6"/>
      <c r="AX73" s="5"/>
      <c r="AY73" s="5"/>
      <c r="AZ73" s="17" t="str">
        <f t="shared" si="105"/>
        <v xml:space="preserve">@IDENTITY </v>
      </c>
      <c r="BA73" s="17" t="str">
        <f t="shared" si="106"/>
        <v xml:space="preserve">gfcf_pp90 = </v>
      </c>
      <c r="BB73" s="17" t="str">
        <f t="shared" si="107"/>
        <v xml:space="preserve">s_gfcf_pp90 * </v>
      </c>
      <c r="BC73" s="17" t="str">
        <f t="shared" si="108"/>
        <v>gfcf_pp00</v>
      </c>
      <c r="BD73" s="11" t="str">
        <f t="shared" si="109"/>
        <v>@IDENTITY gfcf_pp90 = s_gfcf_pp90 * gfcf_pp00</v>
      </c>
      <c r="BE73" s="11"/>
      <c r="BF73" s="17"/>
      <c r="BG73" s="17"/>
      <c r="BH73" s="17"/>
      <c r="BI73" s="17"/>
      <c r="BJ73" s="17" t="str">
        <f t="shared" si="110"/>
        <v xml:space="preserve">@IDENTITY </v>
      </c>
      <c r="BK73" s="17" t="str">
        <f t="shared" si="111"/>
        <v xml:space="preserve">gfcf_bp90 = </v>
      </c>
      <c r="BL73" s="17" t="str">
        <f t="shared" si="112"/>
        <v xml:space="preserve">gfcf_pp90 * </v>
      </c>
      <c r="BM73" s="17" t="str">
        <f t="shared" si="113"/>
        <v xml:space="preserve">(1- r_tls_gfcf90 - </v>
      </c>
      <c r="BN73" s="17" t="str">
        <f t="shared" si="114"/>
        <v>r_ttm_gfcf90 )</v>
      </c>
      <c r="BO73" s="11" t="str">
        <f t="shared" si="115"/>
        <v>@IDENTITY gfcf_bp90 = gfcf_pp90 * (1- r_tls_gfcf90 - r_ttm_gfcf90 )</v>
      </c>
      <c r="BP73" s="17"/>
      <c r="BQ73" s="11"/>
      <c r="BR73" s="15"/>
      <c r="BS73" s="15"/>
      <c r="BT73" s="15"/>
      <c r="BU73" s="15"/>
      <c r="BV73" s="15"/>
      <c r="BY73" s="21" t="str">
        <f t="shared" si="116"/>
        <v xml:space="preserve">@IDENTITY </v>
      </c>
      <c r="BZ73" s="21" t="str">
        <f t="shared" si="117"/>
        <v xml:space="preserve">cp_pp90 = </v>
      </c>
      <c r="CA73" s="21" t="str">
        <f t="shared" si="118"/>
        <v xml:space="preserve">s_cp_pp90 * </v>
      </c>
      <c r="CB73" s="21" t="str">
        <f t="shared" si="119"/>
        <v>cp_pp00</v>
      </c>
      <c r="CC73" s="22" t="str">
        <f t="shared" si="120"/>
        <v>@IDENTITY cp_pp90 = s_cp_pp90 * cp_pp00</v>
      </c>
      <c r="CD73" s="22"/>
      <c r="CE73" s="21"/>
      <c r="CF73" s="21"/>
      <c r="CG73" s="21"/>
      <c r="CH73" s="21"/>
      <c r="CI73" s="21" t="str">
        <f t="shared" si="121"/>
        <v xml:space="preserve">@IDENTITY </v>
      </c>
      <c r="CJ73" s="21" t="str">
        <f t="shared" si="122"/>
        <v xml:space="preserve">cp_bp90 = </v>
      </c>
      <c r="CK73" s="21" t="str">
        <f t="shared" si="123"/>
        <v xml:space="preserve">cp_pp90 * </v>
      </c>
      <c r="CL73" s="21" t="str">
        <f t="shared" si="124"/>
        <v xml:space="preserve">(1- r_tls_cp90 - </v>
      </c>
      <c r="CM73" s="21" t="str">
        <f t="shared" si="125"/>
        <v>r_ttm_cp90 )</v>
      </c>
      <c r="CN73" s="22" t="str">
        <f t="shared" si="126"/>
        <v>@IDENTITY cp_bp90 = cp_pp90 * (1- r_tls_cp90 - r_ttm_cp90 )</v>
      </c>
      <c r="CO73" s="21"/>
      <c r="CP73" s="22"/>
      <c r="CQ73" s="20"/>
      <c r="CR73" s="20"/>
      <c r="CS73" s="20"/>
      <c r="CT73" s="20"/>
      <c r="CU73" s="20"/>
      <c r="CX73" s="7" t="str">
        <f t="shared" si="127"/>
        <v xml:space="preserve">@IDENTITY </v>
      </c>
      <c r="CY73" s="7" t="str">
        <f t="shared" si="128"/>
        <v xml:space="preserve">st_pp90 = </v>
      </c>
      <c r="CZ73" s="7" t="str">
        <f t="shared" si="129"/>
        <v xml:space="preserve">s_st_pp90 * </v>
      </c>
      <c r="DA73" s="7" t="str">
        <f t="shared" si="130"/>
        <v>st_pp00</v>
      </c>
      <c r="DB73" s="8" t="str">
        <f t="shared" si="131"/>
        <v>@IDENTITY st_pp90 = s_st_pp90 * st_pp00</v>
      </c>
      <c r="DC73" s="8"/>
      <c r="DD73" s="7"/>
      <c r="DE73" s="7"/>
      <c r="DF73" s="7"/>
      <c r="DG73" s="7"/>
      <c r="DH73" s="7" t="str">
        <f t="shared" si="132"/>
        <v xml:space="preserve">@IDENTITY </v>
      </c>
      <c r="DI73" s="7" t="str">
        <f t="shared" si="133"/>
        <v xml:space="preserve">st_bp90 = </v>
      </c>
      <c r="DJ73" s="7" t="str">
        <f t="shared" si="134"/>
        <v xml:space="preserve">st_pp90 * </v>
      </c>
      <c r="DK73" s="7" t="str">
        <f t="shared" si="135"/>
        <v xml:space="preserve">(1- r_tls_st90 - </v>
      </c>
      <c r="DL73" s="7" t="str">
        <f t="shared" si="136"/>
        <v>r_ttm_st90 )</v>
      </c>
      <c r="DM73" s="8" t="str">
        <f t="shared" si="137"/>
        <v>@IDENTITY st_bp90 = st_pp90 * (1- r_tls_st90 - r_ttm_st90 )</v>
      </c>
      <c r="DN73" s="7"/>
      <c r="DO73" s="8"/>
      <c r="DP73" s="26"/>
      <c r="DQ73" s="26"/>
      <c r="DR73" s="26"/>
      <c r="DS73" s="26"/>
      <c r="DT73" s="26"/>
    </row>
    <row r="74" spans="1:124">
      <c r="A74" s="1" t="s">
        <v>68</v>
      </c>
      <c r="B74" s="5" t="str">
        <f t="shared" si="79"/>
        <v xml:space="preserve">@IDENTITY </v>
      </c>
      <c r="C74" s="5" t="str">
        <f t="shared" si="80"/>
        <v xml:space="preserve">FD91 = </v>
      </c>
      <c r="D74" s="5" t="str">
        <f t="shared" si="81"/>
        <v xml:space="preserve">F91 - </v>
      </c>
      <c r="E74" s="5" t="str">
        <f t="shared" si="82"/>
        <v>FM91</v>
      </c>
      <c r="F74" s="6" t="str">
        <f t="shared" si="83"/>
        <v>@IDENTITY FD91 = F91 - FM91</v>
      </c>
      <c r="J74" s="5"/>
      <c r="K74" s="5" t="str">
        <f t="shared" si="84"/>
        <v xml:space="preserve">@IDENTITY </v>
      </c>
      <c r="L74" s="5" t="str">
        <f t="shared" si="85"/>
        <v xml:space="preserve">exp_pp91 = </v>
      </c>
      <c r="M74" s="5" t="str">
        <f t="shared" si="86"/>
        <v xml:space="preserve">s_exp_pp91 * </v>
      </c>
      <c r="N74" s="5" t="s">
        <v>118</v>
      </c>
      <c r="O74" s="6" t="str">
        <f t="shared" si="87"/>
        <v>@IDENTITY exp_pp91 = s_exp_pp91 * exp_pp00</v>
      </c>
      <c r="P74" s="5"/>
      <c r="R74" s="6"/>
      <c r="S74" s="5" t="str">
        <f t="shared" si="88"/>
        <v xml:space="preserve">@IDENTITY </v>
      </c>
      <c r="T74" s="5" t="str">
        <f t="shared" si="89"/>
        <v xml:space="preserve">exp_bp91 = </v>
      </c>
      <c r="U74" s="5" t="str">
        <f t="shared" si="90"/>
        <v xml:space="preserve">exp_pp91 * </v>
      </c>
      <c r="V74" s="5" t="str">
        <f t="shared" si="91"/>
        <v xml:space="preserve">(1- r_tls_ex91 - </v>
      </c>
      <c r="W74" s="5" t="str">
        <f t="shared" si="92"/>
        <v>r_ttm_ex91 )</v>
      </c>
      <c r="X74" s="6" t="str">
        <f t="shared" si="93"/>
        <v>@IDENTITY exp_bp91 = exp_pp91 * (1- r_tls_ex91 - r_ttm_ex91 )</v>
      </c>
      <c r="AB74" s="5"/>
      <c r="AC74" s="5" t="str">
        <f t="shared" si="94"/>
        <v xml:space="preserve">@IDENTITY </v>
      </c>
      <c r="AD74" s="5" t="str">
        <f t="shared" si="95"/>
        <v xml:space="preserve">CG_pp91 = </v>
      </c>
      <c r="AE74" s="5" t="str">
        <f t="shared" si="96"/>
        <v xml:space="preserve">s_CG_pp91 * </v>
      </c>
      <c r="AF74" s="5" t="str">
        <f t="shared" si="97"/>
        <v>CG_pp00</v>
      </c>
      <c r="AG74" s="6" t="str">
        <f t="shared" si="98"/>
        <v>@IDENTITY CG_pp91 = s_CG_pp91 * CG_pp00</v>
      </c>
      <c r="AH74" s="6"/>
      <c r="AI74" s="5"/>
      <c r="AJ74" s="5"/>
      <c r="AK74" s="5"/>
      <c r="AL74" s="5"/>
      <c r="AM74" s="5" t="str">
        <f t="shared" si="99"/>
        <v xml:space="preserve">@IDENTITY </v>
      </c>
      <c r="AN74" s="5" t="str">
        <f t="shared" si="100"/>
        <v xml:space="preserve">CG_bp91 = </v>
      </c>
      <c r="AO74" s="5" t="str">
        <f t="shared" si="101"/>
        <v xml:space="preserve">CG_pp91 * </v>
      </c>
      <c r="AP74" s="5" t="str">
        <f t="shared" si="102"/>
        <v xml:space="preserve">(1- r_tls_CG91 - </v>
      </c>
      <c r="AQ74" s="5" t="str">
        <f t="shared" si="103"/>
        <v>r_ttm_CG91 )</v>
      </c>
      <c r="AR74" s="6" t="str">
        <f t="shared" si="104"/>
        <v>@IDENTITY CG_bp91 = CG_pp91 * (1- r_tls_CG91 - r_ttm_CG91 )</v>
      </c>
      <c r="AS74" s="5"/>
      <c r="AT74" s="6"/>
      <c r="AX74" s="5"/>
      <c r="AY74" s="5"/>
      <c r="AZ74" s="17" t="str">
        <f t="shared" si="105"/>
        <v xml:space="preserve">@IDENTITY </v>
      </c>
      <c r="BA74" s="17" t="str">
        <f t="shared" si="106"/>
        <v xml:space="preserve">gfcf_pp91 = </v>
      </c>
      <c r="BB74" s="17" t="str">
        <f t="shared" si="107"/>
        <v xml:space="preserve">s_gfcf_pp91 * </v>
      </c>
      <c r="BC74" s="17" t="str">
        <f t="shared" si="108"/>
        <v>gfcf_pp00</v>
      </c>
      <c r="BD74" s="11" t="str">
        <f t="shared" si="109"/>
        <v>@IDENTITY gfcf_pp91 = s_gfcf_pp91 * gfcf_pp00</v>
      </c>
      <c r="BE74" s="11"/>
      <c r="BF74" s="17"/>
      <c r="BG74" s="17"/>
      <c r="BH74" s="17"/>
      <c r="BI74" s="17"/>
      <c r="BJ74" s="17" t="str">
        <f t="shared" si="110"/>
        <v xml:space="preserve">@IDENTITY </v>
      </c>
      <c r="BK74" s="17" t="str">
        <f t="shared" si="111"/>
        <v xml:space="preserve">gfcf_bp91 = </v>
      </c>
      <c r="BL74" s="17" t="str">
        <f t="shared" si="112"/>
        <v xml:space="preserve">gfcf_pp91 * </v>
      </c>
      <c r="BM74" s="17" t="str">
        <f t="shared" si="113"/>
        <v xml:space="preserve">(1- r_tls_gfcf91 - </v>
      </c>
      <c r="BN74" s="17" t="str">
        <f t="shared" si="114"/>
        <v>r_ttm_gfcf91 )</v>
      </c>
      <c r="BO74" s="11" t="str">
        <f t="shared" si="115"/>
        <v>@IDENTITY gfcf_bp91 = gfcf_pp91 * (1- r_tls_gfcf91 - r_ttm_gfcf91 )</v>
      </c>
      <c r="BP74" s="17"/>
      <c r="BQ74" s="11"/>
      <c r="BR74" s="15"/>
      <c r="BS74" s="15"/>
      <c r="BT74" s="15"/>
      <c r="BU74" s="15"/>
      <c r="BV74" s="15"/>
      <c r="BY74" s="21" t="str">
        <f t="shared" si="116"/>
        <v xml:space="preserve">@IDENTITY </v>
      </c>
      <c r="BZ74" s="21" t="str">
        <f t="shared" si="117"/>
        <v xml:space="preserve">cp_pp91 = </v>
      </c>
      <c r="CA74" s="21" t="str">
        <f t="shared" si="118"/>
        <v xml:space="preserve">s_cp_pp91 * </v>
      </c>
      <c r="CB74" s="21" t="str">
        <f t="shared" si="119"/>
        <v>cp_pp00</v>
      </c>
      <c r="CC74" s="22" t="str">
        <f t="shared" si="120"/>
        <v>@IDENTITY cp_pp91 = s_cp_pp91 * cp_pp00</v>
      </c>
      <c r="CD74" s="22"/>
      <c r="CE74" s="21"/>
      <c r="CF74" s="21"/>
      <c r="CG74" s="21"/>
      <c r="CH74" s="21"/>
      <c r="CI74" s="21" t="str">
        <f t="shared" si="121"/>
        <v xml:space="preserve">@IDENTITY </v>
      </c>
      <c r="CJ74" s="21" t="str">
        <f t="shared" si="122"/>
        <v xml:space="preserve">cp_bp91 = </v>
      </c>
      <c r="CK74" s="21" t="str">
        <f t="shared" si="123"/>
        <v xml:space="preserve">cp_pp91 * </v>
      </c>
      <c r="CL74" s="21" t="str">
        <f t="shared" si="124"/>
        <v xml:space="preserve">(1- r_tls_cp91 - </v>
      </c>
      <c r="CM74" s="21" t="str">
        <f t="shared" si="125"/>
        <v>r_ttm_cp91 )</v>
      </c>
      <c r="CN74" s="22" t="str">
        <f t="shared" si="126"/>
        <v>@IDENTITY cp_bp91 = cp_pp91 * (1- r_tls_cp91 - r_ttm_cp91 )</v>
      </c>
      <c r="CO74" s="21"/>
      <c r="CP74" s="22"/>
      <c r="CQ74" s="20"/>
      <c r="CR74" s="20"/>
      <c r="CS74" s="20"/>
      <c r="CT74" s="20"/>
      <c r="CU74" s="20"/>
      <c r="CX74" s="7" t="str">
        <f t="shared" si="127"/>
        <v xml:space="preserve">@IDENTITY </v>
      </c>
      <c r="CY74" s="7" t="str">
        <f t="shared" si="128"/>
        <v xml:space="preserve">st_pp91 = </v>
      </c>
      <c r="CZ74" s="7" t="str">
        <f t="shared" si="129"/>
        <v xml:space="preserve">s_st_pp91 * </v>
      </c>
      <c r="DA74" s="7" t="str">
        <f t="shared" si="130"/>
        <v>st_pp00</v>
      </c>
      <c r="DB74" s="8" t="str">
        <f t="shared" si="131"/>
        <v>@IDENTITY st_pp91 = s_st_pp91 * st_pp00</v>
      </c>
      <c r="DC74" s="8"/>
      <c r="DD74" s="7"/>
      <c r="DE74" s="7"/>
      <c r="DF74" s="7"/>
      <c r="DG74" s="7"/>
      <c r="DH74" s="7" t="str">
        <f t="shared" si="132"/>
        <v xml:space="preserve">@IDENTITY </v>
      </c>
      <c r="DI74" s="7" t="str">
        <f t="shared" si="133"/>
        <v xml:space="preserve">st_bp91 = </v>
      </c>
      <c r="DJ74" s="7" t="str">
        <f t="shared" si="134"/>
        <v xml:space="preserve">st_pp91 * </v>
      </c>
      <c r="DK74" s="7" t="str">
        <f t="shared" si="135"/>
        <v xml:space="preserve">(1- r_tls_st91 - </v>
      </c>
      <c r="DL74" s="7" t="str">
        <f t="shared" si="136"/>
        <v>r_ttm_st91 )</v>
      </c>
      <c r="DM74" s="8" t="str">
        <f t="shared" si="137"/>
        <v>@IDENTITY st_bp91 = st_pp91 * (1- r_tls_st91 - r_ttm_st91 )</v>
      </c>
      <c r="DN74" s="7"/>
      <c r="DO74" s="8"/>
      <c r="DP74" s="26"/>
      <c r="DQ74" s="26"/>
      <c r="DR74" s="26"/>
      <c r="DS74" s="26"/>
      <c r="DT74" s="26"/>
    </row>
    <row r="75" spans="1:124">
      <c r="A75" s="1" t="s">
        <v>69</v>
      </c>
      <c r="B75" s="5" t="str">
        <f t="shared" si="79"/>
        <v xml:space="preserve">@IDENTITY </v>
      </c>
      <c r="C75" s="5" t="str">
        <f t="shared" si="80"/>
        <v xml:space="preserve">FD92 = </v>
      </c>
      <c r="D75" s="5" t="str">
        <f t="shared" si="81"/>
        <v xml:space="preserve">F92 - </v>
      </c>
      <c r="E75" s="5" t="str">
        <f t="shared" si="82"/>
        <v>FM92</v>
      </c>
      <c r="F75" s="6" t="str">
        <f t="shared" si="83"/>
        <v>@IDENTITY FD92 = F92 - FM92</v>
      </c>
      <c r="J75" s="5"/>
      <c r="K75" s="5" t="str">
        <f t="shared" si="84"/>
        <v xml:space="preserve">@IDENTITY </v>
      </c>
      <c r="L75" s="5" t="str">
        <f t="shared" si="85"/>
        <v xml:space="preserve">exp_pp92 = </v>
      </c>
      <c r="M75" s="5" t="str">
        <f t="shared" si="86"/>
        <v xml:space="preserve">s_exp_pp92 * </v>
      </c>
      <c r="N75" s="5" t="s">
        <v>118</v>
      </c>
      <c r="O75" s="6" t="str">
        <f t="shared" si="87"/>
        <v>@IDENTITY exp_pp92 = s_exp_pp92 * exp_pp00</v>
      </c>
      <c r="P75" s="5"/>
      <c r="R75" s="6"/>
      <c r="S75" s="5" t="str">
        <f t="shared" si="88"/>
        <v xml:space="preserve">@IDENTITY </v>
      </c>
      <c r="T75" s="5" t="str">
        <f t="shared" si="89"/>
        <v xml:space="preserve">exp_bp92 = </v>
      </c>
      <c r="U75" s="5" t="str">
        <f t="shared" si="90"/>
        <v xml:space="preserve">exp_pp92 * </v>
      </c>
      <c r="V75" s="5" t="str">
        <f t="shared" si="91"/>
        <v xml:space="preserve">(1- r_tls_ex92 - </v>
      </c>
      <c r="W75" s="5" t="str">
        <f t="shared" si="92"/>
        <v>r_ttm_ex92 )</v>
      </c>
      <c r="X75" s="6" t="str">
        <f t="shared" si="93"/>
        <v>@IDENTITY exp_bp92 = exp_pp92 * (1- r_tls_ex92 - r_ttm_ex92 )</v>
      </c>
      <c r="AB75" s="5"/>
      <c r="AC75" s="5" t="str">
        <f t="shared" si="94"/>
        <v xml:space="preserve">@IDENTITY </v>
      </c>
      <c r="AD75" s="5" t="str">
        <f t="shared" si="95"/>
        <v xml:space="preserve">CG_pp92 = </v>
      </c>
      <c r="AE75" s="5" t="str">
        <f t="shared" si="96"/>
        <v xml:space="preserve">s_CG_pp92 * </v>
      </c>
      <c r="AF75" s="5" t="str">
        <f t="shared" si="97"/>
        <v>CG_pp00</v>
      </c>
      <c r="AG75" s="6" t="str">
        <f t="shared" si="98"/>
        <v>@IDENTITY CG_pp92 = s_CG_pp92 * CG_pp00</v>
      </c>
      <c r="AH75" s="6"/>
      <c r="AI75" s="5"/>
      <c r="AJ75" s="5"/>
      <c r="AK75" s="5"/>
      <c r="AL75" s="5"/>
      <c r="AM75" s="5" t="str">
        <f t="shared" si="99"/>
        <v xml:space="preserve">@IDENTITY </v>
      </c>
      <c r="AN75" s="5" t="str">
        <f t="shared" si="100"/>
        <v xml:space="preserve">CG_bp92 = </v>
      </c>
      <c r="AO75" s="5" t="str">
        <f t="shared" si="101"/>
        <v xml:space="preserve">CG_pp92 * </v>
      </c>
      <c r="AP75" s="5" t="str">
        <f t="shared" si="102"/>
        <v xml:space="preserve">(1- r_tls_CG92 - </v>
      </c>
      <c r="AQ75" s="5" t="str">
        <f t="shared" si="103"/>
        <v>r_ttm_CG92 )</v>
      </c>
      <c r="AR75" s="6" t="str">
        <f t="shared" si="104"/>
        <v>@IDENTITY CG_bp92 = CG_pp92 * (1- r_tls_CG92 - r_ttm_CG92 )</v>
      </c>
      <c r="AS75" s="5"/>
      <c r="AT75" s="6"/>
      <c r="AX75" s="5"/>
      <c r="AY75" s="5"/>
      <c r="AZ75" s="17" t="str">
        <f t="shared" si="105"/>
        <v xml:space="preserve">@IDENTITY </v>
      </c>
      <c r="BA75" s="17" t="str">
        <f t="shared" si="106"/>
        <v xml:space="preserve">gfcf_pp92 = </v>
      </c>
      <c r="BB75" s="17" t="str">
        <f t="shared" si="107"/>
        <v xml:space="preserve">s_gfcf_pp92 * </v>
      </c>
      <c r="BC75" s="17" t="str">
        <f t="shared" si="108"/>
        <v>gfcf_pp00</v>
      </c>
      <c r="BD75" s="11" t="str">
        <f t="shared" si="109"/>
        <v>@IDENTITY gfcf_pp92 = s_gfcf_pp92 * gfcf_pp00</v>
      </c>
      <c r="BE75" s="11"/>
      <c r="BF75" s="17"/>
      <c r="BG75" s="17"/>
      <c r="BH75" s="17"/>
      <c r="BI75" s="17"/>
      <c r="BJ75" s="17" t="str">
        <f t="shared" si="110"/>
        <v xml:space="preserve">@IDENTITY </v>
      </c>
      <c r="BK75" s="17" t="str">
        <f t="shared" si="111"/>
        <v xml:space="preserve">gfcf_bp92 = </v>
      </c>
      <c r="BL75" s="17" t="str">
        <f t="shared" si="112"/>
        <v xml:space="preserve">gfcf_pp92 * </v>
      </c>
      <c r="BM75" s="17" t="str">
        <f t="shared" si="113"/>
        <v xml:space="preserve">(1- r_tls_gfcf92 - </v>
      </c>
      <c r="BN75" s="17" t="str">
        <f t="shared" si="114"/>
        <v>r_ttm_gfcf92 )</v>
      </c>
      <c r="BO75" s="11" t="str">
        <f t="shared" si="115"/>
        <v>@IDENTITY gfcf_bp92 = gfcf_pp92 * (1- r_tls_gfcf92 - r_ttm_gfcf92 )</v>
      </c>
      <c r="BP75" s="17"/>
      <c r="BQ75" s="11"/>
      <c r="BR75" s="15"/>
      <c r="BS75" s="15"/>
      <c r="BT75" s="15"/>
      <c r="BU75" s="15"/>
      <c r="BV75" s="15"/>
      <c r="BY75" s="21" t="str">
        <f t="shared" si="116"/>
        <v xml:space="preserve">@IDENTITY </v>
      </c>
      <c r="BZ75" s="21" t="str">
        <f t="shared" si="117"/>
        <v xml:space="preserve">cp_pp92 = </v>
      </c>
      <c r="CA75" s="21" t="str">
        <f t="shared" si="118"/>
        <v xml:space="preserve">s_cp_pp92 * </v>
      </c>
      <c r="CB75" s="21" t="str">
        <f t="shared" si="119"/>
        <v>cp_pp00</v>
      </c>
      <c r="CC75" s="22" t="str">
        <f t="shared" si="120"/>
        <v>@IDENTITY cp_pp92 = s_cp_pp92 * cp_pp00</v>
      </c>
      <c r="CD75" s="22"/>
      <c r="CE75" s="21"/>
      <c r="CF75" s="21"/>
      <c r="CG75" s="21"/>
      <c r="CH75" s="21"/>
      <c r="CI75" s="21" t="str">
        <f t="shared" si="121"/>
        <v xml:space="preserve">@IDENTITY </v>
      </c>
      <c r="CJ75" s="21" t="str">
        <f t="shared" si="122"/>
        <v xml:space="preserve">cp_bp92 = </v>
      </c>
      <c r="CK75" s="21" t="str">
        <f t="shared" si="123"/>
        <v xml:space="preserve">cp_pp92 * </v>
      </c>
      <c r="CL75" s="21" t="str">
        <f t="shared" si="124"/>
        <v xml:space="preserve">(1- r_tls_cp92 - </v>
      </c>
      <c r="CM75" s="21" t="str">
        <f t="shared" si="125"/>
        <v>r_ttm_cp92 )</v>
      </c>
      <c r="CN75" s="22" t="str">
        <f t="shared" si="126"/>
        <v>@IDENTITY cp_bp92 = cp_pp92 * (1- r_tls_cp92 - r_ttm_cp92 )</v>
      </c>
      <c r="CO75" s="21"/>
      <c r="CP75" s="22"/>
      <c r="CQ75" s="20"/>
      <c r="CR75" s="20"/>
      <c r="CS75" s="20"/>
      <c r="CT75" s="20"/>
      <c r="CU75" s="20"/>
      <c r="CX75" s="7" t="str">
        <f t="shared" si="127"/>
        <v xml:space="preserve">@IDENTITY </v>
      </c>
      <c r="CY75" s="7" t="str">
        <f t="shared" si="128"/>
        <v xml:space="preserve">st_pp92 = </v>
      </c>
      <c r="CZ75" s="7" t="str">
        <f t="shared" si="129"/>
        <v xml:space="preserve">s_st_pp92 * </v>
      </c>
      <c r="DA75" s="7" t="str">
        <f t="shared" si="130"/>
        <v>st_pp00</v>
      </c>
      <c r="DB75" s="8" t="str">
        <f t="shared" si="131"/>
        <v>@IDENTITY st_pp92 = s_st_pp92 * st_pp00</v>
      </c>
      <c r="DC75" s="8"/>
      <c r="DD75" s="7"/>
      <c r="DE75" s="7"/>
      <c r="DF75" s="7"/>
      <c r="DG75" s="7"/>
      <c r="DH75" s="7" t="str">
        <f t="shared" si="132"/>
        <v xml:space="preserve">@IDENTITY </v>
      </c>
      <c r="DI75" s="7" t="str">
        <f t="shared" si="133"/>
        <v xml:space="preserve">st_bp92 = </v>
      </c>
      <c r="DJ75" s="7" t="str">
        <f t="shared" si="134"/>
        <v xml:space="preserve">st_pp92 * </v>
      </c>
      <c r="DK75" s="7" t="str">
        <f t="shared" si="135"/>
        <v xml:space="preserve">(1- r_tls_st92 - </v>
      </c>
      <c r="DL75" s="7" t="str">
        <f t="shared" si="136"/>
        <v>r_ttm_st92 )</v>
      </c>
      <c r="DM75" s="8" t="str">
        <f t="shared" si="137"/>
        <v>@IDENTITY st_bp92 = st_pp92 * (1- r_tls_st92 - r_ttm_st92 )</v>
      </c>
      <c r="DN75" s="7"/>
      <c r="DO75" s="8"/>
      <c r="DP75" s="26"/>
      <c r="DQ75" s="26"/>
      <c r="DR75" s="26"/>
      <c r="DS75" s="26"/>
      <c r="DT75" s="26"/>
    </row>
    <row r="76" spans="1:124">
      <c r="A76" s="1" t="s">
        <v>70</v>
      </c>
      <c r="B76" s="5" t="str">
        <f t="shared" si="79"/>
        <v xml:space="preserve">@IDENTITY </v>
      </c>
      <c r="C76" s="5" t="str">
        <f t="shared" si="80"/>
        <v xml:space="preserve">FD93 = </v>
      </c>
      <c r="D76" s="5" t="str">
        <f t="shared" si="81"/>
        <v xml:space="preserve">F93 - </v>
      </c>
      <c r="E76" s="5" t="str">
        <f t="shared" si="82"/>
        <v>FM93</v>
      </c>
      <c r="F76" s="6" t="str">
        <f t="shared" si="83"/>
        <v>@IDENTITY FD93 = F93 - FM93</v>
      </c>
      <c r="J76" s="5"/>
      <c r="K76" s="5" t="str">
        <f t="shared" si="84"/>
        <v xml:space="preserve">@IDENTITY </v>
      </c>
      <c r="L76" s="5" t="str">
        <f t="shared" si="85"/>
        <v xml:space="preserve">exp_pp93 = </v>
      </c>
      <c r="M76" s="5" t="str">
        <f t="shared" si="86"/>
        <v xml:space="preserve">s_exp_pp93 * </v>
      </c>
      <c r="N76" s="5" t="s">
        <v>118</v>
      </c>
      <c r="O76" s="6" t="str">
        <f t="shared" si="87"/>
        <v>@IDENTITY exp_pp93 = s_exp_pp93 * exp_pp00</v>
      </c>
      <c r="P76" s="5"/>
      <c r="R76" s="6"/>
      <c r="S76" s="5" t="str">
        <f t="shared" si="88"/>
        <v xml:space="preserve">@IDENTITY </v>
      </c>
      <c r="T76" s="5" t="str">
        <f t="shared" si="89"/>
        <v xml:space="preserve">exp_bp93 = </v>
      </c>
      <c r="U76" s="5" t="str">
        <f t="shared" si="90"/>
        <v xml:space="preserve">exp_pp93 * </v>
      </c>
      <c r="V76" s="5" t="str">
        <f t="shared" si="91"/>
        <v xml:space="preserve">(1- r_tls_ex93 - </v>
      </c>
      <c r="W76" s="5" t="str">
        <f t="shared" si="92"/>
        <v>r_ttm_ex93 )</v>
      </c>
      <c r="X76" s="6" t="str">
        <f t="shared" si="93"/>
        <v>@IDENTITY exp_bp93 = exp_pp93 * (1- r_tls_ex93 - r_ttm_ex93 )</v>
      </c>
      <c r="AB76" s="5"/>
      <c r="AC76" s="5" t="str">
        <f t="shared" si="94"/>
        <v xml:space="preserve">@IDENTITY </v>
      </c>
      <c r="AD76" s="5" t="str">
        <f t="shared" si="95"/>
        <v xml:space="preserve">CG_pp93 = </v>
      </c>
      <c r="AE76" s="5" t="str">
        <f t="shared" si="96"/>
        <v xml:space="preserve">s_CG_pp93 * </v>
      </c>
      <c r="AF76" s="5" t="str">
        <f t="shared" si="97"/>
        <v>CG_pp00</v>
      </c>
      <c r="AG76" s="6" t="str">
        <f t="shared" si="98"/>
        <v>@IDENTITY CG_pp93 = s_CG_pp93 * CG_pp00</v>
      </c>
      <c r="AH76" s="6"/>
      <c r="AI76" s="5"/>
      <c r="AJ76" s="5"/>
      <c r="AK76" s="5"/>
      <c r="AL76" s="5"/>
      <c r="AM76" s="5" t="str">
        <f t="shared" si="99"/>
        <v xml:space="preserve">@IDENTITY </v>
      </c>
      <c r="AN76" s="5" t="str">
        <f t="shared" si="100"/>
        <v xml:space="preserve">CG_bp93 = </v>
      </c>
      <c r="AO76" s="5" t="str">
        <f t="shared" si="101"/>
        <v xml:space="preserve">CG_pp93 * </v>
      </c>
      <c r="AP76" s="5" t="str">
        <f t="shared" si="102"/>
        <v xml:space="preserve">(1- r_tls_CG93 - </v>
      </c>
      <c r="AQ76" s="5" t="str">
        <f t="shared" si="103"/>
        <v>r_ttm_CG93 )</v>
      </c>
      <c r="AR76" s="6" t="str">
        <f t="shared" si="104"/>
        <v>@IDENTITY CG_bp93 = CG_pp93 * (1- r_tls_CG93 - r_ttm_CG93 )</v>
      </c>
      <c r="AS76" s="5"/>
      <c r="AT76" s="6"/>
      <c r="AX76" s="5"/>
      <c r="AY76" s="5"/>
      <c r="AZ76" s="17" t="str">
        <f t="shared" si="105"/>
        <v xml:space="preserve">@IDENTITY </v>
      </c>
      <c r="BA76" s="17" t="str">
        <f t="shared" si="106"/>
        <v xml:space="preserve">gfcf_pp93 = </v>
      </c>
      <c r="BB76" s="17" t="str">
        <f t="shared" si="107"/>
        <v xml:space="preserve">s_gfcf_pp93 * </v>
      </c>
      <c r="BC76" s="17" t="str">
        <f t="shared" si="108"/>
        <v>gfcf_pp00</v>
      </c>
      <c r="BD76" s="11" t="str">
        <f t="shared" si="109"/>
        <v>@IDENTITY gfcf_pp93 = s_gfcf_pp93 * gfcf_pp00</v>
      </c>
      <c r="BE76" s="11"/>
      <c r="BF76" s="17"/>
      <c r="BG76" s="17"/>
      <c r="BH76" s="17"/>
      <c r="BI76" s="17"/>
      <c r="BJ76" s="17" t="str">
        <f t="shared" si="110"/>
        <v xml:space="preserve">@IDENTITY </v>
      </c>
      <c r="BK76" s="17" t="str">
        <f t="shared" si="111"/>
        <v xml:space="preserve">gfcf_bp93 = </v>
      </c>
      <c r="BL76" s="17" t="str">
        <f t="shared" si="112"/>
        <v xml:space="preserve">gfcf_pp93 * </v>
      </c>
      <c r="BM76" s="17" t="str">
        <f t="shared" si="113"/>
        <v xml:space="preserve">(1- r_tls_gfcf93 - </v>
      </c>
      <c r="BN76" s="17" t="str">
        <f t="shared" si="114"/>
        <v>r_ttm_gfcf93 )</v>
      </c>
      <c r="BO76" s="11" t="str">
        <f t="shared" si="115"/>
        <v>@IDENTITY gfcf_bp93 = gfcf_pp93 * (1- r_tls_gfcf93 - r_ttm_gfcf93 )</v>
      </c>
      <c r="BP76" s="17"/>
      <c r="BQ76" s="11"/>
      <c r="BR76" s="15"/>
      <c r="BS76" s="15"/>
      <c r="BT76" s="15"/>
      <c r="BU76" s="15"/>
      <c r="BV76" s="15"/>
      <c r="BY76" s="21" t="str">
        <f t="shared" si="116"/>
        <v xml:space="preserve">@IDENTITY </v>
      </c>
      <c r="BZ76" s="21" t="str">
        <f t="shared" si="117"/>
        <v xml:space="preserve">cp_pp93 = </v>
      </c>
      <c r="CA76" s="21" t="str">
        <f t="shared" si="118"/>
        <v xml:space="preserve">s_cp_pp93 * </v>
      </c>
      <c r="CB76" s="21" t="str">
        <f t="shared" si="119"/>
        <v>cp_pp00</v>
      </c>
      <c r="CC76" s="22" t="str">
        <f t="shared" si="120"/>
        <v>@IDENTITY cp_pp93 = s_cp_pp93 * cp_pp00</v>
      </c>
      <c r="CD76" s="22"/>
      <c r="CE76" s="21"/>
      <c r="CF76" s="21"/>
      <c r="CG76" s="21"/>
      <c r="CH76" s="21"/>
      <c r="CI76" s="21" t="str">
        <f t="shared" si="121"/>
        <v xml:space="preserve">@IDENTITY </v>
      </c>
      <c r="CJ76" s="21" t="str">
        <f t="shared" si="122"/>
        <v xml:space="preserve">cp_bp93 = </v>
      </c>
      <c r="CK76" s="21" t="str">
        <f t="shared" si="123"/>
        <v xml:space="preserve">cp_pp93 * </v>
      </c>
      <c r="CL76" s="21" t="str">
        <f t="shared" si="124"/>
        <v xml:space="preserve">(1- r_tls_cp93 - </v>
      </c>
      <c r="CM76" s="21" t="str">
        <f t="shared" si="125"/>
        <v>r_ttm_cp93 )</v>
      </c>
      <c r="CN76" s="22" t="str">
        <f t="shared" si="126"/>
        <v>@IDENTITY cp_bp93 = cp_pp93 * (1- r_tls_cp93 - r_ttm_cp93 )</v>
      </c>
      <c r="CO76" s="21"/>
      <c r="CP76" s="22"/>
      <c r="CQ76" s="20"/>
      <c r="CR76" s="20"/>
      <c r="CS76" s="20"/>
      <c r="CT76" s="20"/>
      <c r="CU76" s="20"/>
      <c r="CX76" s="7" t="str">
        <f t="shared" si="127"/>
        <v xml:space="preserve">@IDENTITY </v>
      </c>
      <c r="CY76" s="7" t="str">
        <f t="shared" si="128"/>
        <v xml:space="preserve">st_pp93 = </v>
      </c>
      <c r="CZ76" s="7" t="str">
        <f t="shared" si="129"/>
        <v xml:space="preserve">s_st_pp93 * </v>
      </c>
      <c r="DA76" s="7" t="str">
        <f t="shared" si="130"/>
        <v>st_pp00</v>
      </c>
      <c r="DB76" s="8" t="str">
        <f t="shared" si="131"/>
        <v>@IDENTITY st_pp93 = s_st_pp93 * st_pp00</v>
      </c>
      <c r="DC76" s="8"/>
      <c r="DD76" s="7"/>
      <c r="DE76" s="7"/>
      <c r="DF76" s="7"/>
      <c r="DG76" s="7"/>
      <c r="DH76" s="7" t="str">
        <f t="shared" si="132"/>
        <v xml:space="preserve">@IDENTITY </v>
      </c>
      <c r="DI76" s="7" t="str">
        <f t="shared" si="133"/>
        <v xml:space="preserve">st_bp93 = </v>
      </c>
      <c r="DJ76" s="7" t="str">
        <f t="shared" si="134"/>
        <v xml:space="preserve">st_pp93 * </v>
      </c>
      <c r="DK76" s="7" t="str">
        <f t="shared" si="135"/>
        <v xml:space="preserve">(1- r_tls_st93 - </v>
      </c>
      <c r="DL76" s="7" t="str">
        <f t="shared" si="136"/>
        <v>r_ttm_st93 )</v>
      </c>
      <c r="DM76" s="8" t="str">
        <f t="shared" si="137"/>
        <v>@IDENTITY st_bp93 = st_pp93 * (1- r_tls_st93 - r_ttm_st93 )</v>
      </c>
      <c r="DN76" s="7"/>
      <c r="DO76" s="8"/>
      <c r="DP76" s="26"/>
      <c r="DQ76" s="26"/>
      <c r="DR76" s="26"/>
      <c r="DS76" s="26"/>
      <c r="DT76" s="26"/>
    </row>
    <row r="77" spans="1:124">
      <c r="A77" s="1" t="s">
        <v>71</v>
      </c>
      <c r="B77" s="5" t="str">
        <f t="shared" si="79"/>
        <v xml:space="preserve">@IDENTITY </v>
      </c>
      <c r="C77" s="5" t="str">
        <f t="shared" si="80"/>
        <v xml:space="preserve">FD94 = </v>
      </c>
      <c r="D77" s="5" t="str">
        <f t="shared" si="81"/>
        <v xml:space="preserve">F94 - </v>
      </c>
      <c r="E77" s="5" t="str">
        <f t="shared" si="82"/>
        <v>FM94</v>
      </c>
      <c r="F77" s="6" t="str">
        <f t="shared" si="83"/>
        <v>@IDENTITY FD94 = F94 - FM94</v>
      </c>
      <c r="J77" s="5"/>
      <c r="K77" s="5" t="str">
        <f t="shared" si="84"/>
        <v xml:space="preserve">@IDENTITY </v>
      </c>
      <c r="L77" s="5" t="str">
        <f t="shared" si="85"/>
        <v xml:space="preserve">exp_pp94 = </v>
      </c>
      <c r="M77" s="5" t="str">
        <f t="shared" si="86"/>
        <v xml:space="preserve">s_exp_pp94 * </v>
      </c>
      <c r="N77" s="5" t="s">
        <v>118</v>
      </c>
      <c r="O77" s="6" t="str">
        <f t="shared" si="87"/>
        <v>@IDENTITY exp_pp94 = s_exp_pp94 * exp_pp00</v>
      </c>
      <c r="P77" s="5"/>
      <c r="R77" s="6"/>
      <c r="S77" s="5" t="str">
        <f t="shared" si="88"/>
        <v xml:space="preserve">@IDENTITY </v>
      </c>
      <c r="T77" s="5" t="str">
        <f t="shared" si="89"/>
        <v xml:space="preserve">exp_bp94 = </v>
      </c>
      <c r="U77" s="5" t="str">
        <f t="shared" si="90"/>
        <v xml:space="preserve">exp_pp94 * </v>
      </c>
      <c r="V77" s="5" t="str">
        <f t="shared" si="91"/>
        <v xml:space="preserve">(1- r_tls_ex94 - </v>
      </c>
      <c r="W77" s="5" t="str">
        <f t="shared" si="92"/>
        <v>r_ttm_ex94 )</v>
      </c>
      <c r="X77" s="6" t="str">
        <f t="shared" si="93"/>
        <v>@IDENTITY exp_bp94 = exp_pp94 * (1- r_tls_ex94 - r_ttm_ex94 )</v>
      </c>
      <c r="AB77" s="5"/>
      <c r="AC77" s="5" t="str">
        <f t="shared" si="94"/>
        <v xml:space="preserve">@IDENTITY </v>
      </c>
      <c r="AD77" s="5" t="str">
        <f t="shared" si="95"/>
        <v xml:space="preserve">CG_pp94 = </v>
      </c>
      <c r="AE77" s="5" t="str">
        <f t="shared" si="96"/>
        <v xml:space="preserve">s_CG_pp94 * </v>
      </c>
      <c r="AF77" s="5" t="str">
        <f t="shared" si="97"/>
        <v>CG_pp00</v>
      </c>
      <c r="AG77" s="6" t="str">
        <f t="shared" si="98"/>
        <v>@IDENTITY CG_pp94 = s_CG_pp94 * CG_pp00</v>
      </c>
      <c r="AH77" s="6"/>
      <c r="AI77" s="5"/>
      <c r="AJ77" s="5"/>
      <c r="AK77" s="5"/>
      <c r="AL77" s="5"/>
      <c r="AM77" s="5" t="str">
        <f t="shared" si="99"/>
        <v xml:space="preserve">@IDENTITY </v>
      </c>
      <c r="AN77" s="5" t="str">
        <f t="shared" si="100"/>
        <v xml:space="preserve">CG_bp94 = </v>
      </c>
      <c r="AO77" s="5" t="str">
        <f t="shared" si="101"/>
        <v xml:space="preserve">CG_pp94 * </v>
      </c>
      <c r="AP77" s="5" t="str">
        <f t="shared" si="102"/>
        <v xml:space="preserve">(1- r_tls_CG94 - </v>
      </c>
      <c r="AQ77" s="5" t="str">
        <f t="shared" si="103"/>
        <v>r_ttm_CG94 )</v>
      </c>
      <c r="AR77" s="6" t="str">
        <f t="shared" si="104"/>
        <v>@IDENTITY CG_bp94 = CG_pp94 * (1- r_tls_CG94 - r_ttm_CG94 )</v>
      </c>
      <c r="AS77" s="5"/>
      <c r="AT77" s="6"/>
      <c r="AX77" s="5"/>
      <c r="AY77" s="5"/>
      <c r="AZ77" s="17" t="str">
        <f t="shared" si="105"/>
        <v xml:space="preserve">@IDENTITY </v>
      </c>
      <c r="BA77" s="17" t="str">
        <f t="shared" si="106"/>
        <v xml:space="preserve">gfcf_pp94 = </v>
      </c>
      <c r="BB77" s="17" t="str">
        <f t="shared" si="107"/>
        <v xml:space="preserve">s_gfcf_pp94 * </v>
      </c>
      <c r="BC77" s="17" t="str">
        <f t="shared" si="108"/>
        <v>gfcf_pp00</v>
      </c>
      <c r="BD77" s="11" t="str">
        <f t="shared" si="109"/>
        <v>@IDENTITY gfcf_pp94 = s_gfcf_pp94 * gfcf_pp00</v>
      </c>
      <c r="BE77" s="11"/>
      <c r="BF77" s="17"/>
      <c r="BG77" s="17"/>
      <c r="BH77" s="17"/>
      <c r="BI77" s="17"/>
      <c r="BJ77" s="17" t="str">
        <f t="shared" si="110"/>
        <v xml:space="preserve">@IDENTITY </v>
      </c>
      <c r="BK77" s="17" t="str">
        <f t="shared" si="111"/>
        <v xml:space="preserve">gfcf_bp94 = </v>
      </c>
      <c r="BL77" s="17" t="str">
        <f t="shared" si="112"/>
        <v xml:space="preserve">gfcf_pp94 * </v>
      </c>
      <c r="BM77" s="17" t="str">
        <f t="shared" si="113"/>
        <v xml:space="preserve">(1- r_tls_gfcf94 - </v>
      </c>
      <c r="BN77" s="17" t="str">
        <f t="shared" si="114"/>
        <v>r_ttm_gfcf94 )</v>
      </c>
      <c r="BO77" s="11" t="str">
        <f t="shared" si="115"/>
        <v>@IDENTITY gfcf_bp94 = gfcf_pp94 * (1- r_tls_gfcf94 - r_ttm_gfcf94 )</v>
      </c>
      <c r="BP77" s="17"/>
      <c r="BQ77" s="11"/>
      <c r="BR77" s="15"/>
      <c r="BS77" s="15"/>
      <c r="BT77" s="15"/>
      <c r="BU77" s="15"/>
      <c r="BV77" s="15"/>
      <c r="BY77" s="21" t="str">
        <f t="shared" si="116"/>
        <v xml:space="preserve">@IDENTITY </v>
      </c>
      <c r="BZ77" s="21" t="str">
        <f t="shared" si="117"/>
        <v xml:space="preserve">cp_pp94 = </v>
      </c>
      <c r="CA77" s="21" t="str">
        <f t="shared" si="118"/>
        <v xml:space="preserve">s_cp_pp94 * </v>
      </c>
      <c r="CB77" s="21" t="str">
        <f t="shared" si="119"/>
        <v>cp_pp00</v>
      </c>
      <c r="CC77" s="22" t="str">
        <f t="shared" si="120"/>
        <v>@IDENTITY cp_pp94 = s_cp_pp94 * cp_pp00</v>
      </c>
      <c r="CD77" s="22"/>
      <c r="CE77" s="21"/>
      <c r="CF77" s="21"/>
      <c r="CG77" s="21"/>
      <c r="CH77" s="21"/>
      <c r="CI77" s="21" t="str">
        <f t="shared" si="121"/>
        <v xml:space="preserve">@IDENTITY </v>
      </c>
      <c r="CJ77" s="21" t="str">
        <f t="shared" si="122"/>
        <v xml:space="preserve">cp_bp94 = </v>
      </c>
      <c r="CK77" s="21" t="str">
        <f t="shared" si="123"/>
        <v xml:space="preserve">cp_pp94 * </v>
      </c>
      <c r="CL77" s="21" t="str">
        <f t="shared" si="124"/>
        <v xml:space="preserve">(1- r_tls_cp94 - </v>
      </c>
      <c r="CM77" s="21" t="str">
        <f t="shared" si="125"/>
        <v>r_ttm_cp94 )</v>
      </c>
      <c r="CN77" s="22" t="str">
        <f t="shared" si="126"/>
        <v>@IDENTITY cp_bp94 = cp_pp94 * (1- r_tls_cp94 - r_ttm_cp94 )</v>
      </c>
      <c r="CO77" s="21"/>
      <c r="CP77" s="22"/>
      <c r="CQ77" s="20"/>
      <c r="CR77" s="20"/>
      <c r="CS77" s="20"/>
      <c r="CT77" s="20"/>
      <c r="CU77" s="20"/>
      <c r="CX77" s="7" t="str">
        <f t="shared" si="127"/>
        <v xml:space="preserve">@IDENTITY </v>
      </c>
      <c r="CY77" s="7" t="str">
        <f t="shared" si="128"/>
        <v xml:space="preserve">st_pp94 = </v>
      </c>
      <c r="CZ77" s="7" t="str">
        <f t="shared" si="129"/>
        <v xml:space="preserve">s_st_pp94 * </v>
      </c>
      <c r="DA77" s="7" t="str">
        <f t="shared" si="130"/>
        <v>st_pp00</v>
      </c>
      <c r="DB77" s="8" t="str">
        <f t="shared" si="131"/>
        <v>@IDENTITY st_pp94 = s_st_pp94 * st_pp00</v>
      </c>
      <c r="DC77" s="8"/>
      <c r="DD77" s="7"/>
      <c r="DE77" s="7"/>
      <c r="DF77" s="7"/>
      <c r="DG77" s="7"/>
      <c r="DH77" s="7" t="str">
        <f t="shared" si="132"/>
        <v xml:space="preserve">@IDENTITY </v>
      </c>
      <c r="DI77" s="7" t="str">
        <f t="shared" si="133"/>
        <v xml:space="preserve">st_bp94 = </v>
      </c>
      <c r="DJ77" s="7" t="str">
        <f t="shared" si="134"/>
        <v xml:space="preserve">st_pp94 * </v>
      </c>
      <c r="DK77" s="7" t="str">
        <f t="shared" si="135"/>
        <v xml:space="preserve">(1- r_tls_st94 - </v>
      </c>
      <c r="DL77" s="7" t="str">
        <f t="shared" si="136"/>
        <v>r_ttm_st94 )</v>
      </c>
      <c r="DM77" s="8" t="str">
        <f t="shared" si="137"/>
        <v>@IDENTITY st_bp94 = st_pp94 * (1- r_tls_st94 - r_ttm_st94 )</v>
      </c>
      <c r="DN77" s="7"/>
      <c r="DO77" s="8"/>
      <c r="DP77" s="26"/>
      <c r="DQ77" s="26"/>
      <c r="DR77" s="26"/>
      <c r="DS77" s="26"/>
      <c r="DT77" s="26"/>
    </row>
    <row r="78" spans="1:124">
      <c r="A78" s="1" t="s">
        <v>72</v>
      </c>
      <c r="B78" s="5" t="str">
        <f t="shared" si="79"/>
        <v xml:space="preserve">@IDENTITY </v>
      </c>
      <c r="C78" s="5" t="str">
        <f t="shared" si="80"/>
        <v xml:space="preserve">FD95 = </v>
      </c>
      <c r="D78" s="5" t="str">
        <f t="shared" si="81"/>
        <v xml:space="preserve">F95 - </v>
      </c>
      <c r="E78" s="5" t="str">
        <f t="shared" si="82"/>
        <v>FM95</v>
      </c>
      <c r="F78" s="6" t="str">
        <f t="shared" si="83"/>
        <v>@IDENTITY FD95 = F95 - FM95</v>
      </c>
      <c r="J78" s="5"/>
      <c r="K78" s="5" t="str">
        <f t="shared" si="84"/>
        <v xml:space="preserve">@IDENTITY </v>
      </c>
      <c r="L78" s="5" t="str">
        <f t="shared" si="85"/>
        <v xml:space="preserve">exp_pp95 = </v>
      </c>
      <c r="M78" s="5" t="str">
        <f t="shared" si="86"/>
        <v xml:space="preserve">s_exp_pp95 * </v>
      </c>
      <c r="N78" s="5" t="s">
        <v>118</v>
      </c>
      <c r="O78" s="6" t="str">
        <f t="shared" si="87"/>
        <v>@IDENTITY exp_pp95 = s_exp_pp95 * exp_pp00</v>
      </c>
      <c r="P78" s="5"/>
      <c r="R78" s="6"/>
      <c r="S78" s="5" t="str">
        <f t="shared" si="88"/>
        <v xml:space="preserve">@IDENTITY </v>
      </c>
      <c r="T78" s="5" t="str">
        <f t="shared" si="89"/>
        <v xml:space="preserve">exp_bp95 = </v>
      </c>
      <c r="U78" s="5" t="str">
        <f t="shared" si="90"/>
        <v xml:space="preserve">exp_pp95 * </v>
      </c>
      <c r="V78" s="5" t="str">
        <f t="shared" si="91"/>
        <v xml:space="preserve">(1- r_tls_ex95 - </v>
      </c>
      <c r="W78" s="5" t="str">
        <f t="shared" si="92"/>
        <v>r_ttm_ex95 )</v>
      </c>
      <c r="X78" s="6" t="str">
        <f t="shared" si="93"/>
        <v>@IDENTITY exp_bp95 = exp_pp95 * (1- r_tls_ex95 - r_ttm_ex95 )</v>
      </c>
      <c r="AB78" s="5"/>
      <c r="AC78" s="5" t="str">
        <f t="shared" si="94"/>
        <v xml:space="preserve">@IDENTITY </v>
      </c>
      <c r="AD78" s="5" t="str">
        <f t="shared" si="95"/>
        <v xml:space="preserve">CG_pp95 = </v>
      </c>
      <c r="AE78" s="5" t="str">
        <f t="shared" si="96"/>
        <v xml:space="preserve">s_CG_pp95 * </v>
      </c>
      <c r="AF78" s="5" t="str">
        <f t="shared" si="97"/>
        <v>CG_pp00</v>
      </c>
      <c r="AG78" s="6" t="str">
        <f t="shared" si="98"/>
        <v>@IDENTITY CG_pp95 = s_CG_pp95 * CG_pp00</v>
      </c>
      <c r="AH78" s="6"/>
      <c r="AI78" s="5"/>
      <c r="AJ78" s="5"/>
      <c r="AK78" s="5"/>
      <c r="AL78" s="5"/>
      <c r="AM78" s="5" t="str">
        <f t="shared" si="99"/>
        <v xml:space="preserve">@IDENTITY </v>
      </c>
      <c r="AN78" s="5" t="str">
        <f t="shared" si="100"/>
        <v xml:space="preserve">CG_bp95 = </v>
      </c>
      <c r="AO78" s="5" t="str">
        <f t="shared" si="101"/>
        <v xml:space="preserve">CG_pp95 * </v>
      </c>
      <c r="AP78" s="5" t="str">
        <f t="shared" si="102"/>
        <v xml:space="preserve">(1- r_tls_CG95 - </v>
      </c>
      <c r="AQ78" s="5" t="str">
        <f t="shared" si="103"/>
        <v>r_ttm_CG95 )</v>
      </c>
      <c r="AR78" s="6" t="str">
        <f t="shared" si="104"/>
        <v>@IDENTITY CG_bp95 = CG_pp95 * (1- r_tls_CG95 - r_ttm_CG95 )</v>
      </c>
      <c r="AS78" s="5"/>
      <c r="AT78" s="6"/>
      <c r="AX78" s="5"/>
      <c r="AY78" s="5"/>
      <c r="AZ78" s="17" t="str">
        <f t="shared" si="105"/>
        <v xml:space="preserve">@IDENTITY </v>
      </c>
      <c r="BA78" s="17" t="str">
        <f t="shared" si="106"/>
        <v xml:space="preserve">gfcf_pp95 = </v>
      </c>
      <c r="BB78" s="17" t="str">
        <f t="shared" si="107"/>
        <v xml:space="preserve">s_gfcf_pp95 * </v>
      </c>
      <c r="BC78" s="17" t="str">
        <f t="shared" si="108"/>
        <v>gfcf_pp00</v>
      </c>
      <c r="BD78" s="11" t="str">
        <f t="shared" si="109"/>
        <v>@IDENTITY gfcf_pp95 = s_gfcf_pp95 * gfcf_pp00</v>
      </c>
      <c r="BE78" s="11"/>
      <c r="BF78" s="17"/>
      <c r="BG78" s="17"/>
      <c r="BH78" s="17"/>
      <c r="BI78" s="17"/>
      <c r="BJ78" s="17" t="str">
        <f t="shared" si="110"/>
        <v xml:space="preserve">@IDENTITY </v>
      </c>
      <c r="BK78" s="17" t="str">
        <f t="shared" si="111"/>
        <v xml:space="preserve">gfcf_bp95 = </v>
      </c>
      <c r="BL78" s="17" t="str">
        <f t="shared" si="112"/>
        <v xml:space="preserve">gfcf_pp95 * </v>
      </c>
      <c r="BM78" s="17" t="str">
        <f t="shared" si="113"/>
        <v xml:space="preserve">(1- r_tls_gfcf95 - </v>
      </c>
      <c r="BN78" s="17" t="str">
        <f t="shared" si="114"/>
        <v>r_ttm_gfcf95 )</v>
      </c>
      <c r="BO78" s="11" t="str">
        <f t="shared" si="115"/>
        <v>@IDENTITY gfcf_bp95 = gfcf_pp95 * (1- r_tls_gfcf95 - r_ttm_gfcf95 )</v>
      </c>
      <c r="BP78" s="17"/>
      <c r="BQ78" s="11"/>
      <c r="BR78" s="15"/>
      <c r="BS78" s="15"/>
      <c r="BT78" s="15"/>
      <c r="BU78" s="15"/>
      <c r="BV78" s="15"/>
      <c r="BY78" s="21" t="str">
        <f t="shared" si="116"/>
        <v xml:space="preserve">@IDENTITY </v>
      </c>
      <c r="BZ78" s="21" t="str">
        <f t="shared" si="117"/>
        <v xml:space="preserve">cp_pp95 = </v>
      </c>
      <c r="CA78" s="21" t="str">
        <f t="shared" si="118"/>
        <v xml:space="preserve">s_cp_pp95 * </v>
      </c>
      <c r="CB78" s="21" t="str">
        <f t="shared" si="119"/>
        <v>cp_pp00</v>
      </c>
      <c r="CC78" s="22" t="str">
        <f t="shared" si="120"/>
        <v>@IDENTITY cp_pp95 = s_cp_pp95 * cp_pp00</v>
      </c>
      <c r="CD78" s="22"/>
      <c r="CE78" s="21"/>
      <c r="CF78" s="21"/>
      <c r="CG78" s="21"/>
      <c r="CH78" s="21"/>
      <c r="CI78" s="21" t="str">
        <f t="shared" si="121"/>
        <v xml:space="preserve">@IDENTITY </v>
      </c>
      <c r="CJ78" s="21" t="str">
        <f t="shared" si="122"/>
        <v xml:space="preserve">cp_bp95 = </v>
      </c>
      <c r="CK78" s="21" t="str">
        <f t="shared" si="123"/>
        <v xml:space="preserve">cp_pp95 * </v>
      </c>
      <c r="CL78" s="21" t="str">
        <f t="shared" si="124"/>
        <v xml:space="preserve">(1- r_tls_cp95 - </v>
      </c>
      <c r="CM78" s="21" t="str">
        <f t="shared" si="125"/>
        <v>r_ttm_cp95 )</v>
      </c>
      <c r="CN78" s="22" t="str">
        <f t="shared" si="126"/>
        <v>@IDENTITY cp_bp95 = cp_pp95 * (1- r_tls_cp95 - r_ttm_cp95 )</v>
      </c>
      <c r="CO78" s="21"/>
      <c r="CP78" s="22"/>
      <c r="CQ78" s="20"/>
      <c r="CR78" s="20"/>
      <c r="CS78" s="20"/>
      <c r="CT78" s="20"/>
      <c r="CU78" s="20"/>
      <c r="CX78" s="7" t="str">
        <f t="shared" si="127"/>
        <v xml:space="preserve">@IDENTITY </v>
      </c>
      <c r="CY78" s="7" t="str">
        <f t="shared" si="128"/>
        <v xml:space="preserve">st_pp95 = </v>
      </c>
      <c r="CZ78" s="7" t="str">
        <f t="shared" si="129"/>
        <v xml:space="preserve">s_st_pp95 * </v>
      </c>
      <c r="DA78" s="7" t="str">
        <f t="shared" si="130"/>
        <v>st_pp00</v>
      </c>
      <c r="DB78" s="8" t="str">
        <f t="shared" si="131"/>
        <v>@IDENTITY st_pp95 = s_st_pp95 * st_pp00</v>
      </c>
      <c r="DC78" s="8"/>
      <c r="DD78" s="7"/>
      <c r="DE78" s="7"/>
      <c r="DF78" s="7"/>
      <c r="DG78" s="7"/>
      <c r="DH78" s="7" t="str">
        <f t="shared" si="132"/>
        <v xml:space="preserve">@IDENTITY </v>
      </c>
      <c r="DI78" s="7" t="str">
        <f t="shared" si="133"/>
        <v xml:space="preserve">st_bp95 = </v>
      </c>
      <c r="DJ78" s="7" t="str">
        <f t="shared" si="134"/>
        <v xml:space="preserve">st_pp95 * </v>
      </c>
      <c r="DK78" s="7" t="str">
        <f t="shared" si="135"/>
        <v xml:space="preserve">(1- r_tls_st95 - </v>
      </c>
      <c r="DL78" s="7" t="str">
        <f t="shared" si="136"/>
        <v>r_ttm_st95 )</v>
      </c>
      <c r="DM78" s="8" t="str">
        <f t="shared" si="137"/>
        <v>@IDENTITY st_bp95 = st_pp95 * (1- r_tls_st95 - r_ttm_st95 )</v>
      </c>
      <c r="DN78" s="7"/>
      <c r="DO78" s="8"/>
      <c r="DP78" s="26"/>
      <c r="DQ78" s="26"/>
      <c r="DR78" s="26"/>
      <c r="DS78" s="26"/>
      <c r="DT78" s="26"/>
    </row>
    <row r="79" spans="1:124">
      <c r="A79" s="1" t="s">
        <v>73</v>
      </c>
      <c r="B79" s="5" t="str">
        <f t="shared" si="79"/>
        <v xml:space="preserve">@IDENTITY </v>
      </c>
      <c r="C79" s="5" t="str">
        <f t="shared" si="80"/>
        <v xml:space="preserve">FD96 = </v>
      </c>
      <c r="D79" s="5" t="str">
        <f t="shared" si="81"/>
        <v xml:space="preserve">F96 - </v>
      </c>
      <c r="E79" s="5" t="str">
        <f t="shared" si="82"/>
        <v>FM96</v>
      </c>
      <c r="F79" s="6" t="str">
        <f t="shared" si="83"/>
        <v>@IDENTITY FD96 = F96 - FM96</v>
      </c>
      <c r="J79" s="5"/>
      <c r="K79" s="5" t="str">
        <f t="shared" si="84"/>
        <v xml:space="preserve">@IDENTITY </v>
      </c>
      <c r="L79" s="5" t="str">
        <f t="shared" si="85"/>
        <v xml:space="preserve">exp_pp96 = </v>
      </c>
      <c r="M79" s="5" t="str">
        <f t="shared" si="86"/>
        <v xml:space="preserve">s_exp_pp96 * </v>
      </c>
      <c r="N79" s="5" t="s">
        <v>118</v>
      </c>
      <c r="O79" s="6" t="str">
        <f t="shared" si="87"/>
        <v>@IDENTITY exp_pp96 = s_exp_pp96 * exp_pp00</v>
      </c>
      <c r="P79" s="5"/>
      <c r="R79" s="6"/>
      <c r="S79" s="5" t="str">
        <f t="shared" si="88"/>
        <v xml:space="preserve">@IDENTITY </v>
      </c>
      <c r="T79" s="5" t="str">
        <f t="shared" si="89"/>
        <v xml:space="preserve">exp_bp96 = </v>
      </c>
      <c r="U79" s="5" t="str">
        <f t="shared" si="90"/>
        <v xml:space="preserve">exp_pp96 * </v>
      </c>
      <c r="V79" s="5" t="str">
        <f t="shared" si="91"/>
        <v xml:space="preserve">(1- r_tls_ex96 - </v>
      </c>
      <c r="W79" s="5" t="str">
        <f t="shared" si="92"/>
        <v>r_ttm_ex96 )</v>
      </c>
      <c r="X79" s="6" t="str">
        <f t="shared" si="93"/>
        <v>@IDENTITY exp_bp96 = exp_pp96 * (1- r_tls_ex96 - r_ttm_ex96 )</v>
      </c>
      <c r="AB79" s="5"/>
      <c r="AC79" s="5" t="str">
        <f t="shared" si="94"/>
        <v xml:space="preserve">@IDENTITY </v>
      </c>
      <c r="AD79" s="5" t="str">
        <f t="shared" si="95"/>
        <v xml:space="preserve">CG_pp96 = </v>
      </c>
      <c r="AE79" s="5" t="str">
        <f t="shared" si="96"/>
        <v xml:space="preserve">s_CG_pp96 * </v>
      </c>
      <c r="AF79" s="5" t="str">
        <f t="shared" si="97"/>
        <v>CG_pp00</v>
      </c>
      <c r="AG79" s="6" t="str">
        <f t="shared" si="98"/>
        <v>@IDENTITY CG_pp96 = s_CG_pp96 * CG_pp00</v>
      </c>
      <c r="AH79" s="6"/>
      <c r="AI79" s="5"/>
      <c r="AJ79" s="5"/>
      <c r="AK79" s="5"/>
      <c r="AL79" s="5"/>
      <c r="AM79" s="5" t="str">
        <f t="shared" si="99"/>
        <v xml:space="preserve">@IDENTITY </v>
      </c>
      <c r="AN79" s="5" t="str">
        <f t="shared" si="100"/>
        <v xml:space="preserve">CG_bp96 = </v>
      </c>
      <c r="AO79" s="5" t="str">
        <f t="shared" si="101"/>
        <v xml:space="preserve">CG_pp96 * </v>
      </c>
      <c r="AP79" s="5" t="str">
        <f t="shared" si="102"/>
        <v xml:space="preserve">(1- r_tls_CG96 - </v>
      </c>
      <c r="AQ79" s="5" t="str">
        <f t="shared" si="103"/>
        <v>r_ttm_CG96 )</v>
      </c>
      <c r="AR79" s="6" t="str">
        <f t="shared" si="104"/>
        <v>@IDENTITY CG_bp96 = CG_pp96 * (1- r_tls_CG96 - r_ttm_CG96 )</v>
      </c>
      <c r="AS79" s="5"/>
      <c r="AT79" s="6"/>
      <c r="AX79" s="5"/>
      <c r="AY79" s="5"/>
      <c r="AZ79" s="17" t="str">
        <f t="shared" si="105"/>
        <v xml:space="preserve">@IDENTITY </v>
      </c>
      <c r="BA79" s="17" t="str">
        <f t="shared" si="106"/>
        <v xml:space="preserve">gfcf_pp96 = </v>
      </c>
      <c r="BB79" s="17" t="str">
        <f t="shared" si="107"/>
        <v xml:space="preserve">s_gfcf_pp96 * </v>
      </c>
      <c r="BC79" s="17" t="str">
        <f t="shared" si="108"/>
        <v>gfcf_pp00</v>
      </c>
      <c r="BD79" s="11" t="str">
        <f t="shared" si="109"/>
        <v>@IDENTITY gfcf_pp96 = s_gfcf_pp96 * gfcf_pp00</v>
      </c>
      <c r="BE79" s="11"/>
      <c r="BF79" s="17"/>
      <c r="BG79" s="17"/>
      <c r="BH79" s="17"/>
      <c r="BI79" s="17"/>
      <c r="BJ79" s="17" t="str">
        <f t="shared" si="110"/>
        <v xml:space="preserve">@IDENTITY </v>
      </c>
      <c r="BK79" s="17" t="str">
        <f t="shared" si="111"/>
        <v xml:space="preserve">gfcf_bp96 = </v>
      </c>
      <c r="BL79" s="17" t="str">
        <f t="shared" si="112"/>
        <v xml:space="preserve">gfcf_pp96 * </v>
      </c>
      <c r="BM79" s="17" t="str">
        <f t="shared" si="113"/>
        <v xml:space="preserve">(1- r_tls_gfcf96 - </v>
      </c>
      <c r="BN79" s="17" t="str">
        <f t="shared" si="114"/>
        <v>r_ttm_gfcf96 )</v>
      </c>
      <c r="BO79" s="11" t="str">
        <f t="shared" si="115"/>
        <v>@IDENTITY gfcf_bp96 = gfcf_pp96 * (1- r_tls_gfcf96 - r_ttm_gfcf96 )</v>
      </c>
      <c r="BP79" s="17"/>
      <c r="BQ79" s="11"/>
      <c r="BR79" s="15"/>
      <c r="BS79" s="15"/>
      <c r="BT79" s="15"/>
      <c r="BU79" s="15"/>
      <c r="BV79" s="15"/>
      <c r="BY79" s="21" t="str">
        <f t="shared" si="116"/>
        <v xml:space="preserve">@IDENTITY </v>
      </c>
      <c r="BZ79" s="21" t="str">
        <f t="shared" si="117"/>
        <v xml:space="preserve">cp_pp96 = </v>
      </c>
      <c r="CA79" s="21" t="str">
        <f t="shared" si="118"/>
        <v xml:space="preserve">s_cp_pp96 * </v>
      </c>
      <c r="CB79" s="21" t="str">
        <f t="shared" si="119"/>
        <v>cp_pp00</v>
      </c>
      <c r="CC79" s="22" t="str">
        <f t="shared" si="120"/>
        <v>@IDENTITY cp_pp96 = s_cp_pp96 * cp_pp00</v>
      </c>
      <c r="CD79" s="22"/>
      <c r="CE79" s="21"/>
      <c r="CF79" s="21"/>
      <c r="CG79" s="21"/>
      <c r="CH79" s="21"/>
      <c r="CI79" s="21" t="str">
        <f t="shared" si="121"/>
        <v xml:space="preserve">@IDENTITY </v>
      </c>
      <c r="CJ79" s="21" t="str">
        <f t="shared" si="122"/>
        <v xml:space="preserve">cp_bp96 = </v>
      </c>
      <c r="CK79" s="21" t="str">
        <f t="shared" si="123"/>
        <v xml:space="preserve">cp_pp96 * </v>
      </c>
      <c r="CL79" s="21" t="str">
        <f t="shared" si="124"/>
        <v xml:space="preserve">(1- r_tls_cp96 - </v>
      </c>
      <c r="CM79" s="21" t="str">
        <f t="shared" si="125"/>
        <v>r_ttm_cp96 )</v>
      </c>
      <c r="CN79" s="22" t="str">
        <f t="shared" si="126"/>
        <v>@IDENTITY cp_bp96 = cp_pp96 * (1- r_tls_cp96 - r_ttm_cp96 )</v>
      </c>
      <c r="CO79" s="21"/>
      <c r="CP79" s="22"/>
      <c r="CQ79" s="20"/>
      <c r="CR79" s="20"/>
      <c r="CS79" s="20"/>
      <c r="CT79" s="20"/>
      <c r="CU79" s="20"/>
      <c r="CX79" s="7" t="str">
        <f t="shared" si="127"/>
        <v xml:space="preserve">@IDENTITY </v>
      </c>
      <c r="CY79" s="7" t="str">
        <f t="shared" si="128"/>
        <v xml:space="preserve">st_pp96 = </v>
      </c>
      <c r="CZ79" s="7" t="str">
        <f t="shared" si="129"/>
        <v xml:space="preserve">s_st_pp96 * </v>
      </c>
      <c r="DA79" s="7" t="str">
        <f t="shared" si="130"/>
        <v>st_pp00</v>
      </c>
      <c r="DB79" s="8" t="str">
        <f t="shared" si="131"/>
        <v>@IDENTITY st_pp96 = s_st_pp96 * st_pp00</v>
      </c>
      <c r="DC79" s="8"/>
      <c r="DD79" s="7"/>
      <c r="DE79" s="7"/>
      <c r="DF79" s="7"/>
      <c r="DG79" s="7"/>
      <c r="DH79" s="7" t="str">
        <f t="shared" si="132"/>
        <v xml:space="preserve">@IDENTITY </v>
      </c>
      <c r="DI79" s="7" t="str">
        <f t="shared" si="133"/>
        <v xml:space="preserve">st_bp96 = </v>
      </c>
      <c r="DJ79" s="7" t="str">
        <f t="shared" si="134"/>
        <v xml:space="preserve">st_pp96 * </v>
      </c>
      <c r="DK79" s="7" t="str">
        <f t="shared" si="135"/>
        <v xml:space="preserve">(1- r_tls_st96 - </v>
      </c>
      <c r="DL79" s="7" t="str">
        <f t="shared" si="136"/>
        <v>r_ttm_st96 )</v>
      </c>
      <c r="DM79" s="8" t="str">
        <f t="shared" si="137"/>
        <v>@IDENTITY st_bp96 = st_pp96 * (1- r_tls_st96 - r_ttm_st96 )</v>
      </c>
      <c r="DN79" s="7"/>
      <c r="DO79" s="8"/>
      <c r="DP79" s="26"/>
      <c r="DQ79" s="26"/>
      <c r="DR79" s="26"/>
      <c r="DS79" s="26"/>
      <c r="DT79" s="26"/>
    </row>
    <row r="80" spans="1:124">
      <c r="A80" s="1" t="s">
        <v>74</v>
      </c>
      <c r="B80" s="5" t="str">
        <f t="shared" si="79"/>
        <v xml:space="preserve">@IDENTITY </v>
      </c>
      <c r="C80" s="5" t="str">
        <f t="shared" si="80"/>
        <v xml:space="preserve">FD97 = </v>
      </c>
      <c r="D80" s="5" t="str">
        <f t="shared" si="81"/>
        <v xml:space="preserve">F97 - </v>
      </c>
      <c r="E80" s="5" t="str">
        <f t="shared" si="82"/>
        <v>FM97</v>
      </c>
      <c r="F80" s="6" t="str">
        <f t="shared" si="83"/>
        <v>@IDENTITY FD97 = F97 - FM97</v>
      </c>
      <c r="J80" s="5"/>
      <c r="K80" s="5" t="str">
        <f t="shared" si="84"/>
        <v xml:space="preserve">@IDENTITY </v>
      </c>
      <c r="L80" s="5" t="str">
        <f t="shared" si="85"/>
        <v xml:space="preserve">exp_pp97 = </v>
      </c>
      <c r="M80" s="5" t="str">
        <f t="shared" si="86"/>
        <v xml:space="preserve">s_exp_pp97 * </v>
      </c>
      <c r="N80" s="5" t="s">
        <v>118</v>
      </c>
      <c r="O80" s="6" t="str">
        <f t="shared" si="87"/>
        <v>@IDENTITY exp_pp97 = s_exp_pp97 * exp_pp00</v>
      </c>
      <c r="P80" s="5"/>
      <c r="R80" s="6"/>
      <c r="S80" s="5" t="str">
        <f t="shared" si="88"/>
        <v xml:space="preserve">@IDENTITY </v>
      </c>
      <c r="T80" s="5" t="str">
        <f t="shared" si="89"/>
        <v xml:space="preserve">exp_bp97 = </v>
      </c>
      <c r="U80" s="5" t="str">
        <f t="shared" si="90"/>
        <v xml:space="preserve">exp_pp97 * </v>
      </c>
      <c r="V80" s="5" t="str">
        <f t="shared" si="91"/>
        <v xml:space="preserve">(1- r_tls_ex97 - </v>
      </c>
      <c r="W80" s="5" t="str">
        <f t="shared" si="92"/>
        <v>r_ttm_ex97 )</v>
      </c>
      <c r="X80" s="6" t="str">
        <f t="shared" si="93"/>
        <v>@IDENTITY exp_bp97 = exp_pp97 * (1- r_tls_ex97 - r_ttm_ex97 )</v>
      </c>
      <c r="AB80" s="5"/>
      <c r="AC80" s="5" t="str">
        <f t="shared" si="94"/>
        <v xml:space="preserve">@IDENTITY </v>
      </c>
      <c r="AD80" s="5" t="str">
        <f t="shared" si="95"/>
        <v xml:space="preserve">CG_pp97 = </v>
      </c>
      <c r="AE80" s="5" t="str">
        <f t="shared" si="96"/>
        <v xml:space="preserve">s_CG_pp97 * </v>
      </c>
      <c r="AF80" s="5" t="str">
        <f t="shared" si="97"/>
        <v>CG_pp00</v>
      </c>
      <c r="AG80" s="6" t="str">
        <f t="shared" si="98"/>
        <v>@IDENTITY CG_pp97 = s_CG_pp97 * CG_pp00</v>
      </c>
      <c r="AH80" s="6"/>
      <c r="AI80" s="5"/>
      <c r="AJ80" s="5"/>
      <c r="AK80" s="5"/>
      <c r="AL80" s="5"/>
      <c r="AM80" s="5" t="str">
        <f t="shared" si="99"/>
        <v xml:space="preserve">@IDENTITY </v>
      </c>
      <c r="AN80" s="5" t="str">
        <f t="shared" si="100"/>
        <v xml:space="preserve">CG_bp97 = </v>
      </c>
      <c r="AO80" s="5" t="str">
        <f t="shared" si="101"/>
        <v xml:space="preserve">CG_pp97 * </v>
      </c>
      <c r="AP80" s="5" t="str">
        <f t="shared" si="102"/>
        <v xml:space="preserve">(1- r_tls_CG97 - </v>
      </c>
      <c r="AQ80" s="5" t="str">
        <f t="shared" si="103"/>
        <v>r_ttm_CG97 )</v>
      </c>
      <c r="AR80" s="6" t="str">
        <f t="shared" si="104"/>
        <v>@IDENTITY CG_bp97 = CG_pp97 * (1- r_tls_CG97 - r_ttm_CG97 )</v>
      </c>
      <c r="AS80" s="5"/>
      <c r="AT80" s="6"/>
      <c r="AX80" s="5"/>
      <c r="AY80" s="5"/>
      <c r="AZ80" s="17" t="str">
        <f t="shared" si="105"/>
        <v xml:space="preserve">@IDENTITY </v>
      </c>
      <c r="BA80" s="17" t="str">
        <f t="shared" si="106"/>
        <v xml:space="preserve">gfcf_pp97 = </v>
      </c>
      <c r="BB80" s="17" t="str">
        <f t="shared" si="107"/>
        <v xml:space="preserve">s_gfcf_pp97 * </v>
      </c>
      <c r="BC80" s="17" t="str">
        <f t="shared" si="108"/>
        <v>gfcf_pp00</v>
      </c>
      <c r="BD80" s="11" t="str">
        <f t="shared" si="109"/>
        <v>@IDENTITY gfcf_pp97 = s_gfcf_pp97 * gfcf_pp00</v>
      </c>
      <c r="BE80" s="11"/>
      <c r="BF80" s="17"/>
      <c r="BG80" s="17"/>
      <c r="BH80" s="17"/>
      <c r="BI80" s="17"/>
      <c r="BJ80" s="17" t="str">
        <f t="shared" si="110"/>
        <v xml:space="preserve">@IDENTITY </v>
      </c>
      <c r="BK80" s="17" t="str">
        <f t="shared" si="111"/>
        <v xml:space="preserve">gfcf_bp97 = </v>
      </c>
      <c r="BL80" s="17" t="str">
        <f t="shared" si="112"/>
        <v xml:space="preserve">gfcf_pp97 * </v>
      </c>
      <c r="BM80" s="17" t="str">
        <f t="shared" si="113"/>
        <v xml:space="preserve">(1- r_tls_gfcf97 - </v>
      </c>
      <c r="BN80" s="17" t="str">
        <f t="shared" si="114"/>
        <v>r_ttm_gfcf97 )</v>
      </c>
      <c r="BO80" s="11" t="str">
        <f t="shared" si="115"/>
        <v>@IDENTITY gfcf_bp97 = gfcf_pp97 * (1- r_tls_gfcf97 - r_ttm_gfcf97 )</v>
      </c>
      <c r="BP80" s="17"/>
      <c r="BQ80" s="11"/>
      <c r="BR80" s="15"/>
      <c r="BS80" s="15"/>
      <c r="BT80" s="15"/>
      <c r="BU80" s="15"/>
      <c r="BV80" s="15"/>
      <c r="BY80" s="21" t="str">
        <f t="shared" si="116"/>
        <v xml:space="preserve">@IDENTITY </v>
      </c>
      <c r="BZ80" s="21" t="str">
        <f t="shared" si="117"/>
        <v xml:space="preserve">cp_pp97 = </v>
      </c>
      <c r="CA80" s="21" t="str">
        <f t="shared" si="118"/>
        <v xml:space="preserve">s_cp_pp97 * </v>
      </c>
      <c r="CB80" s="21" t="str">
        <f t="shared" si="119"/>
        <v>cp_pp00</v>
      </c>
      <c r="CC80" s="22" t="str">
        <f t="shared" si="120"/>
        <v>@IDENTITY cp_pp97 = s_cp_pp97 * cp_pp00</v>
      </c>
      <c r="CD80" s="22"/>
      <c r="CE80" s="21"/>
      <c r="CF80" s="21"/>
      <c r="CG80" s="21"/>
      <c r="CH80" s="21"/>
      <c r="CI80" s="21" t="str">
        <f t="shared" si="121"/>
        <v xml:space="preserve">@IDENTITY </v>
      </c>
      <c r="CJ80" s="21" t="str">
        <f t="shared" si="122"/>
        <v xml:space="preserve">cp_bp97 = </v>
      </c>
      <c r="CK80" s="21" t="str">
        <f t="shared" si="123"/>
        <v xml:space="preserve">cp_pp97 * </v>
      </c>
      <c r="CL80" s="21" t="str">
        <f t="shared" si="124"/>
        <v xml:space="preserve">(1- r_tls_cp97 - </v>
      </c>
      <c r="CM80" s="21" t="str">
        <f t="shared" si="125"/>
        <v>r_ttm_cp97 )</v>
      </c>
      <c r="CN80" s="22" t="str">
        <f t="shared" si="126"/>
        <v>@IDENTITY cp_bp97 = cp_pp97 * (1- r_tls_cp97 - r_ttm_cp97 )</v>
      </c>
      <c r="CO80" s="21"/>
      <c r="CP80" s="22"/>
      <c r="CQ80" s="20"/>
      <c r="CR80" s="20"/>
      <c r="CS80" s="20"/>
      <c r="CT80" s="20"/>
      <c r="CU80" s="20"/>
      <c r="CX80" s="7" t="str">
        <f t="shared" si="127"/>
        <v xml:space="preserve">@IDENTITY </v>
      </c>
      <c r="CY80" s="7" t="str">
        <f t="shared" si="128"/>
        <v xml:space="preserve">st_pp97 = </v>
      </c>
      <c r="CZ80" s="7" t="str">
        <f t="shared" si="129"/>
        <v xml:space="preserve">s_st_pp97 * </v>
      </c>
      <c r="DA80" s="7" t="str">
        <f t="shared" si="130"/>
        <v>st_pp00</v>
      </c>
      <c r="DB80" s="8" t="str">
        <f t="shared" si="131"/>
        <v>@IDENTITY st_pp97 = s_st_pp97 * st_pp00</v>
      </c>
      <c r="DC80" s="8"/>
      <c r="DD80" s="7"/>
      <c r="DE80" s="7"/>
      <c r="DF80" s="7"/>
      <c r="DG80" s="7"/>
      <c r="DH80" s="7" t="str">
        <f t="shared" si="132"/>
        <v xml:space="preserve">@IDENTITY </v>
      </c>
      <c r="DI80" s="7" t="str">
        <f t="shared" si="133"/>
        <v xml:space="preserve">st_bp97 = </v>
      </c>
      <c r="DJ80" s="7" t="str">
        <f t="shared" si="134"/>
        <v xml:space="preserve">st_pp97 * </v>
      </c>
      <c r="DK80" s="7" t="str">
        <f t="shared" si="135"/>
        <v xml:space="preserve">(1- r_tls_st97 - </v>
      </c>
      <c r="DL80" s="7" t="str">
        <f t="shared" si="136"/>
        <v>r_ttm_st97 )</v>
      </c>
      <c r="DM80" s="8" t="str">
        <f t="shared" si="137"/>
        <v>@IDENTITY st_bp97 = st_pp97 * (1- r_tls_st97 - r_ttm_st97 )</v>
      </c>
      <c r="DN80" s="7"/>
      <c r="DO80" s="8"/>
      <c r="DP80" s="26"/>
      <c r="DQ80" s="26"/>
      <c r="DR80" s="26"/>
      <c r="DS80" s="26"/>
      <c r="DT80" s="26"/>
    </row>
    <row r="81" spans="1:124">
      <c r="A81" s="3" t="s">
        <v>76</v>
      </c>
      <c r="B81" s="5" t="str">
        <f t="shared" si="79"/>
        <v xml:space="preserve">@IDENTITY </v>
      </c>
      <c r="C81" s="5" t="str">
        <f t="shared" si="80"/>
        <v xml:space="preserve">FD00 = </v>
      </c>
      <c r="F81" s="6" t="str">
        <f>BZ84</f>
        <v>@IDENTITY FD00 = FD01 + FD02 + FD03 + FD05 + FD08 + FD10 + FD11 + FD13 + FD14 + FD15 + FD16 + FD17 + FD18 + FD19 + FD20 + FD21 + FD22 + FD23 + FD24 + FD25 + FD26 + FD27 + FD28 + FD29 + FD30 + FD31 + FD32 + FD33 + FD35 + FD36 + FD37 + FD41 + FD42 + FD43 + FD45 + FD46 + FD47 + FD49 + FD50 + FD51 + FD52 + FD53 + FD55 + FD58 + FD59 + FD60 + FD61 + FD62 + FD64 + FD65 + FD66 + FD68 + FD69 + FD70 + FD71 + FD72 + FD73 + FD74 + FD77 + FD78 + FD79 + FD80 + FD84 + FD85 + FD86 + FD87 + FD90 + FD91 + FD92 + FD93 + FD94 + FD95 + FD96 + FD97</v>
      </c>
      <c r="J81" s="5"/>
      <c r="K81" s="5" t="str">
        <f t="shared" si="84"/>
        <v xml:space="preserve">@IDENTITY </v>
      </c>
      <c r="L81" s="5" t="str">
        <f t="shared" si="85"/>
        <v xml:space="preserve">exp_pp00 = </v>
      </c>
      <c r="O81" s="6" t="str">
        <f>$BZ$85</f>
        <v>@IDENTITY exp_pp00 = exp_pp01 + exp_pp02 + exp_pp03 + exp_pp05 + exp_pp08 + exp_pp10 + exp_pp11 + exp_pp13 + exp_pp14 + exp_pp15 + exp_pp16 + exp_pp17 + exp_pp18 + exp_pp19 + exp_pp20 + exp_pp21 + exp_pp22 + exp_pp23 + exp_pp24 + exp_pp25 + exp_pp26 + exp_pp27 + exp_pp28 + exp_pp29 + exp_pp30 + exp_pp31 + exp_pp32 + exp_pp33 + exp_pp35 + exp_pp36 + exp_pp37 + exp_pp41 + exp_pp42 + exp_pp43 + exp_pp45 + exp_pp46 + exp_pp47 + exp_pp49 + exp_pp50 + exp_pp51 + exp_pp52 + exp_pp53 + exp_pp55 + exp_pp58 + exp_pp59 + exp_pp60 + exp_pp61 + exp_pp62 + exp_pp64 + exp_pp65 + exp_pp66 + exp_pp68 + exp_pp69 + exp_pp70 + exp_pp71 + exp_pp72 + exp_pp73 + exp_pp74 + exp_pp77 + exp_pp78 + exp_pp79 + exp_pp80 + exp_pp84 + exp_pp85 + exp_pp86 + exp_pp87 + exp_pp90 + exp_pp91 + exp_pp92 + exp_pp93 + exp_pp94 + exp_pp95 + exp_pp96 + exp_pp97</v>
      </c>
      <c r="R81" s="6"/>
      <c r="S81" s="5" t="str">
        <f t="shared" si="88"/>
        <v xml:space="preserve">@IDENTITY </v>
      </c>
      <c r="T81" s="5" t="str">
        <f t="shared" si="89"/>
        <v xml:space="preserve">exp_bp00 = </v>
      </c>
      <c r="X81" s="6" t="str">
        <f>$BZ$86</f>
        <v>@IDENTITY exp_bp00 = exp_bp01 + exp_bp02 + exp_bp03 + exp_bp05 + exp_bp08 + exp_bp10 + exp_bp11 + exp_bp13 + exp_bp14 + exp_bp15 + exp_bp16 + exp_bp17 + exp_bp18 + exp_bp19 + exp_bp20 + exp_bp21 + exp_bp22 + exp_bp23 + exp_bp24 + exp_bp25 + exp_bp26 + exp_bp27 + exp_bp28 + exp_bp29 + exp_bp30 + exp_bp31 + exp_bp32 + exp_bp33 + exp_bp35 + exp_bp36 + exp_bp37 + exp_bp41 + exp_bp42 + exp_bp43 + exp_bp45 + exp_bp46 + exp_bp47 + exp_bp49 + exp_bp50 + exp_bp51 + exp_bp52 + exp_bp53 + exp_bp55 + exp_bp58 + exp_bp59 + exp_bp60 + exp_bp61 + exp_bp62 + exp_bp64 + exp_bp65 + exp_bp66 + exp_bp68 + exp_bp69 + exp_bp70 + exp_bp71 + exp_bp72 + exp_bp73 + exp_bp74 + exp_bp77 + exp_bp78 + exp_bp79 + exp_bp80 + exp_bp84 + exp_bp85 + exp_bp86 + exp_bp87 + exp_bp90 + exp_bp91 + exp_bp92 + exp_bp93 + exp_bp94 + exp_bp95 + exp_bp96 + exp_bp97</v>
      </c>
      <c r="AB81" s="5"/>
      <c r="AC81" s="5" t="str">
        <f t="shared" si="94"/>
        <v xml:space="preserve">@IDENTITY </v>
      </c>
      <c r="AD81" s="5" t="str">
        <f t="shared" si="95"/>
        <v xml:space="preserve">CG_pp00 = </v>
      </c>
      <c r="AG81" s="6" t="str">
        <f>$BZ$87</f>
        <v>@IDENTITY CG_pp00 = CG_pp01 + CG_pp02 + CG_pp03 + CG_pp05 + CG_pp08 + CG_pp10 + CG_pp11 + CG_pp13 + CG_pp14 + CG_pp15 + CG_pp16 + CG_pp17 + CG_pp18 + CG_pp19 + CG_pp20 + CG_pp21 + CG_pp22 + CG_pp23 + CG_pp24 + CG_pp25 + CG_pp26 + CG_pp27 + CG_pp28 + CG_pp29 + CG_pp30 + CG_pp31 + CG_pp32 + CG_pp33 + CG_pp35 + CG_pp36 + CG_pp37 + CG_pp41 + CG_pp42 + CG_pp43 + CG_pp45 + CG_pp46 + CG_pp47 + CG_pp49 + CG_pp50 + CG_pp51 + CG_pp52 + CG_pp53 + CG_pp55 + CG_pp58 + CG_pp59 + CG_pp60 + CG_pp61 + CG_pp62 + CG_pp64 + CG_pp65 + CG_pp66 + CG_pp68 + CG_pp69 + CG_pp70 + CG_pp71 + CG_pp72 + CG_pp73 + CG_pp74 + CG_pp77 + CG_pp78 + CG_pp79 + CG_pp80 + CG_pp84 + CG_pp85 + CG_pp86 + CG_pp87 + CG_pp90 + CG_pp91 + CG_pp92 + CG_pp93 + CG_pp94 + CG_pp95 + CG_pp96 + CG_pp97</v>
      </c>
      <c r="AH81" s="6"/>
      <c r="AI81" s="5"/>
      <c r="AJ81" s="5"/>
      <c r="AM81" s="5" t="str">
        <f t="shared" si="99"/>
        <v xml:space="preserve">@IDENTITY </v>
      </c>
      <c r="AN81" s="5" t="str">
        <f t="shared" si="100"/>
        <v xml:space="preserve">CG_bp00 = </v>
      </c>
      <c r="AR81" s="6" t="str">
        <f>$BZ$88</f>
        <v>@IDENTITY CG_bp00 = CG_bp01 + CG_bp02 + CG_bp03 + CG_bp05 + CG_bp08 + CG_bp10 + CG_bp11 + CG_bp13 + CG_bp14 + CG_bp15 + CG_bp16 + CG_bp17 + CG_bp18 + CG_bp19 + CG_bp20 + CG_bp21 + CG_bp22 + CG_bp23 + CG_bp24 + CG_bp25 + CG_bp26 + CG_bp27 + CG_bp28 + CG_bp29 + CG_bp30 + CG_bp31 + CG_bp32 + CG_bp33 + CG_bp35 + CG_bp36 + CG_bp37 + CG_bp41 + CG_bp42 + CG_bp43 + CG_bp45 + CG_bp46 + CG_bp47 + CG_bp49 + CG_bp50 + CG_bp51 + CG_bp52 + CG_bp53 + CG_bp55 + CG_bp58 + CG_bp59 + CG_bp60 + CG_bp61 + CG_bp62 + CG_bp64 + CG_bp65 + CG_bp66 + CG_bp68 + CG_bp69 + CG_bp70 + CG_bp71 + CG_bp72 + CG_bp73 + CG_bp74 + CG_bp77 + CG_bp78 + CG_bp79 + CG_bp80 + CG_bp84 + CG_bp85 + CG_bp86 + CG_bp87 + CG_bp90 + CG_bp91 + CG_bp92 + CG_bp93 + CG_bp94 + CG_bp95 + CG_bp96 + CG_bp97</v>
      </c>
      <c r="AT81" s="6"/>
      <c r="AY81" s="5"/>
      <c r="AZ81" s="17" t="str">
        <f t="shared" si="105"/>
        <v xml:space="preserve">@IDENTITY </v>
      </c>
      <c r="BA81" s="17" t="str">
        <f t="shared" si="106"/>
        <v xml:space="preserve">gfcf_pp00 = </v>
      </c>
      <c r="BB81" s="15"/>
      <c r="BC81" s="15"/>
      <c r="BD81" s="11" t="str">
        <f>$BZ$89</f>
        <v>@IDENTITY gfcf_pp00 = gfcf_pp01 + gfcf_pp02 + gfcf_pp03 + gfcf_pp05 + gfcf_pp08 + gfcf_pp10 + gfcf_pp11 + gfcf_pp13 + gfcf_pp14 + gfcf_pp15 + gfcf_pp16 + gfcf_pp17 + gfcf_pp18 + gfcf_pp19 + gfcf_pp20 + gfcf_pp21 + gfcf_pp22 + gfcf_pp23 + gfcf_pp24 + gfcf_pp25 + gfcf_pp26 + gfcf_pp27 + gfcf_pp28 + gfcf_pp29 + gfcf_pp30 + gfcf_pp31 + gfcf_pp32 + gfcf_pp33 + gfcf_pp35 + gfcf_pp36 + gfcf_pp37 + gfcf_pp41 + gfcf_pp42 + gfcf_pp43 + gfcf_pp45 + gfcf_pp46 + gfcf_pp47 + gfcf_pp49 + gfcf_pp50 + gfcf_pp51 + gfcf_pp52 + gfcf_pp53 + gfcf_pp55 + gfcf_pp58 + gfcf_pp59 + gfcf_pp60 + gfcf_pp61 + gfcf_pp62 + gfcf_pp64 + gfcf_pp65 + gfcf_pp66 + gfcf_pp68 + gfcf_pp69 + gfcf_pp70 + gfcf_pp71 + gfcf_pp72 + gfcf_pp73 + gfcf_pp74 + gfcf_pp77 + gfcf_pp78 + gfcf_pp79 + gfcf_pp80 + gfcf_pp84 + gfcf_pp85 + gfcf_pp86 + gfcf_pp87 + gfcf_pp90 + gfcf_pp91 + gfcf_pp92 + gfcf_pp93 + gfcf_pp94 + gfcf_pp95 + gfcf_pp96 + gfcf_pp97</v>
      </c>
      <c r="BE81" s="11"/>
      <c r="BF81" s="17"/>
      <c r="BG81" s="17"/>
      <c r="BH81" s="15"/>
      <c r="BI81" s="15"/>
      <c r="BJ81" s="17" t="str">
        <f t="shared" si="110"/>
        <v xml:space="preserve">@IDENTITY </v>
      </c>
      <c r="BK81" s="17" t="str">
        <f t="shared" si="111"/>
        <v xml:space="preserve">gfcf_bp00 = </v>
      </c>
      <c r="BL81" s="15"/>
      <c r="BM81" s="15"/>
      <c r="BN81" s="15"/>
      <c r="BO81" s="11" t="str">
        <f>$BZ$90</f>
        <v>@IDENTITY gfcf_bp00 = gfcf_bp01 + gfcf_bp02 + gfcf_bp03 + gfcf_bp05 + gfcf_bp08 + gfcf_bp10 + gfcf_bp11 + gfcf_bp13 + gfcf_bp14 + gfcf_bp15 + gfcf_bp16 + gfcf_bp17 + gfcf_bp18 + gfcf_bp19 + gfcf_bp20 + gfcf_bp21 + gfcf_bp22 + gfcf_bp23 + gfcf_bp24 + gfcf_bp25 + gfcf_bp26 + gfcf_bp27 + gfcf_bp28 + gfcf_bp29 + gfcf_bp30 + gfcf_bp31 + gfcf_bp32 + gfcf_bp33 + gfcf_bp35 + gfcf_bp36 + gfcf_bp37 + gfcf_bp41 + gfcf_bp42 + gfcf_bp43 + gfcf_bp45 + gfcf_bp46 + gfcf_bp47 + gfcf_bp49 + gfcf_bp50 + gfcf_bp51 + gfcf_bp52 + gfcf_bp53 + gfcf_bp55 + gfcf_bp58 + gfcf_bp59 + gfcf_bp60 + gfcf_bp61 + gfcf_bp62 + gfcf_bp64 + gfcf_bp65 + gfcf_bp66 + gfcf_bp68 + gfcf_bp69 + gfcf_bp70 + gfcf_bp71 + gfcf_bp72 + gfcf_bp73 + gfcf_bp74 + gfcf_bp77 + gfcf_bp78 + gfcf_bp79 + gfcf_bp80 + gfcf_bp84 + gfcf_bp85 + gfcf_bp86 + gfcf_bp87 + gfcf_bp90 + gfcf_bp91 + gfcf_bp92 + gfcf_bp93 + gfcf_bp94 + gfcf_bp95 + gfcf_bp96 + gfcf_bp97</v>
      </c>
      <c r="BP81" s="15"/>
      <c r="BQ81" s="11"/>
      <c r="BR81" s="15"/>
      <c r="BS81" s="15"/>
      <c r="BT81" s="15"/>
      <c r="BU81" s="15"/>
      <c r="BV81" s="15"/>
      <c r="BY81" s="21" t="str">
        <f t="shared" si="116"/>
        <v xml:space="preserve">@IDENTITY </v>
      </c>
      <c r="BZ81" s="21" t="str">
        <f t="shared" si="117"/>
        <v xml:space="preserve">cp_pp00 = </v>
      </c>
      <c r="CA81" s="20"/>
      <c r="CB81" s="20"/>
      <c r="CC81" s="22" t="str">
        <f>$BZ$91</f>
        <v>@IDENTITY cp_pp00 = cp_pp01 + cp_pp02 + cp_pp03 + cp_pp05 + cp_pp08 + cp_pp10 + cp_pp11 + cp_pp13 + cp_pp14 + cp_pp15 + cp_pp16 + cp_pp17 + cp_pp18 + cp_pp19 + cp_pp20 + cp_pp21 + cp_pp22 + cp_pp23 + cp_pp24 + cp_pp25 + cp_pp26 + cp_pp27 + cp_pp28 + cp_pp29 + cp_pp30 + cp_pp31 + cp_pp32 + cp_pp33 + cp_pp35 + cp_pp36 + cp_pp37 + cp_pp41 + cp_pp42 + cp_pp43 + cp_pp45 + cp_pp46 + cp_pp47 + cp_pp49 + cp_pp50 + cp_pp51 + cp_pp52 + cp_pp53 + cp_pp55 + cp_pp58 + cp_pp59 + cp_pp60 + cp_pp61 + cp_pp62 + cp_pp64 + cp_pp65 + cp_pp66 + cp_pp68 + cp_pp69 + cp_pp70 + cp_pp71 + cp_pp72 + cp_pp73 + cp_pp74 + cp_pp77 + cp_pp78 + cp_pp79 + cp_pp80 + cp_pp84 + cp_pp85 + cp_pp86 + cp_pp87 + cp_pp90 + cp_pp91 + cp_pp92 + cp_pp93 + cp_pp94 + cp_pp95 + cp_pp96 + cp_pp97</v>
      </c>
      <c r="CD81" s="22"/>
      <c r="CE81" s="21"/>
      <c r="CF81" s="21"/>
      <c r="CG81" s="20"/>
      <c r="CH81" s="20"/>
      <c r="CI81" s="21" t="str">
        <f t="shared" si="121"/>
        <v xml:space="preserve">@IDENTITY </v>
      </c>
      <c r="CJ81" s="21" t="str">
        <f t="shared" si="122"/>
        <v xml:space="preserve">cp_bp00 = </v>
      </c>
      <c r="CK81" s="20"/>
      <c r="CL81" s="20"/>
      <c r="CM81" s="20"/>
      <c r="CN81" s="22" t="str">
        <f>$BZ$92</f>
        <v>@IDENTITY cp_bp00 = cp_bp01 + cp_bp02 + cp_bp03 + cp_bp05 + cp_bp08 + cp_bp10 + cp_bp11 + cp_bp13 + cp_bp14 + cp_bp15 + cp_bp16 + cp_bp17 + cp_bp18 + cp_bp19 + cp_bp20 + cp_bp21 + cp_bp22 + cp_bp23 + cp_bp24 + cp_bp25 + cp_bp26 + cp_bp27 + cp_bp28 + cp_bp29 + cp_bp30 + cp_bp31 + cp_bp32 + cp_bp33 + cp_bp35 + cp_bp36 + cp_bp37 + cp_bp41 + cp_bp42 + cp_bp43 + cp_bp45 + cp_bp46 + cp_bp47 + cp_bp49 + cp_bp50 + cp_bp51 + cp_bp52 + cp_bp53 + cp_bp55 + cp_bp58 + cp_bp59 + cp_bp60 + cp_bp61 + cp_bp62 + cp_bp64 + cp_bp65 + cp_bp66 + cp_bp68 + cp_bp69 + cp_bp70 + cp_bp71 + cp_bp72 + cp_bp73 + cp_bp74 + cp_bp77 + cp_bp78 + cp_bp79 + cp_bp80 + cp_bp84 + cp_bp85 + cp_bp86 + cp_bp87 + cp_bp90 + cp_bp91 + cp_bp92 + cp_bp93 + cp_bp94 + cp_bp95 + cp_bp96 + cp_bp97</v>
      </c>
      <c r="CO81" s="20"/>
      <c r="CP81" s="22"/>
      <c r="CQ81" s="20"/>
      <c r="CR81" s="20"/>
      <c r="CS81" s="20"/>
      <c r="CT81" s="20"/>
      <c r="CU81" s="20"/>
      <c r="CX81" s="7" t="str">
        <f t="shared" si="127"/>
        <v xml:space="preserve">@IDENTITY </v>
      </c>
      <c r="CY81" s="7" t="str">
        <f t="shared" si="128"/>
        <v xml:space="preserve">st_pp00 = </v>
      </c>
      <c r="CZ81" s="26"/>
      <c r="DA81" s="26"/>
      <c r="DB81" s="8" t="str">
        <f>$BZ$93</f>
        <v>@IDENTITY st_pp00 = st_pp01 + st_pp02 + st_pp03 + st_pp05 + st_pp08 + st_pp10 + st_pp11 + st_pp13 + st_pp14 + st_pp15 + st_pp16 + st_pp17 + st_pp18 + st_pp19 + st_pp20 + st_pp21 + st_pp22 + st_pp23 + st_pp24 + st_pp25 + st_pp26 + st_pp27 + st_pp28 + st_pp29 + st_pp30 + st_pp31 + st_pp32 + st_pp33 + st_pp35 + st_pp36 + st_pp37 + st_pp41 + st_pp42 + st_pp43 + st_pp45 + st_pp46 + st_pp47 + st_pp49 + st_pp50 + st_pp51 + st_pp52 + st_pp53 + st_pp55 + st_pp58 + st_pp59 + st_pp60 + st_pp61 + st_pp62 + st_pp64 + st_pp65 + st_pp66 + st_pp68 + st_pp69 + st_pp70 + st_pp71 + st_pp72 + st_pp73 + st_pp74 + st_pp77 + st_pp78 + st_pp79 + st_pp80 + st_pp84 + st_pp85 + st_pp86 + st_pp87 + st_pp90 + st_pp91 + st_pp92 + st_pp93 + st_pp94 + st_pp95 + st_pp96 + st_pp97</v>
      </c>
      <c r="DC81" s="8"/>
      <c r="DD81" s="7"/>
      <c r="DE81" s="7"/>
      <c r="DF81" s="26"/>
      <c r="DG81" s="26"/>
      <c r="DH81" s="7" t="str">
        <f t="shared" si="132"/>
        <v xml:space="preserve">@IDENTITY </v>
      </c>
      <c r="DI81" s="7" t="str">
        <f t="shared" si="133"/>
        <v xml:space="preserve">st_bp00 = </v>
      </c>
      <c r="DJ81" s="26"/>
      <c r="DK81" s="26"/>
      <c r="DL81" s="26"/>
      <c r="DM81" s="8" t="str">
        <f>$BZ$94</f>
        <v>@IDENTITY st_bp00 = st_bp01 + st_bp02 + st_bp03 + st_bp05 + st_bp08 + st_bp10 + st_bp11 + st_bp13 + st_bp14 + st_bp15 + st_bp16 + st_bp17 + st_bp18 + st_bp19 + st_bp20 + st_bp21 + st_bp22 + st_bp23 + st_bp24 + st_bp25 + st_bp26 + st_bp27 + st_bp28 + st_bp29 + st_bp30 + st_bp31 + st_bp32 + st_bp33 + st_bp35 + st_bp36 + st_bp37 + st_bp41 + st_bp42 + st_bp43 + st_bp45 + st_bp46 + st_bp47 + st_bp49 + st_bp50 + st_bp51 + st_bp52 + st_bp53 + st_bp55 + st_bp58 + st_bp59 + st_bp60 + st_bp61 + st_bp62 + st_bp64 + st_bp65 + st_bp66 + st_bp68 + st_bp69 + st_bp70 + st_bp71 + st_bp72 + st_bp73 + st_bp74 + st_bp77 + st_bp78 + st_bp79 + st_bp80 + st_bp84 + st_bp85 + st_bp86 + st_bp87 + st_bp90 + st_bp91 + st_bp92 + st_bp93 + st_bp94 + st_bp95 + st_bp96 + st_bp97</v>
      </c>
      <c r="DN81" s="26"/>
      <c r="DO81" s="8"/>
      <c r="DP81" s="26"/>
      <c r="DQ81" s="26"/>
      <c r="DR81" s="26"/>
      <c r="DS81" s="26"/>
      <c r="DT81" s="26"/>
    </row>
    <row r="82" spans="1:124">
      <c r="A82" s="3"/>
      <c r="B82" s="5"/>
      <c r="C82" s="5"/>
      <c r="F82" s="6"/>
      <c r="J82" s="5"/>
      <c r="K82" s="5"/>
      <c r="L82" s="5"/>
      <c r="O82" s="6"/>
      <c r="R82" s="6"/>
      <c r="S82" s="5"/>
      <c r="T82" s="5"/>
      <c r="X82" s="6"/>
      <c r="AB82" s="5"/>
      <c r="AC82" s="5"/>
      <c r="AD82" s="5"/>
      <c r="AG82" s="6"/>
      <c r="AH82" s="6"/>
      <c r="AI82" s="5"/>
      <c r="AJ82" s="5"/>
      <c r="AM82" s="5"/>
      <c r="AN82" s="5"/>
      <c r="AR82" s="6" t="str">
        <f>BZ98</f>
        <v xml:space="preserve">@IDENTITY ttm_cg_positive = r_ttm_cg01 * exp_pp01 + r_ttm_cg02 * exp_pp02 + r_ttm_cg03 * exp_pp03 + r_ttm_cg05 * exp_pp05 + r_ttm_cg08 * exp_pp08 + r_ttm_cg10 * exp_pp10 + r_ttm_cg11 * exp_pp11 + r_ttm_cg13 * exp_pp13 + r_ttm_cg14 * exp_pp14 + r_ttm_cg15 * exp_pp15 + r_ttm_cg16 * exp_pp16 + r_ttm_cg17 * exp_pp17 + r_ttm_cg18 * exp_pp18 + r_ttm_cg19 * exp_pp19 + r_ttm_cg20 * exp_pp20 + r_ttm_cg21 * exp_pp21 + r_ttm_cg22 * exp_pp22 + r_ttm_cg23 * exp_pp23 + r_ttm_cg24 * exp_pp24 + r_ttm_cg25 * exp_pp25 + r_ttm_cg26 * exp_pp26 + r_ttm_cg27 * exp_pp27 + r_ttm_cg28 * exp_pp28 + r_ttm_cg29 * exp_pp29 + r_ttm_cg30 * exp_pp30 + r_ttm_cg31 * exp_pp31 + r_ttm_cg32 * exp_pp32 + r_ttm_cg33 * exp_pp33 + r_ttm_cg35 * exp_pp35 + r_ttm_cg36 * exp_pp36 + r_ttm_cg37 * exp_pp37 + r_ttm_cg41 * exp_pp41 + r_ttm_cg42 * exp_pp42 + r_ttm_cg43 * exp_pp43 + r_ttm_cg45 * exp_pp45 + r_ttm_cg55 * exp_pp55 + r_ttm_cg58 * exp_pp58 + r_ttm_cg59 * exp_pp59 + r_ttm_cg60 * exp_pp60 + r_ttm_cg61 * exp_pp61 + r_ttm_cg62 * exp_pp62 + r_ttm_cg64 * exp_pp64 + r_ttm_cg65 * exp_pp65 + r_ttm_cg68 * exp_pp68 + r_ttm_cg69 * exp_pp69 + r_ttm_cg70 * exp_pp70 + r_ttm_cg71 * exp_pp71 + r_ttm_cg72 * exp_pp72 + r_ttm_cg73 * exp_pp73 + r_ttm_cg74 * exp_pp74 + r_ttm_cg77 * exp_pp77 + r_ttm_cg78 * exp_pp78 + r_ttm_cg79 * exp_pp79 + r_ttm_cg80 * exp_pp80 + r_ttm_cg84 * exp_pp84 + r_ttm_cg85 * exp_pp85 + r_ttm_cg86 * exp_pp86 + r_ttm_cg87 * exp_pp87 + r_ttm_cg90 * exp_pp90 + r_ttm_cg91 * exp_pp91 + r_ttm_cg92 * exp_pp92 + r_ttm_cg93 * exp_pp93 + r_ttm_cg94 * exp_pp94 + r_ttm_cg95 * exp_pp95 + r_ttm_cg96 * exp_pp96 + r_ttm_cg97 * exp_pp97 + </v>
      </c>
      <c r="AT82" s="6"/>
      <c r="AY82" s="5"/>
      <c r="AZ82" s="17"/>
      <c r="BA82" s="17"/>
      <c r="BB82" s="15"/>
      <c r="BC82" s="15"/>
      <c r="BD82" s="11"/>
      <c r="BE82" s="11"/>
      <c r="BF82" s="17"/>
      <c r="BG82" s="17"/>
      <c r="BH82" s="15"/>
      <c r="BI82" s="15"/>
      <c r="BJ82" s="17"/>
      <c r="BK82" s="17"/>
      <c r="BL82" s="15"/>
      <c r="BM82" s="15"/>
      <c r="BN82" s="15"/>
      <c r="BO82" s="11" t="str">
        <f>BZ99</f>
        <v xml:space="preserve">@IDENTITY ttm_gfcf_positive = r_ttm_gfcf01 * exp_pp01 + r_ttm_gfcf02 * exp_pp02 + r_ttm_gfcf03 * exp_pp03 + r_ttm_gfcf05 * exp_pp05 + r_ttm_gfcf08 * exp_pp08 + r_ttm_gfcf10 * exp_pp10 + r_ttm_gfcf11 * exp_pp11 + r_ttm_gfcf13 * exp_pp13 + r_ttm_gfcf14 * exp_pp14 + r_ttm_gfcf15 * exp_pp15 + r_ttm_gfcf16 * exp_pp16 + r_ttm_gfcf17 * exp_pp17 + r_ttm_gfcf18 * exp_pp18 + r_ttm_gfcf19 * exp_pp19 + r_ttm_gfcf20 * exp_pp20 + r_ttm_gfcf21 * exp_pp21 + r_ttm_gfcf22 * exp_pp22 + r_ttm_gfcf23 * exp_pp23 + r_ttm_gfcf24 * exp_pp24 + r_ttm_gfcf25 * exp_pp25 + r_ttm_gfcf26 * exp_pp26 + r_ttm_gfcf27 * exp_pp27 + r_ttm_gfcf28 * exp_pp28 + r_ttm_gfcf29 * exp_pp29 + r_ttm_gfcf30 * exp_pp30 + r_ttm_gfcf31 * exp_pp31 + r_ttm_gfcf32 * exp_pp32 + r_ttm_gfcf33 * exp_pp33 + r_ttm_gfcf35 * exp_pp35 + r_ttm_gfcf36 * exp_pp36 + r_ttm_gfcf37 * exp_pp37 + r_ttm_gfcf41 * exp_pp41 + r_ttm_gfcf42 * exp_pp42 + r_ttm_gfcf43 * exp_pp43 + r_ttm_gfcf45 * exp_pp45 + r_ttm_gfcf55 * exp_pp55 + r_ttm_gfcf58 * exp_pp58 + r_ttm_gfcf59 * exp_pp59 + r_ttm_gfcf60 * exp_pp60 + r_ttm_gfcf61 * exp_pp61 + r_ttm_gfcf62 * exp_pp62 + r_ttm_gfcf64 * exp_pp64 + r_ttm_gfcf65 * exp_pp65 + r_ttm_gfcf68 * exp_pp68 + r_ttm_gfcf69 * exp_pp69 + r_ttm_gfcf70 * exp_pp70 + r_ttm_gfcf71 * exp_pp71 + r_ttm_gfcf72 * exp_pp72 + r_ttm_gfcf73 * exp_pp73 + r_ttm_gfcf74 * exp_pp74 + r_ttm_gfcf77 * exp_pp77 + r_ttm_gfcf78 * exp_pp78 + r_ttm_gfcf79 * exp_pp79 + r_ttm_gfcf80 * exp_pp80 + r_ttm_gfcf84 * exp_pp84 + r_ttm_gfcf85 * exp_pp85 + r_ttm_gfcf86 * exp_pp86 + r_ttm_gfcf87 * exp_pp87 + r_ttm_gfcf90 * exp_pp90 + r_ttm_gfcf91 * exp_pp91 + r_ttm_gfcf92 * exp_pp92 + r_ttm_gfcf93 * exp_pp93 + r_ttm_gfcf94 * exp_pp94 + r_ttm_gfcf95 * exp_pp95 + r_ttm_gfcf96 * exp_pp96 + r_ttm_gfcf97 * exp_pp97 + </v>
      </c>
      <c r="BP82" s="15"/>
      <c r="BQ82" s="11"/>
      <c r="BR82" s="15"/>
      <c r="BS82" s="15"/>
      <c r="BT82" s="15"/>
      <c r="BU82" s="15"/>
      <c r="BV82" s="15"/>
      <c r="BY82" s="21"/>
      <c r="BZ82" s="21"/>
      <c r="CA82" s="20"/>
      <c r="CB82" s="20"/>
      <c r="CC82" s="22"/>
      <c r="CD82" s="22"/>
      <c r="CE82" s="21"/>
      <c r="CF82" s="21"/>
      <c r="CG82" s="20"/>
      <c r="CH82" s="20"/>
      <c r="CI82" s="21"/>
      <c r="CJ82" s="21"/>
      <c r="CK82" s="20"/>
      <c r="CL82" s="20"/>
      <c r="CM82" s="20"/>
      <c r="CN82" s="22" t="str">
        <f>BZ101</f>
        <v xml:space="preserve">@IDENTITY ttm_cp_positive = r_ttm_gfcf01 * exp_pp01 + r_ttm_gfcf02 * exp_pp02 + r_ttm_gfcf03 * exp_pp03 + r_ttm_gfcf05 * exp_pp05 + r_ttm_gfcf08 * exp_pp08 + r_ttm_gfcf10 * exp_pp10 + r_ttm_gfcf11 * exp_pp11 + r_ttm_gfcf13 * exp_pp13 + r_ttm_gfcf14 * exp_pp14 + r_ttm_gfcf15 * exp_pp15 + r_ttm_gfcf16 * exp_pp16 + r_ttm_gfcf17 * exp_pp17 + r_ttm_gfcf18 * exp_pp18 + r_ttm_gfcf19 * exp_pp19 + r_ttm_gfcf20 * exp_pp20 + r_ttm_gfcf21 * exp_pp21 + r_ttm_gfcf22 * exp_pp22 + r_ttm_gfcf23 * exp_pp23 + r_ttm_gfcf24 * exp_pp24 + r_ttm_gfcf25 * exp_pp25 + r_ttm_gfcf26 * exp_pp26 + r_ttm_gfcf27 * exp_pp27 + r_ttm_gfcf28 * exp_pp28 + r_ttm_gfcf29 * exp_pp29 + r_ttm_gfcf30 * exp_pp30 + r_ttm_gfcf31 * exp_pp31 + r_ttm_gfcf32 * exp_pp32 + r_ttm_gfcf33 * exp_pp33 + r_ttm_gfcf35 * exp_pp35 + r_ttm_gfcf36 * exp_pp36 + r_ttm_gfcf37 * exp_pp37 + r_ttm_gfcf41 * exp_pp41 + r_ttm_gfcf42 * exp_pp42 + r_ttm_gfcf43 * exp_pp43 + r_ttm_gfcf45 * exp_pp45 + r_ttm_gfcf55 * exp_pp55 + r_ttm_gfcf58 * exp_pp58 + r_ttm_gfcf59 * exp_pp59 + r_ttm_gfcf60 * exp_pp60 + r_ttm_gfcf61 * exp_pp61 + r_ttm_gfcf62 * exp_pp62 + r_ttm_gfcf64 * exp_pp64 + r_ttm_gfcf65 * exp_pp65 + r_ttm_gfcf68 * exp_pp68 + r_ttm_gfcf69 * exp_pp69 + r_ttm_gfcf70 * exp_pp70 + r_ttm_gfcf71 * exp_pp71 + r_ttm_gfcf72 * exp_pp72 + r_ttm_gfcf73 * exp_pp73 + r_ttm_gfcf74 * exp_pp74 + r_ttm_gfcf77 * exp_pp77 + r_ttm_gfcf78 * exp_pp78 + r_ttm_gfcf79 * exp_pp79 + r_ttm_gfcf80 * exp_pp80 + r_ttm_gfcf84 * exp_pp84 + r_ttm_gfcf85 * exp_pp85 + r_ttm_gfcf86 * exp_pp86 + r_ttm_gfcf87 * exp_pp87 + r_ttm_gfcf90 * exp_pp90 + r_ttm_gfcf91 * exp_pp91 + r_ttm_gfcf92 * exp_pp92 + r_ttm_gfcf93 * exp_pp93 + r_ttm_gfcf94 * exp_pp94 + r_ttm_gfcf95 * exp_pp95 + r_ttm_gfcf96 * exp_pp96 + r_ttm_gfcf97 * exp_pp97 + </v>
      </c>
      <c r="CO82" s="20"/>
      <c r="CP82" s="22"/>
      <c r="CQ82" s="20"/>
      <c r="CR82" s="20"/>
      <c r="CS82" s="20"/>
      <c r="CT82" s="20"/>
      <c r="CU82" s="20"/>
      <c r="CX82" s="7"/>
      <c r="CY82" s="7"/>
      <c r="CZ82" s="26"/>
      <c r="DA82" s="26"/>
      <c r="DB82" s="8"/>
      <c r="DC82" s="8"/>
      <c r="DD82" s="7"/>
      <c r="DE82" s="7"/>
      <c r="DF82" s="26"/>
      <c r="DG82" s="26"/>
      <c r="DH82" s="7"/>
      <c r="DI82" s="7"/>
      <c r="DJ82" s="26"/>
      <c r="DK82" s="26"/>
      <c r="DL82" s="26"/>
      <c r="DM82" s="8">
        <f>DX99</f>
        <v>0</v>
      </c>
      <c r="DN82" s="26"/>
      <c r="DO82" s="8"/>
      <c r="DP82" s="26"/>
      <c r="DQ82" s="26"/>
      <c r="DR82" s="26"/>
      <c r="DS82" s="26"/>
      <c r="DT82" s="26"/>
    </row>
    <row r="83" spans="1:124">
      <c r="C83" s="1" t="s">
        <v>2</v>
      </c>
      <c r="D83" s="1" t="s">
        <v>3</v>
      </c>
      <c r="E83" s="1" t="s">
        <v>4</v>
      </c>
      <c r="F83" s="2" t="s">
        <v>5</v>
      </c>
      <c r="G83" s="1" t="s">
        <v>6</v>
      </c>
      <c r="H83" s="1" t="s">
        <v>7</v>
      </c>
      <c r="I83" s="3" t="s">
        <v>1</v>
      </c>
      <c r="J83" s="1" t="s">
        <v>8</v>
      </c>
      <c r="K83" s="1" t="s">
        <v>9</v>
      </c>
      <c r="L83" s="1" t="s">
        <v>10</v>
      </c>
      <c r="M83" s="1" t="s">
        <v>11</v>
      </c>
      <c r="N83" s="1" t="s">
        <v>12</v>
      </c>
      <c r="O83" s="1" t="s">
        <v>13</v>
      </c>
      <c r="P83" s="2" t="s">
        <v>14</v>
      </c>
      <c r="Q83" s="1" t="s">
        <v>15</v>
      </c>
      <c r="R83" s="1" t="s">
        <v>16</v>
      </c>
      <c r="S83" s="1" t="s">
        <v>17</v>
      </c>
      <c r="T83" s="1" t="s">
        <v>18</v>
      </c>
      <c r="U83" s="1" t="s">
        <v>19</v>
      </c>
      <c r="V83" s="1" t="s">
        <v>20</v>
      </c>
      <c r="W83" s="1"/>
      <c r="X83" s="1" t="s">
        <v>21</v>
      </c>
      <c r="Y83" s="1" t="s">
        <v>22</v>
      </c>
      <c r="Z83" s="1" t="s">
        <v>23</v>
      </c>
      <c r="AA83" s="1" t="s">
        <v>24</v>
      </c>
      <c r="AB83" s="1" t="s">
        <v>25</v>
      </c>
      <c r="AC83" s="1" t="s">
        <v>26</v>
      </c>
      <c r="AD83" s="1" t="s">
        <v>27</v>
      </c>
      <c r="AE83" s="1" t="s">
        <v>28</v>
      </c>
      <c r="AF83" s="2" t="s">
        <v>29</v>
      </c>
      <c r="AG83" s="1" t="s">
        <v>30</v>
      </c>
      <c r="AH83" s="1" t="s">
        <v>31</v>
      </c>
      <c r="AI83" s="1" t="s">
        <v>32</v>
      </c>
      <c r="AJ83" s="1" t="s">
        <v>33</v>
      </c>
      <c r="AK83" s="1" t="s">
        <v>34</v>
      </c>
      <c r="AL83" s="1" t="s">
        <v>35</v>
      </c>
      <c r="AM83" s="1" t="s">
        <v>36</v>
      </c>
      <c r="AN83" s="1" t="s">
        <v>37</v>
      </c>
      <c r="AO83" s="1" t="s">
        <v>38</v>
      </c>
      <c r="AP83" s="1" t="s">
        <v>39</v>
      </c>
      <c r="AQ83" s="1" t="s">
        <v>40</v>
      </c>
      <c r="AR83" s="1" t="s">
        <v>41</v>
      </c>
      <c r="AS83" s="1" t="s">
        <v>42</v>
      </c>
      <c r="AT83" s="1" t="s">
        <v>43</v>
      </c>
      <c r="AU83" s="1" t="s">
        <v>44</v>
      </c>
      <c r="AV83" s="1" t="s">
        <v>45</v>
      </c>
      <c r="AW83" s="1" t="s">
        <v>46</v>
      </c>
      <c r="AX83" s="1" t="s">
        <v>47</v>
      </c>
      <c r="AY83" s="1" t="s">
        <v>48</v>
      </c>
      <c r="AZ83" s="1" t="s">
        <v>49</v>
      </c>
      <c r="BA83" s="1" t="s">
        <v>50</v>
      </c>
      <c r="BB83" s="1" t="s">
        <v>51</v>
      </c>
      <c r="BC83" s="1" t="s">
        <v>52</v>
      </c>
      <c r="BD83" s="1" t="s">
        <v>53</v>
      </c>
      <c r="BE83" s="1" t="s">
        <v>54</v>
      </c>
      <c r="BF83" s="1" t="s">
        <v>55</v>
      </c>
      <c r="BG83" s="1" t="s">
        <v>56</v>
      </c>
      <c r="BH83" s="1" t="s">
        <v>57</v>
      </c>
      <c r="BI83" s="1" t="s">
        <v>58</v>
      </c>
      <c r="BJ83" s="1" t="s">
        <v>59</v>
      </c>
      <c r="BK83" s="1" t="s">
        <v>60</v>
      </c>
      <c r="BL83" s="1" t="s">
        <v>61</v>
      </c>
      <c r="BM83" s="1" t="s">
        <v>62</v>
      </c>
      <c r="BN83" s="1" t="s">
        <v>63</v>
      </c>
      <c r="BO83" s="1" t="s">
        <v>64</v>
      </c>
      <c r="BP83" s="1" t="s">
        <v>65</v>
      </c>
      <c r="BQ83" s="1" t="s">
        <v>66</v>
      </c>
      <c r="BR83" s="1" t="s">
        <v>67</v>
      </c>
      <c r="BS83" s="1" t="s">
        <v>68</v>
      </c>
      <c r="BT83" s="1" t="s">
        <v>69</v>
      </c>
      <c r="BU83" s="1" t="s">
        <v>70</v>
      </c>
      <c r="BV83" s="1" t="s">
        <v>71</v>
      </c>
      <c r="BW83" s="1" t="s">
        <v>72</v>
      </c>
      <c r="BX83" s="1" t="s">
        <v>73</v>
      </c>
      <c r="BY83" s="1" t="s">
        <v>74</v>
      </c>
    </row>
    <row r="84" spans="1:124">
      <c r="C84" s="1" t="str">
        <f>$C$6&amp;C83&amp;" + "</f>
        <v xml:space="preserve">FD01 + </v>
      </c>
      <c r="D84" s="1" t="str">
        <f t="shared" ref="D84:BP84" si="138">$C$6&amp;D83&amp;" + "</f>
        <v xml:space="preserve">FD02 + </v>
      </c>
      <c r="E84" s="1" t="str">
        <f t="shared" si="138"/>
        <v xml:space="preserve">FD03 + </v>
      </c>
      <c r="F84" s="1" t="str">
        <f t="shared" si="138"/>
        <v xml:space="preserve">FD05 + </v>
      </c>
      <c r="G84" s="1" t="str">
        <f t="shared" si="138"/>
        <v xml:space="preserve">FD08 + </v>
      </c>
      <c r="H84" s="1" t="str">
        <f t="shared" si="138"/>
        <v xml:space="preserve">FD10 + </v>
      </c>
      <c r="I84" s="1" t="str">
        <f t="shared" si="138"/>
        <v xml:space="preserve">FD11 + </v>
      </c>
      <c r="J84" s="1" t="str">
        <f t="shared" si="138"/>
        <v xml:space="preserve">FD13 + </v>
      </c>
      <c r="K84" s="1" t="str">
        <f t="shared" si="138"/>
        <v xml:space="preserve">FD14 + </v>
      </c>
      <c r="L84" s="1" t="str">
        <f t="shared" si="138"/>
        <v xml:space="preserve">FD15 + </v>
      </c>
      <c r="M84" s="1" t="str">
        <f t="shared" si="138"/>
        <v xml:space="preserve">FD16 + </v>
      </c>
      <c r="N84" s="1" t="str">
        <f t="shared" si="138"/>
        <v xml:space="preserve">FD17 + </v>
      </c>
      <c r="O84" s="1" t="str">
        <f t="shared" si="138"/>
        <v xml:space="preserve">FD18 + </v>
      </c>
      <c r="P84" s="1" t="str">
        <f t="shared" si="138"/>
        <v xml:space="preserve">FD19 + </v>
      </c>
      <c r="Q84" s="1" t="str">
        <f t="shared" si="138"/>
        <v xml:space="preserve">FD20 + </v>
      </c>
      <c r="R84" s="1" t="str">
        <f t="shared" si="138"/>
        <v xml:space="preserve">FD21 + </v>
      </c>
      <c r="S84" s="1" t="str">
        <f t="shared" si="138"/>
        <v xml:space="preserve">FD22 + </v>
      </c>
      <c r="T84" s="1" t="str">
        <f t="shared" si="138"/>
        <v xml:space="preserve">FD23 + </v>
      </c>
      <c r="U84" s="1" t="str">
        <f t="shared" si="138"/>
        <v xml:space="preserve">FD24 + </v>
      </c>
      <c r="V84" s="1" t="str">
        <f t="shared" si="138"/>
        <v xml:space="preserve">FD25 + </v>
      </c>
      <c r="W84" s="1"/>
      <c r="X84" s="1" t="str">
        <f t="shared" si="138"/>
        <v xml:space="preserve">FD26 + </v>
      </c>
      <c r="Y84" s="1" t="str">
        <f t="shared" si="138"/>
        <v xml:space="preserve">FD27 + </v>
      </c>
      <c r="Z84" s="1" t="str">
        <f t="shared" si="138"/>
        <v xml:space="preserve">FD28 + </v>
      </c>
      <c r="AA84" s="1" t="str">
        <f t="shared" si="138"/>
        <v xml:space="preserve">FD29 + </v>
      </c>
      <c r="AB84" s="1" t="str">
        <f t="shared" si="138"/>
        <v xml:space="preserve">FD30 + </v>
      </c>
      <c r="AC84" s="1" t="str">
        <f t="shared" si="138"/>
        <v xml:space="preserve">FD31 + </v>
      </c>
      <c r="AD84" s="1" t="str">
        <f t="shared" si="138"/>
        <v xml:space="preserve">FD32 + </v>
      </c>
      <c r="AE84" s="1" t="str">
        <f t="shared" si="138"/>
        <v xml:space="preserve">FD33 + </v>
      </c>
      <c r="AF84" s="1" t="str">
        <f t="shared" si="138"/>
        <v xml:space="preserve">FD35 + </v>
      </c>
      <c r="AG84" s="1" t="str">
        <f t="shared" si="138"/>
        <v xml:space="preserve">FD36 + </v>
      </c>
      <c r="AH84" s="1" t="str">
        <f t="shared" si="138"/>
        <v xml:space="preserve">FD37 + </v>
      </c>
      <c r="AI84" s="1" t="str">
        <f t="shared" si="138"/>
        <v xml:space="preserve">FD41 + </v>
      </c>
      <c r="AJ84" s="1" t="str">
        <f t="shared" si="138"/>
        <v xml:space="preserve">FD42 + </v>
      </c>
      <c r="AK84" s="1" t="str">
        <f t="shared" si="138"/>
        <v xml:space="preserve">FD43 + </v>
      </c>
      <c r="AL84" s="1" t="str">
        <f t="shared" si="138"/>
        <v xml:space="preserve">FD45 + </v>
      </c>
      <c r="AM84" s="1" t="str">
        <f t="shared" si="138"/>
        <v xml:space="preserve">FD46 + </v>
      </c>
      <c r="AN84" s="1" t="str">
        <f t="shared" si="138"/>
        <v xml:space="preserve">FD47 + </v>
      </c>
      <c r="AO84" s="1" t="str">
        <f t="shared" si="138"/>
        <v xml:space="preserve">FD49 + </v>
      </c>
      <c r="AP84" s="1" t="str">
        <f t="shared" si="138"/>
        <v xml:space="preserve">FD50 + </v>
      </c>
      <c r="AQ84" s="1" t="str">
        <f t="shared" si="138"/>
        <v xml:space="preserve">FD51 + </v>
      </c>
      <c r="AR84" s="1" t="str">
        <f t="shared" si="138"/>
        <v xml:space="preserve">FD52 + </v>
      </c>
      <c r="AS84" s="1" t="str">
        <f t="shared" si="138"/>
        <v xml:space="preserve">FD53 + </v>
      </c>
      <c r="AT84" s="1" t="str">
        <f t="shared" si="138"/>
        <v xml:space="preserve">FD55 + </v>
      </c>
      <c r="AU84" s="1" t="str">
        <f t="shared" si="138"/>
        <v xml:space="preserve">FD58 + </v>
      </c>
      <c r="AV84" s="1" t="str">
        <f t="shared" si="138"/>
        <v xml:space="preserve">FD59 + </v>
      </c>
      <c r="AW84" s="1" t="str">
        <f t="shared" si="138"/>
        <v xml:space="preserve">FD60 + </v>
      </c>
      <c r="AX84" s="1" t="str">
        <f t="shared" si="138"/>
        <v xml:space="preserve">FD61 + </v>
      </c>
      <c r="AY84" s="1" t="str">
        <f t="shared" si="138"/>
        <v xml:space="preserve">FD62 + </v>
      </c>
      <c r="AZ84" s="1" t="str">
        <f t="shared" si="138"/>
        <v xml:space="preserve">FD64 + </v>
      </c>
      <c r="BA84" s="1" t="str">
        <f t="shared" si="138"/>
        <v xml:space="preserve">FD65 + </v>
      </c>
      <c r="BB84" s="1" t="str">
        <f t="shared" si="138"/>
        <v xml:space="preserve">FD66 + </v>
      </c>
      <c r="BC84" s="1" t="str">
        <f t="shared" si="138"/>
        <v xml:space="preserve">FD68 + </v>
      </c>
      <c r="BD84" s="1" t="str">
        <f t="shared" si="138"/>
        <v xml:space="preserve">FD69 + </v>
      </c>
      <c r="BE84" s="1" t="str">
        <f t="shared" si="138"/>
        <v xml:space="preserve">FD70 + </v>
      </c>
      <c r="BF84" s="1" t="str">
        <f t="shared" si="138"/>
        <v xml:space="preserve">FD71 + </v>
      </c>
      <c r="BG84" s="1" t="str">
        <f t="shared" si="138"/>
        <v xml:space="preserve">FD72 + </v>
      </c>
      <c r="BH84" s="1" t="str">
        <f t="shared" si="138"/>
        <v xml:space="preserve">FD73 + </v>
      </c>
      <c r="BI84" s="1" t="str">
        <f t="shared" si="138"/>
        <v xml:space="preserve">FD74 + </v>
      </c>
      <c r="BJ84" s="1" t="str">
        <f t="shared" si="138"/>
        <v xml:space="preserve">FD77 + </v>
      </c>
      <c r="BK84" s="1" t="str">
        <f t="shared" si="138"/>
        <v xml:space="preserve">FD78 + </v>
      </c>
      <c r="BL84" s="1" t="str">
        <f t="shared" si="138"/>
        <v xml:space="preserve">FD79 + </v>
      </c>
      <c r="BM84" s="1" t="str">
        <f t="shared" si="138"/>
        <v xml:space="preserve">FD80 + </v>
      </c>
      <c r="BN84" s="1" t="str">
        <f t="shared" si="138"/>
        <v xml:space="preserve">FD84 + </v>
      </c>
      <c r="BO84" s="1" t="str">
        <f t="shared" si="138"/>
        <v xml:space="preserve">FD85 + </v>
      </c>
      <c r="BP84" s="1" t="str">
        <f t="shared" si="138"/>
        <v xml:space="preserve">FD86 + </v>
      </c>
      <c r="BQ84" s="1" t="str">
        <f t="shared" ref="BQ84:BX84" si="139">$C$6&amp;BQ83&amp;" + "</f>
        <v xml:space="preserve">FD87 + </v>
      </c>
      <c r="BR84" s="1" t="str">
        <f t="shared" si="139"/>
        <v xml:space="preserve">FD90 + </v>
      </c>
      <c r="BS84" s="1" t="str">
        <f t="shared" si="139"/>
        <v xml:space="preserve">FD91 + </v>
      </c>
      <c r="BT84" s="1" t="str">
        <f t="shared" si="139"/>
        <v xml:space="preserve">FD92 + </v>
      </c>
      <c r="BU84" s="1" t="str">
        <f t="shared" si="139"/>
        <v xml:space="preserve">FD93 + </v>
      </c>
      <c r="BV84" s="1" t="str">
        <f t="shared" si="139"/>
        <v xml:space="preserve">FD94 + </v>
      </c>
      <c r="BW84" s="1" t="str">
        <f t="shared" si="139"/>
        <v xml:space="preserve">FD95 + </v>
      </c>
      <c r="BX84" s="1" t="str">
        <f t="shared" si="139"/>
        <v xml:space="preserve">FD96 + </v>
      </c>
      <c r="BY84" s="1" t="str">
        <f>$C$6&amp;BY83</f>
        <v>FD97</v>
      </c>
      <c r="BZ84" s="6" t="str">
        <f>B$81&amp;C81&amp;C84&amp;D84&amp;E84&amp;F84&amp;G84&amp;H84&amp;I84&amp;J84&amp;K84&amp;L84&amp;M84&amp;N84&amp;O84&amp;P84&amp;Q84&amp;R84&amp;S84&amp;T84&amp;U84&amp;V84&amp;X84&amp;Y84&amp;Z84&amp;AA84&amp;AB84&amp;AC84&amp;AD84&amp;AE84&amp;AF84&amp;AG84&amp;AH84&amp;AI84&amp;AJ84&amp;AK84&amp;AL84&amp;AM84&amp;AN84&amp;AO84&amp;AP84&amp;AQ84&amp;AR84&amp;AS84&amp;AT84&amp;AU84&amp;AV84&amp;AW84&amp;AX84&amp;AY84&amp;AZ84&amp;BA84&amp;BB84&amp;BC84&amp;BD84&amp;BE84&amp;BF84&amp;BG84&amp;BH84&amp;BI84&amp;BJ84&amp;BK84&amp;BL84&amp;BM84&amp;BN84&amp;BO84&amp;BP84&amp;BQ84&amp;BR84&amp;BS84&amp;BT84&amp;BU84&amp;BV84&amp;BW84&amp;BX84&amp;BY84</f>
        <v>@IDENTITY FD00 = FD01 + FD02 + FD03 + FD05 + FD08 + FD10 + FD11 + FD13 + FD14 + FD15 + FD16 + FD17 + FD18 + FD19 + FD20 + FD21 + FD22 + FD23 + FD24 + FD25 + FD26 + FD27 + FD28 + FD29 + FD30 + FD31 + FD32 + FD33 + FD35 + FD36 + FD37 + FD41 + FD42 + FD43 + FD45 + FD46 + FD47 + FD49 + FD50 + FD51 + FD52 + FD53 + FD55 + FD58 + FD59 + FD60 + FD61 + FD62 + FD64 + FD65 + FD66 + FD68 + FD69 + FD70 + FD71 + FD72 + FD73 + FD74 + FD77 + FD78 + FD79 + FD80 + FD84 + FD85 + FD86 + FD87 + FD90 + FD91 + FD92 + FD93 + FD94 + FD95 + FD96 + FD97</v>
      </c>
    </row>
    <row r="85" spans="1:124">
      <c r="B85" t="str">
        <f>L6</f>
        <v>exp_pp</v>
      </c>
      <c r="C85" s="1" t="str">
        <f>$B85&amp;C$83&amp;" + "</f>
        <v xml:space="preserve">exp_pp01 + </v>
      </c>
      <c r="D85" s="1" t="str">
        <f t="shared" ref="D85:BP89" si="140">$B85&amp;D$83&amp;" + "</f>
        <v xml:space="preserve">exp_pp02 + </v>
      </c>
      <c r="E85" s="1" t="str">
        <f t="shared" si="140"/>
        <v xml:space="preserve">exp_pp03 + </v>
      </c>
      <c r="F85" s="1" t="str">
        <f t="shared" si="140"/>
        <v xml:space="preserve">exp_pp05 + </v>
      </c>
      <c r="G85" s="1" t="str">
        <f t="shared" si="140"/>
        <v xml:space="preserve">exp_pp08 + </v>
      </c>
      <c r="H85" s="1" t="str">
        <f t="shared" si="140"/>
        <v xml:space="preserve">exp_pp10 + </v>
      </c>
      <c r="I85" s="1" t="str">
        <f t="shared" si="140"/>
        <v xml:space="preserve">exp_pp11 + </v>
      </c>
      <c r="J85" s="1" t="str">
        <f t="shared" si="140"/>
        <v xml:space="preserve">exp_pp13 + </v>
      </c>
      <c r="K85" s="1" t="str">
        <f t="shared" si="140"/>
        <v xml:space="preserve">exp_pp14 + </v>
      </c>
      <c r="L85" s="1" t="str">
        <f t="shared" si="140"/>
        <v xml:space="preserve">exp_pp15 + </v>
      </c>
      <c r="M85" s="1" t="str">
        <f t="shared" si="140"/>
        <v xml:space="preserve">exp_pp16 + </v>
      </c>
      <c r="N85" s="1" t="str">
        <f t="shared" si="140"/>
        <v xml:space="preserve">exp_pp17 + </v>
      </c>
      <c r="O85" s="1" t="str">
        <f t="shared" si="140"/>
        <v xml:space="preserve">exp_pp18 + </v>
      </c>
      <c r="P85" s="1" t="str">
        <f t="shared" si="140"/>
        <v xml:space="preserve">exp_pp19 + </v>
      </c>
      <c r="Q85" s="1" t="str">
        <f t="shared" si="140"/>
        <v xml:space="preserve">exp_pp20 + </v>
      </c>
      <c r="R85" s="1" t="str">
        <f t="shared" si="140"/>
        <v xml:space="preserve">exp_pp21 + </v>
      </c>
      <c r="S85" s="1" t="str">
        <f t="shared" si="140"/>
        <v xml:space="preserve">exp_pp22 + </v>
      </c>
      <c r="T85" s="1" t="str">
        <f t="shared" si="140"/>
        <v xml:space="preserve">exp_pp23 + </v>
      </c>
      <c r="U85" s="1" t="str">
        <f t="shared" si="140"/>
        <v xml:space="preserve">exp_pp24 + </v>
      </c>
      <c r="V85" s="1" t="str">
        <f t="shared" si="140"/>
        <v xml:space="preserve">exp_pp25 + </v>
      </c>
      <c r="W85" s="1"/>
      <c r="X85" s="1" t="str">
        <f t="shared" si="140"/>
        <v xml:space="preserve">exp_pp26 + </v>
      </c>
      <c r="Y85" s="1" t="str">
        <f t="shared" si="140"/>
        <v xml:space="preserve">exp_pp27 + </v>
      </c>
      <c r="Z85" s="1" t="str">
        <f t="shared" si="140"/>
        <v xml:space="preserve">exp_pp28 + </v>
      </c>
      <c r="AA85" s="1" t="str">
        <f t="shared" si="140"/>
        <v xml:space="preserve">exp_pp29 + </v>
      </c>
      <c r="AB85" s="1" t="str">
        <f t="shared" si="140"/>
        <v xml:space="preserve">exp_pp30 + </v>
      </c>
      <c r="AC85" s="1" t="str">
        <f t="shared" si="140"/>
        <v xml:space="preserve">exp_pp31 + </v>
      </c>
      <c r="AD85" s="1" t="str">
        <f t="shared" si="140"/>
        <v xml:space="preserve">exp_pp32 + </v>
      </c>
      <c r="AE85" s="1" t="str">
        <f t="shared" si="140"/>
        <v xml:space="preserve">exp_pp33 + </v>
      </c>
      <c r="AF85" s="1" t="str">
        <f t="shared" si="140"/>
        <v xml:space="preserve">exp_pp35 + </v>
      </c>
      <c r="AG85" s="1" t="str">
        <f t="shared" si="140"/>
        <v xml:space="preserve">exp_pp36 + </v>
      </c>
      <c r="AH85" s="1" t="str">
        <f t="shared" si="140"/>
        <v xml:space="preserve">exp_pp37 + </v>
      </c>
      <c r="AI85" s="1" t="str">
        <f t="shared" si="140"/>
        <v xml:space="preserve">exp_pp41 + </v>
      </c>
      <c r="AJ85" s="1" t="str">
        <f t="shared" si="140"/>
        <v xml:space="preserve">exp_pp42 + </v>
      </c>
      <c r="AK85" s="1" t="str">
        <f t="shared" si="140"/>
        <v xml:space="preserve">exp_pp43 + </v>
      </c>
      <c r="AL85" s="1" t="str">
        <f t="shared" si="140"/>
        <v xml:space="preserve">exp_pp45 + </v>
      </c>
      <c r="AM85" s="1" t="str">
        <f t="shared" si="140"/>
        <v xml:space="preserve">exp_pp46 + </v>
      </c>
      <c r="AN85" s="1" t="str">
        <f t="shared" si="140"/>
        <v xml:space="preserve">exp_pp47 + </v>
      </c>
      <c r="AO85" s="1" t="str">
        <f t="shared" si="140"/>
        <v xml:space="preserve">exp_pp49 + </v>
      </c>
      <c r="AP85" s="1" t="str">
        <f t="shared" si="140"/>
        <v xml:space="preserve">exp_pp50 + </v>
      </c>
      <c r="AQ85" s="1" t="str">
        <f t="shared" si="140"/>
        <v xml:space="preserve">exp_pp51 + </v>
      </c>
      <c r="AR85" s="1" t="str">
        <f t="shared" si="140"/>
        <v xml:space="preserve">exp_pp52 + </v>
      </c>
      <c r="AS85" s="1" t="str">
        <f t="shared" si="140"/>
        <v xml:space="preserve">exp_pp53 + </v>
      </c>
      <c r="AT85" s="1" t="str">
        <f t="shared" si="140"/>
        <v xml:space="preserve">exp_pp55 + </v>
      </c>
      <c r="AU85" s="1" t="str">
        <f t="shared" si="140"/>
        <v xml:space="preserve">exp_pp58 + </v>
      </c>
      <c r="AV85" s="1" t="str">
        <f t="shared" si="140"/>
        <v xml:space="preserve">exp_pp59 + </v>
      </c>
      <c r="AW85" s="1" t="str">
        <f t="shared" si="140"/>
        <v xml:space="preserve">exp_pp60 + </v>
      </c>
      <c r="AX85" s="1" t="str">
        <f t="shared" si="140"/>
        <v xml:space="preserve">exp_pp61 + </v>
      </c>
      <c r="AY85" s="1" t="str">
        <f t="shared" si="140"/>
        <v xml:space="preserve">exp_pp62 + </v>
      </c>
      <c r="AZ85" s="1" t="str">
        <f t="shared" si="140"/>
        <v xml:space="preserve">exp_pp64 + </v>
      </c>
      <c r="BA85" s="1" t="str">
        <f t="shared" si="140"/>
        <v xml:space="preserve">exp_pp65 + </v>
      </c>
      <c r="BB85" s="1" t="str">
        <f t="shared" si="140"/>
        <v xml:space="preserve">exp_pp66 + </v>
      </c>
      <c r="BC85" s="1" t="str">
        <f t="shared" si="140"/>
        <v xml:space="preserve">exp_pp68 + </v>
      </c>
      <c r="BD85" s="1" t="str">
        <f t="shared" si="140"/>
        <v xml:space="preserve">exp_pp69 + </v>
      </c>
      <c r="BE85" s="1" t="str">
        <f t="shared" si="140"/>
        <v xml:space="preserve">exp_pp70 + </v>
      </c>
      <c r="BF85" s="1" t="str">
        <f t="shared" si="140"/>
        <v xml:space="preserve">exp_pp71 + </v>
      </c>
      <c r="BG85" s="1" t="str">
        <f t="shared" si="140"/>
        <v xml:space="preserve">exp_pp72 + </v>
      </c>
      <c r="BH85" s="1" t="str">
        <f t="shared" si="140"/>
        <v xml:space="preserve">exp_pp73 + </v>
      </c>
      <c r="BI85" s="1" t="str">
        <f t="shared" si="140"/>
        <v xml:space="preserve">exp_pp74 + </v>
      </c>
      <c r="BJ85" s="1" t="str">
        <f t="shared" si="140"/>
        <v xml:space="preserve">exp_pp77 + </v>
      </c>
      <c r="BK85" s="1" t="str">
        <f t="shared" si="140"/>
        <v xml:space="preserve">exp_pp78 + </v>
      </c>
      <c r="BL85" s="1" t="str">
        <f t="shared" si="140"/>
        <v xml:space="preserve">exp_pp79 + </v>
      </c>
      <c r="BM85" s="1" t="str">
        <f t="shared" si="140"/>
        <v xml:space="preserve">exp_pp80 + </v>
      </c>
      <c r="BN85" s="1" t="str">
        <f t="shared" si="140"/>
        <v xml:space="preserve">exp_pp84 + </v>
      </c>
      <c r="BO85" s="1" t="str">
        <f t="shared" si="140"/>
        <v xml:space="preserve">exp_pp85 + </v>
      </c>
      <c r="BP85" s="1" t="str">
        <f t="shared" si="140"/>
        <v xml:space="preserve">exp_pp86 + </v>
      </c>
      <c r="BQ85" s="1" t="str">
        <f t="shared" ref="BQ85:BX89" si="141">$B85&amp;BQ$83&amp;" + "</f>
        <v xml:space="preserve">exp_pp87 + </v>
      </c>
      <c r="BR85" s="1" t="str">
        <f t="shared" si="141"/>
        <v xml:space="preserve">exp_pp90 + </v>
      </c>
      <c r="BS85" s="1" t="str">
        <f t="shared" si="141"/>
        <v xml:space="preserve">exp_pp91 + </v>
      </c>
      <c r="BT85" s="1" t="str">
        <f t="shared" si="141"/>
        <v xml:space="preserve">exp_pp92 + </v>
      </c>
      <c r="BU85" s="1" t="str">
        <f t="shared" si="141"/>
        <v xml:space="preserve">exp_pp93 + </v>
      </c>
      <c r="BV85" s="1" t="str">
        <f t="shared" si="141"/>
        <v xml:space="preserve">exp_pp94 + </v>
      </c>
      <c r="BW85" s="1" t="str">
        <f t="shared" si="141"/>
        <v xml:space="preserve">exp_pp95 + </v>
      </c>
      <c r="BX85" s="1" t="str">
        <f t="shared" si="141"/>
        <v xml:space="preserve">exp_pp96 + </v>
      </c>
      <c r="BY85" s="1" t="str">
        <f>$B85&amp;BY$83</f>
        <v>exp_pp97</v>
      </c>
      <c r="BZ85" s="6" t="str">
        <f>B$81&amp;L81&amp;C85&amp;D85&amp;E85&amp;F85&amp;G85&amp;H85&amp;I85&amp;J85&amp;K85&amp;L85&amp;M85&amp;N85&amp;O85&amp;P85&amp;Q85&amp;R85&amp;S85&amp;T85&amp;U85&amp;V85&amp;X85&amp;Y85&amp;Z85&amp;AA85&amp;AB85&amp;AC85&amp;AD85&amp;AE85&amp;AF85&amp;AG85&amp;AH85&amp;AI85&amp;AJ85&amp;AK85&amp;AL85&amp;AM85&amp;AN85&amp;AO85&amp;AP85&amp;AQ85&amp;AR85&amp;AS85&amp;AT85&amp;AU85&amp;AV85&amp;AW85&amp;AX85&amp;AY85&amp;AZ85&amp;BA85&amp;BB85&amp;BC85&amp;BD85&amp;BE85&amp;BF85&amp;BG85&amp;BH85&amp;BI85&amp;BJ85&amp;BK85&amp;BL85&amp;BM85&amp;BN85&amp;BO85&amp;BP85&amp;BQ85&amp;BR85&amp;BS85&amp;BT85&amp;BU85&amp;BV85&amp;BW85&amp;BX85&amp;BY85</f>
        <v>@IDENTITY exp_pp00 = exp_pp01 + exp_pp02 + exp_pp03 + exp_pp05 + exp_pp08 + exp_pp10 + exp_pp11 + exp_pp13 + exp_pp14 + exp_pp15 + exp_pp16 + exp_pp17 + exp_pp18 + exp_pp19 + exp_pp20 + exp_pp21 + exp_pp22 + exp_pp23 + exp_pp24 + exp_pp25 + exp_pp26 + exp_pp27 + exp_pp28 + exp_pp29 + exp_pp30 + exp_pp31 + exp_pp32 + exp_pp33 + exp_pp35 + exp_pp36 + exp_pp37 + exp_pp41 + exp_pp42 + exp_pp43 + exp_pp45 + exp_pp46 + exp_pp47 + exp_pp49 + exp_pp50 + exp_pp51 + exp_pp52 + exp_pp53 + exp_pp55 + exp_pp58 + exp_pp59 + exp_pp60 + exp_pp61 + exp_pp62 + exp_pp64 + exp_pp65 + exp_pp66 + exp_pp68 + exp_pp69 + exp_pp70 + exp_pp71 + exp_pp72 + exp_pp73 + exp_pp74 + exp_pp77 + exp_pp78 + exp_pp79 + exp_pp80 + exp_pp84 + exp_pp85 + exp_pp86 + exp_pp87 + exp_pp90 + exp_pp91 + exp_pp92 + exp_pp93 + exp_pp94 + exp_pp95 + exp_pp96 + exp_pp97</v>
      </c>
    </row>
    <row r="86" spans="1:124">
      <c r="B86" t="str">
        <f>T6</f>
        <v>exp_bp</v>
      </c>
      <c r="C86" s="1" t="str">
        <f t="shared" ref="C86:R94" si="142">$B86&amp;C$83&amp;" + "</f>
        <v xml:space="preserve">exp_bp01 + </v>
      </c>
      <c r="D86" s="1" t="str">
        <f t="shared" si="142"/>
        <v xml:space="preserve">exp_bp02 + </v>
      </c>
      <c r="E86" s="1" t="str">
        <f t="shared" si="142"/>
        <v xml:space="preserve">exp_bp03 + </v>
      </c>
      <c r="F86" s="1" t="str">
        <f t="shared" si="142"/>
        <v xml:space="preserve">exp_bp05 + </v>
      </c>
      <c r="G86" s="1" t="str">
        <f t="shared" si="142"/>
        <v xml:space="preserve">exp_bp08 + </v>
      </c>
      <c r="H86" s="1" t="str">
        <f t="shared" si="142"/>
        <v xml:space="preserve">exp_bp10 + </v>
      </c>
      <c r="I86" s="1" t="str">
        <f t="shared" si="142"/>
        <v xml:space="preserve">exp_bp11 + </v>
      </c>
      <c r="J86" s="1" t="str">
        <f t="shared" si="142"/>
        <v xml:space="preserve">exp_bp13 + </v>
      </c>
      <c r="K86" s="1" t="str">
        <f t="shared" si="142"/>
        <v xml:space="preserve">exp_bp14 + </v>
      </c>
      <c r="L86" s="1" t="str">
        <f t="shared" si="142"/>
        <v xml:space="preserve">exp_bp15 + </v>
      </c>
      <c r="M86" s="1" t="str">
        <f t="shared" si="142"/>
        <v xml:space="preserve">exp_bp16 + </v>
      </c>
      <c r="N86" s="1" t="str">
        <f t="shared" si="142"/>
        <v xml:space="preserve">exp_bp17 + </v>
      </c>
      <c r="O86" s="1" t="str">
        <f t="shared" si="142"/>
        <v xml:space="preserve">exp_bp18 + </v>
      </c>
      <c r="P86" s="1" t="str">
        <f t="shared" si="142"/>
        <v xml:space="preserve">exp_bp19 + </v>
      </c>
      <c r="Q86" s="1" t="str">
        <f t="shared" si="142"/>
        <v xml:space="preserve">exp_bp20 + </v>
      </c>
      <c r="R86" s="1" t="str">
        <f t="shared" si="142"/>
        <v xml:space="preserve">exp_bp21 + </v>
      </c>
      <c r="S86" s="1" t="str">
        <f t="shared" si="140"/>
        <v xml:space="preserve">exp_bp22 + </v>
      </c>
      <c r="T86" s="1" t="str">
        <f t="shared" si="140"/>
        <v xml:space="preserve">exp_bp23 + </v>
      </c>
      <c r="U86" s="1" t="str">
        <f t="shared" si="140"/>
        <v xml:space="preserve">exp_bp24 + </v>
      </c>
      <c r="V86" s="1" t="str">
        <f t="shared" si="140"/>
        <v xml:space="preserve">exp_bp25 + </v>
      </c>
      <c r="W86" s="1"/>
      <c r="X86" s="1" t="str">
        <f t="shared" si="140"/>
        <v xml:space="preserve">exp_bp26 + </v>
      </c>
      <c r="Y86" s="1" t="str">
        <f t="shared" si="140"/>
        <v xml:space="preserve">exp_bp27 + </v>
      </c>
      <c r="Z86" s="1" t="str">
        <f t="shared" si="140"/>
        <v xml:space="preserve">exp_bp28 + </v>
      </c>
      <c r="AA86" s="1" t="str">
        <f t="shared" si="140"/>
        <v xml:space="preserve">exp_bp29 + </v>
      </c>
      <c r="AB86" s="1" t="str">
        <f t="shared" si="140"/>
        <v xml:space="preserve">exp_bp30 + </v>
      </c>
      <c r="AC86" s="1" t="str">
        <f t="shared" si="140"/>
        <v xml:space="preserve">exp_bp31 + </v>
      </c>
      <c r="AD86" s="1" t="str">
        <f t="shared" si="140"/>
        <v xml:space="preserve">exp_bp32 + </v>
      </c>
      <c r="AE86" s="1" t="str">
        <f t="shared" si="140"/>
        <v xml:space="preserve">exp_bp33 + </v>
      </c>
      <c r="AF86" s="1" t="str">
        <f t="shared" si="140"/>
        <v xml:space="preserve">exp_bp35 + </v>
      </c>
      <c r="AG86" s="1" t="str">
        <f t="shared" si="140"/>
        <v xml:space="preserve">exp_bp36 + </v>
      </c>
      <c r="AH86" s="1" t="str">
        <f t="shared" si="140"/>
        <v xml:space="preserve">exp_bp37 + </v>
      </c>
      <c r="AI86" s="1" t="str">
        <f t="shared" si="140"/>
        <v xml:space="preserve">exp_bp41 + </v>
      </c>
      <c r="AJ86" s="1" t="str">
        <f t="shared" si="140"/>
        <v xml:space="preserve">exp_bp42 + </v>
      </c>
      <c r="AK86" s="1" t="str">
        <f t="shared" si="140"/>
        <v xml:space="preserve">exp_bp43 + </v>
      </c>
      <c r="AL86" s="1" t="str">
        <f t="shared" si="140"/>
        <v xml:space="preserve">exp_bp45 + </v>
      </c>
      <c r="AM86" s="1" t="str">
        <f t="shared" si="140"/>
        <v xml:space="preserve">exp_bp46 + </v>
      </c>
      <c r="AN86" s="1" t="str">
        <f t="shared" si="140"/>
        <v xml:space="preserve">exp_bp47 + </v>
      </c>
      <c r="AO86" s="1" t="str">
        <f t="shared" si="140"/>
        <v xml:space="preserve">exp_bp49 + </v>
      </c>
      <c r="AP86" s="1" t="str">
        <f t="shared" si="140"/>
        <v xml:space="preserve">exp_bp50 + </v>
      </c>
      <c r="AQ86" s="1" t="str">
        <f t="shared" si="140"/>
        <v xml:space="preserve">exp_bp51 + </v>
      </c>
      <c r="AR86" s="1" t="str">
        <f t="shared" si="140"/>
        <v xml:space="preserve">exp_bp52 + </v>
      </c>
      <c r="AS86" s="1" t="str">
        <f t="shared" si="140"/>
        <v xml:space="preserve">exp_bp53 + </v>
      </c>
      <c r="AT86" s="1" t="str">
        <f t="shared" si="140"/>
        <v xml:space="preserve">exp_bp55 + </v>
      </c>
      <c r="AU86" s="1" t="str">
        <f t="shared" si="140"/>
        <v xml:space="preserve">exp_bp58 + </v>
      </c>
      <c r="AV86" s="1" t="str">
        <f t="shared" si="140"/>
        <v xml:space="preserve">exp_bp59 + </v>
      </c>
      <c r="AW86" s="1" t="str">
        <f t="shared" si="140"/>
        <v xml:space="preserve">exp_bp60 + </v>
      </c>
      <c r="AX86" s="1" t="str">
        <f t="shared" si="140"/>
        <v xml:space="preserve">exp_bp61 + </v>
      </c>
      <c r="AY86" s="1" t="str">
        <f t="shared" si="140"/>
        <v xml:space="preserve">exp_bp62 + </v>
      </c>
      <c r="AZ86" s="1" t="str">
        <f t="shared" si="140"/>
        <v xml:space="preserve">exp_bp64 + </v>
      </c>
      <c r="BA86" s="1" t="str">
        <f t="shared" si="140"/>
        <v xml:space="preserve">exp_bp65 + </v>
      </c>
      <c r="BB86" s="1" t="str">
        <f t="shared" si="140"/>
        <v xml:space="preserve">exp_bp66 + </v>
      </c>
      <c r="BC86" s="1" t="str">
        <f t="shared" si="140"/>
        <v xml:space="preserve">exp_bp68 + </v>
      </c>
      <c r="BD86" s="1" t="str">
        <f t="shared" si="140"/>
        <v xml:space="preserve">exp_bp69 + </v>
      </c>
      <c r="BE86" s="1" t="str">
        <f t="shared" si="140"/>
        <v xml:space="preserve">exp_bp70 + </v>
      </c>
      <c r="BF86" s="1" t="str">
        <f t="shared" si="140"/>
        <v xml:space="preserve">exp_bp71 + </v>
      </c>
      <c r="BG86" s="1" t="str">
        <f t="shared" si="140"/>
        <v xml:space="preserve">exp_bp72 + </v>
      </c>
      <c r="BH86" s="1" t="str">
        <f t="shared" si="140"/>
        <v xml:space="preserve">exp_bp73 + </v>
      </c>
      <c r="BI86" s="1" t="str">
        <f t="shared" si="140"/>
        <v xml:space="preserve">exp_bp74 + </v>
      </c>
      <c r="BJ86" s="1" t="str">
        <f t="shared" si="140"/>
        <v xml:space="preserve">exp_bp77 + </v>
      </c>
      <c r="BK86" s="1" t="str">
        <f t="shared" si="140"/>
        <v xml:space="preserve">exp_bp78 + </v>
      </c>
      <c r="BL86" s="1" t="str">
        <f t="shared" si="140"/>
        <v xml:space="preserve">exp_bp79 + </v>
      </c>
      <c r="BM86" s="1" t="str">
        <f t="shared" si="140"/>
        <v xml:space="preserve">exp_bp80 + </v>
      </c>
      <c r="BN86" s="1" t="str">
        <f t="shared" si="140"/>
        <v xml:space="preserve">exp_bp84 + </v>
      </c>
      <c r="BO86" s="1" t="str">
        <f t="shared" si="140"/>
        <v xml:space="preserve">exp_bp85 + </v>
      </c>
      <c r="BP86" s="1" t="str">
        <f t="shared" si="140"/>
        <v xml:space="preserve">exp_bp86 + </v>
      </c>
      <c r="BQ86" s="1" t="str">
        <f t="shared" si="141"/>
        <v xml:space="preserve">exp_bp87 + </v>
      </c>
      <c r="BR86" s="1" t="str">
        <f t="shared" si="141"/>
        <v xml:space="preserve">exp_bp90 + </v>
      </c>
      <c r="BS86" s="1" t="str">
        <f t="shared" si="141"/>
        <v xml:space="preserve">exp_bp91 + </v>
      </c>
      <c r="BT86" s="1" t="str">
        <f t="shared" si="141"/>
        <v xml:space="preserve">exp_bp92 + </v>
      </c>
      <c r="BU86" s="1" t="str">
        <f t="shared" si="141"/>
        <v xml:space="preserve">exp_bp93 + </v>
      </c>
      <c r="BV86" s="1" t="str">
        <f t="shared" si="141"/>
        <v xml:space="preserve">exp_bp94 + </v>
      </c>
      <c r="BW86" s="1" t="str">
        <f t="shared" si="141"/>
        <v xml:space="preserve">exp_bp95 + </v>
      </c>
      <c r="BX86" s="1" t="str">
        <f t="shared" si="141"/>
        <v xml:space="preserve">exp_bp96 + </v>
      </c>
      <c r="BY86" s="1" t="str">
        <f t="shared" ref="BY86:BY94" si="143">$B86&amp;BY$83</f>
        <v>exp_bp97</v>
      </c>
      <c r="BZ86" s="6" t="str">
        <f>B$81&amp;T81&amp;C86&amp;D86&amp;E86&amp;F86&amp;G86&amp;H86&amp;I86&amp;J86&amp;K86&amp;L86&amp;M86&amp;N86&amp;O86&amp;P86&amp;Q86&amp;R86&amp;S86&amp;T86&amp;U86&amp;V86&amp;X86&amp;Y86&amp;Z86&amp;AA86&amp;AB86&amp;AC86&amp;AD86&amp;AE86&amp;AF86&amp;AG86&amp;AH86&amp;AI86&amp;AJ86&amp;AK86&amp;AL86&amp;AM86&amp;AN86&amp;AO86&amp;AP86&amp;AQ86&amp;AR86&amp;AS86&amp;AT86&amp;AU86&amp;AV86&amp;AW86&amp;AX86&amp;AY86&amp;AZ86&amp;BA86&amp;BB86&amp;BC86&amp;BD86&amp;BE86&amp;BF86&amp;BG86&amp;BH86&amp;BI86&amp;BJ86&amp;BK86&amp;BL86&amp;BM86&amp;BN86&amp;BO86&amp;BP86&amp;BQ86&amp;BR86&amp;BS86&amp;BT86&amp;BU86&amp;BV86&amp;BW86&amp;BX86&amp;BY86</f>
        <v>@IDENTITY exp_bp00 = exp_bp01 + exp_bp02 + exp_bp03 + exp_bp05 + exp_bp08 + exp_bp10 + exp_bp11 + exp_bp13 + exp_bp14 + exp_bp15 + exp_bp16 + exp_bp17 + exp_bp18 + exp_bp19 + exp_bp20 + exp_bp21 + exp_bp22 + exp_bp23 + exp_bp24 + exp_bp25 + exp_bp26 + exp_bp27 + exp_bp28 + exp_bp29 + exp_bp30 + exp_bp31 + exp_bp32 + exp_bp33 + exp_bp35 + exp_bp36 + exp_bp37 + exp_bp41 + exp_bp42 + exp_bp43 + exp_bp45 + exp_bp46 + exp_bp47 + exp_bp49 + exp_bp50 + exp_bp51 + exp_bp52 + exp_bp53 + exp_bp55 + exp_bp58 + exp_bp59 + exp_bp60 + exp_bp61 + exp_bp62 + exp_bp64 + exp_bp65 + exp_bp66 + exp_bp68 + exp_bp69 + exp_bp70 + exp_bp71 + exp_bp72 + exp_bp73 + exp_bp74 + exp_bp77 + exp_bp78 + exp_bp79 + exp_bp80 + exp_bp84 + exp_bp85 + exp_bp86 + exp_bp87 + exp_bp90 + exp_bp91 + exp_bp92 + exp_bp93 + exp_bp94 + exp_bp95 + exp_bp96 + exp_bp97</v>
      </c>
    </row>
    <row r="87" spans="1:124">
      <c r="B87" t="str">
        <f>AD6</f>
        <v>CG_pp</v>
      </c>
      <c r="C87" s="1" t="str">
        <f t="shared" si="142"/>
        <v xml:space="preserve">CG_pp01 + </v>
      </c>
      <c r="D87" s="1" t="str">
        <f t="shared" si="142"/>
        <v xml:space="preserve">CG_pp02 + </v>
      </c>
      <c r="E87" s="1" t="str">
        <f t="shared" si="142"/>
        <v xml:space="preserve">CG_pp03 + </v>
      </c>
      <c r="F87" s="1" t="str">
        <f t="shared" si="142"/>
        <v xml:space="preserve">CG_pp05 + </v>
      </c>
      <c r="G87" s="1" t="str">
        <f t="shared" si="142"/>
        <v xml:space="preserve">CG_pp08 + </v>
      </c>
      <c r="H87" s="1" t="str">
        <f t="shared" si="142"/>
        <v xml:space="preserve">CG_pp10 + </v>
      </c>
      <c r="I87" s="1" t="str">
        <f t="shared" si="142"/>
        <v xml:space="preserve">CG_pp11 + </v>
      </c>
      <c r="J87" s="1" t="str">
        <f t="shared" si="142"/>
        <v xml:space="preserve">CG_pp13 + </v>
      </c>
      <c r="K87" s="1" t="str">
        <f t="shared" si="142"/>
        <v xml:space="preserve">CG_pp14 + </v>
      </c>
      <c r="L87" s="1" t="str">
        <f t="shared" si="142"/>
        <v xml:space="preserve">CG_pp15 + </v>
      </c>
      <c r="M87" s="1" t="str">
        <f t="shared" si="142"/>
        <v xml:space="preserve">CG_pp16 + </v>
      </c>
      <c r="N87" s="1" t="str">
        <f t="shared" si="142"/>
        <v xml:space="preserve">CG_pp17 + </v>
      </c>
      <c r="O87" s="1" t="str">
        <f t="shared" si="142"/>
        <v xml:space="preserve">CG_pp18 + </v>
      </c>
      <c r="P87" s="1" t="str">
        <f t="shared" si="142"/>
        <v xml:space="preserve">CG_pp19 + </v>
      </c>
      <c r="Q87" s="1" t="str">
        <f t="shared" si="142"/>
        <v xml:space="preserve">CG_pp20 + </v>
      </c>
      <c r="R87" s="1" t="str">
        <f t="shared" si="142"/>
        <v xml:space="preserve">CG_pp21 + </v>
      </c>
      <c r="S87" s="1" t="str">
        <f t="shared" si="140"/>
        <v xml:space="preserve">CG_pp22 + </v>
      </c>
      <c r="T87" s="1" t="str">
        <f t="shared" si="140"/>
        <v xml:space="preserve">CG_pp23 + </v>
      </c>
      <c r="U87" s="1" t="str">
        <f t="shared" si="140"/>
        <v xml:space="preserve">CG_pp24 + </v>
      </c>
      <c r="V87" s="1" t="str">
        <f t="shared" si="140"/>
        <v xml:space="preserve">CG_pp25 + </v>
      </c>
      <c r="W87" s="1"/>
      <c r="X87" s="1" t="str">
        <f t="shared" si="140"/>
        <v xml:space="preserve">CG_pp26 + </v>
      </c>
      <c r="Y87" s="1" t="str">
        <f t="shared" si="140"/>
        <v xml:space="preserve">CG_pp27 + </v>
      </c>
      <c r="Z87" s="1" t="str">
        <f t="shared" si="140"/>
        <v xml:space="preserve">CG_pp28 + </v>
      </c>
      <c r="AA87" s="1" t="str">
        <f t="shared" si="140"/>
        <v xml:space="preserve">CG_pp29 + </v>
      </c>
      <c r="AB87" s="1" t="str">
        <f t="shared" si="140"/>
        <v xml:space="preserve">CG_pp30 + </v>
      </c>
      <c r="AC87" s="1" t="str">
        <f t="shared" si="140"/>
        <v xml:space="preserve">CG_pp31 + </v>
      </c>
      <c r="AD87" s="1" t="str">
        <f t="shared" si="140"/>
        <v xml:space="preserve">CG_pp32 + </v>
      </c>
      <c r="AE87" s="1" t="str">
        <f t="shared" si="140"/>
        <v xml:space="preserve">CG_pp33 + </v>
      </c>
      <c r="AF87" s="1" t="str">
        <f t="shared" si="140"/>
        <v xml:space="preserve">CG_pp35 + </v>
      </c>
      <c r="AG87" s="1" t="str">
        <f t="shared" si="140"/>
        <v xml:space="preserve">CG_pp36 + </v>
      </c>
      <c r="AH87" s="1" t="str">
        <f t="shared" si="140"/>
        <v xml:space="preserve">CG_pp37 + </v>
      </c>
      <c r="AI87" s="1" t="str">
        <f t="shared" si="140"/>
        <v xml:space="preserve">CG_pp41 + </v>
      </c>
      <c r="AJ87" s="1" t="str">
        <f t="shared" si="140"/>
        <v xml:space="preserve">CG_pp42 + </v>
      </c>
      <c r="AK87" s="1" t="str">
        <f t="shared" si="140"/>
        <v xml:space="preserve">CG_pp43 + </v>
      </c>
      <c r="AL87" s="1" t="str">
        <f t="shared" si="140"/>
        <v xml:space="preserve">CG_pp45 + </v>
      </c>
      <c r="AM87" s="1" t="str">
        <f t="shared" si="140"/>
        <v xml:space="preserve">CG_pp46 + </v>
      </c>
      <c r="AN87" s="1" t="str">
        <f t="shared" si="140"/>
        <v xml:space="preserve">CG_pp47 + </v>
      </c>
      <c r="AO87" s="1" t="str">
        <f t="shared" si="140"/>
        <v xml:space="preserve">CG_pp49 + </v>
      </c>
      <c r="AP87" s="1" t="str">
        <f t="shared" si="140"/>
        <v xml:space="preserve">CG_pp50 + </v>
      </c>
      <c r="AQ87" s="1" t="str">
        <f t="shared" si="140"/>
        <v xml:space="preserve">CG_pp51 + </v>
      </c>
      <c r="AR87" s="1" t="str">
        <f t="shared" si="140"/>
        <v xml:space="preserve">CG_pp52 + </v>
      </c>
      <c r="AS87" s="1" t="str">
        <f t="shared" si="140"/>
        <v xml:space="preserve">CG_pp53 + </v>
      </c>
      <c r="AT87" s="1" t="str">
        <f t="shared" si="140"/>
        <v xml:space="preserve">CG_pp55 + </v>
      </c>
      <c r="AU87" s="1" t="str">
        <f t="shared" si="140"/>
        <v xml:space="preserve">CG_pp58 + </v>
      </c>
      <c r="AV87" s="1" t="str">
        <f t="shared" si="140"/>
        <v xml:space="preserve">CG_pp59 + </v>
      </c>
      <c r="AW87" s="1" t="str">
        <f t="shared" si="140"/>
        <v xml:space="preserve">CG_pp60 + </v>
      </c>
      <c r="AX87" s="1" t="str">
        <f t="shared" si="140"/>
        <v xml:space="preserve">CG_pp61 + </v>
      </c>
      <c r="AY87" s="1" t="str">
        <f t="shared" si="140"/>
        <v xml:space="preserve">CG_pp62 + </v>
      </c>
      <c r="AZ87" s="1" t="str">
        <f t="shared" si="140"/>
        <v xml:space="preserve">CG_pp64 + </v>
      </c>
      <c r="BA87" s="1" t="str">
        <f t="shared" si="140"/>
        <v xml:space="preserve">CG_pp65 + </v>
      </c>
      <c r="BB87" s="1" t="str">
        <f t="shared" si="140"/>
        <v xml:space="preserve">CG_pp66 + </v>
      </c>
      <c r="BC87" s="1" t="str">
        <f t="shared" si="140"/>
        <v xml:space="preserve">CG_pp68 + </v>
      </c>
      <c r="BD87" s="1" t="str">
        <f t="shared" si="140"/>
        <v xml:space="preserve">CG_pp69 + </v>
      </c>
      <c r="BE87" s="1" t="str">
        <f t="shared" si="140"/>
        <v xml:space="preserve">CG_pp70 + </v>
      </c>
      <c r="BF87" s="1" t="str">
        <f t="shared" si="140"/>
        <v xml:space="preserve">CG_pp71 + </v>
      </c>
      <c r="BG87" s="1" t="str">
        <f t="shared" si="140"/>
        <v xml:space="preserve">CG_pp72 + </v>
      </c>
      <c r="BH87" s="1" t="str">
        <f t="shared" si="140"/>
        <v xml:space="preserve">CG_pp73 + </v>
      </c>
      <c r="BI87" s="1" t="str">
        <f t="shared" si="140"/>
        <v xml:space="preserve">CG_pp74 + </v>
      </c>
      <c r="BJ87" s="1" t="str">
        <f t="shared" si="140"/>
        <v xml:space="preserve">CG_pp77 + </v>
      </c>
      <c r="BK87" s="1" t="str">
        <f t="shared" si="140"/>
        <v xml:space="preserve">CG_pp78 + </v>
      </c>
      <c r="BL87" s="1" t="str">
        <f t="shared" si="140"/>
        <v xml:space="preserve">CG_pp79 + </v>
      </c>
      <c r="BM87" s="1" t="str">
        <f t="shared" si="140"/>
        <v xml:space="preserve">CG_pp80 + </v>
      </c>
      <c r="BN87" s="1" t="str">
        <f t="shared" si="140"/>
        <v xml:space="preserve">CG_pp84 + </v>
      </c>
      <c r="BO87" s="1" t="str">
        <f t="shared" si="140"/>
        <v xml:space="preserve">CG_pp85 + </v>
      </c>
      <c r="BP87" s="1" t="str">
        <f t="shared" si="140"/>
        <v xml:space="preserve">CG_pp86 + </v>
      </c>
      <c r="BQ87" s="1" t="str">
        <f t="shared" si="141"/>
        <v xml:space="preserve">CG_pp87 + </v>
      </c>
      <c r="BR87" s="1" t="str">
        <f t="shared" si="141"/>
        <v xml:space="preserve">CG_pp90 + </v>
      </c>
      <c r="BS87" s="1" t="str">
        <f t="shared" si="141"/>
        <v xml:space="preserve">CG_pp91 + </v>
      </c>
      <c r="BT87" s="1" t="str">
        <f t="shared" si="141"/>
        <v xml:space="preserve">CG_pp92 + </v>
      </c>
      <c r="BU87" s="1" t="str">
        <f t="shared" si="141"/>
        <v xml:space="preserve">CG_pp93 + </v>
      </c>
      <c r="BV87" s="1" t="str">
        <f t="shared" si="141"/>
        <v xml:space="preserve">CG_pp94 + </v>
      </c>
      <c r="BW87" s="1" t="str">
        <f t="shared" si="141"/>
        <v xml:space="preserve">CG_pp95 + </v>
      </c>
      <c r="BX87" s="1" t="str">
        <f t="shared" si="141"/>
        <v xml:space="preserve">CG_pp96 + </v>
      </c>
      <c r="BY87" s="1" t="str">
        <f t="shared" si="143"/>
        <v>CG_pp97</v>
      </c>
      <c r="BZ87" s="6" t="str">
        <f>B$81&amp;AD81&amp;C87&amp;D87&amp;E87&amp;F87&amp;G87&amp;H87&amp;I87&amp;J87&amp;K87&amp;L87&amp;M87&amp;N87&amp;O87&amp;P87&amp;Q87&amp;R87&amp;S87&amp;T87&amp;U87&amp;V87&amp;X87&amp;Y87&amp;Z87&amp;AA87&amp;AB87&amp;AC87&amp;AD87&amp;AE87&amp;AF87&amp;AG87&amp;AH87&amp;AI87&amp;AJ87&amp;AK87&amp;AL87&amp;AM87&amp;AN87&amp;AO87&amp;AP87&amp;AQ87&amp;AR87&amp;AS87&amp;AT87&amp;AU87&amp;AV87&amp;AW87&amp;AX87&amp;AY87&amp;AZ87&amp;BA87&amp;BB87&amp;BC87&amp;BD87&amp;BE87&amp;BF87&amp;BG87&amp;BH87&amp;BI87&amp;BJ87&amp;BK87&amp;BL87&amp;BM87&amp;BN87&amp;BO87&amp;BP87&amp;BQ87&amp;BR87&amp;BS87&amp;BT87&amp;BU87&amp;BV87&amp;BW87&amp;BX87&amp;BY87</f>
        <v>@IDENTITY CG_pp00 = CG_pp01 + CG_pp02 + CG_pp03 + CG_pp05 + CG_pp08 + CG_pp10 + CG_pp11 + CG_pp13 + CG_pp14 + CG_pp15 + CG_pp16 + CG_pp17 + CG_pp18 + CG_pp19 + CG_pp20 + CG_pp21 + CG_pp22 + CG_pp23 + CG_pp24 + CG_pp25 + CG_pp26 + CG_pp27 + CG_pp28 + CG_pp29 + CG_pp30 + CG_pp31 + CG_pp32 + CG_pp33 + CG_pp35 + CG_pp36 + CG_pp37 + CG_pp41 + CG_pp42 + CG_pp43 + CG_pp45 + CG_pp46 + CG_pp47 + CG_pp49 + CG_pp50 + CG_pp51 + CG_pp52 + CG_pp53 + CG_pp55 + CG_pp58 + CG_pp59 + CG_pp60 + CG_pp61 + CG_pp62 + CG_pp64 + CG_pp65 + CG_pp66 + CG_pp68 + CG_pp69 + CG_pp70 + CG_pp71 + CG_pp72 + CG_pp73 + CG_pp74 + CG_pp77 + CG_pp78 + CG_pp79 + CG_pp80 + CG_pp84 + CG_pp85 + CG_pp86 + CG_pp87 + CG_pp90 + CG_pp91 + CG_pp92 + CG_pp93 + CG_pp94 + CG_pp95 + CG_pp96 + CG_pp97</v>
      </c>
    </row>
    <row r="88" spans="1:124">
      <c r="B88" t="str">
        <f>AN6</f>
        <v>CG_bp</v>
      </c>
      <c r="C88" s="1" t="str">
        <f t="shared" si="142"/>
        <v xml:space="preserve">CG_bp01 + </v>
      </c>
      <c r="D88" s="1" t="str">
        <f t="shared" si="140"/>
        <v xml:space="preserve">CG_bp02 + </v>
      </c>
      <c r="E88" s="1" t="str">
        <f t="shared" si="140"/>
        <v xml:space="preserve">CG_bp03 + </v>
      </c>
      <c r="F88" s="1" t="str">
        <f t="shared" si="140"/>
        <v xml:space="preserve">CG_bp05 + </v>
      </c>
      <c r="G88" s="1" t="str">
        <f t="shared" si="140"/>
        <v xml:space="preserve">CG_bp08 + </v>
      </c>
      <c r="H88" s="1" t="str">
        <f t="shared" si="140"/>
        <v xml:space="preserve">CG_bp10 + </v>
      </c>
      <c r="I88" s="1" t="str">
        <f t="shared" si="140"/>
        <v xml:space="preserve">CG_bp11 + </v>
      </c>
      <c r="J88" s="1" t="str">
        <f t="shared" si="140"/>
        <v xml:space="preserve">CG_bp13 + </v>
      </c>
      <c r="K88" s="1" t="str">
        <f t="shared" si="140"/>
        <v xml:space="preserve">CG_bp14 + </v>
      </c>
      <c r="L88" s="1" t="str">
        <f t="shared" si="140"/>
        <v xml:space="preserve">CG_bp15 + </v>
      </c>
      <c r="M88" s="1" t="str">
        <f t="shared" si="140"/>
        <v xml:space="preserve">CG_bp16 + </v>
      </c>
      <c r="N88" s="1" t="str">
        <f t="shared" si="140"/>
        <v xml:space="preserve">CG_bp17 + </v>
      </c>
      <c r="O88" s="1" t="str">
        <f t="shared" si="140"/>
        <v xml:space="preserve">CG_bp18 + </v>
      </c>
      <c r="P88" s="1" t="str">
        <f t="shared" si="140"/>
        <v xml:space="preserve">CG_bp19 + </v>
      </c>
      <c r="Q88" s="1" t="str">
        <f t="shared" si="140"/>
        <v xml:space="preserve">CG_bp20 + </v>
      </c>
      <c r="R88" s="1" t="str">
        <f t="shared" si="140"/>
        <v xml:space="preserve">CG_bp21 + </v>
      </c>
      <c r="S88" s="1" t="str">
        <f t="shared" si="140"/>
        <v xml:space="preserve">CG_bp22 + </v>
      </c>
      <c r="T88" s="1" t="str">
        <f t="shared" si="140"/>
        <v xml:space="preserve">CG_bp23 + </v>
      </c>
      <c r="U88" s="1" t="str">
        <f t="shared" si="140"/>
        <v xml:space="preserve">CG_bp24 + </v>
      </c>
      <c r="V88" s="1" t="str">
        <f t="shared" si="140"/>
        <v xml:space="preserve">CG_bp25 + </v>
      </c>
      <c r="W88" s="1"/>
      <c r="X88" s="1" t="str">
        <f t="shared" si="140"/>
        <v xml:space="preserve">CG_bp26 + </v>
      </c>
      <c r="Y88" s="1" t="str">
        <f t="shared" si="140"/>
        <v xml:space="preserve">CG_bp27 + </v>
      </c>
      <c r="Z88" s="1" t="str">
        <f t="shared" si="140"/>
        <v xml:space="preserve">CG_bp28 + </v>
      </c>
      <c r="AA88" s="1" t="str">
        <f t="shared" si="140"/>
        <v xml:space="preserve">CG_bp29 + </v>
      </c>
      <c r="AB88" s="1" t="str">
        <f t="shared" si="140"/>
        <v xml:space="preserve">CG_bp30 + </v>
      </c>
      <c r="AC88" s="1" t="str">
        <f t="shared" si="140"/>
        <v xml:space="preserve">CG_bp31 + </v>
      </c>
      <c r="AD88" s="1" t="str">
        <f t="shared" si="140"/>
        <v xml:space="preserve">CG_bp32 + </v>
      </c>
      <c r="AE88" s="1" t="str">
        <f t="shared" si="140"/>
        <v xml:space="preserve">CG_bp33 + </v>
      </c>
      <c r="AF88" s="1" t="str">
        <f t="shared" si="140"/>
        <v xml:space="preserve">CG_bp35 + </v>
      </c>
      <c r="AG88" s="1" t="str">
        <f t="shared" si="140"/>
        <v xml:space="preserve">CG_bp36 + </v>
      </c>
      <c r="AH88" s="1" t="str">
        <f t="shared" si="140"/>
        <v xml:space="preserve">CG_bp37 + </v>
      </c>
      <c r="AI88" s="1" t="str">
        <f t="shared" si="140"/>
        <v xml:space="preserve">CG_bp41 + </v>
      </c>
      <c r="AJ88" s="1" t="str">
        <f t="shared" si="140"/>
        <v xml:space="preserve">CG_bp42 + </v>
      </c>
      <c r="AK88" s="1" t="str">
        <f t="shared" si="140"/>
        <v xml:space="preserve">CG_bp43 + </v>
      </c>
      <c r="AL88" s="1" t="str">
        <f t="shared" si="140"/>
        <v xml:space="preserve">CG_bp45 + </v>
      </c>
      <c r="AM88" s="1" t="str">
        <f t="shared" si="140"/>
        <v xml:space="preserve">CG_bp46 + </v>
      </c>
      <c r="AN88" s="1" t="str">
        <f t="shared" si="140"/>
        <v xml:space="preserve">CG_bp47 + </v>
      </c>
      <c r="AO88" s="1" t="str">
        <f t="shared" si="140"/>
        <v xml:space="preserve">CG_bp49 + </v>
      </c>
      <c r="AP88" s="1" t="str">
        <f t="shared" si="140"/>
        <v xml:space="preserve">CG_bp50 + </v>
      </c>
      <c r="AQ88" s="1" t="str">
        <f t="shared" si="140"/>
        <v xml:space="preserve">CG_bp51 + </v>
      </c>
      <c r="AR88" s="1" t="str">
        <f t="shared" si="140"/>
        <v xml:space="preserve">CG_bp52 + </v>
      </c>
      <c r="AS88" s="1" t="str">
        <f t="shared" si="140"/>
        <v xml:space="preserve">CG_bp53 + </v>
      </c>
      <c r="AT88" s="1" t="str">
        <f t="shared" si="140"/>
        <v xml:space="preserve">CG_bp55 + </v>
      </c>
      <c r="AU88" s="1" t="str">
        <f t="shared" si="140"/>
        <v xml:space="preserve">CG_bp58 + </v>
      </c>
      <c r="AV88" s="1" t="str">
        <f t="shared" si="140"/>
        <v xml:space="preserve">CG_bp59 + </v>
      </c>
      <c r="AW88" s="1" t="str">
        <f t="shared" si="140"/>
        <v xml:space="preserve">CG_bp60 + </v>
      </c>
      <c r="AX88" s="1" t="str">
        <f t="shared" si="140"/>
        <v xml:space="preserve">CG_bp61 + </v>
      </c>
      <c r="AY88" s="1" t="str">
        <f t="shared" si="140"/>
        <v xml:space="preserve">CG_bp62 + </v>
      </c>
      <c r="AZ88" s="1" t="str">
        <f t="shared" si="140"/>
        <v xml:space="preserve">CG_bp64 + </v>
      </c>
      <c r="BA88" s="1" t="str">
        <f t="shared" si="140"/>
        <v xml:space="preserve">CG_bp65 + </v>
      </c>
      <c r="BB88" s="1" t="str">
        <f t="shared" si="140"/>
        <v xml:space="preserve">CG_bp66 + </v>
      </c>
      <c r="BC88" s="1" t="str">
        <f t="shared" si="140"/>
        <v xml:space="preserve">CG_bp68 + </v>
      </c>
      <c r="BD88" s="1" t="str">
        <f t="shared" si="140"/>
        <v xml:space="preserve">CG_bp69 + </v>
      </c>
      <c r="BE88" s="1" t="str">
        <f t="shared" si="140"/>
        <v xml:space="preserve">CG_bp70 + </v>
      </c>
      <c r="BF88" s="1" t="str">
        <f t="shared" si="140"/>
        <v xml:space="preserve">CG_bp71 + </v>
      </c>
      <c r="BG88" s="1" t="str">
        <f t="shared" si="140"/>
        <v xml:space="preserve">CG_bp72 + </v>
      </c>
      <c r="BH88" s="1" t="str">
        <f t="shared" si="140"/>
        <v xml:space="preserve">CG_bp73 + </v>
      </c>
      <c r="BI88" s="1" t="str">
        <f t="shared" si="140"/>
        <v xml:space="preserve">CG_bp74 + </v>
      </c>
      <c r="BJ88" s="1" t="str">
        <f t="shared" si="140"/>
        <v xml:space="preserve">CG_bp77 + </v>
      </c>
      <c r="BK88" s="1" t="str">
        <f t="shared" si="140"/>
        <v xml:space="preserve">CG_bp78 + </v>
      </c>
      <c r="BL88" s="1" t="str">
        <f t="shared" si="140"/>
        <v xml:space="preserve">CG_bp79 + </v>
      </c>
      <c r="BM88" s="1" t="str">
        <f t="shared" si="140"/>
        <v xml:space="preserve">CG_bp80 + </v>
      </c>
      <c r="BN88" s="1" t="str">
        <f t="shared" si="140"/>
        <v xml:space="preserve">CG_bp84 + </v>
      </c>
      <c r="BO88" s="1" t="str">
        <f t="shared" si="140"/>
        <v xml:space="preserve">CG_bp85 + </v>
      </c>
      <c r="BP88" s="1" t="str">
        <f t="shared" si="140"/>
        <v xml:space="preserve">CG_bp86 + </v>
      </c>
      <c r="BQ88" s="1" t="str">
        <f t="shared" si="141"/>
        <v xml:space="preserve">CG_bp87 + </v>
      </c>
      <c r="BR88" s="1" t="str">
        <f t="shared" si="141"/>
        <v xml:space="preserve">CG_bp90 + </v>
      </c>
      <c r="BS88" s="1" t="str">
        <f t="shared" si="141"/>
        <v xml:space="preserve">CG_bp91 + </v>
      </c>
      <c r="BT88" s="1" t="str">
        <f t="shared" si="141"/>
        <v xml:space="preserve">CG_bp92 + </v>
      </c>
      <c r="BU88" s="1" t="str">
        <f t="shared" si="141"/>
        <v xml:space="preserve">CG_bp93 + </v>
      </c>
      <c r="BV88" s="1" t="str">
        <f t="shared" si="141"/>
        <v xml:space="preserve">CG_bp94 + </v>
      </c>
      <c r="BW88" s="1" t="str">
        <f t="shared" si="141"/>
        <v xml:space="preserve">CG_bp95 + </v>
      </c>
      <c r="BX88" s="1" t="str">
        <f t="shared" si="141"/>
        <v xml:space="preserve">CG_bp96 + </v>
      </c>
      <c r="BY88" s="1" t="str">
        <f t="shared" si="143"/>
        <v>CG_bp97</v>
      </c>
      <c r="BZ88" s="6" t="str">
        <f>B$81&amp;AN81&amp;C88&amp;D88&amp;E88&amp;F88&amp;G88&amp;H88&amp;I88&amp;J88&amp;K88&amp;L88&amp;M88&amp;N88&amp;O88&amp;P88&amp;Q88&amp;R88&amp;S88&amp;T88&amp;U88&amp;V88&amp;X88&amp;Y88&amp;Z88&amp;AA88&amp;AB88&amp;AC88&amp;AD88&amp;AE88&amp;AF88&amp;AG88&amp;AH88&amp;AI88&amp;AJ88&amp;AK88&amp;AL88&amp;AM88&amp;AN88&amp;AO88&amp;AP88&amp;AQ88&amp;AR88&amp;AS88&amp;AT88&amp;AU88&amp;AV88&amp;AW88&amp;AX88&amp;AY88&amp;AZ88&amp;BA88&amp;BB88&amp;BC88&amp;BD88&amp;BE88&amp;BF88&amp;BG88&amp;BH88&amp;BI88&amp;BJ88&amp;BK88&amp;BL88&amp;BM88&amp;BN88&amp;BO88&amp;BP88&amp;BQ88&amp;BR88&amp;BS88&amp;BT88&amp;BU88&amp;BV88&amp;BW88&amp;BX88&amp;BY88</f>
        <v>@IDENTITY CG_bp00 = CG_bp01 + CG_bp02 + CG_bp03 + CG_bp05 + CG_bp08 + CG_bp10 + CG_bp11 + CG_bp13 + CG_bp14 + CG_bp15 + CG_bp16 + CG_bp17 + CG_bp18 + CG_bp19 + CG_bp20 + CG_bp21 + CG_bp22 + CG_bp23 + CG_bp24 + CG_bp25 + CG_bp26 + CG_bp27 + CG_bp28 + CG_bp29 + CG_bp30 + CG_bp31 + CG_bp32 + CG_bp33 + CG_bp35 + CG_bp36 + CG_bp37 + CG_bp41 + CG_bp42 + CG_bp43 + CG_bp45 + CG_bp46 + CG_bp47 + CG_bp49 + CG_bp50 + CG_bp51 + CG_bp52 + CG_bp53 + CG_bp55 + CG_bp58 + CG_bp59 + CG_bp60 + CG_bp61 + CG_bp62 + CG_bp64 + CG_bp65 + CG_bp66 + CG_bp68 + CG_bp69 + CG_bp70 + CG_bp71 + CG_bp72 + CG_bp73 + CG_bp74 + CG_bp77 + CG_bp78 + CG_bp79 + CG_bp80 + CG_bp84 + CG_bp85 + CG_bp86 + CG_bp87 + CG_bp90 + CG_bp91 + CG_bp92 + CG_bp93 + CG_bp94 + CG_bp95 + CG_bp96 + CG_bp97</v>
      </c>
    </row>
    <row r="89" spans="1:124">
      <c r="B89" t="s">
        <v>129</v>
      </c>
      <c r="C89" s="1" t="str">
        <f t="shared" si="142"/>
        <v xml:space="preserve">gfcf_pp01 + </v>
      </c>
      <c r="D89" s="1" t="str">
        <f t="shared" si="140"/>
        <v xml:space="preserve">gfcf_pp02 + </v>
      </c>
      <c r="E89" s="1" t="str">
        <f t="shared" si="140"/>
        <v xml:space="preserve">gfcf_pp03 + </v>
      </c>
      <c r="F89" s="1" t="str">
        <f t="shared" si="140"/>
        <v xml:space="preserve">gfcf_pp05 + </v>
      </c>
      <c r="G89" s="1" t="str">
        <f t="shared" si="140"/>
        <v xml:space="preserve">gfcf_pp08 + </v>
      </c>
      <c r="H89" s="1" t="str">
        <f t="shared" si="140"/>
        <v xml:space="preserve">gfcf_pp10 + </v>
      </c>
      <c r="I89" s="1" t="str">
        <f t="shared" si="140"/>
        <v xml:space="preserve">gfcf_pp11 + </v>
      </c>
      <c r="J89" s="1" t="str">
        <f t="shared" si="140"/>
        <v xml:space="preserve">gfcf_pp13 + </v>
      </c>
      <c r="K89" s="1" t="str">
        <f t="shared" si="140"/>
        <v xml:space="preserve">gfcf_pp14 + </v>
      </c>
      <c r="L89" s="1" t="str">
        <f t="shared" si="140"/>
        <v xml:space="preserve">gfcf_pp15 + </v>
      </c>
      <c r="M89" s="1" t="str">
        <f t="shared" si="140"/>
        <v xml:space="preserve">gfcf_pp16 + </v>
      </c>
      <c r="N89" s="1" t="str">
        <f t="shared" si="140"/>
        <v xml:space="preserve">gfcf_pp17 + </v>
      </c>
      <c r="O89" s="1" t="str">
        <f t="shared" si="140"/>
        <v xml:space="preserve">gfcf_pp18 + </v>
      </c>
      <c r="P89" s="1" t="str">
        <f t="shared" si="140"/>
        <v xml:space="preserve">gfcf_pp19 + </v>
      </c>
      <c r="Q89" s="1" t="str">
        <f t="shared" si="140"/>
        <v xml:space="preserve">gfcf_pp20 + </v>
      </c>
      <c r="R89" s="1" t="str">
        <f t="shared" si="140"/>
        <v xml:space="preserve">gfcf_pp21 + </v>
      </c>
      <c r="S89" s="1" t="str">
        <f t="shared" si="140"/>
        <v xml:space="preserve">gfcf_pp22 + </v>
      </c>
      <c r="T89" s="1" t="str">
        <f t="shared" si="140"/>
        <v xml:space="preserve">gfcf_pp23 + </v>
      </c>
      <c r="U89" s="1" t="str">
        <f t="shared" si="140"/>
        <v xml:space="preserve">gfcf_pp24 + </v>
      </c>
      <c r="V89" s="1" t="str">
        <f t="shared" si="140"/>
        <v xml:space="preserve">gfcf_pp25 + </v>
      </c>
      <c r="W89" s="1"/>
      <c r="X89" s="1" t="str">
        <f t="shared" si="140"/>
        <v xml:space="preserve">gfcf_pp26 + </v>
      </c>
      <c r="Y89" s="1" t="str">
        <f t="shared" si="140"/>
        <v xml:space="preserve">gfcf_pp27 + </v>
      </c>
      <c r="Z89" s="1" t="str">
        <f t="shared" si="140"/>
        <v xml:space="preserve">gfcf_pp28 + </v>
      </c>
      <c r="AA89" s="1" t="str">
        <f t="shared" si="140"/>
        <v xml:space="preserve">gfcf_pp29 + </v>
      </c>
      <c r="AB89" s="1" t="str">
        <f t="shared" si="140"/>
        <v xml:space="preserve">gfcf_pp30 + </v>
      </c>
      <c r="AC89" s="1" t="str">
        <f t="shared" si="140"/>
        <v xml:space="preserve">gfcf_pp31 + </v>
      </c>
      <c r="AD89" s="1" t="str">
        <f t="shared" si="140"/>
        <v xml:space="preserve">gfcf_pp32 + </v>
      </c>
      <c r="AE89" s="1" t="str">
        <f t="shared" si="140"/>
        <v xml:space="preserve">gfcf_pp33 + </v>
      </c>
      <c r="AF89" s="1" t="str">
        <f t="shared" si="140"/>
        <v xml:space="preserve">gfcf_pp35 + </v>
      </c>
      <c r="AG89" s="1" t="str">
        <f t="shared" si="140"/>
        <v xml:space="preserve">gfcf_pp36 + </v>
      </c>
      <c r="AH89" s="1" t="str">
        <f t="shared" ref="AH89:BX94" si="144">$B89&amp;AH$83&amp;" + "</f>
        <v xml:space="preserve">gfcf_pp37 + </v>
      </c>
      <c r="AI89" s="1" t="str">
        <f t="shared" si="144"/>
        <v xml:space="preserve">gfcf_pp41 + </v>
      </c>
      <c r="AJ89" s="1" t="str">
        <f t="shared" si="144"/>
        <v xml:space="preserve">gfcf_pp42 + </v>
      </c>
      <c r="AK89" s="1" t="str">
        <f t="shared" si="144"/>
        <v xml:space="preserve">gfcf_pp43 + </v>
      </c>
      <c r="AL89" s="1" t="str">
        <f t="shared" si="144"/>
        <v xml:space="preserve">gfcf_pp45 + </v>
      </c>
      <c r="AM89" s="1" t="str">
        <f t="shared" si="144"/>
        <v xml:space="preserve">gfcf_pp46 + </v>
      </c>
      <c r="AN89" s="1" t="str">
        <f t="shared" si="144"/>
        <v xml:space="preserve">gfcf_pp47 + </v>
      </c>
      <c r="AO89" s="1" t="str">
        <f t="shared" si="144"/>
        <v xml:space="preserve">gfcf_pp49 + </v>
      </c>
      <c r="AP89" s="1" t="str">
        <f t="shared" si="144"/>
        <v xml:space="preserve">gfcf_pp50 + </v>
      </c>
      <c r="AQ89" s="1" t="str">
        <f t="shared" si="144"/>
        <v xml:space="preserve">gfcf_pp51 + </v>
      </c>
      <c r="AR89" s="1" t="str">
        <f t="shared" si="144"/>
        <v xml:space="preserve">gfcf_pp52 + </v>
      </c>
      <c r="AS89" s="1" t="str">
        <f t="shared" si="144"/>
        <v xml:space="preserve">gfcf_pp53 + </v>
      </c>
      <c r="AT89" s="1" t="str">
        <f t="shared" si="144"/>
        <v xml:space="preserve">gfcf_pp55 + </v>
      </c>
      <c r="AU89" s="1" t="str">
        <f t="shared" si="144"/>
        <v xml:space="preserve">gfcf_pp58 + </v>
      </c>
      <c r="AV89" s="1" t="str">
        <f t="shared" si="144"/>
        <v xml:space="preserve">gfcf_pp59 + </v>
      </c>
      <c r="AW89" s="1" t="str">
        <f t="shared" si="144"/>
        <v xml:space="preserve">gfcf_pp60 + </v>
      </c>
      <c r="AX89" s="1" t="str">
        <f t="shared" si="144"/>
        <v xml:space="preserve">gfcf_pp61 + </v>
      </c>
      <c r="AY89" s="1" t="str">
        <f t="shared" si="144"/>
        <v xml:space="preserve">gfcf_pp62 + </v>
      </c>
      <c r="AZ89" s="1" t="str">
        <f t="shared" si="144"/>
        <v xml:space="preserve">gfcf_pp64 + </v>
      </c>
      <c r="BA89" s="1" t="str">
        <f t="shared" si="144"/>
        <v xml:space="preserve">gfcf_pp65 + </v>
      </c>
      <c r="BB89" s="1" t="str">
        <f t="shared" si="144"/>
        <v xml:space="preserve">gfcf_pp66 + </v>
      </c>
      <c r="BC89" s="1" t="str">
        <f t="shared" si="144"/>
        <v xml:space="preserve">gfcf_pp68 + </v>
      </c>
      <c r="BD89" s="1" t="str">
        <f t="shared" si="144"/>
        <v xml:space="preserve">gfcf_pp69 + </v>
      </c>
      <c r="BE89" s="1" t="str">
        <f t="shared" si="144"/>
        <v xml:space="preserve">gfcf_pp70 + </v>
      </c>
      <c r="BF89" s="1" t="str">
        <f t="shared" si="144"/>
        <v xml:space="preserve">gfcf_pp71 + </v>
      </c>
      <c r="BG89" s="1" t="str">
        <f t="shared" si="144"/>
        <v xml:space="preserve">gfcf_pp72 + </v>
      </c>
      <c r="BH89" s="1" t="str">
        <f t="shared" si="144"/>
        <v xml:space="preserve">gfcf_pp73 + </v>
      </c>
      <c r="BI89" s="1" t="str">
        <f t="shared" si="144"/>
        <v xml:space="preserve">gfcf_pp74 + </v>
      </c>
      <c r="BJ89" s="1" t="str">
        <f t="shared" si="144"/>
        <v xml:space="preserve">gfcf_pp77 + </v>
      </c>
      <c r="BK89" s="1" t="str">
        <f t="shared" si="144"/>
        <v xml:space="preserve">gfcf_pp78 + </v>
      </c>
      <c r="BL89" s="1" t="str">
        <f t="shared" si="144"/>
        <v xml:space="preserve">gfcf_pp79 + </v>
      </c>
      <c r="BM89" s="1" t="str">
        <f t="shared" si="144"/>
        <v xml:space="preserve">gfcf_pp80 + </v>
      </c>
      <c r="BN89" s="1" t="str">
        <f t="shared" si="144"/>
        <v xml:space="preserve">gfcf_pp84 + </v>
      </c>
      <c r="BO89" s="1" t="str">
        <f t="shared" si="144"/>
        <v xml:space="preserve">gfcf_pp85 + </v>
      </c>
      <c r="BP89" s="1" t="str">
        <f t="shared" si="144"/>
        <v xml:space="preserve">gfcf_pp86 + </v>
      </c>
      <c r="BQ89" s="1" t="str">
        <f t="shared" si="141"/>
        <v xml:space="preserve">gfcf_pp87 + </v>
      </c>
      <c r="BR89" s="1" t="str">
        <f t="shared" si="141"/>
        <v xml:space="preserve">gfcf_pp90 + </v>
      </c>
      <c r="BS89" s="1" t="str">
        <f t="shared" si="141"/>
        <v xml:space="preserve">gfcf_pp91 + </v>
      </c>
      <c r="BT89" s="1" t="str">
        <f t="shared" si="141"/>
        <v xml:space="preserve">gfcf_pp92 + </v>
      </c>
      <c r="BU89" s="1" t="str">
        <f t="shared" si="141"/>
        <v xml:space="preserve">gfcf_pp93 + </v>
      </c>
      <c r="BV89" s="1" t="str">
        <f t="shared" si="141"/>
        <v xml:space="preserve">gfcf_pp94 + </v>
      </c>
      <c r="BW89" s="1" t="str">
        <f t="shared" si="141"/>
        <v xml:space="preserve">gfcf_pp95 + </v>
      </c>
      <c r="BX89" s="1" t="str">
        <f t="shared" si="141"/>
        <v xml:space="preserve">gfcf_pp96 + </v>
      </c>
      <c r="BY89" s="1" t="str">
        <f t="shared" si="143"/>
        <v>gfcf_pp97</v>
      </c>
      <c r="BZ89" s="6" t="str">
        <f>B$81&amp;BA81&amp;C89&amp;D89&amp;E89&amp;F89&amp;G89&amp;H89&amp;I89&amp;J89&amp;K89&amp;L89&amp;M89&amp;N89&amp;O89&amp;P89&amp;Q89&amp;R89&amp;S89&amp;T89&amp;U89&amp;V89&amp;X89&amp;Y89&amp;Z89&amp;AA89&amp;AB89&amp;AC89&amp;AD89&amp;AE89&amp;AF89&amp;AG89&amp;AH89&amp;AI89&amp;AJ89&amp;AK89&amp;AL89&amp;AM89&amp;AN89&amp;AO89&amp;AP89&amp;AQ89&amp;AR89&amp;AS89&amp;AT89&amp;AU89&amp;AV89&amp;AW89&amp;AX89&amp;AY89&amp;AZ89&amp;BA89&amp;BB89&amp;BC89&amp;BD89&amp;BE89&amp;BF89&amp;BG89&amp;BH89&amp;BI89&amp;BJ89&amp;BK89&amp;BL89&amp;BM89&amp;BN89&amp;BO89&amp;BP89&amp;BQ89&amp;BR89&amp;BS89&amp;BT89&amp;BU89&amp;BV89&amp;BW89&amp;BX89&amp;BY89</f>
        <v>@IDENTITY gfcf_pp00 = gfcf_pp01 + gfcf_pp02 + gfcf_pp03 + gfcf_pp05 + gfcf_pp08 + gfcf_pp10 + gfcf_pp11 + gfcf_pp13 + gfcf_pp14 + gfcf_pp15 + gfcf_pp16 + gfcf_pp17 + gfcf_pp18 + gfcf_pp19 + gfcf_pp20 + gfcf_pp21 + gfcf_pp22 + gfcf_pp23 + gfcf_pp24 + gfcf_pp25 + gfcf_pp26 + gfcf_pp27 + gfcf_pp28 + gfcf_pp29 + gfcf_pp30 + gfcf_pp31 + gfcf_pp32 + gfcf_pp33 + gfcf_pp35 + gfcf_pp36 + gfcf_pp37 + gfcf_pp41 + gfcf_pp42 + gfcf_pp43 + gfcf_pp45 + gfcf_pp46 + gfcf_pp47 + gfcf_pp49 + gfcf_pp50 + gfcf_pp51 + gfcf_pp52 + gfcf_pp53 + gfcf_pp55 + gfcf_pp58 + gfcf_pp59 + gfcf_pp60 + gfcf_pp61 + gfcf_pp62 + gfcf_pp64 + gfcf_pp65 + gfcf_pp66 + gfcf_pp68 + gfcf_pp69 + gfcf_pp70 + gfcf_pp71 + gfcf_pp72 + gfcf_pp73 + gfcf_pp74 + gfcf_pp77 + gfcf_pp78 + gfcf_pp79 + gfcf_pp80 + gfcf_pp84 + gfcf_pp85 + gfcf_pp86 + gfcf_pp87 + gfcf_pp90 + gfcf_pp91 + gfcf_pp92 + gfcf_pp93 + gfcf_pp94 + gfcf_pp95 + gfcf_pp96 + gfcf_pp97</v>
      </c>
    </row>
    <row r="90" spans="1:124">
      <c r="B90" t="s">
        <v>130</v>
      </c>
      <c r="C90" s="1" t="str">
        <f t="shared" si="142"/>
        <v xml:space="preserve">gfcf_bp01 + </v>
      </c>
      <c r="D90" s="1" t="str">
        <f t="shared" si="142"/>
        <v xml:space="preserve">gfcf_bp02 + </v>
      </c>
      <c r="E90" s="1" t="str">
        <f t="shared" si="142"/>
        <v xml:space="preserve">gfcf_bp03 + </v>
      </c>
      <c r="F90" s="1" t="str">
        <f t="shared" si="142"/>
        <v xml:space="preserve">gfcf_bp05 + </v>
      </c>
      <c r="G90" s="1" t="str">
        <f t="shared" si="142"/>
        <v xml:space="preserve">gfcf_bp08 + </v>
      </c>
      <c r="H90" s="1" t="str">
        <f t="shared" si="142"/>
        <v xml:space="preserve">gfcf_bp10 + </v>
      </c>
      <c r="I90" s="1" t="str">
        <f t="shared" si="142"/>
        <v xml:space="preserve">gfcf_bp11 + </v>
      </c>
      <c r="J90" s="1" t="str">
        <f t="shared" si="142"/>
        <v xml:space="preserve">gfcf_bp13 + </v>
      </c>
      <c r="K90" s="1" t="str">
        <f t="shared" si="142"/>
        <v xml:space="preserve">gfcf_bp14 + </v>
      </c>
      <c r="L90" s="1" t="str">
        <f t="shared" si="142"/>
        <v xml:space="preserve">gfcf_bp15 + </v>
      </c>
      <c r="M90" s="1" t="str">
        <f t="shared" si="142"/>
        <v xml:space="preserve">gfcf_bp16 + </v>
      </c>
      <c r="N90" s="1" t="str">
        <f t="shared" si="142"/>
        <v xml:space="preserve">gfcf_bp17 + </v>
      </c>
      <c r="O90" s="1" t="str">
        <f t="shared" si="142"/>
        <v xml:space="preserve">gfcf_bp18 + </v>
      </c>
      <c r="P90" s="1" t="str">
        <f t="shared" si="142"/>
        <v xml:space="preserve">gfcf_bp19 + </v>
      </c>
      <c r="Q90" s="1" t="str">
        <f t="shared" si="142"/>
        <v xml:space="preserve">gfcf_bp20 + </v>
      </c>
      <c r="R90" s="1" t="str">
        <f t="shared" si="142"/>
        <v xml:space="preserve">gfcf_bp21 + </v>
      </c>
      <c r="S90" s="1" t="str">
        <f t="shared" ref="S90:BO94" si="145">$B90&amp;S$83&amp;" + "</f>
        <v xml:space="preserve">gfcf_bp22 + </v>
      </c>
      <c r="T90" s="1" t="str">
        <f t="shared" si="145"/>
        <v xml:space="preserve">gfcf_bp23 + </v>
      </c>
      <c r="U90" s="1" t="str">
        <f t="shared" si="145"/>
        <v xml:space="preserve">gfcf_bp24 + </v>
      </c>
      <c r="V90" s="1" t="str">
        <f t="shared" si="145"/>
        <v xml:space="preserve">gfcf_bp25 + </v>
      </c>
      <c r="W90" s="1"/>
      <c r="X90" s="1" t="str">
        <f t="shared" si="145"/>
        <v xml:space="preserve">gfcf_bp26 + </v>
      </c>
      <c r="Y90" s="1" t="str">
        <f t="shared" si="145"/>
        <v xml:space="preserve">gfcf_bp27 + </v>
      </c>
      <c r="Z90" s="1" t="str">
        <f t="shared" si="145"/>
        <v xml:space="preserve">gfcf_bp28 + </v>
      </c>
      <c r="AA90" s="1" t="str">
        <f t="shared" si="145"/>
        <v xml:space="preserve">gfcf_bp29 + </v>
      </c>
      <c r="AB90" s="1" t="str">
        <f t="shared" si="145"/>
        <v xml:space="preserve">gfcf_bp30 + </v>
      </c>
      <c r="AC90" s="1" t="str">
        <f t="shared" si="145"/>
        <v xml:space="preserve">gfcf_bp31 + </v>
      </c>
      <c r="AD90" s="1" t="str">
        <f t="shared" si="145"/>
        <v xml:space="preserve">gfcf_bp32 + </v>
      </c>
      <c r="AE90" s="1" t="str">
        <f t="shared" si="145"/>
        <v xml:space="preserve">gfcf_bp33 + </v>
      </c>
      <c r="AF90" s="1" t="str">
        <f t="shared" si="145"/>
        <v xml:space="preserve">gfcf_bp35 + </v>
      </c>
      <c r="AG90" s="1" t="str">
        <f t="shared" si="145"/>
        <v xml:space="preserve">gfcf_bp36 + </v>
      </c>
      <c r="AH90" s="1" t="str">
        <f t="shared" si="145"/>
        <v xml:space="preserve">gfcf_bp37 + </v>
      </c>
      <c r="AI90" s="1" t="str">
        <f t="shared" si="145"/>
        <v xml:space="preserve">gfcf_bp41 + </v>
      </c>
      <c r="AJ90" s="1" t="str">
        <f t="shared" si="145"/>
        <v xml:space="preserve">gfcf_bp42 + </v>
      </c>
      <c r="AK90" s="1" t="str">
        <f t="shared" si="145"/>
        <v xml:space="preserve">gfcf_bp43 + </v>
      </c>
      <c r="AL90" s="1" t="str">
        <f t="shared" si="145"/>
        <v xml:space="preserve">gfcf_bp45 + </v>
      </c>
      <c r="AM90" s="1" t="str">
        <f t="shared" si="145"/>
        <v xml:space="preserve">gfcf_bp46 + </v>
      </c>
      <c r="AN90" s="1" t="str">
        <f t="shared" si="145"/>
        <v xml:space="preserve">gfcf_bp47 + </v>
      </c>
      <c r="AO90" s="1" t="str">
        <f t="shared" si="145"/>
        <v xml:space="preserve">gfcf_bp49 + </v>
      </c>
      <c r="AP90" s="1" t="str">
        <f t="shared" si="145"/>
        <v xml:space="preserve">gfcf_bp50 + </v>
      </c>
      <c r="AQ90" s="1" t="str">
        <f t="shared" si="145"/>
        <v xml:space="preserve">gfcf_bp51 + </v>
      </c>
      <c r="AR90" s="1" t="str">
        <f t="shared" si="145"/>
        <v xml:space="preserve">gfcf_bp52 + </v>
      </c>
      <c r="AS90" s="1" t="str">
        <f t="shared" si="145"/>
        <v xml:space="preserve">gfcf_bp53 + </v>
      </c>
      <c r="AT90" s="1" t="str">
        <f t="shared" si="145"/>
        <v xml:space="preserve">gfcf_bp55 + </v>
      </c>
      <c r="AU90" s="1" t="str">
        <f t="shared" si="145"/>
        <v xml:space="preserve">gfcf_bp58 + </v>
      </c>
      <c r="AV90" s="1" t="str">
        <f t="shared" si="145"/>
        <v xml:space="preserve">gfcf_bp59 + </v>
      </c>
      <c r="AW90" s="1" t="str">
        <f t="shared" si="145"/>
        <v xml:space="preserve">gfcf_bp60 + </v>
      </c>
      <c r="AX90" s="1" t="str">
        <f t="shared" si="145"/>
        <v xml:space="preserve">gfcf_bp61 + </v>
      </c>
      <c r="AY90" s="1" t="str">
        <f t="shared" si="145"/>
        <v xml:space="preserve">gfcf_bp62 + </v>
      </c>
      <c r="AZ90" s="1" t="str">
        <f t="shared" si="145"/>
        <v xml:space="preserve">gfcf_bp64 + </v>
      </c>
      <c r="BA90" s="1" t="str">
        <f t="shared" si="145"/>
        <v xml:space="preserve">gfcf_bp65 + </v>
      </c>
      <c r="BB90" s="1" t="str">
        <f t="shared" si="145"/>
        <v xml:space="preserve">gfcf_bp66 + </v>
      </c>
      <c r="BC90" s="1" t="str">
        <f t="shared" si="145"/>
        <v xml:space="preserve">gfcf_bp68 + </v>
      </c>
      <c r="BD90" s="1" t="str">
        <f t="shared" si="145"/>
        <v xml:space="preserve">gfcf_bp69 + </v>
      </c>
      <c r="BE90" s="1" t="str">
        <f t="shared" si="145"/>
        <v xml:space="preserve">gfcf_bp70 + </v>
      </c>
      <c r="BF90" s="1" t="str">
        <f t="shared" si="145"/>
        <v xml:space="preserve">gfcf_bp71 + </v>
      </c>
      <c r="BG90" s="1" t="str">
        <f t="shared" si="145"/>
        <v xml:space="preserve">gfcf_bp72 + </v>
      </c>
      <c r="BH90" s="1" t="str">
        <f t="shared" si="145"/>
        <v xml:space="preserve">gfcf_bp73 + </v>
      </c>
      <c r="BI90" s="1" t="str">
        <f t="shared" si="145"/>
        <v xml:space="preserve">gfcf_bp74 + </v>
      </c>
      <c r="BJ90" s="1" t="str">
        <f t="shared" si="145"/>
        <v xml:space="preserve">gfcf_bp77 + </v>
      </c>
      <c r="BK90" s="1" t="str">
        <f t="shared" si="145"/>
        <v xml:space="preserve">gfcf_bp78 + </v>
      </c>
      <c r="BL90" s="1" t="str">
        <f t="shared" si="145"/>
        <v xml:space="preserve">gfcf_bp79 + </v>
      </c>
      <c r="BM90" s="1" t="str">
        <f t="shared" si="145"/>
        <v xml:space="preserve">gfcf_bp80 + </v>
      </c>
      <c r="BN90" s="1" t="str">
        <f t="shared" si="145"/>
        <v xml:space="preserve">gfcf_bp84 + </v>
      </c>
      <c r="BO90" s="1" t="str">
        <f t="shared" si="145"/>
        <v xml:space="preserve">gfcf_bp85 + </v>
      </c>
      <c r="BP90" s="1" t="str">
        <f t="shared" si="144"/>
        <v xml:space="preserve">gfcf_bp86 + </v>
      </c>
      <c r="BQ90" s="1" t="str">
        <f t="shared" si="144"/>
        <v xml:space="preserve">gfcf_bp87 + </v>
      </c>
      <c r="BR90" s="1" t="str">
        <f t="shared" si="144"/>
        <v xml:space="preserve">gfcf_bp90 + </v>
      </c>
      <c r="BS90" s="1" t="str">
        <f t="shared" si="144"/>
        <v xml:space="preserve">gfcf_bp91 + </v>
      </c>
      <c r="BT90" s="1" t="str">
        <f t="shared" si="144"/>
        <v xml:space="preserve">gfcf_bp92 + </v>
      </c>
      <c r="BU90" s="1" t="str">
        <f t="shared" si="144"/>
        <v xml:space="preserve">gfcf_bp93 + </v>
      </c>
      <c r="BV90" s="1" t="str">
        <f t="shared" si="144"/>
        <v xml:space="preserve">gfcf_bp94 + </v>
      </c>
      <c r="BW90" s="1" t="str">
        <f t="shared" si="144"/>
        <v xml:space="preserve">gfcf_bp95 + </v>
      </c>
      <c r="BX90" s="1" t="str">
        <f t="shared" si="144"/>
        <v xml:space="preserve">gfcf_bp96 + </v>
      </c>
      <c r="BY90" s="1" t="str">
        <f t="shared" si="143"/>
        <v>gfcf_bp97</v>
      </c>
      <c r="BZ90" s="6" t="str">
        <f>B$81&amp;BK81&amp;C90&amp;D90&amp;E90&amp;F90&amp;G90&amp;H90&amp;I90&amp;J90&amp;K90&amp;L90&amp;M90&amp;N90&amp;O90&amp;P90&amp;Q90&amp;R90&amp;S90&amp;T90&amp;U90&amp;V90&amp;X90&amp;Y90&amp;Z90&amp;AA90&amp;AB90&amp;AC90&amp;AD90&amp;AE90&amp;AF90&amp;AG90&amp;AH90&amp;AI90&amp;AJ90&amp;AK90&amp;AL90&amp;AM90&amp;AN90&amp;AO90&amp;AP90&amp;AQ90&amp;AR90&amp;AS90&amp;AT90&amp;AU90&amp;AV90&amp;AW90&amp;AX90&amp;AY90&amp;AZ90&amp;BA90&amp;BB90&amp;BC90&amp;BD90&amp;BE90&amp;BF90&amp;BG90&amp;BH90&amp;BI90&amp;BJ90&amp;BK90&amp;BL90&amp;BM90&amp;BN90&amp;BO90&amp;BP90&amp;BQ90&amp;BR90&amp;BS90&amp;BT90&amp;BU90&amp;BV90&amp;BW90&amp;BX90&amp;BY90</f>
        <v>@IDENTITY gfcf_bp00 = gfcf_bp01 + gfcf_bp02 + gfcf_bp03 + gfcf_bp05 + gfcf_bp08 + gfcf_bp10 + gfcf_bp11 + gfcf_bp13 + gfcf_bp14 + gfcf_bp15 + gfcf_bp16 + gfcf_bp17 + gfcf_bp18 + gfcf_bp19 + gfcf_bp20 + gfcf_bp21 + gfcf_bp22 + gfcf_bp23 + gfcf_bp24 + gfcf_bp25 + gfcf_bp26 + gfcf_bp27 + gfcf_bp28 + gfcf_bp29 + gfcf_bp30 + gfcf_bp31 + gfcf_bp32 + gfcf_bp33 + gfcf_bp35 + gfcf_bp36 + gfcf_bp37 + gfcf_bp41 + gfcf_bp42 + gfcf_bp43 + gfcf_bp45 + gfcf_bp46 + gfcf_bp47 + gfcf_bp49 + gfcf_bp50 + gfcf_bp51 + gfcf_bp52 + gfcf_bp53 + gfcf_bp55 + gfcf_bp58 + gfcf_bp59 + gfcf_bp60 + gfcf_bp61 + gfcf_bp62 + gfcf_bp64 + gfcf_bp65 + gfcf_bp66 + gfcf_bp68 + gfcf_bp69 + gfcf_bp70 + gfcf_bp71 + gfcf_bp72 + gfcf_bp73 + gfcf_bp74 + gfcf_bp77 + gfcf_bp78 + gfcf_bp79 + gfcf_bp80 + gfcf_bp84 + gfcf_bp85 + gfcf_bp86 + gfcf_bp87 + gfcf_bp90 + gfcf_bp91 + gfcf_bp92 + gfcf_bp93 + gfcf_bp94 + gfcf_bp95 + gfcf_bp96 + gfcf_bp97</v>
      </c>
    </row>
    <row r="91" spans="1:124">
      <c r="B91" t="s">
        <v>134</v>
      </c>
      <c r="C91" s="1" t="str">
        <f t="shared" si="142"/>
        <v xml:space="preserve">cp_pp01 + </v>
      </c>
      <c r="D91" s="1" t="str">
        <f t="shared" si="142"/>
        <v xml:space="preserve">cp_pp02 + </v>
      </c>
      <c r="E91" s="1" t="str">
        <f t="shared" si="142"/>
        <v xml:space="preserve">cp_pp03 + </v>
      </c>
      <c r="F91" s="1" t="str">
        <f t="shared" si="142"/>
        <v xml:space="preserve">cp_pp05 + </v>
      </c>
      <c r="G91" s="1" t="str">
        <f t="shared" si="142"/>
        <v xml:space="preserve">cp_pp08 + </v>
      </c>
      <c r="H91" s="1" t="str">
        <f t="shared" si="142"/>
        <v xml:space="preserve">cp_pp10 + </v>
      </c>
      <c r="I91" s="1" t="str">
        <f t="shared" si="142"/>
        <v xml:space="preserve">cp_pp11 + </v>
      </c>
      <c r="J91" s="1" t="str">
        <f t="shared" si="142"/>
        <v xml:space="preserve">cp_pp13 + </v>
      </c>
      <c r="K91" s="1" t="str">
        <f t="shared" si="142"/>
        <v xml:space="preserve">cp_pp14 + </v>
      </c>
      <c r="L91" s="1" t="str">
        <f t="shared" si="142"/>
        <v xml:space="preserve">cp_pp15 + </v>
      </c>
      <c r="M91" s="1" t="str">
        <f t="shared" si="142"/>
        <v xml:space="preserve">cp_pp16 + </v>
      </c>
      <c r="N91" s="1" t="str">
        <f t="shared" si="142"/>
        <v xml:space="preserve">cp_pp17 + </v>
      </c>
      <c r="O91" s="1" t="str">
        <f t="shared" si="142"/>
        <v xml:space="preserve">cp_pp18 + </v>
      </c>
      <c r="P91" s="1" t="str">
        <f t="shared" si="142"/>
        <v xml:space="preserve">cp_pp19 + </v>
      </c>
      <c r="Q91" s="1" t="str">
        <f t="shared" si="142"/>
        <v xml:space="preserve">cp_pp20 + </v>
      </c>
      <c r="R91" s="1" t="str">
        <f t="shared" si="142"/>
        <v xml:space="preserve">cp_pp21 + </v>
      </c>
      <c r="S91" s="1" t="str">
        <f t="shared" si="145"/>
        <v xml:space="preserve">cp_pp22 + </v>
      </c>
      <c r="T91" s="1" t="str">
        <f t="shared" si="145"/>
        <v xml:space="preserve">cp_pp23 + </v>
      </c>
      <c r="U91" s="1" t="str">
        <f t="shared" si="145"/>
        <v xml:space="preserve">cp_pp24 + </v>
      </c>
      <c r="V91" s="1" t="str">
        <f t="shared" si="145"/>
        <v xml:space="preserve">cp_pp25 + </v>
      </c>
      <c r="W91" s="1"/>
      <c r="X91" s="1" t="str">
        <f t="shared" si="145"/>
        <v xml:space="preserve">cp_pp26 + </v>
      </c>
      <c r="Y91" s="1" t="str">
        <f t="shared" si="145"/>
        <v xml:space="preserve">cp_pp27 + </v>
      </c>
      <c r="Z91" s="1" t="str">
        <f t="shared" si="145"/>
        <v xml:space="preserve">cp_pp28 + </v>
      </c>
      <c r="AA91" s="1" t="str">
        <f t="shared" si="145"/>
        <v xml:space="preserve">cp_pp29 + </v>
      </c>
      <c r="AB91" s="1" t="str">
        <f t="shared" si="145"/>
        <v xml:space="preserve">cp_pp30 + </v>
      </c>
      <c r="AC91" s="1" t="str">
        <f t="shared" si="145"/>
        <v xml:space="preserve">cp_pp31 + </v>
      </c>
      <c r="AD91" s="1" t="str">
        <f t="shared" si="145"/>
        <v xml:space="preserve">cp_pp32 + </v>
      </c>
      <c r="AE91" s="1" t="str">
        <f t="shared" si="145"/>
        <v xml:space="preserve">cp_pp33 + </v>
      </c>
      <c r="AF91" s="1" t="str">
        <f t="shared" si="145"/>
        <v xml:space="preserve">cp_pp35 + </v>
      </c>
      <c r="AG91" s="1" t="str">
        <f t="shared" si="145"/>
        <v xml:space="preserve">cp_pp36 + </v>
      </c>
      <c r="AH91" s="1" t="str">
        <f t="shared" si="145"/>
        <v xml:space="preserve">cp_pp37 + </v>
      </c>
      <c r="AI91" s="1" t="str">
        <f t="shared" si="145"/>
        <v xml:space="preserve">cp_pp41 + </v>
      </c>
      <c r="AJ91" s="1" t="str">
        <f t="shared" si="145"/>
        <v xml:space="preserve">cp_pp42 + </v>
      </c>
      <c r="AK91" s="1" t="str">
        <f t="shared" si="145"/>
        <v xml:space="preserve">cp_pp43 + </v>
      </c>
      <c r="AL91" s="1" t="str">
        <f t="shared" si="145"/>
        <v xml:space="preserve">cp_pp45 + </v>
      </c>
      <c r="AM91" s="1" t="str">
        <f t="shared" si="145"/>
        <v xml:space="preserve">cp_pp46 + </v>
      </c>
      <c r="AN91" s="1" t="str">
        <f t="shared" si="145"/>
        <v xml:space="preserve">cp_pp47 + </v>
      </c>
      <c r="AO91" s="1" t="str">
        <f t="shared" si="145"/>
        <v xml:space="preserve">cp_pp49 + </v>
      </c>
      <c r="AP91" s="1" t="str">
        <f t="shared" si="145"/>
        <v xml:space="preserve">cp_pp50 + </v>
      </c>
      <c r="AQ91" s="1" t="str">
        <f t="shared" si="145"/>
        <v xml:space="preserve">cp_pp51 + </v>
      </c>
      <c r="AR91" s="1" t="str">
        <f t="shared" si="145"/>
        <v xml:space="preserve">cp_pp52 + </v>
      </c>
      <c r="AS91" s="1" t="str">
        <f t="shared" si="145"/>
        <v xml:space="preserve">cp_pp53 + </v>
      </c>
      <c r="AT91" s="1" t="str">
        <f t="shared" si="145"/>
        <v xml:space="preserve">cp_pp55 + </v>
      </c>
      <c r="AU91" s="1" t="str">
        <f t="shared" si="145"/>
        <v xml:space="preserve">cp_pp58 + </v>
      </c>
      <c r="AV91" s="1" t="str">
        <f t="shared" si="145"/>
        <v xml:space="preserve">cp_pp59 + </v>
      </c>
      <c r="AW91" s="1" t="str">
        <f t="shared" si="145"/>
        <v xml:space="preserve">cp_pp60 + </v>
      </c>
      <c r="AX91" s="1" t="str">
        <f t="shared" si="145"/>
        <v xml:space="preserve">cp_pp61 + </v>
      </c>
      <c r="AY91" s="1" t="str">
        <f t="shared" si="145"/>
        <v xml:space="preserve">cp_pp62 + </v>
      </c>
      <c r="AZ91" s="1" t="str">
        <f t="shared" si="145"/>
        <v xml:space="preserve">cp_pp64 + </v>
      </c>
      <c r="BA91" s="1" t="str">
        <f t="shared" si="145"/>
        <v xml:space="preserve">cp_pp65 + </v>
      </c>
      <c r="BB91" s="1" t="str">
        <f t="shared" si="145"/>
        <v xml:space="preserve">cp_pp66 + </v>
      </c>
      <c r="BC91" s="1" t="str">
        <f t="shared" si="145"/>
        <v xml:space="preserve">cp_pp68 + </v>
      </c>
      <c r="BD91" s="1" t="str">
        <f t="shared" si="145"/>
        <v xml:space="preserve">cp_pp69 + </v>
      </c>
      <c r="BE91" s="1" t="str">
        <f t="shared" si="145"/>
        <v xml:space="preserve">cp_pp70 + </v>
      </c>
      <c r="BF91" s="1" t="str">
        <f t="shared" si="145"/>
        <v xml:space="preserve">cp_pp71 + </v>
      </c>
      <c r="BG91" s="1" t="str">
        <f t="shared" si="145"/>
        <v xml:space="preserve">cp_pp72 + </v>
      </c>
      <c r="BH91" s="1" t="str">
        <f t="shared" si="145"/>
        <v xml:space="preserve">cp_pp73 + </v>
      </c>
      <c r="BI91" s="1" t="str">
        <f t="shared" si="145"/>
        <v xml:space="preserve">cp_pp74 + </v>
      </c>
      <c r="BJ91" s="1" t="str">
        <f t="shared" si="145"/>
        <v xml:space="preserve">cp_pp77 + </v>
      </c>
      <c r="BK91" s="1" t="str">
        <f t="shared" si="145"/>
        <v xml:space="preserve">cp_pp78 + </v>
      </c>
      <c r="BL91" s="1" t="str">
        <f t="shared" si="145"/>
        <v xml:space="preserve">cp_pp79 + </v>
      </c>
      <c r="BM91" s="1" t="str">
        <f t="shared" si="145"/>
        <v xml:space="preserve">cp_pp80 + </v>
      </c>
      <c r="BN91" s="1" t="str">
        <f t="shared" si="145"/>
        <v xml:space="preserve">cp_pp84 + </v>
      </c>
      <c r="BO91" s="1" t="str">
        <f t="shared" si="145"/>
        <v xml:space="preserve">cp_pp85 + </v>
      </c>
      <c r="BP91" s="1" t="str">
        <f t="shared" si="144"/>
        <v xml:space="preserve">cp_pp86 + </v>
      </c>
      <c r="BQ91" s="1" t="str">
        <f t="shared" si="144"/>
        <v xml:space="preserve">cp_pp87 + </v>
      </c>
      <c r="BR91" s="1" t="str">
        <f t="shared" si="144"/>
        <v xml:space="preserve">cp_pp90 + </v>
      </c>
      <c r="BS91" s="1" t="str">
        <f t="shared" si="144"/>
        <v xml:space="preserve">cp_pp91 + </v>
      </c>
      <c r="BT91" s="1" t="str">
        <f t="shared" si="144"/>
        <v xml:space="preserve">cp_pp92 + </v>
      </c>
      <c r="BU91" s="1" t="str">
        <f t="shared" si="144"/>
        <v xml:space="preserve">cp_pp93 + </v>
      </c>
      <c r="BV91" s="1" t="str">
        <f t="shared" si="144"/>
        <v xml:space="preserve">cp_pp94 + </v>
      </c>
      <c r="BW91" s="1" t="str">
        <f t="shared" si="144"/>
        <v xml:space="preserve">cp_pp95 + </v>
      </c>
      <c r="BX91" s="1" t="str">
        <f t="shared" si="144"/>
        <v xml:space="preserve">cp_pp96 + </v>
      </c>
      <c r="BY91" s="1" t="str">
        <f t="shared" si="143"/>
        <v>cp_pp97</v>
      </c>
      <c r="BZ91" s="6" t="str">
        <f>B$81&amp;BZ81&amp;C91&amp;D91&amp;E91&amp;F91&amp;G91&amp;H91&amp;I91&amp;J91&amp;K91&amp;L91&amp;M91&amp;N91&amp;O91&amp;P91&amp;Q91&amp;R91&amp;S91&amp;T91&amp;U91&amp;V91&amp;X91&amp;Y91&amp;Z91&amp;AA91&amp;AB91&amp;AC91&amp;AD91&amp;AE91&amp;AF91&amp;AG91&amp;AH91&amp;AI91&amp;AJ91&amp;AK91&amp;AL91&amp;AM91&amp;AN91&amp;AO91&amp;AP91&amp;AQ91&amp;AR91&amp;AS91&amp;AT91&amp;AU91&amp;AV91&amp;AW91&amp;AX91&amp;AY91&amp;AZ91&amp;BA91&amp;BB91&amp;BC91&amp;BD91&amp;BE91&amp;BF91&amp;BG91&amp;BH91&amp;BI91&amp;BJ91&amp;BK91&amp;BL91&amp;BM91&amp;BN91&amp;BO91&amp;BP91&amp;BQ91&amp;BR91&amp;BS91&amp;BT91&amp;BU91&amp;BV91&amp;BW91&amp;BX91&amp;BY91</f>
        <v>@IDENTITY cp_pp00 = cp_pp01 + cp_pp02 + cp_pp03 + cp_pp05 + cp_pp08 + cp_pp10 + cp_pp11 + cp_pp13 + cp_pp14 + cp_pp15 + cp_pp16 + cp_pp17 + cp_pp18 + cp_pp19 + cp_pp20 + cp_pp21 + cp_pp22 + cp_pp23 + cp_pp24 + cp_pp25 + cp_pp26 + cp_pp27 + cp_pp28 + cp_pp29 + cp_pp30 + cp_pp31 + cp_pp32 + cp_pp33 + cp_pp35 + cp_pp36 + cp_pp37 + cp_pp41 + cp_pp42 + cp_pp43 + cp_pp45 + cp_pp46 + cp_pp47 + cp_pp49 + cp_pp50 + cp_pp51 + cp_pp52 + cp_pp53 + cp_pp55 + cp_pp58 + cp_pp59 + cp_pp60 + cp_pp61 + cp_pp62 + cp_pp64 + cp_pp65 + cp_pp66 + cp_pp68 + cp_pp69 + cp_pp70 + cp_pp71 + cp_pp72 + cp_pp73 + cp_pp74 + cp_pp77 + cp_pp78 + cp_pp79 + cp_pp80 + cp_pp84 + cp_pp85 + cp_pp86 + cp_pp87 + cp_pp90 + cp_pp91 + cp_pp92 + cp_pp93 + cp_pp94 + cp_pp95 + cp_pp96 + cp_pp97</v>
      </c>
    </row>
    <row r="92" spans="1:124">
      <c r="B92" t="s">
        <v>133</v>
      </c>
      <c r="C92" s="1" t="str">
        <f t="shared" si="142"/>
        <v xml:space="preserve">cp_bp01 + </v>
      </c>
      <c r="D92" s="1" t="str">
        <f t="shared" si="142"/>
        <v xml:space="preserve">cp_bp02 + </v>
      </c>
      <c r="E92" s="1" t="str">
        <f t="shared" si="142"/>
        <v xml:space="preserve">cp_bp03 + </v>
      </c>
      <c r="F92" s="1" t="str">
        <f t="shared" si="142"/>
        <v xml:space="preserve">cp_bp05 + </v>
      </c>
      <c r="G92" s="1" t="str">
        <f t="shared" si="142"/>
        <v xml:space="preserve">cp_bp08 + </v>
      </c>
      <c r="H92" s="1" t="str">
        <f t="shared" si="142"/>
        <v xml:space="preserve">cp_bp10 + </v>
      </c>
      <c r="I92" s="1" t="str">
        <f t="shared" si="142"/>
        <v xml:space="preserve">cp_bp11 + </v>
      </c>
      <c r="J92" s="1" t="str">
        <f t="shared" si="142"/>
        <v xml:space="preserve">cp_bp13 + </v>
      </c>
      <c r="K92" s="1" t="str">
        <f t="shared" si="142"/>
        <v xml:space="preserve">cp_bp14 + </v>
      </c>
      <c r="L92" s="1" t="str">
        <f t="shared" si="142"/>
        <v xml:space="preserve">cp_bp15 + </v>
      </c>
      <c r="M92" s="1" t="str">
        <f t="shared" si="142"/>
        <v xml:space="preserve">cp_bp16 + </v>
      </c>
      <c r="N92" s="1" t="str">
        <f t="shared" si="142"/>
        <v xml:space="preserve">cp_bp17 + </v>
      </c>
      <c r="O92" s="1" t="str">
        <f t="shared" si="142"/>
        <v xml:space="preserve">cp_bp18 + </v>
      </c>
      <c r="P92" s="1" t="str">
        <f t="shared" si="142"/>
        <v xml:space="preserve">cp_bp19 + </v>
      </c>
      <c r="Q92" s="1" t="str">
        <f t="shared" si="142"/>
        <v xml:space="preserve">cp_bp20 + </v>
      </c>
      <c r="R92" s="1" t="str">
        <f t="shared" si="142"/>
        <v xml:space="preserve">cp_bp21 + </v>
      </c>
      <c r="S92" s="1" t="str">
        <f t="shared" si="145"/>
        <v xml:space="preserve">cp_bp22 + </v>
      </c>
      <c r="T92" s="1" t="str">
        <f t="shared" si="145"/>
        <v xml:space="preserve">cp_bp23 + </v>
      </c>
      <c r="U92" s="1" t="str">
        <f t="shared" si="145"/>
        <v xml:space="preserve">cp_bp24 + </v>
      </c>
      <c r="V92" s="1" t="str">
        <f t="shared" si="145"/>
        <v xml:space="preserve">cp_bp25 + </v>
      </c>
      <c r="W92" s="1"/>
      <c r="X92" s="1" t="str">
        <f t="shared" si="145"/>
        <v xml:space="preserve">cp_bp26 + </v>
      </c>
      <c r="Y92" s="1" t="str">
        <f t="shared" si="145"/>
        <v xml:space="preserve">cp_bp27 + </v>
      </c>
      <c r="Z92" s="1" t="str">
        <f t="shared" si="145"/>
        <v xml:space="preserve">cp_bp28 + </v>
      </c>
      <c r="AA92" s="1" t="str">
        <f t="shared" si="145"/>
        <v xml:space="preserve">cp_bp29 + </v>
      </c>
      <c r="AB92" s="1" t="str">
        <f t="shared" si="145"/>
        <v xml:space="preserve">cp_bp30 + </v>
      </c>
      <c r="AC92" s="1" t="str">
        <f t="shared" si="145"/>
        <v xml:space="preserve">cp_bp31 + </v>
      </c>
      <c r="AD92" s="1" t="str">
        <f t="shared" si="145"/>
        <v xml:space="preserve">cp_bp32 + </v>
      </c>
      <c r="AE92" s="1" t="str">
        <f t="shared" si="145"/>
        <v xml:space="preserve">cp_bp33 + </v>
      </c>
      <c r="AF92" s="1" t="str">
        <f t="shared" si="145"/>
        <v xml:space="preserve">cp_bp35 + </v>
      </c>
      <c r="AG92" s="1" t="str">
        <f t="shared" si="145"/>
        <v xml:space="preserve">cp_bp36 + </v>
      </c>
      <c r="AH92" s="1" t="str">
        <f t="shared" si="145"/>
        <v xml:space="preserve">cp_bp37 + </v>
      </c>
      <c r="AI92" s="1" t="str">
        <f t="shared" si="145"/>
        <v xml:space="preserve">cp_bp41 + </v>
      </c>
      <c r="AJ92" s="1" t="str">
        <f t="shared" si="145"/>
        <v xml:space="preserve">cp_bp42 + </v>
      </c>
      <c r="AK92" s="1" t="str">
        <f t="shared" si="145"/>
        <v xml:space="preserve">cp_bp43 + </v>
      </c>
      <c r="AL92" s="1" t="str">
        <f t="shared" si="145"/>
        <v xml:space="preserve">cp_bp45 + </v>
      </c>
      <c r="AM92" s="1" t="str">
        <f t="shared" si="145"/>
        <v xml:space="preserve">cp_bp46 + </v>
      </c>
      <c r="AN92" s="1" t="str">
        <f t="shared" si="145"/>
        <v xml:space="preserve">cp_bp47 + </v>
      </c>
      <c r="AO92" s="1" t="str">
        <f t="shared" si="145"/>
        <v xml:space="preserve">cp_bp49 + </v>
      </c>
      <c r="AP92" s="1" t="str">
        <f t="shared" si="145"/>
        <v xml:space="preserve">cp_bp50 + </v>
      </c>
      <c r="AQ92" s="1" t="str">
        <f t="shared" si="145"/>
        <v xml:space="preserve">cp_bp51 + </v>
      </c>
      <c r="AR92" s="1" t="str">
        <f t="shared" si="145"/>
        <v xml:space="preserve">cp_bp52 + </v>
      </c>
      <c r="AS92" s="1" t="str">
        <f t="shared" si="145"/>
        <v xml:space="preserve">cp_bp53 + </v>
      </c>
      <c r="AT92" s="1" t="str">
        <f t="shared" si="145"/>
        <v xml:space="preserve">cp_bp55 + </v>
      </c>
      <c r="AU92" s="1" t="str">
        <f t="shared" si="145"/>
        <v xml:space="preserve">cp_bp58 + </v>
      </c>
      <c r="AV92" s="1" t="str">
        <f t="shared" si="145"/>
        <v xml:space="preserve">cp_bp59 + </v>
      </c>
      <c r="AW92" s="1" t="str">
        <f t="shared" si="145"/>
        <v xml:space="preserve">cp_bp60 + </v>
      </c>
      <c r="AX92" s="1" t="str">
        <f t="shared" si="145"/>
        <v xml:space="preserve">cp_bp61 + </v>
      </c>
      <c r="AY92" s="1" t="str">
        <f t="shared" si="145"/>
        <v xml:space="preserve">cp_bp62 + </v>
      </c>
      <c r="AZ92" s="1" t="str">
        <f t="shared" si="145"/>
        <v xml:space="preserve">cp_bp64 + </v>
      </c>
      <c r="BA92" s="1" t="str">
        <f t="shared" si="145"/>
        <v xml:space="preserve">cp_bp65 + </v>
      </c>
      <c r="BB92" s="1" t="str">
        <f t="shared" si="145"/>
        <v xml:space="preserve">cp_bp66 + </v>
      </c>
      <c r="BC92" s="1" t="str">
        <f t="shared" si="145"/>
        <v xml:space="preserve">cp_bp68 + </v>
      </c>
      <c r="BD92" s="1" t="str">
        <f t="shared" si="145"/>
        <v xml:space="preserve">cp_bp69 + </v>
      </c>
      <c r="BE92" s="1" t="str">
        <f t="shared" si="145"/>
        <v xml:space="preserve">cp_bp70 + </v>
      </c>
      <c r="BF92" s="1" t="str">
        <f t="shared" si="145"/>
        <v xml:space="preserve">cp_bp71 + </v>
      </c>
      <c r="BG92" s="1" t="str">
        <f t="shared" si="145"/>
        <v xml:space="preserve">cp_bp72 + </v>
      </c>
      <c r="BH92" s="1" t="str">
        <f t="shared" si="145"/>
        <v xml:space="preserve">cp_bp73 + </v>
      </c>
      <c r="BI92" s="1" t="str">
        <f t="shared" si="145"/>
        <v xml:space="preserve">cp_bp74 + </v>
      </c>
      <c r="BJ92" s="1" t="str">
        <f t="shared" si="145"/>
        <v xml:space="preserve">cp_bp77 + </v>
      </c>
      <c r="BK92" s="1" t="str">
        <f t="shared" si="145"/>
        <v xml:space="preserve">cp_bp78 + </v>
      </c>
      <c r="BL92" s="1" t="str">
        <f t="shared" si="145"/>
        <v xml:space="preserve">cp_bp79 + </v>
      </c>
      <c r="BM92" s="1" t="str">
        <f t="shared" si="145"/>
        <v xml:space="preserve">cp_bp80 + </v>
      </c>
      <c r="BN92" s="1" t="str">
        <f t="shared" si="145"/>
        <v xml:space="preserve">cp_bp84 + </v>
      </c>
      <c r="BO92" s="1" t="str">
        <f t="shared" si="145"/>
        <v xml:space="preserve">cp_bp85 + </v>
      </c>
      <c r="BP92" s="1" t="str">
        <f t="shared" si="144"/>
        <v xml:space="preserve">cp_bp86 + </v>
      </c>
      <c r="BQ92" s="1" t="str">
        <f t="shared" si="144"/>
        <v xml:space="preserve">cp_bp87 + </v>
      </c>
      <c r="BR92" s="1" t="str">
        <f t="shared" si="144"/>
        <v xml:space="preserve">cp_bp90 + </v>
      </c>
      <c r="BS92" s="1" t="str">
        <f t="shared" si="144"/>
        <v xml:space="preserve">cp_bp91 + </v>
      </c>
      <c r="BT92" s="1" t="str">
        <f t="shared" si="144"/>
        <v xml:space="preserve">cp_bp92 + </v>
      </c>
      <c r="BU92" s="1" t="str">
        <f t="shared" si="144"/>
        <v xml:space="preserve">cp_bp93 + </v>
      </c>
      <c r="BV92" s="1" t="str">
        <f t="shared" si="144"/>
        <v xml:space="preserve">cp_bp94 + </v>
      </c>
      <c r="BW92" s="1" t="str">
        <f t="shared" si="144"/>
        <v xml:space="preserve">cp_bp95 + </v>
      </c>
      <c r="BX92" s="1" t="str">
        <f t="shared" si="144"/>
        <v xml:space="preserve">cp_bp96 + </v>
      </c>
      <c r="BY92" s="1" t="str">
        <f t="shared" si="143"/>
        <v>cp_bp97</v>
      </c>
      <c r="BZ92" s="6" t="str">
        <f>B$81&amp;CJ81&amp;C92&amp;D92&amp;E92&amp;F92&amp;G92&amp;H92&amp;I92&amp;J92&amp;K92&amp;L92&amp;M92&amp;N92&amp;O92&amp;P92&amp;Q92&amp;R92&amp;S92&amp;T92&amp;U92&amp;V92&amp;X92&amp;Y92&amp;Z92&amp;AA92&amp;AB92&amp;AC92&amp;AD92&amp;AE92&amp;AF92&amp;AG92&amp;AH92&amp;AI92&amp;AJ92&amp;AK92&amp;AL92&amp;AM92&amp;AN92&amp;AO92&amp;AP92&amp;AQ92&amp;AR92&amp;AS92&amp;AT92&amp;AU92&amp;AV92&amp;AW92&amp;AX92&amp;AY92&amp;AZ92&amp;BA92&amp;BB92&amp;BC92&amp;BD92&amp;BE92&amp;BF92&amp;BG92&amp;BH92&amp;BI92&amp;BJ92&amp;BK92&amp;BL92&amp;BM92&amp;BN92&amp;BO92&amp;BP92&amp;BQ92&amp;BR92&amp;BS92&amp;BT92&amp;BU92&amp;BV92&amp;BW92&amp;BX92&amp;BY92</f>
        <v>@IDENTITY cp_bp00 = cp_bp01 + cp_bp02 + cp_bp03 + cp_bp05 + cp_bp08 + cp_bp10 + cp_bp11 + cp_bp13 + cp_bp14 + cp_bp15 + cp_bp16 + cp_bp17 + cp_bp18 + cp_bp19 + cp_bp20 + cp_bp21 + cp_bp22 + cp_bp23 + cp_bp24 + cp_bp25 + cp_bp26 + cp_bp27 + cp_bp28 + cp_bp29 + cp_bp30 + cp_bp31 + cp_bp32 + cp_bp33 + cp_bp35 + cp_bp36 + cp_bp37 + cp_bp41 + cp_bp42 + cp_bp43 + cp_bp45 + cp_bp46 + cp_bp47 + cp_bp49 + cp_bp50 + cp_bp51 + cp_bp52 + cp_bp53 + cp_bp55 + cp_bp58 + cp_bp59 + cp_bp60 + cp_bp61 + cp_bp62 + cp_bp64 + cp_bp65 + cp_bp66 + cp_bp68 + cp_bp69 + cp_bp70 + cp_bp71 + cp_bp72 + cp_bp73 + cp_bp74 + cp_bp77 + cp_bp78 + cp_bp79 + cp_bp80 + cp_bp84 + cp_bp85 + cp_bp86 + cp_bp87 + cp_bp90 + cp_bp91 + cp_bp92 + cp_bp93 + cp_bp94 + cp_bp95 + cp_bp96 + cp_bp97</v>
      </c>
    </row>
    <row r="93" spans="1:124">
      <c r="B93" t="s">
        <v>135</v>
      </c>
      <c r="C93" s="1" t="str">
        <f t="shared" si="142"/>
        <v xml:space="preserve">st_pp01 + </v>
      </c>
      <c r="D93" s="1" t="str">
        <f t="shared" si="142"/>
        <v xml:space="preserve">st_pp02 + </v>
      </c>
      <c r="E93" s="1" t="str">
        <f t="shared" si="142"/>
        <v xml:space="preserve">st_pp03 + </v>
      </c>
      <c r="F93" s="1" t="str">
        <f t="shared" si="142"/>
        <v xml:space="preserve">st_pp05 + </v>
      </c>
      <c r="G93" s="1" t="str">
        <f t="shared" si="142"/>
        <v xml:space="preserve">st_pp08 + </v>
      </c>
      <c r="H93" s="1" t="str">
        <f t="shared" si="142"/>
        <v xml:space="preserve">st_pp10 + </v>
      </c>
      <c r="I93" s="1" t="str">
        <f t="shared" si="142"/>
        <v xml:space="preserve">st_pp11 + </v>
      </c>
      <c r="J93" s="1" t="str">
        <f t="shared" si="142"/>
        <v xml:space="preserve">st_pp13 + </v>
      </c>
      <c r="K93" s="1" t="str">
        <f t="shared" si="142"/>
        <v xml:space="preserve">st_pp14 + </v>
      </c>
      <c r="L93" s="1" t="str">
        <f t="shared" si="142"/>
        <v xml:space="preserve">st_pp15 + </v>
      </c>
      <c r="M93" s="1" t="str">
        <f t="shared" si="142"/>
        <v xml:space="preserve">st_pp16 + </v>
      </c>
      <c r="N93" s="1" t="str">
        <f t="shared" si="142"/>
        <v xml:space="preserve">st_pp17 + </v>
      </c>
      <c r="O93" s="1" t="str">
        <f t="shared" si="142"/>
        <v xml:space="preserve">st_pp18 + </v>
      </c>
      <c r="P93" s="1" t="str">
        <f t="shared" si="142"/>
        <v xml:space="preserve">st_pp19 + </v>
      </c>
      <c r="Q93" s="1" t="str">
        <f t="shared" si="142"/>
        <v xml:space="preserve">st_pp20 + </v>
      </c>
      <c r="R93" s="1" t="str">
        <f t="shared" si="142"/>
        <v xml:space="preserve">st_pp21 + </v>
      </c>
      <c r="S93" s="1" t="str">
        <f t="shared" si="145"/>
        <v xml:space="preserve">st_pp22 + </v>
      </c>
      <c r="T93" s="1" t="str">
        <f t="shared" si="145"/>
        <v xml:space="preserve">st_pp23 + </v>
      </c>
      <c r="U93" s="1" t="str">
        <f t="shared" si="145"/>
        <v xml:space="preserve">st_pp24 + </v>
      </c>
      <c r="V93" s="1" t="str">
        <f t="shared" si="145"/>
        <v xml:space="preserve">st_pp25 + </v>
      </c>
      <c r="W93" s="1"/>
      <c r="X93" s="1" t="str">
        <f t="shared" si="145"/>
        <v xml:space="preserve">st_pp26 + </v>
      </c>
      <c r="Y93" s="1" t="str">
        <f t="shared" si="145"/>
        <v xml:space="preserve">st_pp27 + </v>
      </c>
      <c r="Z93" s="1" t="str">
        <f t="shared" si="145"/>
        <v xml:space="preserve">st_pp28 + </v>
      </c>
      <c r="AA93" s="1" t="str">
        <f t="shared" si="145"/>
        <v xml:space="preserve">st_pp29 + </v>
      </c>
      <c r="AB93" s="1" t="str">
        <f t="shared" si="145"/>
        <v xml:space="preserve">st_pp30 + </v>
      </c>
      <c r="AC93" s="1" t="str">
        <f t="shared" si="145"/>
        <v xml:space="preserve">st_pp31 + </v>
      </c>
      <c r="AD93" s="1" t="str">
        <f t="shared" si="145"/>
        <v xml:space="preserve">st_pp32 + </v>
      </c>
      <c r="AE93" s="1" t="str">
        <f t="shared" si="145"/>
        <v xml:space="preserve">st_pp33 + </v>
      </c>
      <c r="AF93" s="1" t="str">
        <f t="shared" si="145"/>
        <v xml:space="preserve">st_pp35 + </v>
      </c>
      <c r="AG93" s="1" t="str">
        <f t="shared" si="145"/>
        <v xml:space="preserve">st_pp36 + </v>
      </c>
      <c r="AH93" s="1" t="str">
        <f t="shared" si="145"/>
        <v xml:space="preserve">st_pp37 + </v>
      </c>
      <c r="AI93" s="1" t="str">
        <f t="shared" si="145"/>
        <v xml:space="preserve">st_pp41 + </v>
      </c>
      <c r="AJ93" s="1" t="str">
        <f t="shared" si="145"/>
        <v xml:space="preserve">st_pp42 + </v>
      </c>
      <c r="AK93" s="1" t="str">
        <f t="shared" si="145"/>
        <v xml:space="preserve">st_pp43 + </v>
      </c>
      <c r="AL93" s="1" t="str">
        <f t="shared" si="145"/>
        <v xml:space="preserve">st_pp45 + </v>
      </c>
      <c r="AM93" s="1" t="str">
        <f t="shared" si="145"/>
        <v xml:space="preserve">st_pp46 + </v>
      </c>
      <c r="AN93" s="1" t="str">
        <f t="shared" si="145"/>
        <v xml:space="preserve">st_pp47 + </v>
      </c>
      <c r="AO93" s="1" t="str">
        <f t="shared" si="145"/>
        <v xml:space="preserve">st_pp49 + </v>
      </c>
      <c r="AP93" s="1" t="str">
        <f t="shared" si="145"/>
        <v xml:space="preserve">st_pp50 + </v>
      </c>
      <c r="AQ93" s="1" t="str">
        <f t="shared" si="145"/>
        <v xml:space="preserve">st_pp51 + </v>
      </c>
      <c r="AR93" s="1" t="str">
        <f t="shared" si="145"/>
        <v xml:space="preserve">st_pp52 + </v>
      </c>
      <c r="AS93" s="1" t="str">
        <f t="shared" si="145"/>
        <v xml:space="preserve">st_pp53 + </v>
      </c>
      <c r="AT93" s="1" t="str">
        <f t="shared" si="145"/>
        <v xml:space="preserve">st_pp55 + </v>
      </c>
      <c r="AU93" s="1" t="str">
        <f t="shared" si="145"/>
        <v xml:space="preserve">st_pp58 + </v>
      </c>
      <c r="AV93" s="1" t="str">
        <f t="shared" si="145"/>
        <v xml:space="preserve">st_pp59 + </v>
      </c>
      <c r="AW93" s="1" t="str">
        <f t="shared" si="145"/>
        <v xml:space="preserve">st_pp60 + </v>
      </c>
      <c r="AX93" s="1" t="str">
        <f t="shared" si="145"/>
        <v xml:space="preserve">st_pp61 + </v>
      </c>
      <c r="AY93" s="1" t="str">
        <f t="shared" si="145"/>
        <v xml:space="preserve">st_pp62 + </v>
      </c>
      <c r="AZ93" s="1" t="str">
        <f t="shared" si="145"/>
        <v xml:space="preserve">st_pp64 + </v>
      </c>
      <c r="BA93" s="1" t="str">
        <f t="shared" si="145"/>
        <v xml:space="preserve">st_pp65 + </v>
      </c>
      <c r="BB93" s="1" t="str">
        <f t="shared" si="145"/>
        <v xml:space="preserve">st_pp66 + </v>
      </c>
      <c r="BC93" s="1" t="str">
        <f t="shared" si="145"/>
        <v xml:space="preserve">st_pp68 + </v>
      </c>
      <c r="BD93" s="1" t="str">
        <f t="shared" si="145"/>
        <v xml:space="preserve">st_pp69 + </v>
      </c>
      <c r="BE93" s="1" t="str">
        <f t="shared" si="145"/>
        <v xml:space="preserve">st_pp70 + </v>
      </c>
      <c r="BF93" s="1" t="str">
        <f t="shared" si="145"/>
        <v xml:space="preserve">st_pp71 + </v>
      </c>
      <c r="BG93" s="1" t="str">
        <f t="shared" si="145"/>
        <v xml:space="preserve">st_pp72 + </v>
      </c>
      <c r="BH93" s="1" t="str">
        <f t="shared" si="145"/>
        <v xml:space="preserve">st_pp73 + </v>
      </c>
      <c r="BI93" s="1" t="str">
        <f t="shared" si="145"/>
        <v xml:space="preserve">st_pp74 + </v>
      </c>
      <c r="BJ93" s="1" t="str">
        <f t="shared" si="145"/>
        <v xml:space="preserve">st_pp77 + </v>
      </c>
      <c r="BK93" s="1" t="str">
        <f t="shared" si="145"/>
        <v xml:space="preserve">st_pp78 + </v>
      </c>
      <c r="BL93" s="1" t="str">
        <f t="shared" si="145"/>
        <v xml:space="preserve">st_pp79 + </v>
      </c>
      <c r="BM93" s="1" t="str">
        <f t="shared" si="145"/>
        <v xml:space="preserve">st_pp80 + </v>
      </c>
      <c r="BN93" s="1" t="str">
        <f t="shared" si="145"/>
        <v xml:space="preserve">st_pp84 + </v>
      </c>
      <c r="BO93" s="1" t="str">
        <f t="shared" si="145"/>
        <v xml:space="preserve">st_pp85 + </v>
      </c>
      <c r="BP93" s="1" t="str">
        <f t="shared" si="144"/>
        <v xml:space="preserve">st_pp86 + </v>
      </c>
      <c r="BQ93" s="1" t="str">
        <f t="shared" si="144"/>
        <v xml:space="preserve">st_pp87 + </v>
      </c>
      <c r="BR93" s="1" t="str">
        <f t="shared" si="144"/>
        <v xml:space="preserve">st_pp90 + </v>
      </c>
      <c r="BS93" s="1" t="str">
        <f t="shared" si="144"/>
        <v xml:space="preserve">st_pp91 + </v>
      </c>
      <c r="BT93" s="1" t="str">
        <f t="shared" si="144"/>
        <v xml:space="preserve">st_pp92 + </v>
      </c>
      <c r="BU93" s="1" t="str">
        <f t="shared" si="144"/>
        <v xml:space="preserve">st_pp93 + </v>
      </c>
      <c r="BV93" s="1" t="str">
        <f t="shared" si="144"/>
        <v xml:space="preserve">st_pp94 + </v>
      </c>
      <c r="BW93" s="1" t="str">
        <f t="shared" si="144"/>
        <v xml:space="preserve">st_pp95 + </v>
      </c>
      <c r="BX93" s="1" t="str">
        <f t="shared" si="144"/>
        <v xml:space="preserve">st_pp96 + </v>
      </c>
      <c r="BY93" s="1" t="str">
        <f t="shared" si="143"/>
        <v>st_pp97</v>
      </c>
      <c r="BZ93" s="6" t="str">
        <f>B$81&amp;CY81&amp;C93&amp;D93&amp;E93&amp;F93&amp;G93&amp;H93&amp;I93&amp;J93&amp;K93&amp;L93&amp;M93&amp;N93&amp;O93&amp;P93&amp;Q93&amp;R93&amp;S93&amp;T93&amp;U93&amp;V93&amp;X93&amp;Y93&amp;Z93&amp;AA93&amp;AB93&amp;AC93&amp;AD93&amp;AE93&amp;AF93&amp;AG93&amp;AH93&amp;AI93&amp;AJ93&amp;AK93&amp;AL93&amp;AM93&amp;AN93&amp;AO93&amp;AP93&amp;AQ93&amp;AR93&amp;AS93&amp;AT93&amp;AU93&amp;AV93&amp;AW93&amp;AX93&amp;AY93&amp;AZ93&amp;BA93&amp;BB93&amp;BC93&amp;BD93&amp;BE93&amp;BF93&amp;BG93&amp;BH93&amp;BI93&amp;BJ93&amp;BK93&amp;BL93&amp;BM93&amp;BN93&amp;BO93&amp;BP93&amp;BQ93&amp;BR93&amp;BS93&amp;BT93&amp;BU93&amp;BV93&amp;BW93&amp;BX93&amp;BY93</f>
        <v>@IDENTITY st_pp00 = st_pp01 + st_pp02 + st_pp03 + st_pp05 + st_pp08 + st_pp10 + st_pp11 + st_pp13 + st_pp14 + st_pp15 + st_pp16 + st_pp17 + st_pp18 + st_pp19 + st_pp20 + st_pp21 + st_pp22 + st_pp23 + st_pp24 + st_pp25 + st_pp26 + st_pp27 + st_pp28 + st_pp29 + st_pp30 + st_pp31 + st_pp32 + st_pp33 + st_pp35 + st_pp36 + st_pp37 + st_pp41 + st_pp42 + st_pp43 + st_pp45 + st_pp46 + st_pp47 + st_pp49 + st_pp50 + st_pp51 + st_pp52 + st_pp53 + st_pp55 + st_pp58 + st_pp59 + st_pp60 + st_pp61 + st_pp62 + st_pp64 + st_pp65 + st_pp66 + st_pp68 + st_pp69 + st_pp70 + st_pp71 + st_pp72 + st_pp73 + st_pp74 + st_pp77 + st_pp78 + st_pp79 + st_pp80 + st_pp84 + st_pp85 + st_pp86 + st_pp87 + st_pp90 + st_pp91 + st_pp92 + st_pp93 + st_pp94 + st_pp95 + st_pp96 + st_pp97</v>
      </c>
    </row>
    <row r="94" spans="1:124">
      <c r="B94" t="s">
        <v>136</v>
      </c>
      <c r="C94" s="1" t="str">
        <f t="shared" si="142"/>
        <v xml:space="preserve">st_bp01 + </v>
      </c>
      <c r="D94" s="1" t="str">
        <f t="shared" si="142"/>
        <v xml:space="preserve">st_bp02 + </v>
      </c>
      <c r="E94" s="1" t="str">
        <f t="shared" si="142"/>
        <v xml:space="preserve">st_bp03 + </v>
      </c>
      <c r="F94" s="1" t="str">
        <f t="shared" si="142"/>
        <v xml:space="preserve">st_bp05 + </v>
      </c>
      <c r="G94" s="1" t="str">
        <f t="shared" si="142"/>
        <v xml:space="preserve">st_bp08 + </v>
      </c>
      <c r="H94" s="1" t="str">
        <f t="shared" si="142"/>
        <v xml:space="preserve">st_bp10 + </v>
      </c>
      <c r="I94" s="1" t="str">
        <f t="shared" si="142"/>
        <v xml:space="preserve">st_bp11 + </v>
      </c>
      <c r="J94" s="1" t="str">
        <f t="shared" si="142"/>
        <v xml:space="preserve">st_bp13 + </v>
      </c>
      <c r="K94" s="1" t="str">
        <f t="shared" si="142"/>
        <v xml:space="preserve">st_bp14 + </v>
      </c>
      <c r="L94" s="1" t="str">
        <f t="shared" si="142"/>
        <v xml:space="preserve">st_bp15 + </v>
      </c>
      <c r="M94" s="1" t="str">
        <f t="shared" si="142"/>
        <v xml:space="preserve">st_bp16 + </v>
      </c>
      <c r="N94" s="1" t="str">
        <f t="shared" si="142"/>
        <v xml:space="preserve">st_bp17 + </v>
      </c>
      <c r="O94" s="1" t="str">
        <f t="shared" si="142"/>
        <v xml:space="preserve">st_bp18 + </v>
      </c>
      <c r="P94" s="1" t="str">
        <f t="shared" si="142"/>
        <v xml:space="preserve">st_bp19 + </v>
      </c>
      <c r="Q94" s="1" t="str">
        <f t="shared" si="142"/>
        <v xml:space="preserve">st_bp20 + </v>
      </c>
      <c r="R94" s="1" t="str">
        <f t="shared" si="142"/>
        <v xml:space="preserve">st_bp21 + </v>
      </c>
      <c r="S94" s="1" t="str">
        <f t="shared" si="145"/>
        <v xml:space="preserve">st_bp22 + </v>
      </c>
      <c r="T94" s="1" t="str">
        <f t="shared" si="145"/>
        <v xml:space="preserve">st_bp23 + </v>
      </c>
      <c r="U94" s="1" t="str">
        <f t="shared" si="145"/>
        <v xml:space="preserve">st_bp24 + </v>
      </c>
      <c r="V94" s="1" t="str">
        <f t="shared" si="145"/>
        <v xml:space="preserve">st_bp25 + </v>
      </c>
      <c r="W94" s="1"/>
      <c r="X94" s="1" t="str">
        <f t="shared" si="145"/>
        <v xml:space="preserve">st_bp26 + </v>
      </c>
      <c r="Y94" s="1" t="str">
        <f t="shared" si="145"/>
        <v xml:space="preserve">st_bp27 + </v>
      </c>
      <c r="Z94" s="1" t="str">
        <f t="shared" si="145"/>
        <v xml:space="preserve">st_bp28 + </v>
      </c>
      <c r="AA94" s="1" t="str">
        <f t="shared" si="145"/>
        <v xml:space="preserve">st_bp29 + </v>
      </c>
      <c r="AB94" s="1" t="str">
        <f t="shared" si="145"/>
        <v xml:space="preserve">st_bp30 + </v>
      </c>
      <c r="AC94" s="1" t="str">
        <f t="shared" si="145"/>
        <v xml:space="preserve">st_bp31 + </v>
      </c>
      <c r="AD94" s="1" t="str">
        <f t="shared" si="145"/>
        <v xml:space="preserve">st_bp32 + </v>
      </c>
      <c r="AE94" s="1" t="str">
        <f t="shared" si="145"/>
        <v xml:space="preserve">st_bp33 + </v>
      </c>
      <c r="AF94" s="1" t="str">
        <f t="shared" si="145"/>
        <v xml:space="preserve">st_bp35 + </v>
      </c>
      <c r="AG94" s="1" t="str">
        <f t="shared" si="145"/>
        <v xml:space="preserve">st_bp36 + </v>
      </c>
      <c r="AH94" s="1" t="str">
        <f t="shared" si="145"/>
        <v xml:space="preserve">st_bp37 + </v>
      </c>
      <c r="AI94" s="1" t="str">
        <f t="shared" si="145"/>
        <v xml:space="preserve">st_bp41 + </v>
      </c>
      <c r="AJ94" s="1" t="str">
        <f t="shared" si="145"/>
        <v xml:space="preserve">st_bp42 + </v>
      </c>
      <c r="AK94" s="1" t="str">
        <f t="shared" si="145"/>
        <v xml:space="preserve">st_bp43 + </v>
      </c>
      <c r="AL94" s="1" t="str">
        <f t="shared" si="145"/>
        <v xml:space="preserve">st_bp45 + </v>
      </c>
      <c r="AM94" s="1" t="str">
        <f t="shared" si="145"/>
        <v xml:space="preserve">st_bp46 + </v>
      </c>
      <c r="AN94" s="1" t="str">
        <f t="shared" si="145"/>
        <v xml:space="preserve">st_bp47 + </v>
      </c>
      <c r="AO94" s="1" t="str">
        <f t="shared" si="145"/>
        <v xml:space="preserve">st_bp49 + </v>
      </c>
      <c r="AP94" s="1" t="str">
        <f t="shared" si="145"/>
        <v xml:space="preserve">st_bp50 + </v>
      </c>
      <c r="AQ94" s="1" t="str">
        <f t="shared" si="145"/>
        <v xml:space="preserve">st_bp51 + </v>
      </c>
      <c r="AR94" s="1" t="str">
        <f t="shared" si="145"/>
        <v xml:space="preserve">st_bp52 + </v>
      </c>
      <c r="AS94" s="1" t="str">
        <f t="shared" si="145"/>
        <v xml:space="preserve">st_bp53 + </v>
      </c>
      <c r="AT94" s="1" t="str">
        <f t="shared" si="145"/>
        <v xml:space="preserve">st_bp55 + </v>
      </c>
      <c r="AU94" s="1" t="str">
        <f t="shared" si="145"/>
        <v xml:space="preserve">st_bp58 + </v>
      </c>
      <c r="AV94" s="1" t="str">
        <f t="shared" si="145"/>
        <v xml:space="preserve">st_bp59 + </v>
      </c>
      <c r="AW94" s="1" t="str">
        <f t="shared" si="145"/>
        <v xml:space="preserve">st_bp60 + </v>
      </c>
      <c r="AX94" s="1" t="str">
        <f t="shared" si="145"/>
        <v xml:space="preserve">st_bp61 + </v>
      </c>
      <c r="AY94" s="1" t="str">
        <f t="shared" si="145"/>
        <v xml:space="preserve">st_bp62 + </v>
      </c>
      <c r="AZ94" s="1" t="str">
        <f t="shared" si="145"/>
        <v xml:space="preserve">st_bp64 + </v>
      </c>
      <c r="BA94" s="1" t="str">
        <f t="shared" si="145"/>
        <v xml:space="preserve">st_bp65 + </v>
      </c>
      <c r="BB94" s="1" t="str">
        <f t="shared" si="145"/>
        <v xml:space="preserve">st_bp66 + </v>
      </c>
      <c r="BC94" s="1" t="str">
        <f t="shared" si="145"/>
        <v xml:space="preserve">st_bp68 + </v>
      </c>
      <c r="BD94" s="1" t="str">
        <f t="shared" si="145"/>
        <v xml:space="preserve">st_bp69 + </v>
      </c>
      <c r="BE94" s="1" t="str">
        <f t="shared" si="145"/>
        <v xml:space="preserve">st_bp70 + </v>
      </c>
      <c r="BF94" s="1" t="str">
        <f t="shared" si="145"/>
        <v xml:space="preserve">st_bp71 + </v>
      </c>
      <c r="BG94" s="1" t="str">
        <f t="shared" si="145"/>
        <v xml:space="preserve">st_bp72 + </v>
      </c>
      <c r="BH94" s="1" t="str">
        <f t="shared" si="145"/>
        <v xml:space="preserve">st_bp73 + </v>
      </c>
      <c r="BI94" s="1" t="str">
        <f t="shared" si="145"/>
        <v xml:space="preserve">st_bp74 + </v>
      </c>
      <c r="BJ94" s="1" t="str">
        <f t="shared" si="145"/>
        <v xml:space="preserve">st_bp77 + </v>
      </c>
      <c r="BK94" s="1" t="str">
        <f t="shared" si="145"/>
        <v xml:space="preserve">st_bp78 + </v>
      </c>
      <c r="BL94" s="1" t="str">
        <f t="shared" si="145"/>
        <v xml:space="preserve">st_bp79 + </v>
      </c>
      <c r="BM94" s="1" t="str">
        <f t="shared" si="145"/>
        <v xml:space="preserve">st_bp80 + </v>
      </c>
      <c r="BN94" s="1" t="str">
        <f t="shared" si="145"/>
        <v xml:space="preserve">st_bp84 + </v>
      </c>
      <c r="BO94" s="1" t="str">
        <f t="shared" si="145"/>
        <v xml:space="preserve">st_bp85 + </v>
      </c>
      <c r="BP94" s="1" t="str">
        <f t="shared" si="144"/>
        <v xml:space="preserve">st_bp86 + </v>
      </c>
      <c r="BQ94" s="1" t="str">
        <f t="shared" si="144"/>
        <v xml:space="preserve">st_bp87 + </v>
      </c>
      <c r="BR94" s="1" t="str">
        <f t="shared" si="144"/>
        <v xml:space="preserve">st_bp90 + </v>
      </c>
      <c r="BS94" s="1" t="str">
        <f t="shared" si="144"/>
        <v xml:space="preserve">st_bp91 + </v>
      </c>
      <c r="BT94" s="1" t="str">
        <f t="shared" si="144"/>
        <v xml:space="preserve">st_bp92 + </v>
      </c>
      <c r="BU94" s="1" t="str">
        <f t="shared" si="144"/>
        <v xml:space="preserve">st_bp93 + </v>
      </c>
      <c r="BV94" s="1" t="str">
        <f t="shared" si="144"/>
        <v xml:space="preserve">st_bp94 + </v>
      </c>
      <c r="BW94" s="1" t="str">
        <f t="shared" si="144"/>
        <v xml:space="preserve">st_bp95 + </v>
      </c>
      <c r="BX94" s="1" t="str">
        <f t="shared" si="144"/>
        <v xml:space="preserve">st_bp96 + </v>
      </c>
      <c r="BY94" s="1" t="str">
        <f t="shared" si="143"/>
        <v>st_bp97</v>
      </c>
      <c r="BZ94" s="6" t="str">
        <f>B$81&amp;DI81&amp;C94&amp;D94&amp;E94&amp;F94&amp;G94&amp;H94&amp;I94&amp;J94&amp;K94&amp;L94&amp;M94&amp;N94&amp;O94&amp;P94&amp;Q94&amp;R94&amp;S94&amp;T94&amp;U94&amp;V94&amp;X94&amp;Y94&amp;Z94&amp;AA94&amp;AB94&amp;AC94&amp;AD94&amp;AE94&amp;AF94&amp;AG94&amp;AH94&amp;AI94&amp;AJ94&amp;AK94&amp;AL94&amp;AM94&amp;AN94&amp;AO94&amp;AP94&amp;AQ94&amp;AR94&amp;AS94&amp;AT94&amp;AU94&amp;AV94&amp;AW94&amp;AX94&amp;AY94&amp;AZ94&amp;BA94&amp;BB94&amp;BC94&amp;BD94&amp;BE94&amp;BF94&amp;BG94&amp;BH94&amp;BI94&amp;BJ94&amp;BK94&amp;BL94&amp;BM94&amp;BN94&amp;BO94&amp;BP94&amp;BQ94&amp;BR94&amp;BS94&amp;BT94&amp;BU94&amp;BV94&amp;BW94&amp;BX94&amp;BY94</f>
        <v>@IDENTITY st_bp00 = st_bp01 + st_bp02 + st_bp03 + st_bp05 + st_bp08 + st_bp10 + st_bp11 + st_bp13 + st_bp14 + st_bp15 + st_bp16 + st_bp17 + st_bp18 + st_bp19 + st_bp20 + st_bp21 + st_bp22 + st_bp23 + st_bp24 + st_bp25 + st_bp26 + st_bp27 + st_bp28 + st_bp29 + st_bp30 + st_bp31 + st_bp32 + st_bp33 + st_bp35 + st_bp36 + st_bp37 + st_bp41 + st_bp42 + st_bp43 + st_bp45 + st_bp46 + st_bp47 + st_bp49 + st_bp50 + st_bp51 + st_bp52 + st_bp53 + st_bp55 + st_bp58 + st_bp59 + st_bp60 + st_bp61 + st_bp62 + st_bp64 + st_bp65 + st_bp66 + st_bp68 + st_bp69 + st_bp70 + st_bp71 + st_bp72 + st_bp73 + st_bp74 + st_bp77 + st_bp78 + st_bp79 + st_bp80 + st_bp84 + st_bp85 + st_bp86 + st_bp87 + st_bp90 + st_bp91 + st_bp92 + st_bp93 + st_bp94 + st_bp95 + st_bp96 + st_bp97</v>
      </c>
    </row>
    <row r="97" spans="1:78">
      <c r="A97" s="6" t="s">
        <v>125</v>
      </c>
      <c r="B97" t="s">
        <v>121</v>
      </c>
      <c r="C97" s="15" t="str">
        <f>$B97&amp;C$83&amp;" * "&amp;$U$6&amp;C$83&amp;" + "</f>
        <v xml:space="preserve">r_ttm_ex01 * exp_pp01 + </v>
      </c>
      <c r="D97" s="15" t="str">
        <f t="shared" ref="D97:AL97" si="146">$B97&amp;D83&amp;" * "&amp;$U$6&amp;D$83&amp;" + "</f>
        <v xml:space="preserve">r_ttm_ex02 * exp_pp02 + </v>
      </c>
      <c r="E97" s="15" t="str">
        <f t="shared" si="146"/>
        <v xml:space="preserve">r_ttm_ex03 * exp_pp03 + </v>
      </c>
      <c r="F97" s="15" t="str">
        <f t="shared" si="146"/>
        <v xml:space="preserve">r_ttm_ex05 * exp_pp05 + </v>
      </c>
      <c r="G97" s="15" t="str">
        <f t="shared" si="146"/>
        <v xml:space="preserve">r_ttm_ex08 * exp_pp08 + </v>
      </c>
      <c r="H97" s="15" t="str">
        <f t="shared" si="146"/>
        <v xml:space="preserve">r_ttm_ex10 * exp_pp10 + </v>
      </c>
      <c r="I97" s="15" t="str">
        <f t="shared" si="146"/>
        <v xml:space="preserve">r_ttm_ex11 * exp_pp11 + </v>
      </c>
      <c r="J97" s="15" t="str">
        <f t="shared" si="146"/>
        <v xml:space="preserve">r_ttm_ex13 * exp_pp13 + </v>
      </c>
      <c r="K97" s="15" t="str">
        <f t="shared" si="146"/>
        <v xml:space="preserve">r_ttm_ex14 * exp_pp14 + </v>
      </c>
      <c r="L97" s="15" t="str">
        <f t="shared" si="146"/>
        <v xml:space="preserve">r_ttm_ex15 * exp_pp15 + </v>
      </c>
      <c r="M97" s="15" t="str">
        <f t="shared" si="146"/>
        <v xml:space="preserve">r_ttm_ex16 * exp_pp16 + </v>
      </c>
      <c r="N97" s="15" t="str">
        <f t="shared" si="146"/>
        <v xml:space="preserve">r_ttm_ex17 * exp_pp17 + </v>
      </c>
      <c r="O97" s="15" t="str">
        <f t="shared" si="146"/>
        <v xml:space="preserve">r_ttm_ex18 * exp_pp18 + </v>
      </c>
      <c r="P97" s="15" t="str">
        <f t="shared" si="146"/>
        <v xml:space="preserve">r_ttm_ex19 * exp_pp19 + </v>
      </c>
      <c r="Q97" s="15" t="str">
        <f t="shared" si="146"/>
        <v xml:space="preserve">r_ttm_ex20 * exp_pp20 + </v>
      </c>
      <c r="R97" s="15" t="str">
        <f t="shared" si="146"/>
        <v xml:space="preserve">r_ttm_ex21 * exp_pp21 + </v>
      </c>
      <c r="S97" s="15" t="str">
        <f t="shared" si="146"/>
        <v xml:space="preserve">r_ttm_ex22 * exp_pp22 + </v>
      </c>
      <c r="T97" s="15" t="str">
        <f t="shared" si="146"/>
        <v xml:space="preserve">r_ttm_ex23 * exp_pp23 + </v>
      </c>
      <c r="U97" s="15" t="str">
        <f t="shared" si="146"/>
        <v xml:space="preserve">r_ttm_ex24 * exp_pp24 + </v>
      </c>
      <c r="V97" s="15" t="str">
        <f t="shared" si="146"/>
        <v xml:space="preserve">r_ttm_ex25 * exp_pp25 + </v>
      </c>
      <c r="W97" s="15" t="str">
        <f t="shared" si="146"/>
        <v xml:space="preserve">r_ttm_ex * exp_pp + </v>
      </c>
      <c r="X97" s="15" t="str">
        <f t="shared" si="146"/>
        <v xml:space="preserve">r_ttm_ex26 * exp_pp26 + </v>
      </c>
      <c r="Y97" s="15" t="str">
        <f t="shared" si="146"/>
        <v xml:space="preserve">r_ttm_ex27 * exp_pp27 + </v>
      </c>
      <c r="Z97" s="15" t="str">
        <f t="shared" si="146"/>
        <v xml:space="preserve">r_ttm_ex28 * exp_pp28 + </v>
      </c>
      <c r="AA97" s="15" t="str">
        <f t="shared" si="146"/>
        <v xml:space="preserve">r_ttm_ex29 * exp_pp29 + </v>
      </c>
      <c r="AB97" s="15" t="str">
        <f t="shared" si="146"/>
        <v xml:space="preserve">r_ttm_ex30 * exp_pp30 + </v>
      </c>
      <c r="AC97" s="15" t="str">
        <f t="shared" si="146"/>
        <v xml:space="preserve">r_ttm_ex31 * exp_pp31 + </v>
      </c>
      <c r="AD97" s="15" t="str">
        <f t="shared" si="146"/>
        <v xml:space="preserve">r_ttm_ex32 * exp_pp32 + </v>
      </c>
      <c r="AE97" s="15" t="str">
        <f t="shared" si="146"/>
        <v xml:space="preserve">r_ttm_ex33 * exp_pp33 + </v>
      </c>
      <c r="AF97" s="15" t="str">
        <f t="shared" si="146"/>
        <v xml:space="preserve">r_ttm_ex35 * exp_pp35 + </v>
      </c>
      <c r="AG97" s="15" t="str">
        <f t="shared" si="146"/>
        <v xml:space="preserve">r_ttm_ex36 * exp_pp36 + </v>
      </c>
      <c r="AH97" s="15" t="str">
        <f t="shared" si="146"/>
        <v xml:space="preserve">r_ttm_ex37 * exp_pp37 + </v>
      </c>
      <c r="AI97" s="15" t="str">
        <f t="shared" si="146"/>
        <v xml:space="preserve">r_ttm_ex41 * exp_pp41 + </v>
      </c>
      <c r="AJ97" s="15" t="str">
        <f t="shared" si="146"/>
        <v xml:space="preserve">r_ttm_ex42 * exp_pp42 + </v>
      </c>
      <c r="AK97" s="15" t="str">
        <f t="shared" si="146"/>
        <v xml:space="preserve">r_ttm_ex43 * exp_pp43 + </v>
      </c>
      <c r="AL97" s="15" t="str">
        <f t="shared" si="146"/>
        <v xml:space="preserve">r_ttm_ex45 * exp_pp45 + </v>
      </c>
      <c r="AT97" s="15" t="str">
        <f t="shared" ref="AT97:BI101" si="147">$B97&amp;AT$83&amp;" * "&amp;$U$6&amp;AT$83&amp;" + "</f>
        <v xml:space="preserve">r_ttm_ex55 * exp_pp55 + </v>
      </c>
      <c r="AU97" s="15" t="str">
        <f t="shared" ref="AU97:BA97" si="148">$B97&amp;AU83&amp;" * "&amp;$U$6&amp;AU$83&amp;" + "</f>
        <v xml:space="preserve">r_ttm_ex58 * exp_pp58 + </v>
      </c>
      <c r="AV97" s="15" t="str">
        <f t="shared" si="148"/>
        <v xml:space="preserve">r_ttm_ex59 * exp_pp59 + </v>
      </c>
      <c r="AW97" s="15" t="str">
        <f t="shared" si="148"/>
        <v xml:space="preserve">r_ttm_ex60 * exp_pp60 + </v>
      </c>
      <c r="AX97" s="15" t="str">
        <f t="shared" si="148"/>
        <v xml:space="preserve">r_ttm_ex61 * exp_pp61 + </v>
      </c>
      <c r="AY97" s="15" t="str">
        <f t="shared" si="148"/>
        <v xml:space="preserve">r_ttm_ex62 * exp_pp62 + </v>
      </c>
      <c r="AZ97" s="15" t="str">
        <f t="shared" si="148"/>
        <v xml:space="preserve">r_ttm_ex64 * exp_pp64 + </v>
      </c>
      <c r="BA97" s="15" t="str">
        <f t="shared" si="148"/>
        <v xml:space="preserve">r_ttm_ex65 * exp_pp65 + </v>
      </c>
      <c r="BC97" s="15" t="str">
        <f t="shared" ref="BC97:BX97" si="149">$B97&amp;BC83&amp;" * "&amp;$U$6&amp;BC$83&amp;" + "</f>
        <v xml:space="preserve">r_ttm_ex68 * exp_pp68 + </v>
      </c>
      <c r="BD97" s="15" t="str">
        <f t="shared" si="149"/>
        <v xml:space="preserve">r_ttm_ex69 * exp_pp69 + </v>
      </c>
      <c r="BE97" s="15" t="str">
        <f t="shared" si="149"/>
        <v xml:space="preserve">r_ttm_ex70 * exp_pp70 + </v>
      </c>
      <c r="BF97" s="15" t="str">
        <f t="shared" si="149"/>
        <v xml:space="preserve">r_ttm_ex71 * exp_pp71 + </v>
      </c>
      <c r="BG97" s="15" t="str">
        <f t="shared" si="149"/>
        <v xml:space="preserve">r_ttm_ex72 * exp_pp72 + </v>
      </c>
      <c r="BH97" s="15" t="str">
        <f t="shared" si="149"/>
        <v xml:space="preserve">r_ttm_ex73 * exp_pp73 + </v>
      </c>
      <c r="BI97" s="15" t="str">
        <f t="shared" si="149"/>
        <v xml:space="preserve">r_ttm_ex74 * exp_pp74 + </v>
      </c>
      <c r="BJ97" s="15" t="str">
        <f t="shared" si="149"/>
        <v xml:space="preserve">r_ttm_ex77 * exp_pp77 + </v>
      </c>
      <c r="BK97" s="15" t="str">
        <f t="shared" si="149"/>
        <v xml:space="preserve">r_ttm_ex78 * exp_pp78 + </v>
      </c>
      <c r="BL97" s="15" t="str">
        <f t="shared" si="149"/>
        <v xml:space="preserve">r_ttm_ex79 * exp_pp79 + </v>
      </c>
      <c r="BM97" s="15" t="str">
        <f t="shared" si="149"/>
        <v xml:space="preserve">r_ttm_ex80 * exp_pp80 + </v>
      </c>
      <c r="BN97" s="15" t="str">
        <f t="shared" si="149"/>
        <v xml:space="preserve">r_ttm_ex84 * exp_pp84 + </v>
      </c>
      <c r="BO97" s="15" t="str">
        <f t="shared" si="149"/>
        <v xml:space="preserve">r_ttm_ex85 * exp_pp85 + </v>
      </c>
      <c r="BP97" s="15" t="str">
        <f t="shared" si="149"/>
        <v xml:space="preserve">r_ttm_ex86 * exp_pp86 + </v>
      </c>
      <c r="BQ97" s="15" t="str">
        <f t="shared" si="149"/>
        <v xml:space="preserve">r_ttm_ex87 * exp_pp87 + </v>
      </c>
      <c r="BR97" s="15" t="str">
        <f t="shared" si="149"/>
        <v xml:space="preserve">r_ttm_ex90 * exp_pp90 + </v>
      </c>
      <c r="BS97" s="15" t="str">
        <f t="shared" si="149"/>
        <v xml:space="preserve">r_ttm_ex91 * exp_pp91 + </v>
      </c>
      <c r="BT97" s="15" t="str">
        <f t="shared" si="149"/>
        <v xml:space="preserve">r_ttm_ex92 * exp_pp92 + </v>
      </c>
      <c r="BU97" s="15" t="str">
        <f t="shared" si="149"/>
        <v xml:space="preserve">r_ttm_ex93 * exp_pp93 + </v>
      </c>
      <c r="BV97" s="15" t="str">
        <f t="shared" si="149"/>
        <v xml:space="preserve">r_ttm_ex94 * exp_pp94 + </v>
      </c>
      <c r="BW97" s="15" t="str">
        <f t="shared" si="149"/>
        <v xml:space="preserve">r_ttm_ex95 * exp_pp95 + </v>
      </c>
      <c r="BX97" s="15" t="str">
        <f t="shared" si="149"/>
        <v xml:space="preserve">r_ttm_ex96 * exp_pp96 + </v>
      </c>
      <c r="BY97" s="15" t="str">
        <f>$B97&amp;BY83&amp;" * "&amp;$U$6&amp;BY$83</f>
        <v>r_ttm_ex97 * exp_pp97</v>
      </c>
      <c r="BZ97" s="6" t="str">
        <f>"@IDENTITY "&amp;$A$97&amp;" = "&amp;C97&amp;D97&amp;E97&amp;F97&amp;G97&amp;H97&amp;I97&amp;J97&amp;K97&amp;L97&amp;M97&amp;N97&amp;O97&amp;P97&amp;Q97&amp;R97&amp;S97&amp;T97&amp;U97&amp;V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</f>
        <v>@IDENTITY ttm_exp_positive = r_ttm_ex01 * exp_pp01 + r_ttm_ex02 * exp_pp02 + r_ttm_ex03 * exp_pp03 + r_ttm_ex05 * exp_pp05 + r_ttm_ex08 * exp_pp08 + r_ttm_ex10 * exp_pp10 + r_ttm_ex11 * exp_pp11 + r_ttm_ex13 * exp_pp13 + r_ttm_ex14 * exp_pp14 + r_ttm_ex15 * exp_pp15 + r_ttm_ex16 * exp_pp16 + r_ttm_ex17 * exp_pp17 + r_ttm_ex18 * exp_pp18 + r_ttm_ex19 * exp_pp19 + r_ttm_ex20 * exp_pp20 + r_ttm_ex21 * exp_pp21 + r_ttm_ex22 * exp_pp22 + r_ttm_ex23 * exp_pp23 + r_ttm_ex24 * exp_pp24 + r_ttm_ex25 * exp_pp25 + r_ttm_ex26 * exp_pp26 + r_ttm_ex27 * exp_pp27 + r_ttm_ex28 * exp_pp28 + r_ttm_ex29 * exp_pp29 + r_ttm_ex30 * exp_pp30 + r_ttm_ex31 * exp_pp31 + r_ttm_ex32 * exp_pp32 + r_ttm_ex33 * exp_pp33 + r_ttm_ex35 * exp_pp35 + r_ttm_ex36 * exp_pp36 + r_ttm_ex37 * exp_pp37 + r_ttm_ex41 * exp_pp41 + r_ttm_ex42 * exp_pp42 + r_ttm_ex43 * exp_pp43 + r_ttm_ex45 * exp_pp45 + r_ttm_ex55 * exp_pp55 + r_ttm_ex58 * exp_pp58 + r_ttm_ex59 * exp_pp59 + r_ttm_ex60 * exp_pp60 + r_ttm_ex61 * exp_pp61 + r_ttm_ex62 * exp_pp62 + r_ttm_ex64 * exp_pp64 + r_ttm_ex65 * exp_pp65 + r_ttm_ex68 * exp_pp68 + r_ttm_ex69 * exp_pp69 + r_ttm_ex70 * exp_pp70 + r_ttm_ex71 * exp_pp71 + r_ttm_ex72 * exp_pp72 + r_ttm_ex73 * exp_pp73 + r_ttm_ex74 * exp_pp74 + r_ttm_ex77 * exp_pp77 + r_ttm_ex78 * exp_pp78 + r_ttm_ex79 * exp_pp79 + r_ttm_ex80 * exp_pp80 + r_ttm_ex84 * exp_pp84 + r_ttm_ex85 * exp_pp85 + r_ttm_ex86 * exp_pp86 + r_ttm_ex87 * exp_pp87 + r_ttm_ex90 * exp_pp90 + r_ttm_ex91 * exp_pp91 + r_ttm_ex92 * exp_pp92 + r_ttm_ex93 * exp_pp93 + r_ttm_ex94 * exp_pp94 + r_ttm_ex95 * exp_pp95 + r_ttm_ex96 * exp_pp96 + r_ttm_ex97 * exp_pp97</v>
      </c>
    </row>
    <row r="98" spans="1:78">
      <c r="A98" s="6" t="s">
        <v>128</v>
      </c>
      <c r="B98" t="s">
        <v>127</v>
      </c>
      <c r="C98" s="15" t="str">
        <f>$B98&amp;C$83&amp;" * "&amp;$U$6&amp;C$83&amp;" + "</f>
        <v xml:space="preserve">r_ttm_cg01 * exp_pp01 + </v>
      </c>
      <c r="D98" s="15" t="str">
        <f t="shared" ref="D98:AL101" si="150">$B98&amp;D$83&amp;" * "&amp;$U$6&amp;D$83&amp;" + "</f>
        <v xml:space="preserve">r_ttm_cg02 * exp_pp02 + </v>
      </c>
      <c r="E98" s="15" t="str">
        <f t="shared" si="150"/>
        <v xml:space="preserve">r_ttm_cg03 * exp_pp03 + </v>
      </c>
      <c r="F98" s="15" t="str">
        <f t="shared" si="150"/>
        <v xml:space="preserve">r_ttm_cg05 * exp_pp05 + </v>
      </c>
      <c r="G98" s="15" t="str">
        <f t="shared" si="150"/>
        <v xml:space="preserve">r_ttm_cg08 * exp_pp08 + </v>
      </c>
      <c r="H98" s="15" t="str">
        <f t="shared" si="150"/>
        <v xml:space="preserve">r_ttm_cg10 * exp_pp10 + </v>
      </c>
      <c r="I98" s="15" t="str">
        <f t="shared" si="150"/>
        <v xml:space="preserve">r_ttm_cg11 * exp_pp11 + </v>
      </c>
      <c r="J98" s="15" t="str">
        <f t="shared" si="150"/>
        <v xml:space="preserve">r_ttm_cg13 * exp_pp13 + </v>
      </c>
      <c r="K98" s="15" t="str">
        <f t="shared" si="150"/>
        <v xml:space="preserve">r_ttm_cg14 * exp_pp14 + </v>
      </c>
      <c r="L98" s="15" t="str">
        <f t="shared" si="150"/>
        <v xml:space="preserve">r_ttm_cg15 * exp_pp15 + </v>
      </c>
      <c r="M98" s="15" t="str">
        <f t="shared" si="150"/>
        <v xml:space="preserve">r_ttm_cg16 * exp_pp16 + </v>
      </c>
      <c r="N98" s="15" t="str">
        <f t="shared" si="150"/>
        <v xml:space="preserve">r_ttm_cg17 * exp_pp17 + </v>
      </c>
      <c r="O98" s="15" t="str">
        <f t="shared" si="150"/>
        <v xml:space="preserve">r_ttm_cg18 * exp_pp18 + </v>
      </c>
      <c r="P98" s="15" t="str">
        <f t="shared" si="150"/>
        <v xml:space="preserve">r_ttm_cg19 * exp_pp19 + </v>
      </c>
      <c r="Q98" s="15" t="str">
        <f t="shared" si="150"/>
        <v xml:space="preserve">r_ttm_cg20 * exp_pp20 + </v>
      </c>
      <c r="R98" s="15" t="str">
        <f t="shared" si="150"/>
        <v xml:space="preserve">r_ttm_cg21 * exp_pp21 + </v>
      </c>
      <c r="S98" s="15" t="str">
        <f t="shared" si="150"/>
        <v xml:space="preserve">r_ttm_cg22 * exp_pp22 + </v>
      </c>
      <c r="T98" s="15" t="str">
        <f t="shared" si="150"/>
        <v xml:space="preserve">r_ttm_cg23 * exp_pp23 + </v>
      </c>
      <c r="U98" s="15" t="str">
        <f t="shared" si="150"/>
        <v xml:space="preserve">r_ttm_cg24 * exp_pp24 + </v>
      </c>
      <c r="V98" s="15" t="str">
        <f t="shared" si="150"/>
        <v xml:space="preserve">r_ttm_cg25 * exp_pp25 + </v>
      </c>
      <c r="W98" s="15" t="str">
        <f t="shared" si="150"/>
        <v xml:space="preserve">r_ttm_cg * exp_pp + </v>
      </c>
      <c r="X98" s="15" t="str">
        <f t="shared" si="150"/>
        <v xml:space="preserve">r_ttm_cg26 * exp_pp26 + </v>
      </c>
      <c r="Y98" s="15" t="str">
        <f t="shared" si="150"/>
        <v xml:space="preserve">r_ttm_cg27 * exp_pp27 + </v>
      </c>
      <c r="Z98" s="15" t="str">
        <f t="shared" si="150"/>
        <v xml:space="preserve">r_ttm_cg28 * exp_pp28 + </v>
      </c>
      <c r="AA98" s="15" t="str">
        <f t="shared" si="150"/>
        <v xml:space="preserve">r_ttm_cg29 * exp_pp29 + </v>
      </c>
      <c r="AB98" s="15" t="str">
        <f t="shared" si="150"/>
        <v xml:space="preserve">r_ttm_cg30 * exp_pp30 + </v>
      </c>
      <c r="AC98" s="15" t="str">
        <f t="shared" si="150"/>
        <v xml:space="preserve">r_ttm_cg31 * exp_pp31 + </v>
      </c>
      <c r="AD98" s="15" t="str">
        <f t="shared" si="150"/>
        <v xml:space="preserve">r_ttm_cg32 * exp_pp32 + </v>
      </c>
      <c r="AE98" s="15" t="str">
        <f t="shared" si="150"/>
        <v xml:space="preserve">r_ttm_cg33 * exp_pp33 + </v>
      </c>
      <c r="AF98" s="15" t="str">
        <f t="shared" si="150"/>
        <v xml:space="preserve">r_ttm_cg35 * exp_pp35 + </v>
      </c>
      <c r="AG98" s="15" t="str">
        <f t="shared" si="150"/>
        <v xml:space="preserve">r_ttm_cg36 * exp_pp36 + </v>
      </c>
      <c r="AH98" s="15" t="str">
        <f t="shared" si="150"/>
        <v xml:space="preserve">r_ttm_cg37 * exp_pp37 + </v>
      </c>
      <c r="AI98" s="15" t="str">
        <f t="shared" si="150"/>
        <v xml:space="preserve">r_ttm_cg41 * exp_pp41 + </v>
      </c>
      <c r="AJ98" s="15" t="str">
        <f t="shared" si="150"/>
        <v xml:space="preserve">r_ttm_cg42 * exp_pp42 + </v>
      </c>
      <c r="AK98" s="15" t="str">
        <f t="shared" si="150"/>
        <v xml:space="preserve">r_ttm_cg43 * exp_pp43 + </v>
      </c>
      <c r="AL98" s="15" t="str">
        <f t="shared" si="150"/>
        <v xml:space="preserve">r_ttm_cg45 * exp_pp45 + </v>
      </c>
      <c r="AT98" s="15" t="str">
        <f t="shared" si="147"/>
        <v xml:space="preserve">r_ttm_cg55 * exp_pp55 + </v>
      </c>
      <c r="AU98" s="15" t="str">
        <f t="shared" si="147"/>
        <v xml:space="preserve">r_ttm_cg58 * exp_pp58 + </v>
      </c>
      <c r="AV98" s="15" t="str">
        <f t="shared" si="147"/>
        <v xml:space="preserve">r_ttm_cg59 * exp_pp59 + </v>
      </c>
      <c r="AW98" s="15" t="str">
        <f t="shared" si="147"/>
        <v xml:space="preserve">r_ttm_cg60 * exp_pp60 + </v>
      </c>
      <c r="AX98" s="15" t="str">
        <f t="shared" si="147"/>
        <v xml:space="preserve">r_ttm_cg61 * exp_pp61 + </v>
      </c>
      <c r="AY98" s="15" t="str">
        <f t="shared" si="147"/>
        <v xml:space="preserve">r_ttm_cg62 * exp_pp62 + </v>
      </c>
      <c r="AZ98" s="15" t="str">
        <f t="shared" si="147"/>
        <v xml:space="preserve">r_ttm_cg64 * exp_pp64 + </v>
      </c>
      <c r="BA98" s="15" t="str">
        <f t="shared" si="147"/>
        <v xml:space="preserve">r_ttm_cg65 * exp_pp65 + </v>
      </c>
      <c r="BC98" s="15" t="str">
        <f t="shared" si="147"/>
        <v xml:space="preserve">r_ttm_cg68 * exp_pp68 + </v>
      </c>
      <c r="BD98" s="15" t="str">
        <f t="shared" si="147"/>
        <v xml:space="preserve">r_ttm_cg69 * exp_pp69 + </v>
      </c>
      <c r="BE98" s="15" t="str">
        <f t="shared" si="147"/>
        <v xml:space="preserve">r_ttm_cg70 * exp_pp70 + </v>
      </c>
      <c r="BF98" s="15" t="str">
        <f t="shared" si="147"/>
        <v xml:space="preserve">r_ttm_cg71 * exp_pp71 + </v>
      </c>
      <c r="BG98" s="15" t="str">
        <f t="shared" si="147"/>
        <v xml:space="preserve">r_ttm_cg72 * exp_pp72 + </v>
      </c>
      <c r="BH98" s="15" t="str">
        <f t="shared" si="147"/>
        <v xml:space="preserve">r_ttm_cg73 * exp_pp73 + </v>
      </c>
      <c r="BI98" s="15" t="str">
        <f t="shared" si="147"/>
        <v xml:space="preserve">r_ttm_cg74 * exp_pp74 + </v>
      </c>
      <c r="BJ98" s="15" t="str">
        <f t="shared" ref="BC98:BY101" si="151">$B98&amp;BJ$83&amp;" * "&amp;$U$6&amp;BJ$83&amp;" + "</f>
        <v xml:space="preserve">r_ttm_cg77 * exp_pp77 + </v>
      </c>
      <c r="BK98" s="15" t="str">
        <f t="shared" si="151"/>
        <v xml:space="preserve">r_ttm_cg78 * exp_pp78 + </v>
      </c>
      <c r="BL98" s="15" t="str">
        <f t="shared" si="151"/>
        <v xml:space="preserve">r_ttm_cg79 * exp_pp79 + </v>
      </c>
      <c r="BM98" s="15" t="str">
        <f t="shared" si="151"/>
        <v xml:space="preserve">r_ttm_cg80 * exp_pp80 + </v>
      </c>
      <c r="BN98" s="15" t="str">
        <f t="shared" si="151"/>
        <v xml:space="preserve">r_ttm_cg84 * exp_pp84 + </v>
      </c>
      <c r="BO98" s="15" t="str">
        <f t="shared" si="151"/>
        <v xml:space="preserve">r_ttm_cg85 * exp_pp85 + </v>
      </c>
      <c r="BP98" s="15" t="str">
        <f t="shared" si="151"/>
        <v xml:space="preserve">r_ttm_cg86 * exp_pp86 + </v>
      </c>
      <c r="BQ98" s="15" t="str">
        <f t="shared" si="151"/>
        <v xml:space="preserve">r_ttm_cg87 * exp_pp87 + </v>
      </c>
      <c r="BR98" s="15" t="str">
        <f t="shared" si="151"/>
        <v xml:space="preserve">r_ttm_cg90 * exp_pp90 + </v>
      </c>
      <c r="BS98" s="15" t="str">
        <f t="shared" si="151"/>
        <v xml:space="preserve">r_ttm_cg91 * exp_pp91 + </v>
      </c>
      <c r="BT98" s="15" t="str">
        <f t="shared" si="151"/>
        <v xml:space="preserve">r_ttm_cg92 * exp_pp92 + </v>
      </c>
      <c r="BU98" s="15" t="str">
        <f t="shared" si="151"/>
        <v xml:space="preserve">r_ttm_cg93 * exp_pp93 + </v>
      </c>
      <c r="BV98" s="15" t="str">
        <f t="shared" si="151"/>
        <v xml:space="preserve">r_ttm_cg94 * exp_pp94 + </v>
      </c>
      <c r="BW98" s="15" t="str">
        <f t="shared" si="151"/>
        <v xml:space="preserve">r_ttm_cg95 * exp_pp95 + </v>
      </c>
      <c r="BX98" s="15" t="str">
        <f t="shared" si="151"/>
        <v xml:space="preserve">r_ttm_cg96 * exp_pp96 + </v>
      </c>
      <c r="BY98" s="15" t="str">
        <f t="shared" si="151"/>
        <v xml:space="preserve">r_ttm_cg97 * exp_pp97 + </v>
      </c>
      <c r="BZ98" s="6" t="str">
        <f>"@IDENTITY "&amp;$A98&amp;" = "&amp;C98&amp;D98&amp;E98&amp;F98&amp;G98&amp;H98&amp;I98&amp;J98&amp;K98&amp;L98&amp;M98&amp;N98&amp;O98&amp;P98&amp;Q98&amp;R98&amp;S98&amp;T98&amp;U98&amp;V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</f>
        <v xml:space="preserve">@IDENTITY ttm_cg_positive = r_ttm_cg01 * exp_pp01 + r_ttm_cg02 * exp_pp02 + r_ttm_cg03 * exp_pp03 + r_ttm_cg05 * exp_pp05 + r_ttm_cg08 * exp_pp08 + r_ttm_cg10 * exp_pp10 + r_ttm_cg11 * exp_pp11 + r_ttm_cg13 * exp_pp13 + r_ttm_cg14 * exp_pp14 + r_ttm_cg15 * exp_pp15 + r_ttm_cg16 * exp_pp16 + r_ttm_cg17 * exp_pp17 + r_ttm_cg18 * exp_pp18 + r_ttm_cg19 * exp_pp19 + r_ttm_cg20 * exp_pp20 + r_ttm_cg21 * exp_pp21 + r_ttm_cg22 * exp_pp22 + r_ttm_cg23 * exp_pp23 + r_ttm_cg24 * exp_pp24 + r_ttm_cg25 * exp_pp25 + r_ttm_cg26 * exp_pp26 + r_ttm_cg27 * exp_pp27 + r_ttm_cg28 * exp_pp28 + r_ttm_cg29 * exp_pp29 + r_ttm_cg30 * exp_pp30 + r_ttm_cg31 * exp_pp31 + r_ttm_cg32 * exp_pp32 + r_ttm_cg33 * exp_pp33 + r_ttm_cg35 * exp_pp35 + r_ttm_cg36 * exp_pp36 + r_ttm_cg37 * exp_pp37 + r_ttm_cg41 * exp_pp41 + r_ttm_cg42 * exp_pp42 + r_ttm_cg43 * exp_pp43 + r_ttm_cg45 * exp_pp45 + r_ttm_cg55 * exp_pp55 + r_ttm_cg58 * exp_pp58 + r_ttm_cg59 * exp_pp59 + r_ttm_cg60 * exp_pp60 + r_ttm_cg61 * exp_pp61 + r_ttm_cg62 * exp_pp62 + r_ttm_cg64 * exp_pp64 + r_ttm_cg65 * exp_pp65 + r_ttm_cg68 * exp_pp68 + r_ttm_cg69 * exp_pp69 + r_ttm_cg70 * exp_pp70 + r_ttm_cg71 * exp_pp71 + r_ttm_cg72 * exp_pp72 + r_ttm_cg73 * exp_pp73 + r_ttm_cg74 * exp_pp74 + r_ttm_cg77 * exp_pp77 + r_ttm_cg78 * exp_pp78 + r_ttm_cg79 * exp_pp79 + r_ttm_cg80 * exp_pp80 + r_ttm_cg84 * exp_pp84 + r_ttm_cg85 * exp_pp85 + r_ttm_cg86 * exp_pp86 + r_ttm_cg87 * exp_pp87 + r_ttm_cg90 * exp_pp90 + r_ttm_cg91 * exp_pp91 + r_ttm_cg92 * exp_pp92 + r_ttm_cg93 * exp_pp93 + r_ttm_cg94 * exp_pp94 + r_ttm_cg95 * exp_pp95 + r_ttm_cg96 * exp_pp96 + r_ttm_cg97 * exp_pp97 + </v>
      </c>
    </row>
    <row r="99" spans="1:78">
      <c r="A99" s="6" t="s">
        <v>131</v>
      </c>
      <c r="B99" t="s">
        <v>132</v>
      </c>
      <c r="C99" s="15" t="str">
        <f>$B99&amp;C$83&amp;" * "&amp;$U$6&amp;C$83&amp;" + "</f>
        <v xml:space="preserve">r_ttm_gfcf01 * exp_pp01 + </v>
      </c>
      <c r="D99" s="15" t="str">
        <f t="shared" si="150"/>
        <v xml:space="preserve">r_ttm_gfcf02 * exp_pp02 + </v>
      </c>
      <c r="E99" s="15" t="str">
        <f t="shared" si="150"/>
        <v xml:space="preserve">r_ttm_gfcf03 * exp_pp03 + </v>
      </c>
      <c r="F99" s="15" t="str">
        <f t="shared" si="150"/>
        <v xml:space="preserve">r_ttm_gfcf05 * exp_pp05 + </v>
      </c>
      <c r="G99" s="15" t="str">
        <f t="shared" si="150"/>
        <v xml:space="preserve">r_ttm_gfcf08 * exp_pp08 + </v>
      </c>
      <c r="H99" s="15" t="str">
        <f t="shared" si="150"/>
        <v xml:space="preserve">r_ttm_gfcf10 * exp_pp10 + </v>
      </c>
      <c r="I99" s="15" t="str">
        <f t="shared" si="150"/>
        <v xml:space="preserve">r_ttm_gfcf11 * exp_pp11 + </v>
      </c>
      <c r="J99" s="15" t="str">
        <f t="shared" si="150"/>
        <v xml:space="preserve">r_ttm_gfcf13 * exp_pp13 + </v>
      </c>
      <c r="K99" s="15" t="str">
        <f t="shared" si="150"/>
        <v xml:space="preserve">r_ttm_gfcf14 * exp_pp14 + </v>
      </c>
      <c r="L99" s="15" t="str">
        <f t="shared" si="150"/>
        <v xml:space="preserve">r_ttm_gfcf15 * exp_pp15 + </v>
      </c>
      <c r="M99" s="15" t="str">
        <f t="shared" si="150"/>
        <v xml:space="preserve">r_ttm_gfcf16 * exp_pp16 + </v>
      </c>
      <c r="N99" s="15" t="str">
        <f t="shared" si="150"/>
        <v xml:space="preserve">r_ttm_gfcf17 * exp_pp17 + </v>
      </c>
      <c r="O99" s="15" t="str">
        <f t="shared" si="150"/>
        <v xml:space="preserve">r_ttm_gfcf18 * exp_pp18 + </v>
      </c>
      <c r="P99" s="15" t="str">
        <f t="shared" si="150"/>
        <v xml:space="preserve">r_ttm_gfcf19 * exp_pp19 + </v>
      </c>
      <c r="Q99" s="15" t="str">
        <f t="shared" si="150"/>
        <v xml:space="preserve">r_ttm_gfcf20 * exp_pp20 + </v>
      </c>
      <c r="R99" s="15" t="str">
        <f t="shared" si="150"/>
        <v xml:space="preserve">r_ttm_gfcf21 * exp_pp21 + </v>
      </c>
      <c r="S99" s="15" t="str">
        <f t="shared" si="150"/>
        <v xml:space="preserve">r_ttm_gfcf22 * exp_pp22 + </v>
      </c>
      <c r="T99" s="15" t="str">
        <f t="shared" si="150"/>
        <v xml:space="preserve">r_ttm_gfcf23 * exp_pp23 + </v>
      </c>
      <c r="U99" s="15" t="str">
        <f t="shared" si="150"/>
        <v xml:space="preserve">r_ttm_gfcf24 * exp_pp24 + </v>
      </c>
      <c r="V99" s="15" t="str">
        <f t="shared" si="150"/>
        <v xml:space="preserve">r_ttm_gfcf25 * exp_pp25 + </v>
      </c>
      <c r="W99" s="15" t="str">
        <f t="shared" si="150"/>
        <v xml:space="preserve">r_ttm_gfcf * exp_pp + </v>
      </c>
      <c r="X99" s="15" t="str">
        <f t="shared" si="150"/>
        <v xml:space="preserve">r_ttm_gfcf26 * exp_pp26 + </v>
      </c>
      <c r="Y99" s="15" t="str">
        <f t="shared" si="150"/>
        <v xml:space="preserve">r_ttm_gfcf27 * exp_pp27 + </v>
      </c>
      <c r="Z99" s="15" t="str">
        <f t="shared" si="150"/>
        <v xml:space="preserve">r_ttm_gfcf28 * exp_pp28 + </v>
      </c>
      <c r="AA99" s="15" t="str">
        <f t="shared" si="150"/>
        <v xml:space="preserve">r_ttm_gfcf29 * exp_pp29 + </v>
      </c>
      <c r="AB99" s="15" t="str">
        <f t="shared" si="150"/>
        <v xml:space="preserve">r_ttm_gfcf30 * exp_pp30 + </v>
      </c>
      <c r="AC99" s="15" t="str">
        <f t="shared" si="150"/>
        <v xml:space="preserve">r_ttm_gfcf31 * exp_pp31 + </v>
      </c>
      <c r="AD99" s="15" t="str">
        <f t="shared" si="150"/>
        <v xml:space="preserve">r_ttm_gfcf32 * exp_pp32 + </v>
      </c>
      <c r="AE99" s="15" t="str">
        <f t="shared" si="150"/>
        <v xml:space="preserve">r_ttm_gfcf33 * exp_pp33 + </v>
      </c>
      <c r="AF99" s="15" t="str">
        <f t="shared" si="150"/>
        <v xml:space="preserve">r_ttm_gfcf35 * exp_pp35 + </v>
      </c>
      <c r="AG99" s="15" t="str">
        <f t="shared" si="150"/>
        <v xml:space="preserve">r_ttm_gfcf36 * exp_pp36 + </v>
      </c>
      <c r="AH99" s="15" t="str">
        <f t="shared" si="150"/>
        <v xml:space="preserve">r_ttm_gfcf37 * exp_pp37 + </v>
      </c>
      <c r="AI99" s="15" t="str">
        <f t="shared" si="150"/>
        <v xml:space="preserve">r_ttm_gfcf41 * exp_pp41 + </v>
      </c>
      <c r="AJ99" s="15" t="str">
        <f t="shared" si="150"/>
        <v xml:space="preserve">r_ttm_gfcf42 * exp_pp42 + </v>
      </c>
      <c r="AK99" s="15" t="str">
        <f t="shared" si="150"/>
        <v xml:space="preserve">r_ttm_gfcf43 * exp_pp43 + </v>
      </c>
      <c r="AL99" s="15" t="str">
        <f t="shared" si="150"/>
        <v xml:space="preserve">r_ttm_gfcf45 * exp_pp45 + </v>
      </c>
      <c r="AT99" s="15" t="str">
        <f t="shared" si="147"/>
        <v xml:space="preserve">r_ttm_gfcf55 * exp_pp55 + </v>
      </c>
      <c r="AU99" s="15" t="str">
        <f t="shared" si="147"/>
        <v xml:space="preserve">r_ttm_gfcf58 * exp_pp58 + </v>
      </c>
      <c r="AV99" s="15" t="str">
        <f t="shared" si="147"/>
        <v xml:space="preserve">r_ttm_gfcf59 * exp_pp59 + </v>
      </c>
      <c r="AW99" s="15" t="str">
        <f t="shared" si="147"/>
        <v xml:space="preserve">r_ttm_gfcf60 * exp_pp60 + </v>
      </c>
      <c r="AX99" s="15" t="str">
        <f t="shared" si="147"/>
        <v xml:space="preserve">r_ttm_gfcf61 * exp_pp61 + </v>
      </c>
      <c r="AY99" s="15" t="str">
        <f t="shared" si="147"/>
        <v xml:space="preserve">r_ttm_gfcf62 * exp_pp62 + </v>
      </c>
      <c r="AZ99" s="15" t="str">
        <f t="shared" si="147"/>
        <v xml:space="preserve">r_ttm_gfcf64 * exp_pp64 + </v>
      </c>
      <c r="BA99" s="15" t="str">
        <f t="shared" si="147"/>
        <v xml:space="preserve">r_ttm_gfcf65 * exp_pp65 + </v>
      </c>
      <c r="BC99" s="15" t="str">
        <f t="shared" si="151"/>
        <v xml:space="preserve">r_ttm_gfcf68 * exp_pp68 + </v>
      </c>
      <c r="BD99" s="15" t="str">
        <f t="shared" si="151"/>
        <v xml:space="preserve">r_ttm_gfcf69 * exp_pp69 + </v>
      </c>
      <c r="BE99" s="15" t="str">
        <f t="shared" si="151"/>
        <v xml:space="preserve">r_ttm_gfcf70 * exp_pp70 + </v>
      </c>
      <c r="BF99" s="15" t="str">
        <f t="shared" si="151"/>
        <v xml:space="preserve">r_ttm_gfcf71 * exp_pp71 + </v>
      </c>
      <c r="BG99" s="15" t="str">
        <f t="shared" si="151"/>
        <v xml:space="preserve">r_ttm_gfcf72 * exp_pp72 + </v>
      </c>
      <c r="BH99" s="15" t="str">
        <f t="shared" si="151"/>
        <v xml:space="preserve">r_ttm_gfcf73 * exp_pp73 + </v>
      </c>
      <c r="BI99" s="15" t="str">
        <f t="shared" si="151"/>
        <v xml:space="preserve">r_ttm_gfcf74 * exp_pp74 + </v>
      </c>
      <c r="BJ99" s="15" t="str">
        <f t="shared" si="151"/>
        <v xml:space="preserve">r_ttm_gfcf77 * exp_pp77 + </v>
      </c>
      <c r="BK99" s="15" t="str">
        <f t="shared" si="151"/>
        <v xml:space="preserve">r_ttm_gfcf78 * exp_pp78 + </v>
      </c>
      <c r="BL99" s="15" t="str">
        <f t="shared" si="151"/>
        <v xml:space="preserve">r_ttm_gfcf79 * exp_pp79 + </v>
      </c>
      <c r="BM99" s="15" t="str">
        <f t="shared" si="151"/>
        <v xml:space="preserve">r_ttm_gfcf80 * exp_pp80 + </v>
      </c>
      <c r="BN99" s="15" t="str">
        <f t="shared" si="151"/>
        <v xml:space="preserve">r_ttm_gfcf84 * exp_pp84 + </v>
      </c>
      <c r="BO99" s="15" t="str">
        <f t="shared" si="151"/>
        <v xml:space="preserve">r_ttm_gfcf85 * exp_pp85 + </v>
      </c>
      <c r="BP99" s="15" t="str">
        <f t="shared" si="151"/>
        <v xml:space="preserve">r_ttm_gfcf86 * exp_pp86 + </v>
      </c>
      <c r="BQ99" s="15" t="str">
        <f t="shared" si="151"/>
        <v xml:space="preserve">r_ttm_gfcf87 * exp_pp87 + </v>
      </c>
      <c r="BR99" s="15" t="str">
        <f t="shared" si="151"/>
        <v xml:space="preserve">r_ttm_gfcf90 * exp_pp90 + </v>
      </c>
      <c r="BS99" s="15" t="str">
        <f t="shared" si="151"/>
        <v xml:space="preserve">r_ttm_gfcf91 * exp_pp91 + </v>
      </c>
      <c r="BT99" s="15" t="str">
        <f t="shared" si="151"/>
        <v xml:space="preserve">r_ttm_gfcf92 * exp_pp92 + </v>
      </c>
      <c r="BU99" s="15" t="str">
        <f t="shared" si="151"/>
        <v xml:space="preserve">r_ttm_gfcf93 * exp_pp93 + </v>
      </c>
      <c r="BV99" s="15" t="str">
        <f t="shared" si="151"/>
        <v xml:space="preserve">r_ttm_gfcf94 * exp_pp94 + </v>
      </c>
      <c r="BW99" s="15" t="str">
        <f t="shared" si="151"/>
        <v xml:space="preserve">r_ttm_gfcf95 * exp_pp95 + </v>
      </c>
      <c r="BX99" s="15" t="str">
        <f t="shared" si="151"/>
        <v xml:space="preserve">r_ttm_gfcf96 * exp_pp96 + </v>
      </c>
      <c r="BY99" s="15" t="str">
        <f t="shared" si="151"/>
        <v xml:space="preserve">r_ttm_gfcf97 * exp_pp97 + </v>
      </c>
      <c r="BZ99" s="6" t="str">
        <f>"@IDENTITY "&amp;$A99&amp;" = "&amp;C99&amp;D99&amp;E99&amp;F99&amp;G99&amp;H99&amp;I99&amp;J99&amp;K99&amp;L99&amp;M99&amp;N99&amp;O99&amp;P99&amp;Q99&amp;R99&amp;S99&amp;T99&amp;U99&amp;V99&amp;X99&amp;Y99&amp;Z99&amp;AA99&amp;AB99&amp;AC99&amp;AD99&amp;AE99&amp;AF99&amp;AG99&amp;AH99&amp;AI99&amp;AJ99&amp;AK99&amp;AL99&amp;AM99&amp;AN99&amp;AO99&amp;AP99&amp;AQ99&amp;AR99&amp;AS99&amp;AT99&amp;AU99&amp;AV99&amp;AW99&amp;AX99&amp;AY99&amp;AZ99&amp;BA99&amp;BB99&amp;BC99&amp;BD99&amp;BE99&amp;BF99&amp;BG99&amp;BH99&amp;BI99&amp;BJ99&amp;BK99&amp;BL99&amp;BM99&amp;BN99&amp;BO99&amp;BP99&amp;BQ99&amp;BR99&amp;BS99&amp;BT99&amp;BU99&amp;BV99&amp;BW99&amp;BX99&amp;BY99</f>
        <v xml:space="preserve">@IDENTITY ttm_gfcf_positive = r_ttm_gfcf01 * exp_pp01 + r_ttm_gfcf02 * exp_pp02 + r_ttm_gfcf03 * exp_pp03 + r_ttm_gfcf05 * exp_pp05 + r_ttm_gfcf08 * exp_pp08 + r_ttm_gfcf10 * exp_pp10 + r_ttm_gfcf11 * exp_pp11 + r_ttm_gfcf13 * exp_pp13 + r_ttm_gfcf14 * exp_pp14 + r_ttm_gfcf15 * exp_pp15 + r_ttm_gfcf16 * exp_pp16 + r_ttm_gfcf17 * exp_pp17 + r_ttm_gfcf18 * exp_pp18 + r_ttm_gfcf19 * exp_pp19 + r_ttm_gfcf20 * exp_pp20 + r_ttm_gfcf21 * exp_pp21 + r_ttm_gfcf22 * exp_pp22 + r_ttm_gfcf23 * exp_pp23 + r_ttm_gfcf24 * exp_pp24 + r_ttm_gfcf25 * exp_pp25 + r_ttm_gfcf26 * exp_pp26 + r_ttm_gfcf27 * exp_pp27 + r_ttm_gfcf28 * exp_pp28 + r_ttm_gfcf29 * exp_pp29 + r_ttm_gfcf30 * exp_pp30 + r_ttm_gfcf31 * exp_pp31 + r_ttm_gfcf32 * exp_pp32 + r_ttm_gfcf33 * exp_pp33 + r_ttm_gfcf35 * exp_pp35 + r_ttm_gfcf36 * exp_pp36 + r_ttm_gfcf37 * exp_pp37 + r_ttm_gfcf41 * exp_pp41 + r_ttm_gfcf42 * exp_pp42 + r_ttm_gfcf43 * exp_pp43 + r_ttm_gfcf45 * exp_pp45 + r_ttm_gfcf55 * exp_pp55 + r_ttm_gfcf58 * exp_pp58 + r_ttm_gfcf59 * exp_pp59 + r_ttm_gfcf60 * exp_pp60 + r_ttm_gfcf61 * exp_pp61 + r_ttm_gfcf62 * exp_pp62 + r_ttm_gfcf64 * exp_pp64 + r_ttm_gfcf65 * exp_pp65 + r_ttm_gfcf68 * exp_pp68 + r_ttm_gfcf69 * exp_pp69 + r_ttm_gfcf70 * exp_pp70 + r_ttm_gfcf71 * exp_pp71 + r_ttm_gfcf72 * exp_pp72 + r_ttm_gfcf73 * exp_pp73 + r_ttm_gfcf74 * exp_pp74 + r_ttm_gfcf77 * exp_pp77 + r_ttm_gfcf78 * exp_pp78 + r_ttm_gfcf79 * exp_pp79 + r_ttm_gfcf80 * exp_pp80 + r_ttm_gfcf84 * exp_pp84 + r_ttm_gfcf85 * exp_pp85 + r_ttm_gfcf86 * exp_pp86 + r_ttm_gfcf87 * exp_pp87 + r_ttm_gfcf90 * exp_pp90 + r_ttm_gfcf91 * exp_pp91 + r_ttm_gfcf92 * exp_pp92 + r_ttm_gfcf93 * exp_pp93 + r_ttm_gfcf94 * exp_pp94 + r_ttm_gfcf95 * exp_pp95 + r_ttm_gfcf96 * exp_pp96 + r_ttm_gfcf97 * exp_pp97 + </v>
      </c>
    </row>
    <row r="100" spans="1:78">
      <c r="A100" s="6" t="s">
        <v>137</v>
      </c>
      <c r="B100" t="s">
        <v>132</v>
      </c>
      <c r="C100" s="15" t="str">
        <f t="shared" ref="C100:C101" si="152">$B100&amp;C$83&amp;" * "&amp;$U$6&amp;C$83&amp;" + "</f>
        <v xml:space="preserve">r_ttm_gfcf01 * exp_pp01 + </v>
      </c>
      <c r="D100" s="15" t="str">
        <f t="shared" si="150"/>
        <v xml:space="preserve">r_ttm_gfcf02 * exp_pp02 + </v>
      </c>
      <c r="E100" s="15" t="str">
        <f t="shared" si="150"/>
        <v xml:space="preserve">r_ttm_gfcf03 * exp_pp03 + </v>
      </c>
      <c r="F100" s="15" t="str">
        <f t="shared" si="150"/>
        <v xml:space="preserve">r_ttm_gfcf05 * exp_pp05 + </v>
      </c>
      <c r="G100" s="15" t="str">
        <f t="shared" si="150"/>
        <v xml:space="preserve">r_ttm_gfcf08 * exp_pp08 + </v>
      </c>
      <c r="H100" s="15" t="str">
        <f t="shared" si="150"/>
        <v xml:space="preserve">r_ttm_gfcf10 * exp_pp10 + </v>
      </c>
      <c r="I100" s="15" t="str">
        <f t="shared" si="150"/>
        <v xml:space="preserve">r_ttm_gfcf11 * exp_pp11 + </v>
      </c>
      <c r="J100" s="15" t="str">
        <f t="shared" si="150"/>
        <v xml:space="preserve">r_ttm_gfcf13 * exp_pp13 + </v>
      </c>
      <c r="K100" s="15" t="str">
        <f t="shared" si="150"/>
        <v xml:space="preserve">r_ttm_gfcf14 * exp_pp14 + </v>
      </c>
      <c r="L100" s="15" t="str">
        <f t="shared" si="150"/>
        <v xml:space="preserve">r_ttm_gfcf15 * exp_pp15 + </v>
      </c>
      <c r="M100" s="15" t="str">
        <f t="shared" si="150"/>
        <v xml:space="preserve">r_ttm_gfcf16 * exp_pp16 + </v>
      </c>
      <c r="N100" s="15" t="str">
        <f t="shared" si="150"/>
        <v xml:space="preserve">r_ttm_gfcf17 * exp_pp17 + </v>
      </c>
      <c r="O100" s="15" t="str">
        <f t="shared" si="150"/>
        <v xml:space="preserve">r_ttm_gfcf18 * exp_pp18 + </v>
      </c>
      <c r="P100" s="15" t="str">
        <f t="shared" si="150"/>
        <v xml:space="preserve">r_ttm_gfcf19 * exp_pp19 + </v>
      </c>
      <c r="Q100" s="15" t="str">
        <f t="shared" si="150"/>
        <v xml:space="preserve">r_ttm_gfcf20 * exp_pp20 + </v>
      </c>
      <c r="R100" s="15" t="str">
        <f t="shared" si="150"/>
        <v xml:space="preserve">r_ttm_gfcf21 * exp_pp21 + </v>
      </c>
      <c r="S100" s="15" t="str">
        <f t="shared" si="150"/>
        <v xml:space="preserve">r_ttm_gfcf22 * exp_pp22 + </v>
      </c>
      <c r="T100" s="15" t="str">
        <f t="shared" si="150"/>
        <v xml:space="preserve">r_ttm_gfcf23 * exp_pp23 + </v>
      </c>
      <c r="U100" s="15" t="str">
        <f t="shared" si="150"/>
        <v xml:space="preserve">r_ttm_gfcf24 * exp_pp24 + </v>
      </c>
      <c r="V100" s="15" t="str">
        <f t="shared" si="150"/>
        <v xml:space="preserve">r_ttm_gfcf25 * exp_pp25 + </v>
      </c>
      <c r="W100" s="15" t="str">
        <f t="shared" si="150"/>
        <v xml:space="preserve">r_ttm_gfcf * exp_pp + </v>
      </c>
      <c r="X100" s="15" t="str">
        <f t="shared" si="150"/>
        <v xml:space="preserve">r_ttm_gfcf26 * exp_pp26 + </v>
      </c>
      <c r="Y100" s="15" t="str">
        <f t="shared" si="150"/>
        <v xml:space="preserve">r_ttm_gfcf27 * exp_pp27 + </v>
      </c>
      <c r="Z100" s="15" t="str">
        <f t="shared" si="150"/>
        <v xml:space="preserve">r_ttm_gfcf28 * exp_pp28 + </v>
      </c>
      <c r="AA100" s="15" t="str">
        <f t="shared" si="150"/>
        <v xml:space="preserve">r_ttm_gfcf29 * exp_pp29 + </v>
      </c>
      <c r="AB100" s="15" t="str">
        <f t="shared" si="150"/>
        <v xml:space="preserve">r_ttm_gfcf30 * exp_pp30 + </v>
      </c>
      <c r="AC100" s="15" t="str">
        <f t="shared" si="150"/>
        <v xml:space="preserve">r_ttm_gfcf31 * exp_pp31 + </v>
      </c>
      <c r="AD100" s="15" t="str">
        <f t="shared" si="150"/>
        <v xml:space="preserve">r_ttm_gfcf32 * exp_pp32 + </v>
      </c>
      <c r="AE100" s="15" t="str">
        <f t="shared" si="150"/>
        <v xml:space="preserve">r_ttm_gfcf33 * exp_pp33 + </v>
      </c>
      <c r="AF100" s="15" t="str">
        <f t="shared" si="150"/>
        <v xml:space="preserve">r_ttm_gfcf35 * exp_pp35 + </v>
      </c>
      <c r="AG100" s="15" t="str">
        <f t="shared" si="150"/>
        <v xml:space="preserve">r_ttm_gfcf36 * exp_pp36 + </v>
      </c>
      <c r="AH100" s="15" t="str">
        <f t="shared" si="150"/>
        <v xml:space="preserve">r_ttm_gfcf37 * exp_pp37 + </v>
      </c>
      <c r="AI100" s="15" t="str">
        <f t="shared" si="150"/>
        <v xml:space="preserve">r_ttm_gfcf41 * exp_pp41 + </v>
      </c>
      <c r="AJ100" s="15" t="str">
        <f t="shared" si="150"/>
        <v xml:space="preserve">r_ttm_gfcf42 * exp_pp42 + </v>
      </c>
      <c r="AK100" s="15" t="str">
        <f t="shared" si="150"/>
        <v xml:space="preserve">r_ttm_gfcf43 * exp_pp43 + </v>
      </c>
      <c r="AL100" s="15" t="str">
        <f t="shared" si="150"/>
        <v xml:space="preserve">r_ttm_gfcf45 * exp_pp45 + </v>
      </c>
      <c r="AT100" s="15" t="str">
        <f t="shared" si="147"/>
        <v xml:space="preserve">r_ttm_gfcf55 * exp_pp55 + </v>
      </c>
      <c r="AU100" s="15" t="str">
        <f t="shared" si="147"/>
        <v xml:space="preserve">r_ttm_gfcf58 * exp_pp58 + </v>
      </c>
      <c r="AV100" s="15" t="str">
        <f t="shared" si="147"/>
        <v xml:space="preserve">r_ttm_gfcf59 * exp_pp59 + </v>
      </c>
      <c r="AW100" s="15" t="str">
        <f t="shared" si="147"/>
        <v xml:space="preserve">r_ttm_gfcf60 * exp_pp60 + </v>
      </c>
      <c r="AX100" s="15" t="str">
        <f t="shared" si="147"/>
        <v xml:space="preserve">r_ttm_gfcf61 * exp_pp61 + </v>
      </c>
      <c r="AY100" s="15" t="str">
        <f t="shared" si="147"/>
        <v xml:space="preserve">r_ttm_gfcf62 * exp_pp62 + </v>
      </c>
      <c r="AZ100" s="15" t="str">
        <f t="shared" si="147"/>
        <v xml:space="preserve">r_ttm_gfcf64 * exp_pp64 + </v>
      </c>
      <c r="BA100" s="15" t="str">
        <f t="shared" si="147"/>
        <v xml:space="preserve">r_ttm_gfcf65 * exp_pp65 + </v>
      </c>
      <c r="BC100" s="15" t="str">
        <f t="shared" si="151"/>
        <v xml:space="preserve">r_ttm_gfcf68 * exp_pp68 + </v>
      </c>
      <c r="BD100" s="15" t="str">
        <f t="shared" si="151"/>
        <v xml:space="preserve">r_ttm_gfcf69 * exp_pp69 + </v>
      </c>
      <c r="BE100" s="15" t="str">
        <f t="shared" si="151"/>
        <v xml:space="preserve">r_ttm_gfcf70 * exp_pp70 + </v>
      </c>
      <c r="BF100" s="15" t="str">
        <f t="shared" si="151"/>
        <v xml:space="preserve">r_ttm_gfcf71 * exp_pp71 + </v>
      </c>
      <c r="BG100" s="15" t="str">
        <f t="shared" si="151"/>
        <v xml:space="preserve">r_ttm_gfcf72 * exp_pp72 + </v>
      </c>
      <c r="BH100" s="15" t="str">
        <f t="shared" si="151"/>
        <v xml:space="preserve">r_ttm_gfcf73 * exp_pp73 + </v>
      </c>
      <c r="BI100" s="15" t="str">
        <f t="shared" si="151"/>
        <v xml:space="preserve">r_ttm_gfcf74 * exp_pp74 + </v>
      </c>
      <c r="BJ100" s="15" t="str">
        <f t="shared" si="151"/>
        <v xml:space="preserve">r_ttm_gfcf77 * exp_pp77 + </v>
      </c>
      <c r="BK100" s="15" t="str">
        <f t="shared" si="151"/>
        <v xml:space="preserve">r_ttm_gfcf78 * exp_pp78 + </v>
      </c>
      <c r="BL100" s="15" t="str">
        <f t="shared" si="151"/>
        <v xml:space="preserve">r_ttm_gfcf79 * exp_pp79 + </v>
      </c>
      <c r="BM100" s="15" t="str">
        <f t="shared" si="151"/>
        <v xml:space="preserve">r_ttm_gfcf80 * exp_pp80 + </v>
      </c>
      <c r="BN100" s="15" t="str">
        <f t="shared" si="151"/>
        <v xml:space="preserve">r_ttm_gfcf84 * exp_pp84 + </v>
      </c>
      <c r="BO100" s="15" t="str">
        <f t="shared" si="151"/>
        <v xml:space="preserve">r_ttm_gfcf85 * exp_pp85 + </v>
      </c>
      <c r="BP100" s="15" t="str">
        <f t="shared" si="151"/>
        <v xml:space="preserve">r_ttm_gfcf86 * exp_pp86 + </v>
      </c>
      <c r="BQ100" s="15" t="str">
        <f t="shared" si="151"/>
        <v xml:space="preserve">r_ttm_gfcf87 * exp_pp87 + </v>
      </c>
      <c r="BR100" s="15" t="str">
        <f t="shared" si="151"/>
        <v xml:space="preserve">r_ttm_gfcf90 * exp_pp90 + </v>
      </c>
      <c r="BS100" s="15" t="str">
        <f t="shared" si="151"/>
        <v xml:space="preserve">r_ttm_gfcf91 * exp_pp91 + </v>
      </c>
      <c r="BT100" s="15" t="str">
        <f t="shared" si="151"/>
        <v xml:space="preserve">r_ttm_gfcf92 * exp_pp92 + </v>
      </c>
      <c r="BU100" s="15" t="str">
        <f t="shared" si="151"/>
        <v xml:space="preserve">r_ttm_gfcf93 * exp_pp93 + </v>
      </c>
      <c r="BV100" s="15" t="str">
        <f t="shared" si="151"/>
        <v xml:space="preserve">r_ttm_gfcf94 * exp_pp94 + </v>
      </c>
      <c r="BW100" s="15" t="str">
        <f t="shared" si="151"/>
        <v xml:space="preserve">r_ttm_gfcf95 * exp_pp95 + </v>
      </c>
      <c r="BX100" s="15" t="str">
        <f t="shared" si="151"/>
        <v xml:space="preserve">r_ttm_gfcf96 * exp_pp96 + </v>
      </c>
      <c r="BY100" s="15" t="str">
        <f t="shared" si="151"/>
        <v xml:space="preserve">r_ttm_gfcf97 * exp_pp97 + </v>
      </c>
      <c r="BZ100" s="6" t="str">
        <f t="shared" ref="BZ100:BZ101" si="153">"@IDENTITY "&amp;$A100&amp;" = "&amp;C100&amp;D100&amp;E100&amp;F100&amp;G100&amp;H100&amp;I100&amp;J100&amp;K100&amp;L100&amp;M100&amp;N100&amp;O100&amp;P100&amp;Q100&amp;R100&amp;S100&amp;T100&amp;U100&amp;V100&amp;X100&amp;Y100&amp;Z100&amp;AA100&amp;AB100&amp;AC100&amp;AD100&amp;AE100&amp;AF100&amp;AG100&amp;AH100&amp;AI100&amp;AJ100&amp;AK100&amp;AL100&amp;AM100&amp;AN100&amp;AO100&amp;AP100&amp;AQ100&amp;AR100&amp;AS100&amp;AT100&amp;AU100&amp;AV100&amp;AW100&amp;AX100&amp;AY100&amp;AZ100&amp;BA100&amp;BB100&amp;BC100&amp;BD100&amp;BE100&amp;BF100&amp;BG100&amp;BH100&amp;BI100&amp;BJ100&amp;BK100&amp;BL100&amp;BM100&amp;BN100&amp;BO100&amp;BP100&amp;BQ100&amp;BR100&amp;BS100&amp;BT100&amp;BU100&amp;BV100&amp;BW100&amp;BX100&amp;BY100</f>
        <v xml:space="preserve">@IDENTITY ttm_st_positive = r_ttm_gfcf01 * exp_pp01 + r_ttm_gfcf02 * exp_pp02 + r_ttm_gfcf03 * exp_pp03 + r_ttm_gfcf05 * exp_pp05 + r_ttm_gfcf08 * exp_pp08 + r_ttm_gfcf10 * exp_pp10 + r_ttm_gfcf11 * exp_pp11 + r_ttm_gfcf13 * exp_pp13 + r_ttm_gfcf14 * exp_pp14 + r_ttm_gfcf15 * exp_pp15 + r_ttm_gfcf16 * exp_pp16 + r_ttm_gfcf17 * exp_pp17 + r_ttm_gfcf18 * exp_pp18 + r_ttm_gfcf19 * exp_pp19 + r_ttm_gfcf20 * exp_pp20 + r_ttm_gfcf21 * exp_pp21 + r_ttm_gfcf22 * exp_pp22 + r_ttm_gfcf23 * exp_pp23 + r_ttm_gfcf24 * exp_pp24 + r_ttm_gfcf25 * exp_pp25 + r_ttm_gfcf26 * exp_pp26 + r_ttm_gfcf27 * exp_pp27 + r_ttm_gfcf28 * exp_pp28 + r_ttm_gfcf29 * exp_pp29 + r_ttm_gfcf30 * exp_pp30 + r_ttm_gfcf31 * exp_pp31 + r_ttm_gfcf32 * exp_pp32 + r_ttm_gfcf33 * exp_pp33 + r_ttm_gfcf35 * exp_pp35 + r_ttm_gfcf36 * exp_pp36 + r_ttm_gfcf37 * exp_pp37 + r_ttm_gfcf41 * exp_pp41 + r_ttm_gfcf42 * exp_pp42 + r_ttm_gfcf43 * exp_pp43 + r_ttm_gfcf45 * exp_pp45 + r_ttm_gfcf55 * exp_pp55 + r_ttm_gfcf58 * exp_pp58 + r_ttm_gfcf59 * exp_pp59 + r_ttm_gfcf60 * exp_pp60 + r_ttm_gfcf61 * exp_pp61 + r_ttm_gfcf62 * exp_pp62 + r_ttm_gfcf64 * exp_pp64 + r_ttm_gfcf65 * exp_pp65 + r_ttm_gfcf68 * exp_pp68 + r_ttm_gfcf69 * exp_pp69 + r_ttm_gfcf70 * exp_pp70 + r_ttm_gfcf71 * exp_pp71 + r_ttm_gfcf72 * exp_pp72 + r_ttm_gfcf73 * exp_pp73 + r_ttm_gfcf74 * exp_pp74 + r_ttm_gfcf77 * exp_pp77 + r_ttm_gfcf78 * exp_pp78 + r_ttm_gfcf79 * exp_pp79 + r_ttm_gfcf80 * exp_pp80 + r_ttm_gfcf84 * exp_pp84 + r_ttm_gfcf85 * exp_pp85 + r_ttm_gfcf86 * exp_pp86 + r_ttm_gfcf87 * exp_pp87 + r_ttm_gfcf90 * exp_pp90 + r_ttm_gfcf91 * exp_pp91 + r_ttm_gfcf92 * exp_pp92 + r_ttm_gfcf93 * exp_pp93 + r_ttm_gfcf94 * exp_pp94 + r_ttm_gfcf95 * exp_pp95 + r_ttm_gfcf96 * exp_pp96 + r_ttm_gfcf97 * exp_pp97 + </v>
      </c>
    </row>
    <row r="101" spans="1:78">
      <c r="A101" s="6" t="s">
        <v>138</v>
      </c>
      <c r="B101" t="s">
        <v>132</v>
      </c>
      <c r="C101" s="15" t="str">
        <f t="shared" si="152"/>
        <v xml:space="preserve">r_ttm_gfcf01 * exp_pp01 + </v>
      </c>
      <c r="D101" s="15" t="str">
        <f t="shared" si="150"/>
        <v xml:space="preserve">r_ttm_gfcf02 * exp_pp02 + </v>
      </c>
      <c r="E101" s="15" t="str">
        <f t="shared" si="150"/>
        <v xml:space="preserve">r_ttm_gfcf03 * exp_pp03 + </v>
      </c>
      <c r="F101" s="15" t="str">
        <f t="shared" si="150"/>
        <v xml:space="preserve">r_ttm_gfcf05 * exp_pp05 + </v>
      </c>
      <c r="G101" s="15" t="str">
        <f t="shared" si="150"/>
        <v xml:space="preserve">r_ttm_gfcf08 * exp_pp08 + </v>
      </c>
      <c r="H101" s="15" t="str">
        <f t="shared" si="150"/>
        <v xml:space="preserve">r_ttm_gfcf10 * exp_pp10 + </v>
      </c>
      <c r="I101" s="15" t="str">
        <f t="shared" si="150"/>
        <v xml:space="preserve">r_ttm_gfcf11 * exp_pp11 + </v>
      </c>
      <c r="J101" s="15" t="str">
        <f t="shared" si="150"/>
        <v xml:space="preserve">r_ttm_gfcf13 * exp_pp13 + </v>
      </c>
      <c r="K101" s="15" t="str">
        <f t="shared" si="150"/>
        <v xml:space="preserve">r_ttm_gfcf14 * exp_pp14 + </v>
      </c>
      <c r="L101" s="15" t="str">
        <f t="shared" si="150"/>
        <v xml:space="preserve">r_ttm_gfcf15 * exp_pp15 + </v>
      </c>
      <c r="M101" s="15" t="str">
        <f t="shared" si="150"/>
        <v xml:space="preserve">r_ttm_gfcf16 * exp_pp16 + </v>
      </c>
      <c r="N101" s="15" t="str">
        <f t="shared" si="150"/>
        <v xml:space="preserve">r_ttm_gfcf17 * exp_pp17 + </v>
      </c>
      <c r="O101" s="15" t="str">
        <f t="shared" si="150"/>
        <v xml:space="preserve">r_ttm_gfcf18 * exp_pp18 + </v>
      </c>
      <c r="P101" s="15" t="str">
        <f t="shared" si="150"/>
        <v xml:space="preserve">r_ttm_gfcf19 * exp_pp19 + </v>
      </c>
      <c r="Q101" s="15" t="str">
        <f t="shared" si="150"/>
        <v xml:space="preserve">r_ttm_gfcf20 * exp_pp20 + </v>
      </c>
      <c r="R101" s="15" t="str">
        <f t="shared" si="150"/>
        <v xml:space="preserve">r_ttm_gfcf21 * exp_pp21 + </v>
      </c>
      <c r="S101" s="15" t="str">
        <f t="shared" si="150"/>
        <v xml:space="preserve">r_ttm_gfcf22 * exp_pp22 + </v>
      </c>
      <c r="T101" s="15" t="str">
        <f t="shared" si="150"/>
        <v xml:space="preserve">r_ttm_gfcf23 * exp_pp23 + </v>
      </c>
      <c r="U101" s="15" t="str">
        <f t="shared" si="150"/>
        <v xml:space="preserve">r_ttm_gfcf24 * exp_pp24 + </v>
      </c>
      <c r="V101" s="15" t="str">
        <f t="shared" si="150"/>
        <v xml:space="preserve">r_ttm_gfcf25 * exp_pp25 + </v>
      </c>
      <c r="W101" s="15" t="str">
        <f t="shared" si="150"/>
        <v xml:space="preserve">r_ttm_gfcf * exp_pp + </v>
      </c>
      <c r="X101" s="15" t="str">
        <f t="shared" si="150"/>
        <v xml:space="preserve">r_ttm_gfcf26 * exp_pp26 + </v>
      </c>
      <c r="Y101" s="15" t="str">
        <f t="shared" si="150"/>
        <v xml:space="preserve">r_ttm_gfcf27 * exp_pp27 + </v>
      </c>
      <c r="Z101" s="15" t="str">
        <f t="shared" si="150"/>
        <v xml:space="preserve">r_ttm_gfcf28 * exp_pp28 + </v>
      </c>
      <c r="AA101" s="15" t="str">
        <f t="shared" si="150"/>
        <v xml:space="preserve">r_ttm_gfcf29 * exp_pp29 + </v>
      </c>
      <c r="AB101" s="15" t="str">
        <f t="shared" si="150"/>
        <v xml:space="preserve">r_ttm_gfcf30 * exp_pp30 + </v>
      </c>
      <c r="AC101" s="15" t="str">
        <f t="shared" si="150"/>
        <v xml:space="preserve">r_ttm_gfcf31 * exp_pp31 + </v>
      </c>
      <c r="AD101" s="15" t="str">
        <f t="shared" si="150"/>
        <v xml:space="preserve">r_ttm_gfcf32 * exp_pp32 + </v>
      </c>
      <c r="AE101" s="15" t="str">
        <f t="shared" si="150"/>
        <v xml:space="preserve">r_ttm_gfcf33 * exp_pp33 + </v>
      </c>
      <c r="AF101" s="15" t="str">
        <f t="shared" si="150"/>
        <v xml:space="preserve">r_ttm_gfcf35 * exp_pp35 + </v>
      </c>
      <c r="AG101" s="15" t="str">
        <f t="shared" si="150"/>
        <v xml:space="preserve">r_ttm_gfcf36 * exp_pp36 + </v>
      </c>
      <c r="AH101" s="15" t="str">
        <f t="shared" si="150"/>
        <v xml:space="preserve">r_ttm_gfcf37 * exp_pp37 + </v>
      </c>
      <c r="AI101" s="15" t="str">
        <f t="shared" si="150"/>
        <v xml:space="preserve">r_ttm_gfcf41 * exp_pp41 + </v>
      </c>
      <c r="AJ101" s="15" t="str">
        <f t="shared" si="150"/>
        <v xml:space="preserve">r_ttm_gfcf42 * exp_pp42 + </v>
      </c>
      <c r="AK101" s="15" t="str">
        <f t="shared" si="150"/>
        <v xml:space="preserve">r_ttm_gfcf43 * exp_pp43 + </v>
      </c>
      <c r="AL101" s="15" t="str">
        <f t="shared" si="150"/>
        <v xml:space="preserve">r_ttm_gfcf45 * exp_pp45 + </v>
      </c>
      <c r="AT101" s="15" t="str">
        <f t="shared" si="147"/>
        <v xml:space="preserve">r_ttm_gfcf55 * exp_pp55 + </v>
      </c>
      <c r="AU101" s="15" t="str">
        <f t="shared" si="147"/>
        <v xml:space="preserve">r_ttm_gfcf58 * exp_pp58 + </v>
      </c>
      <c r="AV101" s="15" t="str">
        <f t="shared" si="147"/>
        <v xml:space="preserve">r_ttm_gfcf59 * exp_pp59 + </v>
      </c>
      <c r="AW101" s="15" t="str">
        <f t="shared" si="147"/>
        <v xml:space="preserve">r_ttm_gfcf60 * exp_pp60 + </v>
      </c>
      <c r="AX101" s="15" t="str">
        <f t="shared" si="147"/>
        <v xml:space="preserve">r_ttm_gfcf61 * exp_pp61 + </v>
      </c>
      <c r="AY101" s="15" t="str">
        <f t="shared" si="147"/>
        <v xml:space="preserve">r_ttm_gfcf62 * exp_pp62 + </v>
      </c>
      <c r="AZ101" s="15" t="str">
        <f t="shared" si="147"/>
        <v xml:space="preserve">r_ttm_gfcf64 * exp_pp64 + </v>
      </c>
      <c r="BA101" s="15" t="str">
        <f t="shared" si="147"/>
        <v xml:space="preserve">r_ttm_gfcf65 * exp_pp65 + </v>
      </c>
      <c r="BC101" s="15" t="str">
        <f t="shared" si="151"/>
        <v xml:space="preserve">r_ttm_gfcf68 * exp_pp68 + </v>
      </c>
      <c r="BD101" s="15" t="str">
        <f t="shared" si="151"/>
        <v xml:space="preserve">r_ttm_gfcf69 * exp_pp69 + </v>
      </c>
      <c r="BE101" s="15" t="str">
        <f t="shared" si="151"/>
        <v xml:space="preserve">r_ttm_gfcf70 * exp_pp70 + </v>
      </c>
      <c r="BF101" s="15" t="str">
        <f t="shared" si="151"/>
        <v xml:space="preserve">r_ttm_gfcf71 * exp_pp71 + </v>
      </c>
      <c r="BG101" s="15" t="str">
        <f t="shared" si="151"/>
        <v xml:space="preserve">r_ttm_gfcf72 * exp_pp72 + </v>
      </c>
      <c r="BH101" s="15" t="str">
        <f t="shared" si="151"/>
        <v xml:space="preserve">r_ttm_gfcf73 * exp_pp73 + </v>
      </c>
      <c r="BI101" s="15" t="str">
        <f t="shared" si="151"/>
        <v xml:space="preserve">r_ttm_gfcf74 * exp_pp74 + </v>
      </c>
      <c r="BJ101" s="15" t="str">
        <f t="shared" si="151"/>
        <v xml:space="preserve">r_ttm_gfcf77 * exp_pp77 + </v>
      </c>
      <c r="BK101" s="15" t="str">
        <f t="shared" si="151"/>
        <v xml:space="preserve">r_ttm_gfcf78 * exp_pp78 + </v>
      </c>
      <c r="BL101" s="15" t="str">
        <f t="shared" si="151"/>
        <v xml:space="preserve">r_ttm_gfcf79 * exp_pp79 + </v>
      </c>
      <c r="BM101" s="15" t="str">
        <f t="shared" si="151"/>
        <v xml:space="preserve">r_ttm_gfcf80 * exp_pp80 + </v>
      </c>
      <c r="BN101" s="15" t="str">
        <f t="shared" si="151"/>
        <v xml:space="preserve">r_ttm_gfcf84 * exp_pp84 + </v>
      </c>
      <c r="BO101" s="15" t="str">
        <f t="shared" si="151"/>
        <v xml:space="preserve">r_ttm_gfcf85 * exp_pp85 + </v>
      </c>
      <c r="BP101" s="15" t="str">
        <f t="shared" si="151"/>
        <v xml:space="preserve">r_ttm_gfcf86 * exp_pp86 + </v>
      </c>
      <c r="BQ101" s="15" t="str">
        <f t="shared" si="151"/>
        <v xml:space="preserve">r_ttm_gfcf87 * exp_pp87 + </v>
      </c>
      <c r="BR101" s="15" t="str">
        <f t="shared" si="151"/>
        <v xml:space="preserve">r_ttm_gfcf90 * exp_pp90 + </v>
      </c>
      <c r="BS101" s="15" t="str">
        <f t="shared" si="151"/>
        <v xml:space="preserve">r_ttm_gfcf91 * exp_pp91 + </v>
      </c>
      <c r="BT101" s="15" t="str">
        <f t="shared" si="151"/>
        <v xml:space="preserve">r_ttm_gfcf92 * exp_pp92 + </v>
      </c>
      <c r="BU101" s="15" t="str">
        <f t="shared" si="151"/>
        <v xml:space="preserve">r_ttm_gfcf93 * exp_pp93 + </v>
      </c>
      <c r="BV101" s="15" t="str">
        <f t="shared" si="151"/>
        <v xml:space="preserve">r_ttm_gfcf94 * exp_pp94 + </v>
      </c>
      <c r="BW101" s="15" t="str">
        <f t="shared" si="151"/>
        <v xml:space="preserve">r_ttm_gfcf95 * exp_pp95 + </v>
      </c>
      <c r="BX101" s="15" t="str">
        <f t="shared" si="151"/>
        <v xml:space="preserve">r_ttm_gfcf96 * exp_pp96 + </v>
      </c>
      <c r="BY101" s="15" t="str">
        <f t="shared" si="151"/>
        <v xml:space="preserve">r_ttm_gfcf97 * exp_pp97 + </v>
      </c>
      <c r="BZ101" s="6" t="str">
        <f t="shared" si="153"/>
        <v xml:space="preserve">@IDENTITY ttm_cp_positive = r_ttm_gfcf01 * exp_pp01 + r_ttm_gfcf02 * exp_pp02 + r_ttm_gfcf03 * exp_pp03 + r_ttm_gfcf05 * exp_pp05 + r_ttm_gfcf08 * exp_pp08 + r_ttm_gfcf10 * exp_pp10 + r_ttm_gfcf11 * exp_pp11 + r_ttm_gfcf13 * exp_pp13 + r_ttm_gfcf14 * exp_pp14 + r_ttm_gfcf15 * exp_pp15 + r_ttm_gfcf16 * exp_pp16 + r_ttm_gfcf17 * exp_pp17 + r_ttm_gfcf18 * exp_pp18 + r_ttm_gfcf19 * exp_pp19 + r_ttm_gfcf20 * exp_pp20 + r_ttm_gfcf21 * exp_pp21 + r_ttm_gfcf22 * exp_pp22 + r_ttm_gfcf23 * exp_pp23 + r_ttm_gfcf24 * exp_pp24 + r_ttm_gfcf25 * exp_pp25 + r_ttm_gfcf26 * exp_pp26 + r_ttm_gfcf27 * exp_pp27 + r_ttm_gfcf28 * exp_pp28 + r_ttm_gfcf29 * exp_pp29 + r_ttm_gfcf30 * exp_pp30 + r_ttm_gfcf31 * exp_pp31 + r_ttm_gfcf32 * exp_pp32 + r_ttm_gfcf33 * exp_pp33 + r_ttm_gfcf35 * exp_pp35 + r_ttm_gfcf36 * exp_pp36 + r_ttm_gfcf37 * exp_pp37 + r_ttm_gfcf41 * exp_pp41 + r_ttm_gfcf42 * exp_pp42 + r_ttm_gfcf43 * exp_pp43 + r_ttm_gfcf45 * exp_pp45 + r_ttm_gfcf55 * exp_pp55 + r_ttm_gfcf58 * exp_pp58 + r_ttm_gfcf59 * exp_pp59 + r_ttm_gfcf60 * exp_pp60 + r_ttm_gfcf61 * exp_pp61 + r_ttm_gfcf62 * exp_pp62 + r_ttm_gfcf64 * exp_pp64 + r_ttm_gfcf65 * exp_pp65 + r_ttm_gfcf68 * exp_pp68 + r_ttm_gfcf69 * exp_pp69 + r_ttm_gfcf70 * exp_pp70 + r_ttm_gfcf71 * exp_pp71 + r_ttm_gfcf72 * exp_pp72 + r_ttm_gfcf73 * exp_pp73 + r_ttm_gfcf74 * exp_pp74 + r_ttm_gfcf77 * exp_pp77 + r_ttm_gfcf78 * exp_pp78 + r_ttm_gfcf79 * exp_pp79 + r_ttm_gfcf80 * exp_pp80 + r_ttm_gfcf84 * exp_pp84 + r_ttm_gfcf85 * exp_pp85 + r_ttm_gfcf86 * exp_pp86 + r_ttm_gfcf87 * exp_pp87 + r_ttm_gfcf90 * exp_pp90 + r_ttm_gfcf91 * exp_pp91 + r_ttm_gfcf92 * exp_pp92 + r_ttm_gfcf93 * exp_pp93 + r_ttm_gfcf94 * exp_pp94 + r_ttm_gfcf95 * exp_pp95 + r_ttm_gfcf96 * exp_pp96 + r_ttm_gfcf97 * exp_pp97 + 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5:O81"/>
  <sheetViews>
    <sheetView topLeftCell="A25" zoomScale="55" zoomScaleNormal="55" workbookViewId="0">
      <selection activeCell="O87" sqref="O87"/>
    </sheetView>
  </sheetViews>
  <sheetFormatPr baseColWidth="10" defaultRowHeight="15"/>
  <sheetData>
    <row r="5" spans="1:15">
      <c r="B5" t="s">
        <v>79</v>
      </c>
      <c r="K5" t="s">
        <v>79</v>
      </c>
    </row>
    <row r="6" spans="1:15">
      <c r="C6" t="s">
        <v>140</v>
      </c>
      <c r="D6" t="s">
        <v>86</v>
      </c>
      <c r="E6" t="s">
        <v>81</v>
      </c>
      <c r="L6" t="s">
        <v>141</v>
      </c>
      <c r="M6" t="s">
        <v>81</v>
      </c>
      <c r="N6" t="s">
        <v>142</v>
      </c>
    </row>
    <row r="7" spans="1:15">
      <c r="A7" s="1" t="s">
        <v>2</v>
      </c>
      <c r="B7" s="5" t="str">
        <f>"@IDENTITY "</f>
        <v xml:space="preserve">@IDENTITY </v>
      </c>
      <c r="C7" s="5" t="str">
        <f>C$6&amp;$A7</f>
        <v>EN01</v>
      </c>
      <c r="D7" s="5" t="str">
        <f>" = "&amp;D$6&amp;$A7&amp;" * "</f>
        <v xml:space="preserve"> = SEQ01 * </v>
      </c>
      <c r="E7" s="5" t="str">
        <f>E$6&amp;$A7</f>
        <v>QN01</v>
      </c>
      <c r="F7" s="6" t="str">
        <f>B7&amp;C7&amp;D7&amp;E7</f>
        <v>@IDENTITY EN01 = SEQ01 * QN01</v>
      </c>
      <c r="G7" s="6"/>
      <c r="K7" s="5" t="str">
        <f>"@IDENTITY "</f>
        <v xml:space="preserve">@IDENTITY </v>
      </c>
      <c r="L7" s="5" t="str">
        <f>L$6&amp;$A7</f>
        <v>rQ01</v>
      </c>
      <c r="M7" s="5" t="str">
        <f>" = "&amp;M$6&amp;$A7&amp;" / "</f>
        <v xml:space="preserve"> = QN01 / </v>
      </c>
      <c r="N7" s="5" t="str">
        <f>N$6&amp;$A7</f>
        <v>PQ01</v>
      </c>
      <c r="O7" s="6" t="str">
        <f>K7&amp;L7&amp;M7&amp;N7</f>
        <v>@IDENTITY rQ01 = QN01 / PQ01</v>
      </c>
    </row>
    <row r="8" spans="1:15">
      <c r="A8" s="1" t="s">
        <v>3</v>
      </c>
      <c r="B8" s="5" t="str">
        <f t="shared" ref="B8:B71" si="0">"@IDENTITY "</f>
        <v xml:space="preserve">@IDENTITY </v>
      </c>
      <c r="C8" s="5" t="str">
        <f t="shared" ref="C8:C71" si="1">C$6&amp;$A8</f>
        <v>EN02</v>
      </c>
      <c r="D8" s="5" t="str">
        <f t="shared" ref="D8:D71" si="2">" = "&amp;D$6&amp;$A8&amp;" * "</f>
        <v xml:space="preserve"> = SEQ02 * </v>
      </c>
      <c r="E8" s="5" t="str">
        <f t="shared" ref="E8:E71" si="3">E$6&amp;$A8</f>
        <v>QN02</v>
      </c>
      <c r="F8" s="6" t="str">
        <f t="shared" ref="F8:F71" si="4">B8&amp;C8&amp;D8&amp;E8</f>
        <v>@IDENTITY EN02 = SEQ02 * QN02</v>
      </c>
      <c r="G8" s="6"/>
      <c r="K8" s="5" t="str">
        <f t="shared" ref="K8:K71" si="5">"@IDENTITY "</f>
        <v xml:space="preserve">@IDENTITY </v>
      </c>
      <c r="L8" s="5" t="str">
        <f t="shared" ref="L8:L71" si="6">L$6&amp;$A8</f>
        <v>rQ02</v>
      </c>
      <c r="M8" s="5" t="str">
        <f t="shared" ref="M8:M71" si="7">" = "&amp;M$6&amp;$A8&amp;" / "</f>
        <v xml:space="preserve"> = QN02 / </v>
      </c>
      <c r="N8" s="5" t="str">
        <f t="shared" ref="N8:N71" si="8">N$6&amp;$A8</f>
        <v>PQ02</v>
      </c>
      <c r="O8" s="6" t="str">
        <f t="shared" ref="O8:O71" si="9">K8&amp;L8&amp;M8&amp;N8</f>
        <v>@IDENTITY rQ02 = QN02 / PQ02</v>
      </c>
    </row>
    <row r="9" spans="1:15">
      <c r="A9" s="1" t="s">
        <v>4</v>
      </c>
      <c r="B9" s="5" t="str">
        <f t="shared" si="0"/>
        <v xml:space="preserve">@IDENTITY </v>
      </c>
      <c r="C9" s="5" t="str">
        <f t="shared" si="1"/>
        <v>EN03</v>
      </c>
      <c r="D9" s="5" t="str">
        <f t="shared" si="2"/>
        <v xml:space="preserve"> = SEQ03 * </v>
      </c>
      <c r="E9" s="5" t="str">
        <f t="shared" si="3"/>
        <v>QN03</v>
      </c>
      <c r="F9" s="6" t="str">
        <f t="shared" si="4"/>
        <v>@IDENTITY EN03 = SEQ03 * QN03</v>
      </c>
      <c r="G9" s="6"/>
      <c r="K9" s="5" t="str">
        <f t="shared" si="5"/>
        <v xml:space="preserve">@IDENTITY </v>
      </c>
      <c r="L9" s="5" t="str">
        <f t="shared" si="6"/>
        <v>rQ03</v>
      </c>
      <c r="M9" s="5" t="str">
        <f t="shared" si="7"/>
        <v xml:space="preserve"> = QN03 / </v>
      </c>
      <c r="N9" s="5" t="str">
        <f t="shared" si="8"/>
        <v>PQ03</v>
      </c>
      <c r="O9" s="6" t="str">
        <f t="shared" si="9"/>
        <v>@IDENTITY rQ03 = QN03 / PQ03</v>
      </c>
    </row>
    <row r="10" spans="1:15">
      <c r="A10" s="2" t="s">
        <v>5</v>
      </c>
      <c r="B10" s="5" t="str">
        <f t="shared" si="0"/>
        <v xml:space="preserve">@IDENTITY </v>
      </c>
      <c r="C10" s="5" t="str">
        <f t="shared" si="1"/>
        <v>EN05</v>
      </c>
      <c r="D10" s="5" t="str">
        <f t="shared" si="2"/>
        <v xml:space="preserve"> = SEQ05 * </v>
      </c>
      <c r="E10" s="5" t="str">
        <f t="shared" si="3"/>
        <v>QN05</v>
      </c>
      <c r="F10" s="6" t="str">
        <f t="shared" si="4"/>
        <v>@IDENTITY EN05 = SEQ05 * QN05</v>
      </c>
      <c r="G10" s="6"/>
      <c r="K10" s="5" t="str">
        <f t="shared" si="5"/>
        <v xml:space="preserve">@IDENTITY </v>
      </c>
      <c r="L10" s="5" t="str">
        <f t="shared" si="6"/>
        <v>rQ05</v>
      </c>
      <c r="M10" s="5" t="str">
        <f t="shared" si="7"/>
        <v xml:space="preserve"> = QN05 / </v>
      </c>
      <c r="N10" s="5" t="str">
        <f t="shared" si="8"/>
        <v>PQ05</v>
      </c>
      <c r="O10" s="6" t="str">
        <f t="shared" si="9"/>
        <v>@IDENTITY rQ05 = QN05 / PQ05</v>
      </c>
    </row>
    <row r="11" spans="1:15">
      <c r="A11" s="1" t="s">
        <v>6</v>
      </c>
      <c r="B11" s="5" t="str">
        <f t="shared" si="0"/>
        <v xml:space="preserve">@IDENTITY </v>
      </c>
      <c r="C11" s="5" t="str">
        <f t="shared" si="1"/>
        <v>EN08</v>
      </c>
      <c r="D11" s="5" t="str">
        <f t="shared" si="2"/>
        <v xml:space="preserve"> = SEQ08 * </v>
      </c>
      <c r="E11" s="5" t="str">
        <f t="shared" si="3"/>
        <v>QN08</v>
      </c>
      <c r="F11" s="6" t="str">
        <f t="shared" si="4"/>
        <v>@IDENTITY EN08 = SEQ08 * QN08</v>
      </c>
      <c r="G11" s="6"/>
      <c r="K11" s="5" t="str">
        <f t="shared" si="5"/>
        <v xml:space="preserve">@IDENTITY </v>
      </c>
      <c r="L11" s="5" t="str">
        <f t="shared" si="6"/>
        <v>rQ08</v>
      </c>
      <c r="M11" s="5" t="str">
        <f t="shared" si="7"/>
        <v xml:space="preserve"> = QN08 / </v>
      </c>
      <c r="N11" s="5" t="str">
        <f t="shared" si="8"/>
        <v>PQ08</v>
      </c>
      <c r="O11" s="6" t="str">
        <f t="shared" si="9"/>
        <v>@IDENTITY rQ08 = QN08 / PQ08</v>
      </c>
    </row>
    <row r="12" spans="1:15">
      <c r="A12" s="1" t="s">
        <v>7</v>
      </c>
      <c r="B12" s="5" t="str">
        <f t="shared" si="0"/>
        <v xml:space="preserve">@IDENTITY </v>
      </c>
      <c r="C12" s="5" t="str">
        <f t="shared" si="1"/>
        <v>EN10</v>
      </c>
      <c r="D12" s="5" t="str">
        <f t="shared" si="2"/>
        <v xml:space="preserve"> = SEQ10 * </v>
      </c>
      <c r="E12" s="5" t="str">
        <f t="shared" si="3"/>
        <v>QN10</v>
      </c>
      <c r="F12" s="6" t="str">
        <f t="shared" si="4"/>
        <v>@IDENTITY EN10 = SEQ10 * QN10</v>
      </c>
      <c r="G12" s="6"/>
      <c r="K12" s="5" t="str">
        <f t="shared" si="5"/>
        <v xml:space="preserve">@IDENTITY </v>
      </c>
      <c r="L12" s="5" t="str">
        <f t="shared" si="6"/>
        <v>rQ10</v>
      </c>
      <c r="M12" s="5" t="str">
        <f t="shared" si="7"/>
        <v xml:space="preserve"> = QN10 / </v>
      </c>
      <c r="N12" s="5" t="str">
        <f t="shared" si="8"/>
        <v>PQ10</v>
      </c>
      <c r="O12" s="6" t="str">
        <f t="shared" si="9"/>
        <v>@IDENTITY rQ10 = QN10 / PQ10</v>
      </c>
    </row>
    <row r="13" spans="1:15">
      <c r="A13" s="3" t="s">
        <v>1</v>
      </c>
      <c r="B13" s="5" t="str">
        <f t="shared" si="0"/>
        <v xml:space="preserve">@IDENTITY </v>
      </c>
      <c r="C13" s="5" t="str">
        <f t="shared" si="1"/>
        <v>EN11</v>
      </c>
      <c r="D13" s="5" t="str">
        <f t="shared" si="2"/>
        <v xml:space="preserve"> = SEQ11 * </v>
      </c>
      <c r="E13" s="5" t="str">
        <f t="shared" si="3"/>
        <v>QN11</v>
      </c>
      <c r="F13" s="6" t="str">
        <f t="shared" si="4"/>
        <v>@IDENTITY EN11 = SEQ11 * QN11</v>
      </c>
      <c r="G13" s="6"/>
      <c r="K13" s="5" t="str">
        <f t="shared" si="5"/>
        <v xml:space="preserve">@IDENTITY </v>
      </c>
      <c r="L13" s="5" t="str">
        <f t="shared" si="6"/>
        <v>rQ11</v>
      </c>
      <c r="M13" s="5" t="str">
        <f t="shared" si="7"/>
        <v xml:space="preserve"> = QN11 / </v>
      </c>
      <c r="N13" s="5" t="str">
        <f t="shared" si="8"/>
        <v>PQ11</v>
      </c>
      <c r="O13" s="6" t="str">
        <f t="shared" si="9"/>
        <v>@IDENTITY rQ11 = QN11 / PQ11</v>
      </c>
    </row>
    <row r="14" spans="1:15">
      <c r="A14" s="1" t="s">
        <v>8</v>
      </c>
      <c r="B14" s="5" t="str">
        <f t="shared" si="0"/>
        <v xml:space="preserve">@IDENTITY </v>
      </c>
      <c r="C14" s="5" t="str">
        <f t="shared" si="1"/>
        <v>EN13</v>
      </c>
      <c r="D14" s="5" t="str">
        <f t="shared" si="2"/>
        <v xml:space="preserve"> = SEQ13 * </v>
      </c>
      <c r="E14" s="5" t="str">
        <f t="shared" si="3"/>
        <v>QN13</v>
      </c>
      <c r="F14" s="6" t="str">
        <f t="shared" si="4"/>
        <v>@IDENTITY EN13 = SEQ13 * QN13</v>
      </c>
      <c r="G14" s="6"/>
      <c r="K14" s="5" t="str">
        <f t="shared" si="5"/>
        <v xml:space="preserve">@IDENTITY </v>
      </c>
      <c r="L14" s="5" t="str">
        <f t="shared" si="6"/>
        <v>rQ13</v>
      </c>
      <c r="M14" s="5" t="str">
        <f t="shared" si="7"/>
        <v xml:space="preserve"> = QN13 / </v>
      </c>
      <c r="N14" s="5" t="str">
        <f t="shared" si="8"/>
        <v>PQ13</v>
      </c>
      <c r="O14" s="6" t="str">
        <f t="shared" si="9"/>
        <v>@IDENTITY rQ13 = QN13 / PQ13</v>
      </c>
    </row>
    <row r="15" spans="1:15">
      <c r="A15" s="1" t="s">
        <v>9</v>
      </c>
      <c r="B15" s="5" t="str">
        <f t="shared" si="0"/>
        <v xml:space="preserve">@IDENTITY </v>
      </c>
      <c r="C15" s="5" t="str">
        <f t="shared" si="1"/>
        <v>EN14</v>
      </c>
      <c r="D15" s="5" t="str">
        <f t="shared" si="2"/>
        <v xml:space="preserve"> = SEQ14 * </v>
      </c>
      <c r="E15" s="5" t="str">
        <f t="shared" si="3"/>
        <v>QN14</v>
      </c>
      <c r="F15" s="6" t="str">
        <f t="shared" si="4"/>
        <v>@IDENTITY EN14 = SEQ14 * QN14</v>
      </c>
      <c r="G15" s="6"/>
      <c r="K15" s="5" t="str">
        <f t="shared" si="5"/>
        <v xml:space="preserve">@IDENTITY </v>
      </c>
      <c r="L15" s="5" t="str">
        <f t="shared" si="6"/>
        <v>rQ14</v>
      </c>
      <c r="M15" s="5" t="str">
        <f t="shared" si="7"/>
        <v xml:space="preserve"> = QN14 / </v>
      </c>
      <c r="N15" s="5" t="str">
        <f t="shared" si="8"/>
        <v>PQ14</v>
      </c>
      <c r="O15" s="6" t="str">
        <f t="shared" si="9"/>
        <v>@IDENTITY rQ14 = QN14 / PQ14</v>
      </c>
    </row>
    <row r="16" spans="1:15">
      <c r="A16" s="1" t="s">
        <v>10</v>
      </c>
      <c r="B16" s="5" t="str">
        <f t="shared" si="0"/>
        <v xml:space="preserve">@IDENTITY </v>
      </c>
      <c r="C16" s="5" t="str">
        <f t="shared" si="1"/>
        <v>EN15</v>
      </c>
      <c r="D16" s="5" t="str">
        <f t="shared" si="2"/>
        <v xml:space="preserve"> = SEQ15 * </v>
      </c>
      <c r="E16" s="5" t="str">
        <f t="shared" si="3"/>
        <v>QN15</v>
      </c>
      <c r="F16" s="6" t="str">
        <f t="shared" si="4"/>
        <v>@IDENTITY EN15 = SEQ15 * QN15</v>
      </c>
      <c r="G16" s="6"/>
      <c r="K16" s="5" t="str">
        <f t="shared" si="5"/>
        <v xml:space="preserve">@IDENTITY </v>
      </c>
      <c r="L16" s="5" t="str">
        <f t="shared" si="6"/>
        <v>rQ15</v>
      </c>
      <c r="M16" s="5" t="str">
        <f t="shared" si="7"/>
        <v xml:space="preserve"> = QN15 / </v>
      </c>
      <c r="N16" s="5" t="str">
        <f t="shared" si="8"/>
        <v>PQ15</v>
      </c>
      <c r="O16" s="6" t="str">
        <f t="shared" si="9"/>
        <v>@IDENTITY rQ15 = QN15 / PQ15</v>
      </c>
    </row>
    <row r="17" spans="1:15">
      <c r="A17" s="1" t="s">
        <v>11</v>
      </c>
      <c r="B17" s="5" t="str">
        <f t="shared" si="0"/>
        <v xml:space="preserve">@IDENTITY </v>
      </c>
      <c r="C17" s="5" t="str">
        <f t="shared" si="1"/>
        <v>EN16</v>
      </c>
      <c r="D17" s="5" t="str">
        <f t="shared" si="2"/>
        <v xml:space="preserve"> = SEQ16 * </v>
      </c>
      <c r="E17" s="5" t="str">
        <f t="shared" si="3"/>
        <v>QN16</v>
      </c>
      <c r="F17" s="6" t="str">
        <f t="shared" si="4"/>
        <v>@IDENTITY EN16 = SEQ16 * QN16</v>
      </c>
      <c r="G17" s="6"/>
      <c r="K17" s="5" t="str">
        <f t="shared" si="5"/>
        <v xml:space="preserve">@IDENTITY </v>
      </c>
      <c r="L17" s="5" t="str">
        <f t="shared" si="6"/>
        <v>rQ16</v>
      </c>
      <c r="M17" s="5" t="str">
        <f t="shared" si="7"/>
        <v xml:space="preserve"> = QN16 / </v>
      </c>
      <c r="N17" s="5" t="str">
        <f t="shared" si="8"/>
        <v>PQ16</v>
      </c>
      <c r="O17" s="6" t="str">
        <f t="shared" si="9"/>
        <v>@IDENTITY rQ16 = QN16 / PQ16</v>
      </c>
    </row>
    <row r="18" spans="1:15">
      <c r="A18" s="1" t="s">
        <v>12</v>
      </c>
      <c r="B18" s="5" t="str">
        <f t="shared" si="0"/>
        <v xml:space="preserve">@IDENTITY </v>
      </c>
      <c r="C18" s="5" t="str">
        <f t="shared" si="1"/>
        <v>EN17</v>
      </c>
      <c r="D18" s="5" t="str">
        <f t="shared" si="2"/>
        <v xml:space="preserve"> = SEQ17 * </v>
      </c>
      <c r="E18" s="5" t="str">
        <f t="shared" si="3"/>
        <v>QN17</v>
      </c>
      <c r="F18" s="6" t="str">
        <f t="shared" si="4"/>
        <v>@IDENTITY EN17 = SEQ17 * QN17</v>
      </c>
      <c r="G18" s="6"/>
      <c r="K18" s="5" t="str">
        <f t="shared" si="5"/>
        <v xml:space="preserve">@IDENTITY </v>
      </c>
      <c r="L18" s="5" t="str">
        <f t="shared" si="6"/>
        <v>rQ17</v>
      </c>
      <c r="M18" s="5" t="str">
        <f t="shared" si="7"/>
        <v xml:space="preserve"> = QN17 / </v>
      </c>
      <c r="N18" s="5" t="str">
        <f t="shared" si="8"/>
        <v>PQ17</v>
      </c>
      <c r="O18" s="6" t="str">
        <f t="shared" si="9"/>
        <v>@IDENTITY rQ17 = QN17 / PQ17</v>
      </c>
    </row>
    <row r="19" spans="1:15">
      <c r="A19" s="1" t="s">
        <v>13</v>
      </c>
      <c r="B19" s="5" t="str">
        <f t="shared" si="0"/>
        <v xml:space="preserve">@IDENTITY </v>
      </c>
      <c r="C19" s="5" t="str">
        <f t="shared" si="1"/>
        <v>EN18</v>
      </c>
      <c r="D19" s="5" t="str">
        <f t="shared" si="2"/>
        <v xml:space="preserve"> = SEQ18 * </v>
      </c>
      <c r="E19" s="5" t="str">
        <f t="shared" si="3"/>
        <v>QN18</v>
      </c>
      <c r="F19" s="6" t="str">
        <f t="shared" si="4"/>
        <v>@IDENTITY EN18 = SEQ18 * QN18</v>
      </c>
      <c r="G19" s="6"/>
      <c r="K19" s="5" t="str">
        <f t="shared" si="5"/>
        <v xml:space="preserve">@IDENTITY </v>
      </c>
      <c r="L19" s="5" t="str">
        <f t="shared" si="6"/>
        <v>rQ18</v>
      </c>
      <c r="M19" s="5" t="str">
        <f t="shared" si="7"/>
        <v xml:space="preserve"> = QN18 / </v>
      </c>
      <c r="N19" s="5" t="str">
        <f t="shared" si="8"/>
        <v>PQ18</v>
      </c>
      <c r="O19" s="6" t="str">
        <f t="shared" si="9"/>
        <v>@IDENTITY rQ18 = QN18 / PQ18</v>
      </c>
    </row>
    <row r="20" spans="1:15">
      <c r="A20" s="2" t="s">
        <v>14</v>
      </c>
      <c r="B20" s="5" t="str">
        <f t="shared" si="0"/>
        <v xml:space="preserve">@IDENTITY </v>
      </c>
      <c r="C20" s="5" t="str">
        <f t="shared" si="1"/>
        <v>EN19</v>
      </c>
      <c r="D20" s="5" t="str">
        <f t="shared" si="2"/>
        <v xml:space="preserve"> = SEQ19 * </v>
      </c>
      <c r="E20" s="5" t="str">
        <f t="shared" si="3"/>
        <v>QN19</v>
      </c>
      <c r="F20" s="6" t="str">
        <f t="shared" si="4"/>
        <v>@IDENTITY EN19 = SEQ19 * QN19</v>
      </c>
      <c r="G20" s="6"/>
      <c r="K20" s="5" t="str">
        <f t="shared" si="5"/>
        <v xml:space="preserve">@IDENTITY </v>
      </c>
      <c r="L20" s="5" t="str">
        <f t="shared" si="6"/>
        <v>rQ19</v>
      </c>
      <c r="M20" s="5" t="str">
        <f t="shared" si="7"/>
        <v xml:space="preserve"> = QN19 / </v>
      </c>
      <c r="N20" s="5" t="str">
        <f t="shared" si="8"/>
        <v>PQ19</v>
      </c>
      <c r="O20" s="6" t="str">
        <f t="shared" si="9"/>
        <v>@IDENTITY rQ19 = QN19 / PQ19</v>
      </c>
    </row>
    <row r="21" spans="1:15">
      <c r="A21" s="1" t="s">
        <v>15</v>
      </c>
      <c r="B21" s="5" t="str">
        <f t="shared" si="0"/>
        <v xml:space="preserve">@IDENTITY </v>
      </c>
      <c r="C21" s="5" t="str">
        <f t="shared" si="1"/>
        <v>EN20</v>
      </c>
      <c r="D21" s="5" t="str">
        <f t="shared" si="2"/>
        <v xml:space="preserve"> = SEQ20 * </v>
      </c>
      <c r="E21" s="5" t="str">
        <f t="shared" si="3"/>
        <v>QN20</v>
      </c>
      <c r="F21" s="6" t="str">
        <f t="shared" si="4"/>
        <v>@IDENTITY EN20 = SEQ20 * QN20</v>
      </c>
      <c r="G21" s="6"/>
      <c r="K21" s="5" t="str">
        <f t="shared" si="5"/>
        <v xml:space="preserve">@IDENTITY </v>
      </c>
      <c r="L21" s="5" t="str">
        <f t="shared" si="6"/>
        <v>rQ20</v>
      </c>
      <c r="M21" s="5" t="str">
        <f t="shared" si="7"/>
        <v xml:space="preserve"> = QN20 / </v>
      </c>
      <c r="N21" s="5" t="str">
        <f t="shared" si="8"/>
        <v>PQ20</v>
      </c>
      <c r="O21" s="6" t="str">
        <f t="shared" si="9"/>
        <v>@IDENTITY rQ20 = QN20 / PQ20</v>
      </c>
    </row>
    <row r="22" spans="1:15">
      <c r="A22" s="1" t="s">
        <v>16</v>
      </c>
      <c r="B22" s="5" t="str">
        <f t="shared" si="0"/>
        <v xml:space="preserve">@IDENTITY </v>
      </c>
      <c r="C22" s="5" t="str">
        <f t="shared" si="1"/>
        <v>EN21</v>
      </c>
      <c r="D22" s="5" t="str">
        <f t="shared" si="2"/>
        <v xml:space="preserve"> = SEQ21 * </v>
      </c>
      <c r="E22" s="5" t="str">
        <f t="shared" si="3"/>
        <v>QN21</v>
      </c>
      <c r="F22" s="6" t="str">
        <f t="shared" si="4"/>
        <v>@IDENTITY EN21 = SEQ21 * QN21</v>
      </c>
      <c r="G22" s="6"/>
      <c r="K22" s="5" t="str">
        <f t="shared" si="5"/>
        <v xml:space="preserve">@IDENTITY </v>
      </c>
      <c r="L22" s="5" t="str">
        <f t="shared" si="6"/>
        <v>rQ21</v>
      </c>
      <c r="M22" s="5" t="str">
        <f t="shared" si="7"/>
        <v xml:space="preserve"> = QN21 / </v>
      </c>
      <c r="N22" s="5" t="str">
        <f t="shared" si="8"/>
        <v>PQ21</v>
      </c>
      <c r="O22" s="6" t="str">
        <f t="shared" si="9"/>
        <v>@IDENTITY rQ21 = QN21 / PQ21</v>
      </c>
    </row>
    <row r="23" spans="1:15">
      <c r="A23" s="1" t="s">
        <v>17</v>
      </c>
      <c r="B23" s="5" t="str">
        <f t="shared" si="0"/>
        <v xml:space="preserve">@IDENTITY </v>
      </c>
      <c r="C23" s="5" t="str">
        <f t="shared" si="1"/>
        <v>EN22</v>
      </c>
      <c r="D23" s="5" t="str">
        <f t="shared" si="2"/>
        <v xml:space="preserve"> = SEQ22 * </v>
      </c>
      <c r="E23" s="5" t="str">
        <f t="shared" si="3"/>
        <v>QN22</v>
      </c>
      <c r="F23" s="6" t="str">
        <f t="shared" si="4"/>
        <v>@IDENTITY EN22 = SEQ22 * QN22</v>
      </c>
      <c r="G23" s="6"/>
      <c r="K23" s="5" t="str">
        <f t="shared" si="5"/>
        <v xml:space="preserve">@IDENTITY </v>
      </c>
      <c r="L23" s="5" t="str">
        <f t="shared" si="6"/>
        <v>rQ22</v>
      </c>
      <c r="M23" s="5" t="str">
        <f t="shared" si="7"/>
        <v xml:space="preserve"> = QN22 / </v>
      </c>
      <c r="N23" s="5" t="str">
        <f t="shared" si="8"/>
        <v>PQ22</v>
      </c>
      <c r="O23" s="6" t="str">
        <f t="shared" si="9"/>
        <v>@IDENTITY rQ22 = QN22 / PQ22</v>
      </c>
    </row>
    <row r="24" spans="1:15">
      <c r="A24" s="1" t="s">
        <v>18</v>
      </c>
      <c r="B24" s="5" t="str">
        <f t="shared" si="0"/>
        <v xml:space="preserve">@IDENTITY </v>
      </c>
      <c r="C24" s="5" t="str">
        <f t="shared" si="1"/>
        <v>EN23</v>
      </c>
      <c r="D24" s="5" t="str">
        <f t="shared" si="2"/>
        <v xml:space="preserve"> = SEQ23 * </v>
      </c>
      <c r="E24" s="5" t="str">
        <f t="shared" si="3"/>
        <v>QN23</v>
      </c>
      <c r="F24" s="6" t="str">
        <f t="shared" si="4"/>
        <v>@IDENTITY EN23 = SEQ23 * QN23</v>
      </c>
      <c r="G24" s="6"/>
      <c r="K24" s="5" t="str">
        <f t="shared" si="5"/>
        <v xml:space="preserve">@IDENTITY </v>
      </c>
      <c r="L24" s="5" t="str">
        <f t="shared" si="6"/>
        <v>rQ23</v>
      </c>
      <c r="M24" s="5" t="str">
        <f t="shared" si="7"/>
        <v xml:space="preserve"> = QN23 / </v>
      </c>
      <c r="N24" s="5" t="str">
        <f t="shared" si="8"/>
        <v>PQ23</v>
      </c>
      <c r="O24" s="6" t="str">
        <f t="shared" si="9"/>
        <v>@IDENTITY rQ23 = QN23 / PQ23</v>
      </c>
    </row>
    <row r="25" spans="1:15">
      <c r="A25" s="1" t="s">
        <v>19</v>
      </c>
      <c r="B25" s="5" t="str">
        <f t="shared" si="0"/>
        <v xml:space="preserve">@IDENTITY </v>
      </c>
      <c r="C25" s="5" t="str">
        <f t="shared" si="1"/>
        <v>EN24</v>
      </c>
      <c r="D25" s="5" t="str">
        <f t="shared" si="2"/>
        <v xml:space="preserve"> = SEQ24 * </v>
      </c>
      <c r="E25" s="5" t="str">
        <f t="shared" si="3"/>
        <v>QN24</v>
      </c>
      <c r="F25" s="6" t="str">
        <f t="shared" si="4"/>
        <v>@IDENTITY EN24 = SEQ24 * QN24</v>
      </c>
      <c r="G25" s="6"/>
      <c r="K25" s="5" t="str">
        <f t="shared" si="5"/>
        <v xml:space="preserve">@IDENTITY </v>
      </c>
      <c r="L25" s="5" t="str">
        <f t="shared" si="6"/>
        <v>rQ24</v>
      </c>
      <c r="M25" s="5" t="str">
        <f t="shared" si="7"/>
        <v xml:space="preserve"> = QN24 / </v>
      </c>
      <c r="N25" s="5" t="str">
        <f t="shared" si="8"/>
        <v>PQ24</v>
      </c>
      <c r="O25" s="6" t="str">
        <f t="shared" si="9"/>
        <v>@IDENTITY rQ24 = QN24 / PQ24</v>
      </c>
    </row>
    <row r="26" spans="1:15">
      <c r="A26" s="1" t="s">
        <v>20</v>
      </c>
      <c r="B26" s="5" t="str">
        <f t="shared" si="0"/>
        <v xml:space="preserve">@IDENTITY </v>
      </c>
      <c r="C26" s="5" t="str">
        <f t="shared" si="1"/>
        <v>EN25</v>
      </c>
      <c r="D26" s="5" t="str">
        <f t="shared" si="2"/>
        <v xml:space="preserve"> = SEQ25 * </v>
      </c>
      <c r="E26" s="5" t="str">
        <f t="shared" si="3"/>
        <v>QN25</v>
      </c>
      <c r="F26" s="6" t="str">
        <f t="shared" si="4"/>
        <v>@IDENTITY EN25 = SEQ25 * QN25</v>
      </c>
      <c r="G26" s="6"/>
      <c r="K26" s="5" t="str">
        <f t="shared" si="5"/>
        <v xml:space="preserve">@IDENTITY </v>
      </c>
      <c r="L26" s="5" t="str">
        <f t="shared" si="6"/>
        <v>rQ25</v>
      </c>
      <c r="M26" s="5" t="str">
        <f t="shared" si="7"/>
        <v xml:space="preserve"> = QN25 / </v>
      </c>
      <c r="N26" s="5" t="str">
        <f t="shared" si="8"/>
        <v>PQ25</v>
      </c>
      <c r="O26" s="6" t="str">
        <f t="shared" si="9"/>
        <v>@IDENTITY rQ25 = QN25 / PQ25</v>
      </c>
    </row>
    <row r="27" spans="1:15">
      <c r="A27" s="1" t="s">
        <v>21</v>
      </c>
      <c r="B27" s="5" t="str">
        <f t="shared" si="0"/>
        <v xml:space="preserve">@IDENTITY </v>
      </c>
      <c r="C27" s="5" t="str">
        <f t="shared" si="1"/>
        <v>EN26</v>
      </c>
      <c r="D27" s="5" t="str">
        <f t="shared" si="2"/>
        <v xml:space="preserve"> = SEQ26 * </v>
      </c>
      <c r="E27" s="5" t="str">
        <f t="shared" si="3"/>
        <v>QN26</v>
      </c>
      <c r="F27" s="6" t="str">
        <f t="shared" si="4"/>
        <v>@IDENTITY EN26 = SEQ26 * QN26</v>
      </c>
      <c r="G27" s="6"/>
      <c r="K27" s="5" t="str">
        <f t="shared" si="5"/>
        <v xml:space="preserve">@IDENTITY </v>
      </c>
      <c r="L27" s="5" t="str">
        <f t="shared" si="6"/>
        <v>rQ26</v>
      </c>
      <c r="M27" s="5" t="str">
        <f t="shared" si="7"/>
        <v xml:space="preserve"> = QN26 / </v>
      </c>
      <c r="N27" s="5" t="str">
        <f t="shared" si="8"/>
        <v>PQ26</v>
      </c>
      <c r="O27" s="6" t="str">
        <f t="shared" si="9"/>
        <v>@IDENTITY rQ26 = QN26 / PQ26</v>
      </c>
    </row>
    <row r="28" spans="1:15">
      <c r="A28" s="1" t="s">
        <v>22</v>
      </c>
      <c r="B28" s="5" t="str">
        <f t="shared" si="0"/>
        <v xml:space="preserve">@IDENTITY </v>
      </c>
      <c r="C28" s="5" t="str">
        <f t="shared" si="1"/>
        <v>EN27</v>
      </c>
      <c r="D28" s="5" t="str">
        <f t="shared" si="2"/>
        <v xml:space="preserve"> = SEQ27 * </v>
      </c>
      <c r="E28" s="5" t="str">
        <f t="shared" si="3"/>
        <v>QN27</v>
      </c>
      <c r="F28" s="6" t="str">
        <f t="shared" si="4"/>
        <v>@IDENTITY EN27 = SEQ27 * QN27</v>
      </c>
      <c r="G28" s="6"/>
      <c r="K28" s="5" t="str">
        <f t="shared" si="5"/>
        <v xml:space="preserve">@IDENTITY </v>
      </c>
      <c r="L28" s="5" t="str">
        <f t="shared" si="6"/>
        <v>rQ27</v>
      </c>
      <c r="M28" s="5" t="str">
        <f t="shared" si="7"/>
        <v xml:space="preserve"> = QN27 / </v>
      </c>
      <c r="N28" s="5" t="str">
        <f t="shared" si="8"/>
        <v>PQ27</v>
      </c>
      <c r="O28" s="6" t="str">
        <f t="shared" si="9"/>
        <v>@IDENTITY rQ27 = QN27 / PQ27</v>
      </c>
    </row>
    <row r="29" spans="1:15">
      <c r="A29" s="1" t="s">
        <v>23</v>
      </c>
      <c r="B29" s="5" t="str">
        <f t="shared" si="0"/>
        <v xml:space="preserve">@IDENTITY </v>
      </c>
      <c r="C29" s="5" t="str">
        <f t="shared" si="1"/>
        <v>EN28</v>
      </c>
      <c r="D29" s="5" t="str">
        <f t="shared" si="2"/>
        <v xml:space="preserve"> = SEQ28 * </v>
      </c>
      <c r="E29" s="5" t="str">
        <f t="shared" si="3"/>
        <v>QN28</v>
      </c>
      <c r="F29" s="6" t="str">
        <f t="shared" si="4"/>
        <v>@IDENTITY EN28 = SEQ28 * QN28</v>
      </c>
      <c r="G29" s="6"/>
      <c r="K29" s="5" t="str">
        <f t="shared" si="5"/>
        <v xml:space="preserve">@IDENTITY </v>
      </c>
      <c r="L29" s="5" t="str">
        <f t="shared" si="6"/>
        <v>rQ28</v>
      </c>
      <c r="M29" s="5" t="str">
        <f t="shared" si="7"/>
        <v xml:space="preserve"> = QN28 / </v>
      </c>
      <c r="N29" s="5" t="str">
        <f t="shared" si="8"/>
        <v>PQ28</v>
      </c>
      <c r="O29" s="6" t="str">
        <f t="shared" si="9"/>
        <v>@IDENTITY rQ28 = QN28 / PQ28</v>
      </c>
    </row>
    <row r="30" spans="1:15">
      <c r="A30" s="1" t="s">
        <v>24</v>
      </c>
      <c r="B30" s="5" t="str">
        <f t="shared" si="0"/>
        <v xml:space="preserve">@IDENTITY </v>
      </c>
      <c r="C30" s="5" t="str">
        <f t="shared" si="1"/>
        <v>EN29</v>
      </c>
      <c r="D30" s="5" t="str">
        <f t="shared" si="2"/>
        <v xml:space="preserve"> = SEQ29 * </v>
      </c>
      <c r="E30" s="5" t="str">
        <f t="shared" si="3"/>
        <v>QN29</v>
      </c>
      <c r="F30" s="6" t="str">
        <f t="shared" si="4"/>
        <v>@IDENTITY EN29 = SEQ29 * QN29</v>
      </c>
      <c r="G30" s="6"/>
      <c r="K30" s="5" t="str">
        <f t="shared" si="5"/>
        <v xml:space="preserve">@IDENTITY </v>
      </c>
      <c r="L30" s="5" t="str">
        <f t="shared" si="6"/>
        <v>rQ29</v>
      </c>
      <c r="M30" s="5" t="str">
        <f t="shared" si="7"/>
        <v xml:space="preserve"> = QN29 / </v>
      </c>
      <c r="N30" s="5" t="str">
        <f t="shared" si="8"/>
        <v>PQ29</v>
      </c>
      <c r="O30" s="6" t="str">
        <f t="shared" si="9"/>
        <v>@IDENTITY rQ29 = QN29 / PQ29</v>
      </c>
    </row>
    <row r="31" spans="1:15">
      <c r="A31" s="1" t="s">
        <v>25</v>
      </c>
      <c r="B31" s="5" t="str">
        <f t="shared" si="0"/>
        <v xml:space="preserve">@IDENTITY </v>
      </c>
      <c r="C31" s="5" t="str">
        <f t="shared" si="1"/>
        <v>EN30</v>
      </c>
      <c r="D31" s="5" t="str">
        <f t="shared" si="2"/>
        <v xml:space="preserve"> = SEQ30 * </v>
      </c>
      <c r="E31" s="5" t="str">
        <f t="shared" si="3"/>
        <v>QN30</v>
      </c>
      <c r="F31" s="6" t="str">
        <f t="shared" si="4"/>
        <v>@IDENTITY EN30 = SEQ30 * QN30</v>
      </c>
      <c r="G31" s="6"/>
      <c r="K31" s="5" t="str">
        <f t="shared" si="5"/>
        <v xml:space="preserve">@IDENTITY </v>
      </c>
      <c r="L31" s="5" t="str">
        <f t="shared" si="6"/>
        <v>rQ30</v>
      </c>
      <c r="M31" s="5" t="str">
        <f t="shared" si="7"/>
        <v xml:space="preserve"> = QN30 / </v>
      </c>
      <c r="N31" s="5" t="str">
        <f t="shared" si="8"/>
        <v>PQ30</v>
      </c>
      <c r="O31" s="6" t="str">
        <f t="shared" si="9"/>
        <v>@IDENTITY rQ30 = QN30 / PQ30</v>
      </c>
    </row>
    <row r="32" spans="1:15">
      <c r="A32" s="1" t="s">
        <v>26</v>
      </c>
      <c r="B32" s="5" t="str">
        <f t="shared" si="0"/>
        <v xml:space="preserve">@IDENTITY </v>
      </c>
      <c r="C32" s="5" t="str">
        <f t="shared" si="1"/>
        <v>EN31</v>
      </c>
      <c r="D32" s="5" t="str">
        <f t="shared" si="2"/>
        <v xml:space="preserve"> = SEQ31 * </v>
      </c>
      <c r="E32" s="5" t="str">
        <f t="shared" si="3"/>
        <v>QN31</v>
      </c>
      <c r="F32" s="6" t="str">
        <f t="shared" si="4"/>
        <v>@IDENTITY EN31 = SEQ31 * QN31</v>
      </c>
      <c r="G32" s="6"/>
      <c r="K32" s="5" t="str">
        <f t="shared" si="5"/>
        <v xml:space="preserve">@IDENTITY </v>
      </c>
      <c r="L32" s="5" t="str">
        <f t="shared" si="6"/>
        <v>rQ31</v>
      </c>
      <c r="M32" s="5" t="str">
        <f t="shared" si="7"/>
        <v xml:space="preserve"> = QN31 / </v>
      </c>
      <c r="N32" s="5" t="str">
        <f t="shared" si="8"/>
        <v>PQ31</v>
      </c>
      <c r="O32" s="6" t="str">
        <f t="shared" si="9"/>
        <v>@IDENTITY rQ31 = QN31 / PQ31</v>
      </c>
    </row>
    <row r="33" spans="1:15">
      <c r="A33" s="1" t="s">
        <v>27</v>
      </c>
      <c r="B33" s="5" t="str">
        <f t="shared" si="0"/>
        <v xml:space="preserve">@IDENTITY </v>
      </c>
      <c r="C33" s="5" t="str">
        <f t="shared" si="1"/>
        <v>EN32</v>
      </c>
      <c r="D33" s="5" t="str">
        <f t="shared" si="2"/>
        <v xml:space="preserve"> = SEQ32 * </v>
      </c>
      <c r="E33" s="5" t="str">
        <f t="shared" si="3"/>
        <v>QN32</v>
      </c>
      <c r="F33" s="6" t="str">
        <f t="shared" si="4"/>
        <v>@IDENTITY EN32 = SEQ32 * QN32</v>
      </c>
      <c r="G33" s="6"/>
      <c r="K33" s="5" t="str">
        <f t="shared" si="5"/>
        <v xml:space="preserve">@IDENTITY </v>
      </c>
      <c r="L33" s="5" t="str">
        <f t="shared" si="6"/>
        <v>rQ32</v>
      </c>
      <c r="M33" s="5" t="str">
        <f t="shared" si="7"/>
        <v xml:space="preserve"> = QN32 / </v>
      </c>
      <c r="N33" s="5" t="str">
        <f t="shared" si="8"/>
        <v>PQ32</v>
      </c>
      <c r="O33" s="6" t="str">
        <f t="shared" si="9"/>
        <v>@IDENTITY rQ32 = QN32 / PQ32</v>
      </c>
    </row>
    <row r="34" spans="1:15">
      <c r="A34" s="1" t="s">
        <v>28</v>
      </c>
      <c r="B34" s="5" t="str">
        <f t="shared" si="0"/>
        <v xml:space="preserve">@IDENTITY </v>
      </c>
      <c r="C34" s="5" t="str">
        <f t="shared" si="1"/>
        <v>EN33</v>
      </c>
      <c r="D34" s="5" t="str">
        <f t="shared" si="2"/>
        <v xml:space="preserve"> = SEQ33 * </v>
      </c>
      <c r="E34" s="5" t="str">
        <f t="shared" si="3"/>
        <v>QN33</v>
      </c>
      <c r="F34" s="6" t="str">
        <f t="shared" si="4"/>
        <v>@IDENTITY EN33 = SEQ33 * QN33</v>
      </c>
      <c r="G34" s="6"/>
      <c r="K34" s="5" t="str">
        <f t="shared" si="5"/>
        <v xml:space="preserve">@IDENTITY </v>
      </c>
      <c r="L34" s="5" t="str">
        <f t="shared" si="6"/>
        <v>rQ33</v>
      </c>
      <c r="M34" s="5" t="str">
        <f t="shared" si="7"/>
        <v xml:space="preserve"> = QN33 / </v>
      </c>
      <c r="N34" s="5" t="str">
        <f t="shared" si="8"/>
        <v>PQ33</v>
      </c>
      <c r="O34" s="6" t="str">
        <f t="shared" si="9"/>
        <v>@IDENTITY rQ33 = QN33 / PQ33</v>
      </c>
    </row>
    <row r="35" spans="1:15">
      <c r="A35" s="2" t="s">
        <v>29</v>
      </c>
      <c r="B35" s="5" t="str">
        <f t="shared" si="0"/>
        <v xml:space="preserve">@IDENTITY </v>
      </c>
      <c r="C35" s="5" t="str">
        <f t="shared" si="1"/>
        <v>EN35</v>
      </c>
      <c r="D35" s="5" t="str">
        <f t="shared" si="2"/>
        <v xml:space="preserve"> = SEQ35 * </v>
      </c>
      <c r="E35" s="5" t="str">
        <f t="shared" si="3"/>
        <v>QN35</v>
      </c>
      <c r="F35" s="6" t="str">
        <f t="shared" si="4"/>
        <v>@IDENTITY EN35 = SEQ35 * QN35</v>
      </c>
      <c r="G35" s="6"/>
      <c r="K35" s="5" t="str">
        <f t="shared" si="5"/>
        <v xml:space="preserve">@IDENTITY </v>
      </c>
      <c r="L35" s="5" t="str">
        <f t="shared" si="6"/>
        <v>rQ35</v>
      </c>
      <c r="M35" s="5" t="str">
        <f t="shared" si="7"/>
        <v xml:space="preserve"> = QN35 / </v>
      </c>
      <c r="N35" s="5" t="str">
        <f t="shared" si="8"/>
        <v>PQ35</v>
      </c>
      <c r="O35" s="6" t="str">
        <f t="shared" si="9"/>
        <v>@IDENTITY rQ35 = QN35 / PQ35</v>
      </c>
    </row>
    <row r="36" spans="1:15">
      <c r="A36" s="1" t="s">
        <v>30</v>
      </c>
      <c r="B36" s="5" t="str">
        <f t="shared" si="0"/>
        <v xml:space="preserve">@IDENTITY </v>
      </c>
      <c r="C36" s="5" t="str">
        <f t="shared" si="1"/>
        <v>EN36</v>
      </c>
      <c r="D36" s="5" t="str">
        <f t="shared" si="2"/>
        <v xml:space="preserve"> = SEQ36 * </v>
      </c>
      <c r="E36" s="5" t="str">
        <f t="shared" si="3"/>
        <v>QN36</v>
      </c>
      <c r="F36" s="6" t="str">
        <f t="shared" si="4"/>
        <v>@IDENTITY EN36 = SEQ36 * QN36</v>
      </c>
      <c r="G36" s="6"/>
      <c r="K36" s="5" t="str">
        <f t="shared" si="5"/>
        <v xml:space="preserve">@IDENTITY </v>
      </c>
      <c r="L36" s="5" t="str">
        <f t="shared" si="6"/>
        <v>rQ36</v>
      </c>
      <c r="M36" s="5" t="str">
        <f t="shared" si="7"/>
        <v xml:space="preserve"> = QN36 / </v>
      </c>
      <c r="N36" s="5" t="str">
        <f t="shared" si="8"/>
        <v>PQ36</v>
      </c>
      <c r="O36" s="6" t="str">
        <f t="shared" si="9"/>
        <v>@IDENTITY rQ36 = QN36 / PQ36</v>
      </c>
    </row>
    <row r="37" spans="1:15">
      <c r="A37" s="1" t="s">
        <v>31</v>
      </c>
      <c r="B37" s="5" t="str">
        <f t="shared" si="0"/>
        <v xml:space="preserve">@IDENTITY </v>
      </c>
      <c r="C37" s="5" t="str">
        <f t="shared" si="1"/>
        <v>EN37</v>
      </c>
      <c r="D37" s="5" t="str">
        <f t="shared" si="2"/>
        <v xml:space="preserve"> = SEQ37 * </v>
      </c>
      <c r="E37" s="5" t="str">
        <f t="shared" si="3"/>
        <v>QN37</v>
      </c>
      <c r="F37" s="6" t="str">
        <f t="shared" si="4"/>
        <v>@IDENTITY EN37 = SEQ37 * QN37</v>
      </c>
      <c r="G37" s="6"/>
      <c r="K37" s="5" t="str">
        <f t="shared" si="5"/>
        <v xml:space="preserve">@IDENTITY </v>
      </c>
      <c r="L37" s="5" t="str">
        <f t="shared" si="6"/>
        <v>rQ37</v>
      </c>
      <c r="M37" s="5" t="str">
        <f t="shared" si="7"/>
        <v xml:space="preserve"> = QN37 / </v>
      </c>
      <c r="N37" s="5" t="str">
        <f t="shared" si="8"/>
        <v>PQ37</v>
      </c>
      <c r="O37" s="6" t="str">
        <f t="shared" si="9"/>
        <v>@IDENTITY rQ37 = QN37 / PQ37</v>
      </c>
    </row>
    <row r="38" spans="1:15">
      <c r="A38" s="1" t="s">
        <v>32</v>
      </c>
      <c r="B38" s="5" t="str">
        <f t="shared" si="0"/>
        <v xml:space="preserve">@IDENTITY </v>
      </c>
      <c r="C38" s="5" t="str">
        <f t="shared" si="1"/>
        <v>EN41</v>
      </c>
      <c r="D38" s="5" t="str">
        <f t="shared" si="2"/>
        <v xml:space="preserve"> = SEQ41 * </v>
      </c>
      <c r="E38" s="5" t="str">
        <f t="shared" si="3"/>
        <v>QN41</v>
      </c>
      <c r="F38" s="6" t="str">
        <f t="shared" si="4"/>
        <v>@IDENTITY EN41 = SEQ41 * QN41</v>
      </c>
      <c r="G38" s="6"/>
      <c r="K38" s="5" t="str">
        <f t="shared" si="5"/>
        <v xml:space="preserve">@IDENTITY </v>
      </c>
      <c r="L38" s="5" t="str">
        <f t="shared" si="6"/>
        <v>rQ41</v>
      </c>
      <c r="M38" s="5" t="str">
        <f t="shared" si="7"/>
        <v xml:space="preserve"> = QN41 / </v>
      </c>
      <c r="N38" s="5" t="str">
        <f t="shared" si="8"/>
        <v>PQ41</v>
      </c>
      <c r="O38" s="6" t="str">
        <f t="shared" si="9"/>
        <v>@IDENTITY rQ41 = QN41 / PQ41</v>
      </c>
    </row>
    <row r="39" spans="1:15">
      <c r="A39" s="1" t="s">
        <v>33</v>
      </c>
      <c r="B39" s="5" t="str">
        <f t="shared" si="0"/>
        <v xml:space="preserve">@IDENTITY </v>
      </c>
      <c r="C39" s="5" t="str">
        <f t="shared" si="1"/>
        <v>EN42</v>
      </c>
      <c r="D39" s="5" t="str">
        <f t="shared" si="2"/>
        <v xml:space="preserve"> = SEQ42 * </v>
      </c>
      <c r="E39" s="5" t="str">
        <f t="shared" si="3"/>
        <v>QN42</v>
      </c>
      <c r="F39" s="6" t="str">
        <f t="shared" si="4"/>
        <v>@IDENTITY EN42 = SEQ42 * QN42</v>
      </c>
      <c r="G39" s="6"/>
      <c r="K39" s="5" t="str">
        <f t="shared" si="5"/>
        <v xml:space="preserve">@IDENTITY </v>
      </c>
      <c r="L39" s="5" t="str">
        <f t="shared" si="6"/>
        <v>rQ42</v>
      </c>
      <c r="M39" s="5" t="str">
        <f t="shared" si="7"/>
        <v xml:space="preserve"> = QN42 / </v>
      </c>
      <c r="N39" s="5" t="str">
        <f t="shared" si="8"/>
        <v>PQ42</v>
      </c>
      <c r="O39" s="6" t="str">
        <f t="shared" si="9"/>
        <v>@IDENTITY rQ42 = QN42 / PQ42</v>
      </c>
    </row>
    <row r="40" spans="1:15">
      <c r="A40" s="1" t="s">
        <v>34</v>
      </c>
      <c r="B40" s="5" t="str">
        <f t="shared" si="0"/>
        <v xml:space="preserve">@IDENTITY </v>
      </c>
      <c r="C40" s="5" t="str">
        <f t="shared" si="1"/>
        <v>EN43</v>
      </c>
      <c r="D40" s="5" t="str">
        <f t="shared" si="2"/>
        <v xml:space="preserve"> = SEQ43 * </v>
      </c>
      <c r="E40" s="5" t="str">
        <f t="shared" si="3"/>
        <v>QN43</v>
      </c>
      <c r="F40" s="6" t="str">
        <f t="shared" si="4"/>
        <v>@IDENTITY EN43 = SEQ43 * QN43</v>
      </c>
      <c r="G40" s="6"/>
      <c r="K40" s="5" t="str">
        <f t="shared" si="5"/>
        <v xml:space="preserve">@IDENTITY </v>
      </c>
      <c r="L40" s="5" t="str">
        <f t="shared" si="6"/>
        <v>rQ43</v>
      </c>
      <c r="M40" s="5" t="str">
        <f t="shared" si="7"/>
        <v xml:space="preserve"> = QN43 / </v>
      </c>
      <c r="N40" s="5" t="str">
        <f t="shared" si="8"/>
        <v>PQ43</v>
      </c>
      <c r="O40" s="6" t="str">
        <f t="shared" si="9"/>
        <v>@IDENTITY rQ43 = QN43 / PQ43</v>
      </c>
    </row>
    <row r="41" spans="1:15">
      <c r="A41" s="1" t="s">
        <v>35</v>
      </c>
      <c r="B41" s="5" t="str">
        <f t="shared" si="0"/>
        <v xml:space="preserve">@IDENTITY </v>
      </c>
      <c r="C41" s="5" t="str">
        <f t="shared" si="1"/>
        <v>EN45</v>
      </c>
      <c r="D41" s="5" t="str">
        <f t="shared" si="2"/>
        <v xml:space="preserve"> = SEQ45 * </v>
      </c>
      <c r="E41" s="5" t="str">
        <f t="shared" si="3"/>
        <v>QN45</v>
      </c>
      <c r="F41" s="6" t="str">
        <f t="shared" si="4"/>
        <v>@IDENTITY EN45 = SEQ45 * QN45</v>
      </c>
      <c r="G41" s="6"/>
      <c r="K41" s="5" t="str">
        <f t="shared" si="5"/>
        <v xml:space="preserve">@IDENTITY </v>
      </c>
      <c r="L41" s="5" t="str">
        <f t="shared" si="6"/>
        <v>rQ45</v>
      </c>
      <c r="M41" s="5" t="str">
        <f t="shared" si="7"/>
        <v xml:space="preserve"> = QN45 / </v>
      </c>
      <c r="N41" s="5" t="str">
        <f t="shared" si="8"/>
        <v>PQ45</v>
      </c>
      <c r="O41" s="6" t="str">
        <f t="shared" si="9"/>
        <v>@IDENTITY rQ45 = QN45 / PQ45</v>
      </c>
    </row>
    <row r="42" spans="1:15">
      <c r="A42" s="1" t="s">
        <v>36</v>
      </c>
      <c r="B42" s="5" t="str">
        <f t="shared" si="0"/>
        <v xml:space="preserve">@IDENTITY </v>
      </c>
      <c r="C42" s="5" t="str">
        <f t="shared" si="1"/>
        <v>EN46</v>
      </c>
      <c r="D42" s="5" t="str">
        <f t="shared" si="2"/>
        <v xml:space="preserve"> = SEQ46 * </v>
      </c>
      <c r="E42" s="5" t="str">
        <f t="shared" si="3"/>
        <v>QN46</v>
      </c>
      <c r="F42" s="6" t="str">
        <f t="shared" si="4"/>
        <v>@IDENTITY EN46 = SEQ46 * QN46</v>
      </c>
      <c r="G42" s="6"/>
      <c r="K42" s="5" t="str">
        <f t="shared" si="5"/>
        <v xml:space="preserve">@IDENTITY </v>
      </c>
      <c r="L42" s="5" t="str">
        <f t="shared" si="6"/>
        <v>rQ46</v>
      </c>
      <c r="M42" s="5" t="str">
        <f t="shared" si="7"/>
        <v xml:space="preserve"> = QN46 / </v>
      </c>
      <c r="N42" s="5" t="str">
        <f t="shared" si="8"/>
        <v>PQ46</v>
      </c>
      <c r="O42" s="6" t="str">
        <f t="shared" si="9"/>
        <v>@IDENTITY rQ46 = QN46 / PQ46</v>
      </c>
    </row>
    <row r="43" spans="1:15">
      <c r="A43" s="1" t="s">
        <v>37</v>
      </c>
      <c r="B43" s="5" t="str">
        <f t="shared" si="0"/>
        <v xml:space="preserve">@IDENTITY </v>
      </c>
      <c r="C43" s="5" t="str">
        <f t="shared" si="1"/>
        <v>EN47</v>
      </c>
      <c r="D43" s="5" t="str">
        <f t="shared" si="2"/>
        <v xml:space="preserve"> = SEQ47 * </v>
      </c>
      <c r="E43" s="5" t="str">
        <f t="shared" si="3"/>
        <v>QN47</v>
      </c>
      <c r="F43" s="6" t="str">
        <f t="shared" si="4"/>
        <v>@IDENTITY EN47 = SEQ47 * QN47</v>
      </c>
      <c r="G43" s="6"/>
      <c r="K43" s="5" t="str">
        <f t="shared" si="5"/>
        <v xml:space="preserve">@IDENTITY </v>
      </c>
      <c r="L43" s="5" t="str">
        <f t="shared" si="6"/>
        <v>rQ47</v>
      </c>
      <c r="M43" s="5" t="str">
        <f t="shared" si="7"/>
        <v xml:space="preserve"> = QN47 / </v>
      </c>
      <c r="N43" s="5" t="str">
        <f t="shared" si="8"/>
        <v>PQ47</v>
      </c>
      <c r="O43" s="6" t="str">
        <f t="shared" si="9"/>
        <v>@IDENTITY rQ47 = QN47 / PQ47</v>
      </c>
    </row>
    <row r="44" spans="1:15">
      <c r="A44" s="1" t="s">
        <v>38</v>
      </c>
      <c r="B44" s="5" t="str">
        <f t="shared" si="0"/>
        <v xml:space="preserve">@IDENTITY </v>
      </c>
      <c r="C44" s="5" t="str">
        <f t="shared" si="1"/>
        <v>EN49</v>
      </c>
      <c r="D44" s="5" t="str">
        <f t="shared" si="2"/>
        <v xml:space="preserve"> = SEQ49 * </v>
      </c>
      <c r="E44" s="5" t="str">
        <f t="shared" si="3"/>
        <v>QN49</v>
      </c>
      <c r="F44" s="6" t="str">
        <f t="shared" si="4"/>
        <v>@IDENTITY EN49 = SEQ49 * QN49</v>
      </c>
      <c r="G44" s="6"/>
      <c r="K44" s="5" t="str">
        <f t="shared" si="5"/>
        <v xml:space="preserve">@IDENTITY </v>
      </c>
      <c r="L44" s="5" t="str">
        <f t="shared" si="6"/>
        <v>rQ49</v>
      </c>
      <c r="M44" s="5" t="str">
        <f t="shared" si="7"/>
        <v xml:space="preserve"> = QN49 / </v>
      </c>
      <c r="N44" s="5" t="str">
        <f t="shared" si="8"/>
        <v>PQ49</v>
      </c>
      <c r="O44" s="6" t="str">
        <f t="shared" si="9"/>
        <v>@IDENTITY rQ49 = QN49 / PQ49</v>
      </c>
    </row>
    <row r="45" spans="1:15">
      <c r="A45" s="1" t="s">
        <v>39</v>
      </c>
      <c r="B45" s="5" t="str">
        <f t="shared" si="0"/>
        <v xml:space="preserve">@IDENTITY </v>
      </c>
      <c r="C45" s="5" t="str">
        <f t="shared" si="1"/>
        <v>EN50</v>
      </c>
      <c r="D45" s="5" t="str">
        <f t="shared" si="2"/>
        <v xml:space="preserve"> = SEQ50 * </v>
      </c>
      <c r="E45" s="5" t="str">
        <f t="shared" si="3"/>
        <v>QN50</v>
      </c>
      <c r="F45" s="6" t="str">
        <f t="shared" si="4"/>
        <v>@IDENTITY EN50 = SEQ50 * QN50</v>
      </c>
      <c r="G45" s="6"/>
      <c r="K45" s="5" t="str">
        <f t="shared" si="5"/>
        <v xml:space="preserve">@IDENTITY </v>
      </c>
      <c r="L45" s="5" t="str">
        <f t="shared" si="6"/>
        <v>rQ50</v>
      </c>
      <c r="M45" s="5" t="str">
        <f t="shared" si="7"/>
        <v xml:space="preserve"> = QN50 / </v>
      </c>
      <c r="N45" s="5" t="str">
        <f t="shared" si="8"/>
        <v>PQ50</v>
      </c>
      <c r="O45" s="6" t="str">
        <f t="shared" si="9"/>
        <v>@IDENTITY rQ50 = QN50 / PQ50</v>
      </c>
    </row>
    <row r="46" spans="1:15">
      <c r="A46" s="1" t="s">
        <v>40</v>
      </c>
      <c r="B46" s="5" t="str">
        <f t="shared" si="0"/>
        <v xml:space="preserve">@IDENTITY </v>
      </c>
      <c r="C46" s="5" t="str">
        <f t="shared" si="1"/>
        <v>EN51</v>
      </c>
      <c r="D46" s="5" t="str">
        <f t="shared" si="2"/>
        <v xml:space="preserve"> = SEQ51 * </v>
      </c>
      <c r="E46" s="5" t="str">
        <f t="shared" si="3"/>
        <v>QN51</v>
      </c>
      <c r="F46" s="6" t="str">
        <f t="shared" si="4"/>
        <v>@IDENTITY EN51 = SEQ51 * QN51</v>
      </c>
      <c r="G46" s="6"/>
      <c r="K46" s="5" t="str">
        <f t="shared" si="5"/>
        <v xml:space="preserve">@IDENTITY </v>
      </c>
      <c r="L46" s="5" t="str">
        <f t="shared" si="6"/>
        <v>rQ51</v>
      </c>
      <c r="M46" s="5" t="str">
        <f t="shared" si="7"/>
        <v xml:space="preserve"> = QN51 / </v>
      </c>
      <c r="N46" s="5" t="str">
        <f t="shared" si="8"/>
        <v>PQ51</v>
      </c>
      <c r="O46" s="6" t="str">
        <f t="shared" si="9"/>
        <v>@IDENTITY rQ51 = QN51 / PQ51</v>
      </c>
    </row>
    <row r="47" spans="1:15">
      <c r="A47" s="1" t="s">
        <v>41</v>
      </c>
      <c r="B47" s="5" t="str">
        <f t="shared" si="0"/>
        <v xml:space="preserve">@IDENTITY </v>
      </c>
      <c r="C47" s="5" t="str">
        <f t="shared" si="1"/>
        <v>EN52</v>
      </c>
      <c r="D47" s="5" t="str">
        <f t="shared" si="2"/>
        <v xml:space="preserve"> = SEQ52 * </v>
      </c>
      <c r="E47" s="5" t="str">
        <f t="shared" si="3"/>
        <v>QN52</v>
      </c>
      <c r="F47" s="6" t="str">
        <f t="shared" si="4"/>
        <v>@IDENTITY EN52 = SEQ52 * QN52</v>
      </c>
      <c r="G47" s="6"/>
      <c r="K47" s="5" t="str">
        <f t="shared" si="5"/>
        <v xml:space="preserve">@IDENTITY </v>
      </c>
      <c r="L47" s="5" t="str">
        <f t="shared" si="6"/>
        <v>rQ52</v>
      </c>
      <c r="M47" s="5" t="str">
        <f t="shared" si="7"/>
        <v xml:space="preserve"> = QN52 / </v>
      </c>
      <c r="N47" s="5" t="str">
        <f t="shared" si="8"/>
        <v>PQ52</v>
      </c>
      <c r="O47" s="6" t="str">
        <f t="shared" si="9"/>
        <v>@IDENTITY rQ52 = QN52 / PQ52</v>
      </c>
    </row>
    <row r="48" spans="1:15">
      <c r="A48" s="1" t="s">
        <v>42</v>
      </c>
      <c r="B48" s="5" t="str">
        <f t="shared" si="0"/>
        <v xml:space="preserve">@IDENTITY </v>
      </c>
      <c r="C48" s="5" t="str">
        <f t="shared" si="1"/>
        <v>EN53</v>
      </c>
      <c r="D48" s="5" t="str">
        <f t="shared" si="2"/>
        <v xml:space="preserve"> = SEQ53 * </v>
      </c>
      <c r="E48" s="5" t="str">
        <f t="shared" si="3"/>
        <v>QN53</v>
      </c>
      <c r="F48" s="6" t="str">
        <f t="shared" si="4"/>
        <v>@IDENTITY EN53 = SEQ53 * QN53</v>
      </c>
      <c r="G48" s="6"/>
      <c r="K48" s="5" t="str">
        <f t="shared" si="5"/>
        <v xml:space="preserve">@IDENTITY </v>
      </c>
      <c r="L48" s="5" t="str">
        <f t="shared" si="6"/>
        <v>rQ53</v>
      </c>
      <c r="M48" s="5" t="str">
        <f t="shared" si="7"/>
        <v xml:space="preserve"> = QN53 / </v>
      </c>
      <c r="N48" s="5" t="str">
        <f t="shared" si="8"/>
        <v>PQ53</v>
      </c>
      <c r="O48" s="6" t="str">
        <f t="shared" si="9"/>
        <v>@IDENTITY rQ53 = QN53 / PQ53</v>
      </c>
    </row>
    <row r="49" spans="1:15">
      <c r="A49" s="1" t="s">
        <v>43</v>
      </c>
      <c r="B49" s="5" t="str">
        <f t="shared" si="0"/>
        <v xml:space="preserve">@IDENTITY </v>
      </c>
      <c r="C49" s="5" t="str">
        <f t="shared" si="1"/>
        <v>EN55</v>
      </c>
      <c r="D49" s="5" t="str">
        <f t="shared" si="2"/>
        <v xml:space="preserve"> = SEQ55 * </v>
      </c>
      <c r="E49" s="5" t="str">
        <f t="shared" si="3"/>
        <v>QN55</v>
      </c>
      <c r="F49" s="6" t="str">
        <f t="shared" si="4"/>
        <v>@IDENTITY EN55 = SEQ55 * QN55</v>
      </c>
      <c r="G49" s="6"/>
      <c r="K49" s="5" t="str">
        <f t="shared" si="5"/>
        <v xml:space="preserve">@IDENTITY </v>
      </c>
      <c r="L49" s="5" t="str">
        <f t="shared" si="6"/>
        <v>rQ55</v>
      </c>
      <c r="M49" s="5" t="str">
        <f t="shared" si="7"/>
        <v xml:space="preserve"> = QN55 / </v>
      </c>
      <c r="N49" s="5" t="str">
        <f t="shared" si="8"/>
        <v>PQ55</v>
      </c>
      <c r="O49" s="6" t="str">
        <f t="shared" si="9"/>
        <v>@IDENTITY rQ55 = QN55 / PQ55</v>
      </c>
    </row>
    <row r="50" spans="1:15">
      <c r="A50" s="1" t="s">
        <v>44</v>
      </c>
      <c r="B50" s="5" t="str">
        <f t="shared" si="0"/>
        <v xml:space="preserve">@IDENTITY </v>
      </c>
      <c r="C50" s="5" t="str">
        <f t="shared" si="1"/>
        <v>EN58</v>
      </c>
      <c r="D50" s="5" t="str">
        <f t="shared" si="2"/>
        <v xml:space="preserve"> = SEQ58 * </v>
      </c>
      <c r="E50" s="5" t="str">
        <f t="shared" si="3"/>
        <v>QN58</v>
      </c>
      <c r="F50" s="6" t="str">
        <f t="shared" si="4"/>
        <v>@IDENTITY EN58 = SEQ58 * QN58</v>
      </c>
      <c r="G50" s="6"/>
      <c r="K50" s="5" t="str">
        <f t="shared" si="5"/>
        <v xml:space="preserve">@IDENTITY </v>
      </c>
      <c r="L50" s="5" t="str">
        <f t="shared" si="6"/>
        <v>rQ58</v>
      </c>
      <c r="M50" s="5" t="str">
        <f t="shared" si="7"/>
        <v xml:space="preserve"> = QN58 / </v>
      </c>
      <c r="N50" s="5" t="str">
        <f t="shared" si="8"/>
        <v>PQ58</v>
      </c>
      <c r="O50" s="6" t="str">
        <f t="shared" si="9"/>
        <v>@IDENTITY rQ58 = QN58 / PQ58</v>
      </c>
    </row>
    <row r="51" spans="1:15">
      <c r="A51" s="1" t="s">
        <v>45</v>
      </c>
      <c r="B51" s="5" t="str">
        <f t="shared" si="0"/>
        <v xml:space="preserve">@IDENTITY </v>
      </c>
      <c r="C51" s="5" t="str">
        <f t="shared" si="1"/>
        <v>EN59</v>
      </c>
      <c r="D51" s="5" t="str">
        <f t="shared" si="2"/>
        <v xml:space="preserve"> = SEQ59 * </v>
      </c>
      <c r="E51" s="5" t="str">
        <f t="shared" si="3"/>
        <v>QN59</v>
      </c>
      <c r="F51" s="6" t="str">
        <f t="shared" si="4"/>
        <v>@IDENTITY EN59 = SEQ59 * QN59</v>
      </c>
      <c r="G51" s="6"/>
      <c r="K51" s="5" t="str">
        <f t="shared" si="5"/>
        <v xml:space="preserve">@IDENTITY </v>
      </c>
      <c r="L51" s="5" t="str">
        <f t="shared" si="6"/>
        <v>rQ59</v>
      </c>
      <c r="M51" s="5" t="str">
        <f t="shared" si="7"/>
        <v xml:space="preserve"> = QN59 / </v>
      </c>
      <c r="N51" s="5" t="str">
        <f t="shared" si="8"/>
        <v>PQ59</v>
      </c>
      <c r="O51" s="6" t="str">
        <f t="shared" si="9"/>
        <v>@IDENTITY rQ59 = QN59 / PQ59</v>
      </c>
    </row>
    <row r="52" spans="1:15">
      <c r="A52" s="1" t="s">
        <v>46</v>
      </c>
      <c r="B52" s="5" t="str">
        <f t="shared" si="0"/>
        <v xml:space="preserve">@IDENTITY </v>
      </c>
      <c r="C52" s="5" t="str">
        <f t="shared" si="1"/>
        <v>EN60</v>
      </c>
      <c r="D52" s="5" t="str">
        <f t="shared" si="2"/>
        <v xml:space="preserve"> = SEQ60 * </v>
      </c>
      <c r="E52" s="5" t="str">
        <f t="shared" si="3"/>
        <v>QN60</v>
      </c>
      <c r="F52" s="6" t="str">
        <f t="shared" si="4"/>
        <v>@IDENTITY EN60 = SEQ60 * QN60</v>
      </c>
      <c r="G52" s="6"/>
      <c r="K52" s="5" t="str">
        <f t="shared" si="5"/>
        <v xml:space="preserve">@IDENTITY </v>
      </c>
      <c r="L52" s="5" t="str">
        <f t="shared" si="6"/>
        <v>rQ60</v>
      </c>
      <c r="M52" s="5" t="str">
        <f t="shared" si="7"/>
        <v xml:space="preserve"> = QN60 / </v>
      </c>
      <c r="N52" s="5" t="str">
        <f t="shared" si="8"/>
        <v>PQ60</v>
      </c>
      <c r="O52" s="6" t="str">
        <f t="shared" si="9"/>
        <v>@IDENTITY rQ60 = QN60 / PQ60</v>
      </c>
    </row>
    <row r="53" spans="1:15">
      <c r="A53" s="1" t="s">
        <v>47</v>
      </c>
      <c r="B53" s="5" t="str">
        <f t="shared" si="0"/>
        <v xml:space="preserve">@IDENTITY </v>
      </c>
      <c r="C53" s="5" t="str">
        <f t="shared" si="1"/>
        <v>EN61</v>
      </c>
      <c r="D53" s="5" t="str">
        <f t="shared" si="2"/>
        <v xml:space="preserve"> = SEQ61 * </v>
      </c>
      <c r="E53" s="5" t="str">
        <f t="shared" si="3"/>
        <v>QN61</v>
      </c>
      <c r="F53" s="6" t="str">
        <f t="shared" si="4"/>
        <v>@IDENTITY EN61 = SEQ61 * QN61</v>
      </c>
      <c r="G53" s="6"/>
      <c r="K53" s="5" t="str">
        <f t="shared" si="5"/>
        <v xml:space="preserve">@IDENTITY </v>
      </c>
      <c r="L53" s="5" t="str">
        <f t="shared" si="6"/>
        <v>rQ61</v>
      </c>
      <c r="M53" s="5" t="str">
        <f t="shared" si="7"/>
        <v xml:space="preserve"> = QN61 / </v>
      </c>
      <c r="N53" s="5" t="str">
        <f t="shared" si="8"/>
        <v>PQ61</v>
      </c>
      <c r="O53" s="6" t="str">
        <f t="shared" si="9"/>
        <v>@IDENTITY rQ61 = QN61 / PQ61</v>
      </c>
    </row>
    <row r="54" spans="1:15">
      <c r="A54" s="1" t="s">
        <v>48</v>
      </c>
      <c r="B54" s="5" t="str">
        <f t="shared" si="0"/>
        <v xml:space="preserve">@IDENTITY </v>
      </c>
      <c r="C54" s="5" t="str">
        <f t="shared" si="1"/>
        <v>EN62</v>
      </c>
      <c r="D54" s="5" t="str">
        <f t="shared" si="2"/>
        <v xml:space="preserve"> = SEQ62 * </v>
      </c>
      <c r="E54" s="5" t="str">
        <f t="shared" si="3"/>
        <v>QN62</v>
      </c>
      <c r="F54" s="6" t="str">
        <f t="shared" si="4"/>
        <v>@IDENTITY EN62 = SEQ62 * QN62</v>
      </c>
      <c r="G54" s="6"/>
      <c r="K54" s="5" t="str">
        <f t="shared" si="5"/>
        <v xml:space="preserve">@IDENTITY </v>
      </c>
      <c r="L54" s="5" t="str">
        <f t="shared" si="6"/>
        <v>rQ62</v>
      </c>
      <c r="M54" s="5" t="str">
        <f t="shared" si="7"/>
        <v xml:space="preserve"> = QN62 / </v>
      </c>
      <c r="N54" s="5" t="str">
        <f t="shared" si="8"/>
        <v>PQ62</v>
      </c>
      <c r="O54" s="6" t="str">
        <f t="shared" si="9"/>
        <v>@IDENTITY rQ62 = QN62 / PQ62</v>
      </c>
    </row>
    <row r="55" spans="1:15">
      <c r="A55" s="1" t="s">
        <v>49</v>
      </c>
      <c r="B55" s="5" t="str">
        <f t="shared" si="0"/>
        <v xml:space="preserve">@IDENTITY </v>
      </c>
      <c r="C55" s="5" t="str">
        <f t="shared" si="1"/>
        <v>EN64</v>
      </c>
      <c r="D55" s="5" t="str">
        <f t="shared" si="2"/>
        <v xml:space="preserve"> = SEQ64 * </v>
      </c>
      <c r="E55" s="5" t="str">
        <f t="shared" si="3"/>
        <v>QN64</v>
      </c>
      <c r="F55" s="6" t="str">
        <f t="shared" si="4"/>
        <v>@IDENTITY EN64 = SEQ64 * QN64</v>
      </c>
      <c r="G55" s="6"/>
      <c r="K55" s="5" t="str">
        <f t="shared" si="5"/>
        <v xml:space="preserve">@IDENTITY </v>
      </c>
      <c r="L55" s="5" t="str">
        <f t="shared" si="6"/>
        <v>rQ64</v>
      </c>
      <c r="M55" s="5" t="str">
        <f t="shared" si="7"/>
        <v xml:space="preserve"> = QN64 / </v>
      </c>
      <c r="N55" s="5" t="str">
        <f t="shared" si="8"/>
        <v>PQ64</v>
      </c>
      <c r="O55" s="6" t="str">
        <f t="shared" si="9"/>
        <v>@IDENTITY rQ64 = QN64 / PQ64</v>
      </c>
    </row>
    <row r="56" spans="1:15">
      <c r="A56" s="1" t="s">
        <v>50</v>
      </c>
      <c r="B56" s="5" t="str">
        <f t="shared" si="0"/>
        <v xml:space="preserve">@IDENTITY </v>
      </c>
      <c r="C56" s="5" t="str">
        <f t="shared" si="1"/>
        <v>EN65</v>
      </c>
      <c r="D56" s="5" t="str">
        <f t="shared" si="2"/>
        <v xml:space="preserve"> = SEQ65 * </v>
      </c>
      <c r="E56" s="5" t="str">
        <f t="shared" si="3"/>
        <v>QN65</v>
      </c>
      <c r="F56" s="6" t="str">
        <f t="shared" si="4"/>
        <v>@IDENTITY EN65 = SEQ65 * QN65</v>
      </c>
      <c r="G56" s="6"/>
      <c r="K56" s="5" t="str">
        <f t="shared" si="5"/>
        <v xml:space="preserve">@IDENTITY </v>
      </c>
      <c r="L56" s="5" t="str">
        <f t="shared" si="6"/>
        <v>rQ65</v>
      </c>
      <c r="M56" s="5" t="str">
        <f t="shared" si="7"/>
        <v xml:space="preserve"> = QN65 / </v>
      </c>
      <c r="N56" s="5" t="str">
        <f t="shared" si="8"/>
        <v>PQ65</v>
      </c>
      <c r="O56" s="6" t="str">
        <f t="shared" si="9"/>
        <v>@IDENTITY rQ65 = QN65 / PQ65</v>
      </c>
    </row>
    <row r="57" spans="1:15">
      <c r="A57" s="1" t="s">
        <v>51</v>
      </c>
      <c r="B57" s="5" t="str">
        <f t="shared" si="0"/>
        <v xml:space="preserve">@IDENTITY </v>
      </c>
      <c r="C57" s="5" t="str">
        <f t="shared" si="1"/>
        <v>EN66</v>
      </c>
      <c r="D57" s="5" t="str">
        <f t="shared" si="2"/>
        <v xml:space="preserve"> = SEQ66 * </v>
      </c>
      <c r="E57" s="5" t="str">
        <f t="shared" si="3"/>
        <v>QN66</v>
      </c>
      <c r="F57" s="6" t="str">
        <f t="shared" si="4"/>
        <v>@IDENTITY EN66 = SEQ66 * QN66</v>
      </c>
      <c r="G57" s="6"/>
      <c r="K57" s="5" t="str">
        <f t="shared" si="5"/>
        <v xml:space="preserve">@IDENTITY </v>
      </c>
      <c r="L57" s="5" t="str">
        <f t="shared" si="6"/>
        <v>rQ66</v>
      </c>
      <c r="M57" s="5" t="str">
        <f t="shared" si="7"/>
        <v xml:space="preserve"> = QN66 / </v>
      </c>
      <c r="N57" s="5" t="str">
        <f t="shared" si="8"/>
        <v>PQ66</v>
      </c>
      <c r="O57" s="6" t="str">
        <f t="shared" si="9"/>
        <v>@IDENTITY rQ66 = QN66 / PQ66</v>
      </c>
    </row>
    <row r="58" spans="1:15">
      <c r="A58" s="1" t="s">
        <v>52</v>
      </c>
      <c r="B58" s="5" t="str">
        <f t="shared" si="0"/>
        <v xml:space="preserve">@IDENTITY </v>
      </c>
      <c r="C58" s="5" t="str">
        <f t="shared" si="1"/>
        <v>EN68</v>
      </c>
      <c r="D58" s="5" t="str">
        <f t="shared" si="2"/>
        <v xml:space="preserve"> = SEQ68 * </v>
      </c>
      <c r="E58" s="5" t="str">
        <f t="shared" si="3"/>
        <v>QN68</v>
      </c>
      <c r="F58" s="6" t="str">
        <f t="shared" si="4"/>
        <v>@IDENTITY EN68 = SEQ68 * QN68</v>
      </c>
      <c r="G58" s="6"/>
      <c r="K58" s="5" t="str">
        <f t="shared" si="5"/>
        <v xml:space="preserve">@IDENTITY </v>
      </c>
      <c r="L58" s="5" t="str">
        <f t="shared" si="6"/>
        <v>rQ68</v>
      </c>
      <c r="M58" s="5" t="str">
        <f t="shared" si="7"/>
        <v xml:space="preserve"> = QN68 / </v>
      </c>
      <c r="N58" s="5" t="str">
        <f t="shared" si="8"/>
        <v>PQ68</v>
      </c>
      <c r="O58" s="6" t="str">
        <f t="shared" si="9"/>
        <v>@IDENTITY rQ68 = QN68 / PQ68</v>
      </c>
    </row>
    <row r="59" spans="1:15">
      <c r="A59" s="1" t="s">
        <v>53</v>
      </c>
      <c r="B59" s="5" t="str">
        <f t="shared" si="0"/>
        <v xml:space="preserve">@IDENTITY </v>
      </c>
      <c r="C59" s="5" t="str">
        <f t="shared" si="1"/>
        <v>EN69</v>
      </c>
      <c r="D59" s="5" t="str">
        <f t="shared" si="2"/>
        <v xml:space="preserve"> = SEQ69 * </v>
      </c>
      <c r="E59" s="5" t="str">
        <f t="shared" si="3"/>
        <v>QN69</v>
      </c>
      <c r="F59" s="6" t="str">
        <f t="shared" si="4"/>
        <v>@IDENTITY EN69 = SEQ69 * QN69</v>
      </c>
      <c r="G59" s="6"/>
      <c r="K59" s="5" t="str">
        <f t="shared" si="5"/>
        <v xml:space="preserve">@IDENTITY </v>
      </c>
      <c r="L59" s="5" t="str">
        <f t="shared" si="6"/>
        <v>rQ69</v>
      </c>
      <c r="M59" s="5" t="str">
        <f t="shared" si="7"/>
        <v xml:space="preserve"> = QN69 / </v>
      </c>
      <c r="N59" s="5" t="str">
        <f t="shared" si="8"/>
        <v>PQ69</v>
      </c>
      <c r="O59" s="6" t="str">
        <f t="shared" si="9"/>
        <v>@IDENTITY rQ69 = QN69 / PQ69</v>
      </c>
    </row>
    <row r="60" spans="1:15">
      <c r="A60" s="1" t="s">
        <v>54</v>
      </c>
      <c r="B60" s="5" t="str">
        <f t="shared" si="0"/>
        <v xml:space="preserve">@IDENTITY </v>
      </c>
      <c r="C60" s="5" t="str">
        <f t="shared" si="1"/>
        <v>EN70</v>
      </c>
      <c r="D60" s="5" t="str">
        <f t="shared" si="2"/>
        <v xml:space="preserve"> = SEQ70 * </v>
      </c>
      <c r="E60" s="5" t="str">
        <f t="shared" si="3"/>
        <v>QN70</v>
      </c>
      <c r="F60" s="6" t="str">
        <f t="shared" si="4"/>
        <v>@IDENTITY EN70 = SEQ70 * QN70</v>
      </c>
      <c r="G60" s="6"/>
      <c r="K60" s="5" t="str">
        <f t="shared" si="5"/>
        <v xml:space="preserve">@IDENTITY </v>
      </c>
      <c r="L60" s="5" t="str">
        <f t="shared" si="6"/>
        <v>rQ70</v>
      </c>
      <c r="M60" s="5" t="str">
        <f t="shared" si="7"/>
        <v xml:space="preserve"> = QN70 / </v>
      </c>
      <c r="N60" s="5" t="str">
        <f t="shared" si="8"/>
        <v>PQ70</v>
      </c>
      <c r="O60" s="6" t="str">
        <f t="shared" si="9"/>
        <v>@IDENTITY rQ70 = QN70 / PQ70</v>
      </c>
    </row>
    <row r="61" spans="1:15">
      <c r="A61" s="1" t="s">
        <v>55</v>
      </c>
      <c r="B61" s="5" t="str">
        <f t="shared" si="0"/>
        <v xml:space="preserve">@IDENTITY </v>
      </c>
      <c r="C61" s="5" t="str">
        <f t="shared" si="1"/>
        <v>EN71</v>
      </c>
      <c r="D61" s="5" t="str">
        <f t="shared" si="2"/>
        <v xml:space="preserve"> = SEQ71 * </v>
      </c>
      <c r="E61" s="5" t="str">
        <f t="shared" si="3"/>
        <v>QN71</v>
      </c>
      <c r="F61" s="6" t="str">
        <f t="shared" si="4"/>
        <v>@IDENTITY EN71 = SEQ71 * QN71</v>
      </c>
      <c r="G61" s="6"/>
      <c r="K61" s="5" t="str">
        <f t="shared" si="5"/>
        <v xml:space="preserve">@IDENTITY </v>
      </c>
      <c r="L61" s="5" t="str">
        <f t="shared" si="6"/>
        <v>rQ71</v>
      </c>
      <c r="M61" s="5" t="str">
        <f t="shared" si="7"/>
        <v xml:space="preserve"> = QN71 / </v>
      </c>
      <c r="N61" s="5" t="str">
        <f t="shared" si="8"/>
        <v>PQ71</v>
      </c>
      <c r="O61" s="6" t="str">
        <f t="shared" si="9"/>
        <v>@IDENTITY rQ71 = QN71 / PQ71</v>
      </c>
    </row>
    <row r="62" spans="1:15">
      <c r="A62" s="1" t="s">
        <v>56</v>
      </c>
      <c r="B62" s="5" t="str">
        <f t="shared" si="0"/>
        <v xml:space="preserve">@IDENTITY </v>
      </c>
      <c r="C62" s="5" t="str">
        <f t="shared" si="1"/>
        <v>EN72</v>
      </c>
      <c r="D62" s="5" t="str">
        <f t="shared" si="2"/>
        <v xml:space="preserve"> = SEQ72 * </v>
      </c>
      <c r="E62" s="5" t="str">
        <f t="shared" si="3"/>
        <v>QN72</v>
      </c>
      <c r="F62" s="6" t="str">
        <f t="shared" si="4"/>
        <v>@IDENTITY EN72 = SEQ72 * QN72</v>
      </c>
      <c r="G62" s="6"/>
      <c r="K62" s="5" t="str">
        <f t="shared" si="5"/>
        <v xml:space="preserve">@IDENTITY </v>
      </c>
      <c r="L62" s="5" t="str">
        <f t="shared" si="6"/>
        <v>rQ72</v>
      </c>
      <c r="M62" s="5" t="str">
        <f t="shared" si="7"/>
        <v xml:space="preserve"> = QN72 / </v>
      </c>
      <c r="N62" s="5" t="str">
        <f t="shared" si="8"/>
        <v>PQ72</v>
      </c>
      <c r="O62" s="6" t="str">
        <f t="shared" si="9"/>
        <v>@IDENTITY rQ72 = QN72 / PQ72</v>
      </c>
    </row>
    <row r="63" spans="1:15">
      <c r="A63" s="1" t="s">
        <v>57</v>
      </c>
      <c r="B63" s="5" t="str">
        <f t="shared" si="0"/>
        <v xml:space="preserve">@IDENTITY </v>
      </c>
      <c r="C63" s="5" t="str">
        <f t="shared" si="1"/>
        <v>EN73</v>
      </c>
      <c r="D63" s="5" t="str">
        <f t="shared" si="2"/>
        <v xml:space="preserve"> = SEQ73 * </v>
      </c>
      <c r="E63" s="5" t="str">
        <f t="shared" si="3"/>
        <v>QN73</v>
      </c>
      <c r="F63" s="6" t="str">
        <f t="shared" si="4"/>
        <v>@IDENTITY EN73 = SEQ73 * QN73</v>
      </c>
      <c r="G63" s="6"/>
      <c r="K63" s="5" t="str">
        <f t="shared" si="5"/>
        <v xml:space="preserve">@IDENTITY </v>
      </c>
      <c r="L63" s="5" t="str">
        <f t="shared" si="6"/>
        <v>rQ73</v>
      </c>
      <c r="M63" s="5" t="str">
        <f t="shared" si="7"/>
        <v xml:space="preserve"> = QN73 / </v>
      </c>
      <c r="N63" s="5" t="str">
        <f t="shared" si="8"/>
        <v>PQ73</v>
      </c>
      <c r="O63" s="6" t="str">
        <f t="shared" si="9"/>
        <v>@IDENTITY rQ73 = QN73 / PQ73</v>
      </c>
    </row>
    <row r="64" spans="1:15">
      <c r="A64" s="1" t="s">
        <v>58</v>
      </c>
      <c r="B64" s="5" t="str">
        <f t="shared" si="0"/>
        <v xml:space="preserve">@IDENTITY </v>
      </c>
      <c r="C64" s="5" t="str">
        <f t="shared" si="1"/>
        <v>EN74</v>
      </c>
      <c r="D64" s="5" t="str">
        <f t="shared" si="2"/>
        <v xml:space="preserve"> = SEQ74 * </v>
      </c>
      <c r="E64" s="5" t="str">
        <f t="shared" si="3"/>
        <v>QN74</v>
      </c>
      <c r="F64" s="6" t="str">
        <f t="shared" si="4"/>
        <v>@IDENTITY EN74 = SEQ74 * QN74</v>
      </c>
      <c r="G64" s="6"/>
      <c r="K64" s="5" t="str">
        <f t="shared" si="5"/>
        <v xml:space="preserve">@IDENTITY </v>
      </c>
      <c r="L64" s="5" t="str">
        <f t="shared" si="6"/>
        <v>rQ74</v>
      </c>
      <c r="M64" s="5" t="str">
        <f t="shared" si="7"/>
        <v xml:space="preserve"> = QN74 / </v>
      </c>
      <c r="N64" s="5" t="str">
        <f t="shared" si="8"/>
        <v>PQ74</v>
      </c>
      <c r="O64" s="6" t="str">
        <f t="shared" si="9"/>
        <v>@IDENTITY rQ74 = QN74 / PQ74</v>
      </c>
    </row>
    <row r="65" spans="1:15">
      <c r="A65" s="1" t="s">
        <v>59</v>
      </c>
      <c r="B65" s="5" t="str">
        <f t="shared" si="0"/>
        <v xml:space="preserve">@IDENTITY </v>
      </c>
      <c r="C65" s="5" t="str">
        <f t="shared" si="1"/>
        <v>EN77</v>
      </c>
      <c r="D65" s="5" t="str">
        <f t="shared" si="2"/>
        <v xml:space="preserve"> = SEQ77 * </v>
      </c>
      <c r="E65" s="5" t="str">
        <f t="shared" si="3"/>
        <v>QN77</v>
      </c>
      <c r="F65" s="6" t="str">
        <f t="shared" si="4"/>
        <v>@IDENTITY EN77 = SEQ77 * QN77</v>
      </c>
      <c r="G65" s="6"/>
      <c r="K65" s="5" t="str">
        <f t="shared" si="5"/>
        <v xml:space="preserve">@IDENTITY </v>
      </c>
      <c r="L65" s="5" t="str">
        <f t="shared" si="6"/>
        <v>rQ77</v>
      </c>
      <c r="M65" s="5" t="str">
        <f t="shared" si="7"/>
        <v xml:space="preserve"> = QN77 / </v>
      </c>
      <c r="N65" s="5" t="str">
        <f t="shared" si="8"/>
        <v>PQ77</v>
      </c>
      <c r="O65" s="6" t="str">
        <f t="shared" si="9"/>
        <v>@IDENTITY rQ77 = QN77 / PQ77</v>
      </c>
    </row>
    <row r="66" spans="1:15">
      <c r="A66" s="1" t="s">
        <v>60</v>
      </c>
      <c r="B66" s="5" t="str">
        <f t="shared" si="0"/>
        <v xml:space="preserve">@IDENTITY </v>
      </c>
      <c r="C66" s="5" t="str">
        <f t="shared" si="1"/>
        <v>EN78</v>
      </c>
      <c r="D66" s="5" t="str">
        <f t="shared" si="2"/>
        <v xml:space="preserve"> = SEQ78 * </v>
      </c>
      <c r="E66" s="5" t="str">
        <f t="shared" si="3"/>
        <v>QN78</v>
      </c>
      <c r="F66" s="6" t="str">
        <f t="shared" si="4"/>
        <v>@IDENTITY EN78 = SEQ78 * QN78</v>
      </c>
      <c r="G66" s="6"/>
      <c r="K66" s="5" t="str">
        <f t="shared" si="5"/>
        <v xml:space="preserve">@IDENTITY </v>
      </c>
      <c r="L66" s="5" t="str">
        <f t="shared" si="6"/>
        <v>rQ78</v>
      </c>
      <c r="M66" s="5" t="str">
        <f t="shared" si="7"/>
        <v xml:space="preserve"> = QN78 / </v>
      </c>
      <c r="N66" s="5" t="str">
        <f t="shared" si="8"/>
        <v>PQ78</v>
      </c>
      <c r="O66" s="6" t="str">
        <f t="shared" si="9"/>
        <v>@IDENTITY rQ78 = QN78 / PQ78</v>
      </c>
    </row>
    <row r="67" spans="1:15">
      <c r="A67" s="1" t="s">
        <v>61</v>
      </c>
      <c r="B67" s="5" t="str">
        <f t="shared" si="0"/>
        <v xml:space="preserve">@IDENTITY </v>
      </c>
      <c r="C67" s="5" t="str">
        <f t="shared" si="1"/>
        <v>EN79</v>
      </c>
      <c r="D67" s="5" t="str">
        <f t="shared" si="2"/>
        <v xml:space="preserve"> = SEQ79 * </v>
      </c>
      <c r="E67" s="5" t="str">
        <f t="shared" si="3"/>
        <v>QN79</v>
      </c>
      <c r="F67" s="6" t="str">
        <f t="shared" si="4"/>
        <v>@IDENTITY EN79 = SEQ79 * QN79</v>
      </c>
      <c r="G67" s="6"/>
      <c r="K67" s="5" t="str">
        <f t="shared" si="5"/>
        <v xml:space="preserve">@IDENTITY </v>
      </c>
      <c r="L67" s="5" t="str">
        <f t="shared" si="6"/>
        <v>rQ79</v>
      </c>
      <c r="M67" s="5" t="str">
        <f t="shared" si="7"/>
        <v xml:space="preserve"> = QN79 / </v>
      </c>
      <c r="N67" s="5" t="str">
        <f t="shared" si="8"/>
        <v>PQ79</v>
      </c>
      <c r="O67" s="6" t="str">
        <f t="shared" si="9"/>
        <v>@IDENTITY rQ79 = QN79 / PQ79</v>
      </c>
    </row>
    <row r="68" spans="1:15">
      <c r="A68" s="1" t="s">
        <v>62</v>
      </c>
      <c r="B68" s="5" t="str">
        <f t="shared" si="0"/>
        <v xml:space="preserve">@IDENTITY </v>
      </c>
      <c r="C68" s="5" t="str">
        <f t="shared" si="1"/>
        <v>EN80</v>
      </c>
      <c r="D68" s="5" t="str">
        <f t="shared" si="2"/>
        <v xml:space="preserve"> = SEQ80 * </v>
      </c>
      <c r="E68" s="5" t="str">
        <f t="shared" si="3"/>
        <v>QN80</v>
      </c>
      <c r="F68" s="6" t="str">
        <f t="shared" si="4"/>
        <v>@IDENTITY EN80 = SEQ80 * QN80</v>
      </c>
      <c r="G68" s="6"/>
      <c r="K68" s="5" t="str">
        <f t="shared" si="5"/>
        <v xml:space="preserve">@IDENTITY </v>
      </c>
      <c r="L68" s="5" t="str">
        <f t="shared" si="6"/>
        <v>rQ80</v>
      </c>
      <c r="M68" s="5" t="str">
        <f t="shared" si="7"/>
        <v xml:space="preserve"> = QN80 / </v>
      </c>
      <c r="N68" s="5" t="str">
        <f t="shared" si="8"/>
        <v>PQ80</v>
      </c>
      <c r="O68" s="6" t="str">
        <f t="shared" si="9"/>
        <v>@IDENTITY rQ80 = QN80 / PQ80</v>
      </c>
    </row>
    <row r="69" spans="1:15">
      <c r="A69" s="1" t="s">
        <v>63</v>
      </c>
      <c r="B69" s="5" t="str">
        <f t="shared" si="0"/>
        <v xml:space="preserve">@IDENTITY </v>
      </c>
      <c r="C69" s="5" t="str">
        <f t="shared" si="1"/>
        <v>EN84</v>
      </c>
      <c r="D69" s="5" t="str">
        <f t="shared" si="2"/>
        <v xml:space="preserve"> = SEQ84 * </v>
      </c>
      <c r="E69" s="5" t="str">
        <f t="shared" si="3"/>
        <v>QN84</v>
      </c>
      <c r="F69" s="6" t="str">
        <f t="shared" si="4"/>
        <v>@IDENTITY EN84 = SEQ84 * QN84</v>
      </c>
      <c r="G69" s="6"/>
      <c r="K69" s="5" t="str">
        <f t="shared" si="5"/>
        <v xml:space="preserve">@IDENTITY </v>
      </c>
      <c r="L69" s="5" t="str">
        <f t="shared" si="6"/>
        <v>rQ84</v>
      </c>
      <c r="M69" s="5" t="str">
        <f t="shared" si="7"/>
        <v xml:space="preserve"> = QN84 / </v>
      </c>
      <c r="N69" s="5" t="str">
        <f t="shared" si="8"/>
        <v>PQ84</v>
      </c>
      <c r="O69" s="6" t="str">
        <f t="shared" si="9"/>
        <v>@IDENTITY rQ84 = QN84 / PQ84</v>
      </c>
    </row>
    <row r="70" spans="1:15">
      <c r="A70" s="1" t="s">
        <v>64</v>
      </c>
      <c r="B70" s="5" t="str">
        <f t="shared" si="0"/>
        <v xml:space="preserve">@IDENTITY </v>
      </c>
      <c r="C70" s="5" t="str">
        <f t="shared" si="1"/>
        <v>EN85</v>
      </c>
      <c r="D70" s="5" t="str">
        <f t="shared" si="2"/>
        <v xml:space="preserve"> = SEQ85 * </v>
      </c>
      <c r="E70" s="5" t="str">
        <f t="shared" si="3"/>
        <v>QN85</v>
      </c>
      <c r="F70" s="6" t="str">
        <f t="shared" si="4"/>
        <v>@IDENTITY EN85 = SEQ85 * QN85</v>
      </c>
      <c r="G70" s="6"/>
      <c r="K70" s="5" t="str">
        <f t="shared" si="5"/>
        <v xml:space="preserve">@IDENTITY </v>
      </c>
      <c r="L70" s="5" t="str">
        <f t="shared" si="6"/>
        <v>rQ85</v>
      </c>
      <c r="M70" s="5" t="str">
        <f t="shared" si="7"/>
        <v xml:space="preserve"> = QN85 / </v>
      </c>
      <c r="N70" s="5" t="str">
        <f t="shared" si="8"/>
        <v>PQ85</v>
      </c>
      <c r="O70" s="6" t="str">
        <f t="shared" si="9"/>
        <v>@IDENTITY rQ85 = QN85 / PQ85</v>
      </c>
    </row>
    <row r="71" spans="1:15">
      <c r="A71" s="1" t="s">
        <v>65</v>
      </c>
      <c r="B71" s="5" t="str">
        <f t="shared" si="0"/>
        <v xml:space="preserve">@IDENTITY </v>
      </c>
      <c r="C71" s="5" t="str">
        <f t="shared" si="1"/>
        <v>EN86</v>
      </c>
      <c r="D71" s="5" t="str">
        <f t="shared" si="2"/>
        <v xml:space="preserve"> = SEQ86 * </v>
      </c>
      <c r="E71" s="5" t="str">
        <f t="shared" si="3"/>
        <v>QN86</v>
      </c>
      <c r="F71" s="6" t="str">
        <f t="shared" si="4"/>
        <v>@IDENTITY EN86 = SEQ86 * QN86</v>
      </c>
      <c r="G71" s="6"/>
      <c r="K71" s="5" t="str">
        <f t="shared" si="5"/>
        <v xml:space="preserve">@IDENTITY </v>
      </c>
      <c r="L71" s="5" t="str">
        <f t="shared" si="6"/>
        <v>rQ86</v>
      </c>
      <c r="M71" s="5" t="str">
        <f t="shared" si="7"/>
        <v xml:space="preserve"> = QN86 / </v>
      </c>
      <c r="N71" s="5" t="str">
        <f t="shared" si="8"/>
        <v>PQ86</v>
      </c>
      <c r="O71" s="6" t="str">
        <f t="shared" si="9"/>
        <v>@IDENTITY rQ86 = QN86 / PQ86</v>
      </c>
    </row>
    <row r="72" spans="1:15">
      <c r="A72" s="1" t="s">
        <v>66</v>
      </c>
      <c r="B72" s="5" t="str">
        <f t="shared" ref="B72:B81" si="10">"@IDENTITY "</f>
        <v xml:space="preserve">@IDENTITY </v>
      </c>
      <c r="C72" s="5" t="str">
        <f t="shared" ref="C72:C81" si="11">C$6&amp;$A72</f>
        <v>EN87</v>
      </c>
      <c r="D72" s="5" t="str">
        <f t="shared" ref="D72:D80" si="12">" = "&amp;D$6&amp;$A72&amp;" * "</f>
        <v xml:space="preserve"> = SEQ87 * </v>
      </c>
      <c r="E72" s="5" t="str">
        <f t="shared" ref="E72:E80" si="13">E$6&amp;$A72</f>
        <v>QN87</v>
      </c>
      <c r="F72" s="6" t="str">
        <f t="shared" ref="F72:F81" si="14">B72&amp;C72&amp;D72&amp;E72</f>
        <v>@IDENTITY EN87 = SEQ87 * QN87</v>
      </c>
      <c r="G72" s="6"/>
      <c r="K72" s="5" t="str">
        <f t="shared" ref="K72:K81" si="15">"@IDENTITY "</f>
        <v xml:space="preserve">@IDENTITY </v>
      </c>
      <c r="L72" s="5" t="str">
        <f t="shared" ref="L72:L81" si="16">L$6&amp;$A72</f>
        <v>rQ87</v>
      </c>
      <c r="M72" s="5" t="str">
        <f t="shared" ref="M72:M80" si="17">" = "&amp;M$6&amp;$A72&amp;" / "</f>
        <v xml:space="preserve"> = QN87 / </v>
      </c>
      <c r="N72" s="5" t="str">
        <f t="shared" ref="N72:N80" si="18">N$6&amp;$A72</f>
        <v>PQ87</v>
      </c>
      <c r="O72" s="6" t="str">
        <f t="shared" ref="O72:O81" si="19">K72&amp;L72&amp;M72&amp;N72</f>
        <v>@IDENTITY rQ87 = QN87 / PQ87</v>
      </c>
    </row>
    <row r="73" spans="1:15">
      <c r="A73" s="1" t="s">
        <v>67</v>
      </c>
      <c r="B73" s="5" t="str">
        <f t="shared" si="10"/>
        <v xml:space="preserve">@IDENTITY </v>
      </c>
      <c r="C73" s="5" t="str">
        <f t="shared" si="11"/>
        <v>EN90</v>
      </c>
      <c r="D73" s="5" t="str">
        <f t="shared" si="12"/>
        <v xml:space="preserve"> = SEQ90 * </v>
      </c>
      <c r="E73" s="5" t="str">
        <f t="shared" si="13"/>
        <v>QN90</v>
      </c>
      <c r="F73" s="6" t="str">
        <f t="shared" si="14"/>
        <v>@IDENTITY EN90 = SEQ90 * QN90</v>
      </c>
      <c r="G73" s="6"/>
      <c r="K73" s="5" t="str">
        <f t="shared" si="15"/>
        <v xml:space="preserve">@IDENTITY </v>
      </c>
      <c r="L73" s="5" t="str">
        <f t="shared" si="16"/>
        <v>rQ90</v>
      </c>
      <c r="M73" s="5" t="str">
        <f t="shared" si="17"/>
        <v xml:space="preserve"> = QN90 / </v>
      </c>
      <c r="N73" s="5" t="str">
        <f t="shared" si="18"/>
        <v>PQ90</v>
      </c>
      <c r="O73" s="6" t="str">
        <f t="shared" si="19"/>
        <v>@IDENTITY rQ90 = QN90 / PQ90</v>
      </c>
    </row>
    <row r="74" spans="1:15">
      <c r="A74" s="1" t="s">
        <v>68</v>
      </c>
      <c r="B74" s="5" t="str">
        <f t="shared" si="10"/>
        <v xml:space="preserve">@IDENTITY </v>
      </c>
      <c r="C74" s="5" t="str">
        <f t="shared" si="11"/>
        <v>EN91</v>
      </c>
      <c r="D74" s="5" t="str">
        <f t="shared" si="12"/>
        <v xml:space="preserve"> = SEQ91 * </v>
      </c>
      <c r="E74" s="5" t="str">
        <f t="shared" si="13"/>
        <v>QN91</v>
      </c>
      <c r="F74" s="6" t="str">
        <f t="shared" si="14"/>
        <v>@IDENTITY EN91 = SEQ91 * QN91</v>
      </c>
      <c r="G74" s="6"/>
      <c r="K74" s="5" t="str">
        <f t="shared" si="15"/>
        <v xml:space="preserve">@IDENTITY </v>
      </c>
      <c r="L74" s="5" t="str">
        <f t="shared" si="16"/>
        <v>rQ91</v>
      </c>
      <c r="M74" s="5" t="str">
        <f t="shared" si="17"/>
        <v xml:space="preserve"> = QN91 / </v>
      </c>
      <c r="N74" s="5" t="str">
        <f t="shared" si="18"/>
        <v>PQ91</v>
      </c>
      <c r="O74" s="6" t="str">
        <f t="shared" si="19"/>
        <v>@IDENTITY rQ91 = QN91 / PQ91</v>
      </c>
    </row>
    <row r="75" spans="1:15">
      <c r="A75" s="1" t="s">
        <v>69</v>
      </c>
      <c r="B75" s="5" t="str">
        <f t="shared" si="10"/>
        <v xml:space="preserve">@IDENTITY </v>
      </c>
      <c r="C75" s="5" t="str">
        <f t="shared" si="11"/>
        <v>EN92</v>
      </c>
      <c r="D75" s="5" t="str">
        <f t="shared" si="12"/>
        <v xml:space="preserve"> = SEQ92 * </v>
      </c>
      <c r="E75" s="5" t="str">
        <f t="shared" si="13"/>
        <v>QN92</v>
      </c>
      <c r="F75" s="6" t="str">
        <f t="shared" si="14"/>
        <v>@IDENTITY EN92 = SEQ92 * QN92</v>
      </c>
      <c r="G75" s="6"/>
      <c r="K75" s="5" t="str">
        <f t="shared" si="15"/>
        <v xml:space="preserve">@IDENTITY </v>
      </c>
      <c r="L75" s="5" t="str">
        <f t="shared" si="16"/>
        <v>rQ92</v>
      </c>
      <c r="M75" s="5" t="str">
        <f t="shared" si="17"/>
        <v xml:space="preserve"> = QN92 / </v>
      </c>
      <c r="N75" s="5" t="str">
        <f t="shared" si="18"/>
        <v>PQ92</v>
      </c>
      <c r="O75" s="6" t="str">
        <f t="shared" si="19"/>
        <v>@IDENTITY rQ92 = QN92 / PQ92</v>
      </c>
    </row>
    <row r="76" spans="1:15">
      <c r="A76" s="1" t="s">
        <v>70</v>
      </c>
      <c r="B76" s="5" t="str">
        <f t="shared" si="10"/>
        <v xml:space="preserve">@IDENTITY </v>
      </c>
      <c r="C76" s="5" t="str">
        <f t="shared" si="11"/>
        <v>EN93</v>
      </c>
      <c r="D76" s="5" t="str">
        <f t="shared" si="12"/>
        <v xml:space="preserve"> = SEQ93 * </v>
      </c>
      <c r="E76" s="5" t="str">
        <f t="shared" si="13"/>
        <v>QN93</v>
      </c>
      <c r="F76" s="6" t="str">
        <f t="shared" si="14"/>
        <v>@IDENTITY EN93 = SEQ93 * QN93</v>
      </c>
      <c r="G76" s="6"/>
      <c r="K76" s="5" t="str">
        <f t="shared" si="15"/>
        <v xml:space="preserve">@IDENTITY </v>
      </c>
      <c r="L76" s="5" t="str">
        <f t="shared" si="16"/>
        <v>rQ93</v>
      </c>
      <c r="M76" s="5" t="str">
        <f t="shared" si="17"/>
        <v xml:space="preserve"> = QN93 / </v>
      </c>
      <c r="N76" s="5" t="str">
        <f t="shared" si="18"/>
        <v>PQ93</v>
      </c>
      <c r="O76" s="6" t="str">
        <f t="shared" si="19"/>
        <v>@IDENTITY rQ93 = QN93 / PQ93</v>
      </c>
    </row>
    <row r="77" spans="1:15">
      <c r="A77" s="1" t="s">
        <v>71</v>
      </c>
      <c r="B77" s="5" t="str">
        <f t="shared" si="10"/>
        <v xml:space="preserve">@IDENTITY </v>
      </c>
      <c r="C77" s="5" t="str">
        <f t="shared" si="11"/>
        <v>EN94</v>
      </c>
      <c r="D77" s="5" t="str">
        <f t="shared" si="12"/>
        <v xml:space="preserve"> = SEQ94 * </v>
      </c>
      <c r="E77" s="5" t="str">
        <f t="shared" si="13"/>
        <v>QN94</v>
      </c>
      <c r="F77" s="6" t="str">
        <f t="shared" si="14"/>
        <v>@IDENTITY EN94 = SEQ94 * QN94</v>
      </c>
      <c r="G77" s="6"/>
      <c r="K77" s="5" t="str">
        <f t="shared" si="15"/>
        <v xml:space="preserve">@IDENTITY </v>
      </c>
      <c r="L77" s="5" t="str">
        <f t="shared" si="16"/>
        <v>rQ94</v>
      </c>
      <c r="M77" s="5" t="str">
        <f t="shared" si="17"/>
        <v xml:space="preserve"> = QN94 / </v>
      </c>
      <c r="N77" s="5" t="str">
        <f t="shared" si="18"/>
        <v>PQ94</v>
      </c>
      <c r="O77" s="6" t="str">
        <f t="shared" si="19"/>
        <v>@IDENTITY rQ94 = QN94 / PQ94</v>
      </c>
    </row>
    <row r="78" spans="1:15">
      <c r="A78" s="1" t="s">
        <v>72</v>
      </c>
      <c r="B78" s="5" t="str">
        <f t="shared" si="10"/>
        <v xml:space="preserve">@IDENTITY </v>
      </c>
      <c r="C78" s="5" t="str">
        <f t="shared" si="11"/>
        <v>EN95</v>
      </c>
      <c r="D78" s="5" t="str">
        <f t="shared" si="12"/>
        <v xml:space="preserve"> = SEQ95 * </v>
      </c>
      <c r="E78" s="5" t="str">
        <f t="shared" si="13"/>
        <v>QN95</v>
      </c>
      <c r="F78" s="6" t="str">
        <f t="shared" si="14"/>
        <v>@IDENTITY EN95 = SEQ95 * QN95</v>
      </c>
      <c r="G78" s="6"/>
      <c r="K78" s="5" t="str">
        <f t="shared" si="15"/>
        <v xml:space="preserve">@IDENTITY </v>
      </c>
      <c r="L78" s="5" t="str">
        <f t="shared" si="16"/>
        <v>rQ95</v>
      </c>
      <c r="M78" s="5" t="str">
        <f t="shared" si="17"/>
        <v xml:space="preserve"> = QN95 / </v>
      </c>
      <c r="N78" s="5" t="str">
        <f t="shared" si="18"/>
        <v>PQ95</v>
      </c>
      <c r="O78" s="6" t="str">
        <f t="shared" si="19"/>
        <v>@IDENTITY rQ95 = QN95 / PQ95</v>
      </c>
    </row>
    <row r="79" spans="1:15">
      <c r="A79" s="1" t="s">
        <v>73</v>
      </c>
      <c r="B79" s="5" t="str">
        <f t="shared" si="10"/>
        <v xml:space="preserve">@IDENTITY </v>
      </c>
      <c r="C79" s="5" t="str">
        <f t="shared" si="11"/>
        <v>EN96</v>
      </c>
      <c r="D79" s="5" t="str">
        <f t="shared" si="12"/>
        <v xml:space="preserve"> = SEQ96 * </v>
      </c>
      <c r="E79" s="5" t="str">
        <f t="shared" si="13"/>
        <v>QN96</v>
      </c>
      <c r="F79" s="6" t="str">
        <f t="shared" si="14"/>
        <v>@IDENTITY EN96 = SEQ96 * QN96</v>
      </c>
      <c r="G79" s="6"/>
      <c r="K79" s="5" t="str">
        <f t="shared" si="15"/>
        <v xml:space="preserve">@IDENTITY </v>
      </c>
      <c r="L79" s="5" t="str">
        <f t="shared" si="16"/>
        <v>rQ96</v>
      </c>
      <c r="M79" s="5" t="str">
        <f t="shared" si="17"/>
        <v xml:space="preserve"> = QN96 / </v>
      </c>
      <c r="N79" s="5" t="str">
        <f t="shared" si="18"/>
        <v>PQ96</v>
      </c>
      <c r="O79" s="6" t="str">
        <f t="shared" si="19"/>
        <v>@IDENTITY rQ96 = QN96 / PQ96</v>
      </c>
    </row>
    <row r="80" spans="1:15">
      <c r="A80" s="1" t="s">
        <v>74</v>
      </c>
      <c r="B80" s="5" t="str">
        <f t="shared" si="10"/>
        <v xml:space="preserve">@IDENTITY </v>
      </c>
      <c r="C80" s="5" t="str">
        <f t="shared" si="11"/>
        <v>EN97</v>
      </c>
      <c r="D80" s="5" t="str">
        <f t="shared" si="12"/>
        <v xml:space="preserve"> = SEQ97 * </v>
      </c>
      <c r="E80" s="5" t="str">
        <f t="shared" si="13"/>
        <v>QN97</v>
      </c>
      <c r="F80" s="6" t="str">
        <f t="shared" si="14"/>
        <v>@IDENTITY EN97 = SEQ97 * QN97</v>
      </c>
      <c r="G80" s="6"/>
      <c r="K80" s="5" t="str">
        <f t="shared" si="15"/>
        <v xml:space="preserve">@IDENTITY </v>
      </c>
      <c r="L80" s="5" t="str">
        <f t="shared" si="16"/>
        <v>rQ97</v>
      </c>
      <c r="M80" s="5" t="str">
        <f t="shared" si="17"/>
        <v xml:space="preserve"> = QN97 / </v>
      </c>
      <c r="N80" s="5" t="str">
        <f t="shared" si="18"/>
        <v>PQ97</v>
      </c>
      <c r="O80" s="6" t="str">
        <f t="shared" si="19"/>
        <v>@IDENTITY rQ97 = QN97 / PQ97</v>
      </c>
    </row>
    <row r="81" spans="1:15">
      <c r="A81" s="3" t="s">
        <v>76</v>
      </c>
      <c r="B81" s="5" t="str">
        <f t="shared" si="10"/>
        <v xml:space="preserve">@IDENTITY </v>
      </c>
      <c r="C81" s="5" t="str">
        <f t="shared" si="11"/>
        <v>EN00</v>
      </c>
      <c r="D81" s="5" t="str">
        <f>" = "&amp;C7&amp;" + "&amp;C8&amp;" + "&amp;C9&amp;" + "&amp;C10&amp;" + "&amp;C11&amp;" + "&amp;C12&amp;" + "&amp;C13&amp;" + "&amp;C14&amp;" + "&amp;C15&amp;" + "&amp;C16&amp;" + "&amp;C17&amp;" + "&amp;C18&amp;" + "&amp;C19&amp;" + "&amp;C20&amp;" + "&amp;C21&amp;" + "&amp;C22&amp;" + "&amp;C23&amp;" + "&amp;C24&amp;" + "&amp;C25&amp;" + "&amp;C26&amp;" + "&amp;C27&amp;" + "&amp;C28&amp;" + "&amp;C29&amp;" + "&amp;C30&amp;" + "&amp;C31&amp;" + "&amp;C32&amp;" + "&amp;C33&amp;" + "&amp;C34&amp;" + "&amp;C35&amp;" + "&amp;C36&amp;" + "&amp;C37&amp;" + "&amp;C38&amp;" + "&amp;C39&amp;" + "&amp;C40&amp;" + "&amp;C41&amp;" + "&amp;C42&amp;" + "&amp;C43&amp;" + "&amp;C44&amp;" + "&amp;C45&amp;" + "&amp;C46&amp;" + "&amp;C47&amp;" + "&amp;C48&amp;" + "&amp;C49&amp;" + "&amp;C50&amp;" + "&amp;C51&amp;" + "&amp;C52&amp;" + "&amp;C53&amp;" + "&amp;C54&amp;" + "&amp;C55&amp;" + "&amp;C56&amp;" + "&amp;C57&amp;" + "&amp;C58&amp;" + "&amp;C59&amp;" + "&amp;C60&amp;" + "&amp;C61&amp;" + "&amp;C62&amp;" + "&amp;C63&amp;" + "&amp;C64&amp;" + "&amp;C65&amp;" + "&amp;C66&amp;" + "&amp;C67&amp;" + "&amp;C68&amp;" + "&amp;C69&amp;" + "&amp;C70&amp;" + "&amp;C71&amp;" + "&amp;C72&amp;" + "&amp;C73&amp;" + "&amp;C74&amp;" + "&amp;C75&amp;" + "&amp;C76&amp;" + "&amp;C77&amp;" + "&amp;C78&amp;" + "&amp;C79&amp;" + "&amp;C80</f>
        <v xml:space="preserve"> = EN01 + EN02 + EN03 + EN05 + EN08 + EN10 + EN11 + EN13 + EN14 + EN15 + EN16 + EN17 + EN18 + EN19 + EN20 + EN21 + EN22 + EN23 + EN24 + EN25 + EN26 + EN27 + EN28 + EN29 + EN30 + EN31 + EN32 + EN33 + EN35 + EN36 + EN37 + EN41 + EN42 + EN43 + EN45 + EN46 + EN47 + EN49 + EN50 + EN51 + EN52 + EN53 + EN55 + EN58 + EN59 + EN60 + EN61 + EN62 + EN64 + EN65 + EN66 + EN68 + EN69 + EN70 + EN71 + EN72 + EN73 + EN74 + EN77 + EN78 + EN79 + EN80 + EN84 + EN85 + EN86 + EN87 + EN90 + EN91 + EN92 + EN93 + EN94 + EN95 + EN96 + EN97</v>
      </c>
      <c r="F81" s="6" t="str">
        <f t="shared" si="14"/>
        <v>@IDENTITY EN00 = EN01 + EN02 + EN03 + EN05 + EN08 + EN10 + EN11 + EN13 + EN14 + EN15 + EN16 + EN17 + EN18 + EN19 + EN20 + EN21 + EN22 + EN23 + EN24 + EN25 + EN26 + EN27 + EN28 + EN29 + EN30 + EN31 + EN32 + EN33 + EN35 + EN36 + EN37 + EN41 + EN42 + EN43 + EN45 + EN46 + EN47 + EN49 + EN50 + EN51 + EN52 + EN53 + EN55 + EN58 + EN59 + EN60 + EN61 + EN62 + EN64 + EN65 + EN66 + EN68 + EN69 + EN70 + EN71 + EN72 + EN73 + EN74 + EN77 + EN78 + EN79 + EN80 + EN84 + EN85 + EN86 + EN87 + EN90 + EN91 + EN92 + EN93 + EN94 + EN95 + EN96 + EN97</v>
      </c>
      <c r="G81" s="6"/>
      <c r="K81" s="5" t="str">
        <f t="shared" si="15"/>
        <v xml:space="preserve">@IDENTITY </v>
      </c>
      <c r="L81" s="5" t="str">
        <f t="shared" si="16"/>
        <v>rQ00</v>
      </c>
      <c r="M81" s="5" t="str">
        <f>" = "&amp;L7&amp;" + "&amp;L8&amp;" + "&amp;L9&amp;" + "&amp;L10&amp;" + "&amp;L11&amp;" + "&amp;L12&amp;" + "&amp;L13&amp;" + "&amp;L14&amp;" + "&amp;L15&amp;" + "&amp;L16&amp;" + "&amp;L17&amp;" + "&amp;L18&amp;" + "&amp;L19&amp;" + "&amp;L20&amp;" + "&amp;L21&amp;" + "&amp;L22&amp;" + "&amp;L23&amp;" + "&amp;L24&amp;" + "&amp;L25&amp;" + "&amp;L26&amp;" + "&amp;L27&amp;" + "&amp;L28&amp;" + "&amp;L29&amp;" + "&amp;L30&amp;" + "&amp;L31&amp;" + "&amp;L32&amp;" + "&amp;L33&amp;" + "&amp;L34&amp;" + "&amp;L35&amp;" + "&amp;L36&amp;" + "&amp;L37&amp;" + "&amp;L38&amp;" + "&amp;L39&amp;" + "&amp;L40&amp;" + "&amp;L41&amp;" + "&amp;L42&amp;" + "&amp;L43&amp;" + "&amp;L44&amp;" + "&amp;L45&amp;" + "&amp;L46&amp;" + "&amp;L47&amp;" + "&amp;L48&amp;" + "&amp;L49&amp;" + "&amp;L50&amp;" + "&amp;L51&amp;" + "&amp;L52&amp;" + "&amp;L53&amp;" + "&amp;L54&amp;" + "&amp;L55&amp;" + "&amp;L56&amp;" + "&amp;L57&amp;" + "&amp;L58&amp;" + "&amp;L59&amp;" + "&amp;L60&amp;" + "&amp;L61&amp;" + "&amp;L62&amp;" + "&amp;L63&amp;" + "&amp;L64&amp;" + "&amp;L65&amp;" + "&amp;L66&amp;" + "&amp;L67&amp;" + "&amp;L68&amp;" + "&amp;L69&amp;" + "&amp;L70&amp;" + "&amp;L71&amp;" + "&amp;L72&amp;" + "&amp;L73&amp;" + "&amp;L74&amp;" + "&amp;L75&amp;" + "&amp;L76&amp;" + "&amp;L77&amp;" + "&amp;L78&amp;" + "&amp;L79&amp;" + "&amp;L80</f>
        <v xml:space="preserve"> = rQ01 + rQ02 + rQ03 + rQ05 + rQ08 + rQ10 + rQ11 + rQ13 + rQ14 + rQ15 + rQ16 + rQ17 + rQ18 + rQ19 + rQ20 + rQ21 + rQ22 + rQ23 + rQ24 + rQ25 + rQ26 + rQ27 + rQ28 + rQ29 + rQ30 + rQ31 + rQ32 + rQ33 + rQ35 + rQ36 + rQ37 + rQ41 + rQ42 + rQ43 + rQ45 + rQ46 + rQ47 + rQ49 + rQ50 + rQ51 + rQ52 + rQ53 + rQ55 + rQ58 + rQ59 + rQ60 + rQ61 + rQ62 + rQ64 + rQ65 + rQ66 + rQ68 + rQ69 + rQ70 + rQ71 + rQ72 + rQ73 + rQ74 + rQ77 + rQ78 + rQ79 + rQ80 + rQ84 + rQ85 + rQ86 + rQ87 + rQ90 + rQ91 + rQ92 + rQ93 + rQ94 + rQ95 + rQ96 + rQ97</v>
      </c>
      <c r="O81" s="6" t="str">
        <f t="shared" si="19"/>
        <v>@IDENTITY rQ00 = rQ01 + rQ02 + rQ03 + rQ05 + rQ08 + rQ10 + rQ11 + rQ13 + rQ14 + rQ15 + rQ16 + rQ17 + rQ18 + rQ19 + rQ20 + rQ21 + rQ22 + rQ23 + rQ24 + rQ25 + rQ26 + rQ27 + rQ28 + rQ29 + rQ30 + rQ31 + rQ32 + rQ33 + rQ35 + rQ36 + rQ37 + rQ41 + rQ42 + rQ43 + rQ45 + rQ46 + rQ47 + rQ49 + rQ50 + rQ51 + rQ52 + rQ53 + rQ55 + rQ58 + rQ59 + rQ60 + rQ61 + rQ62 + rQ64 + rQ65 + rQ66 + rQ68 + rQ69 + rQ70 + rQ71 + rQ72 + rQ73 + rQ74 + rQ77 + rQ78 + rQ79 + rQ80 + rQ84 + rQ85 + rQ86 + rQ87 + rQ90 + rQ91 + rQ92 + rQ93 + rQ94 + rQ95 + rQ96 + rQ97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4:BZ79"/>
  <sheetViews>
    <sheetView topLeftCell="C1" workbookViewId="0">
      <selection activeCell="C17" sqref="C17"/>
    </sheetView>
  </sheetViews>
  <sheetFormatPr baseColWidth="10" defaultRowHeight="15"/>
  <sheetData>
    <row r="4" spans="3:78"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1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  <c r="AL4" t="s">
        <v>35</v>
      </c>
      <c r="AM4" t="s">
        <v>36</v>
      </c>
      <c r="AN4" t="s">
        <v>37</v>
      </c>
      <c r="AO4" t="s">
        <v>38</v>
      </c>
      <c r="AP4" t="s">
        <v>39</v>
      </c>
      <c r="AQ4" t="s">
        <v>40</v>
      </c>
      <c r="AR4" t="s">
        <v>41</v>
      </c>
      <c r="AS4" t="s">
        <v>42</v>
      </c>
      <c r="AT4" t="s">
        <v>43</v>
      </c>
      <c r="AU4" t="s">
        <v>44</v>
      </c>
      <c r="AV4" t="s">
        <v>45</v>
      </c>
      <c r="AW4" t="s">
        <v>46</v>
      </c>
      <c r="AX4" t="s">
        <v>47</v>
      </c>
      <c r="AY4" t="s">
        <v>48</v>
      </c>
      <c r="AZ4" t="s">
        <v>49</v>
      </c>
      <c r="BA4" t="s">
        <v>50</v>
      </c>
      <c r="BB4" t="s">
        <v>51</v>
      </c>
      <c r="BC4" t="s">
        <v>52</v>
      </c>
      <c r="BD4" t="s">
        <v>53</v>
      </c>
      <c r="BE4" t="s">
        <v>54</v>
      </c>
      <c r="BF4" t="s">
        <v>55</v>
      </c>
      <c r="BG4" t="s">
        <v>56</v>
      </c>
      <c r="BH4" t="s">
        <v>57</v>
      </c>
      <c r="BI4" t="s">
        <v>58</v>
      </c>
      <c r="BJ4" t="s">
        <v>59</v>
      </c>
      <c r="BK4" t="s">
        <v>60</v>
      </c>
      <c r="BL4" t="s">
        <v>61</v>
      </c>
      <c r="BM4" t="s">
        <v>62</v>
      </c>
      <c r="BN4" t="s">
        <v>63</v>
      </c>
      <c r="BO4" t="s">
        <v>64</v>
      </c>
      <c r="BP4" t="s">
        <v>65</v>
      </c>
      <c r="BQ4" t="s">
        <v>66</v>
      </c>
      <c r="BR4" t="s">
        <v>67</v>
      </c>
      <c r="BS4" t="s">
        <v>68</v>
      </c>
      <c r="BT4" t="s">
        <v>69</v>
      </c>
      <c r="BU4" t="s">
        <v>70</v>
      </c>
      <c r="BV4" t="s">
        <v>71</v>
      </c>
      <c r="BW4" t="s">
        <v>72</v>
      </c>
      <c r="BX4" t="s">
        <v>73</v>
      </c>
      <c r="BY4" t="s">
        <v>74</v>
      </c>
      <c r="BZ4" t="s">
        <v>76</v>
      </c>
    </row>
    <row r="5" spans="3:78">
      <c r="C5" s="1" t="s">
        <v>2</v>
      </c>
      <c r="D5" t="str">
        <f>"'"&amp;D4&amp;"'"</f>
        <v>'01'</v>
      </c>
      <c r="E5" t="str">
        <f>D5&amp;", '"&amp;E4&amp;"'"</f>
        <v>'01', '02'</v>
      </c>
      <c r="F5" t="str">
        <f>E5&amp;", '"&amp;F4&amp;"'"</f>
        <v>'01', '02', '03'</v>
      </c>
      <c r="G5" t="str">
        <f t="shared" ref="G5:BR5" si="0">F5&amp;", '"&amp;G4&amp;"'"</f>
        <v>'01', '02', '03', '05'</v>
      </c>
      <c r="H5" t="str">
        <f t="shared" si="0"/>
        <v>'01', '02', '03', '05', '08'</v>
      </c>
      <c r="I5" t="str">
        <f t="shared" si="0"/>
        <v>'01', '02', '03', '05', '08', '10'</v>
      </c>
      <c r="J5" t="str">
        <f t="shared" si="0"/>
        <v>'01', '02', '03', '05', '08', '10', '11'</v>
      </c>
      <c r="K5" t="str">
        <f t="shared" si="0"/>
        <v>'01', '02', '03', '05', '08', '10', '11', '13'</v>
      </c>
      <c r="L5" t="str">
        <f t="shared" si="0"/>
        <v>'01', '02', '03', '05', '08', '10', '11', '13', '14'</v>
      </c>
      <c r="M5" t="str">
        <f t="shared" si="0"/>
        <v>'01', '02', '03', '05', '08', '10', '11', '13', '14', '15'</v>
      </c>
      <c r="N5" t="str">
        <f t="shared" si="0"/>
        <v>'01', '02', '03', '05', '08', '10', '11', '13', '14', '15', '16'</v>
      </c>
      <c r="O5" t="str">
        <f t="shared" si="0"/>
        <v>'01', '02', '03', '05', '08', '10', '11', '13', '14', '15', '16', '17'</v>
      </c>
      <c r="P5" t="str">
        <f t="shared" si="0"/>
        <v>'01', '02', '03', '05', '08', '10', '11', '13', '14', '15', '16', '17', '18'</v>
      </c>
      <c r="Q5" t="str">
        <f t="shared" si="0"/>
        <v>'01', '02', '03', '05', '08', '10', '11', '13', '14', '15', '16', '17', '18', '19'</v>
      </c>
      <c r="R5" t="str">
        <f t="shared" si="0"/>
        <v>'01', '02', '03', '05', '08', '10', '11', '13', '14', '15', '16', '17', '18', '19', '20'</v>
      </c>
      <c r="S5" t="str">
        <f t="shared" si="0"/>
        <v>'01', '02', '03', '05', '08', '10', '11', '13', '14', '15', '16', '17', '18', '19', '20', '21'</v>
      </c>
      <c r="T5" t="str">
        <f t="shared" si="0"/>
        <v>'01', '02', '03', '05', '08', '10', '11', '13', '14', '15', '16', '17', '18', '19', '20', '21', '22'</v>
      </c>
      <c r="U5" t="str">
        <f t="shared" si="0"/>
        <v>'01', '02', '03', '05', '08', '10', '11', '13', '14', '15', '16', '17', '18', '19', '20', '21', '22', '23'</v>
      </c>
      <c r="V5" t="str">
        <f t="shared" si="0"/>
        <v>'01', '02', '03', '05', '08', '10', '11', '13', '14', '15', '16', '17', '18', '19', '20', '21', '22', '23', '24'</v>
      </c>
      <c r="W5" t="str">
        <f t="shared" si="0"/>
        <v>'01', '02', '03', '05', '08', '10', '11', '13', '14', '15', '16', '17', '18', '19', '20', '21', '22', '23', '24', '25'</v>
      </c>
      <c r="X5" t="str">
        <f t="shared" si="0"/>
        <v>'01', '02', '03', '05', '08', '10', '11', '13', '14', '15', '16', '17', '18', '19', '20', '21', '22', '23', '24', '25', '26'</v>
      </c>
      <c r="Y5" t="str">
        <f t="shared" si="0"/>
        <v>'01', '02', '03', '05', '08', '10', '11', '13', '14', '15', '16', '17', '18', '19', '20', '21', '22', '23', '24', '25', '26', '27'</v>
      </c>
      <c r="Z5" t="str">
        <f t="shared" si="0"/>
        <v>'01', '02', '03', '05', '08', '10', '11', '13', '14', '15', '16', '17', '18', '19', '20', '21', '22', '23', '24', '25', '26', '27', '28'</v>
      </c>
      <c r="AA5" t="str">
        <f t="shared" si="0"/>
        <v>'01', '02', '03', '05', '08', '10', '11', '13', '14', '15', '16', '17', '18', '19', '20', '21', '22', '23', '24', '25', '26', '27', '28', '29'</v>
      </c>
      <c r="AB5" t="str">
        <f t="shared" si="0"/>
        <v>'01', '02', '03', '05', '08', '10', '11', '13', '14', '15', '16', '17', '18', '19', '20', '21', '22', '23', '24', '25', '26', '27', '28', '29', '30'</v>
      </c>
      <c r="AC5" t="str">
        <f t="shared" si="0"/>
        <v>'01', '02', '03', '05', '08', '10', '11', '13', '14', '15', '16', '17', '18', '19', '20', '21', '22', '23', '24', '25', '26', '27', '28', '29', '30', '31'</v>
      </c>
      <c r="AD5" t="str">
        <f t="shared" si="0"/>
        <v>'01', '02', '03', '05', '08', '10', '11', '13', '14', '15', '16', '17', '18', '19', '20', '21', '22', '23', '24', '25', '26', '27', '28', '29', '30', '31', '32'</v>
      </c>
      <c r="AE5" t="str">
        <f t="shared" si="0"/>
        <v>'01', '02', '03', '05', '08', '10', '11', '13', '14', '15', '16', '17', '18', '19', '20', '21', '22', '23', '24', '25', '26', '27', '28', '29', '30', '31', '32', '33'</v>
      </c>
      <c r="AF5" t="str">
        <f t="shared" si="0"/>
        <v>'01', '02', '03', '05', '08', '10', '11', '13', '14', '15', '16', '17', '18', '19', '20', '21', '22', '23', '24', '25', '26', '27', '28', '29', '30', '31', '32', '33', '35'</v>
      </c>
      <c r="AG5" t="str">
        <f t="shared" si="0"/>
        <v>'01', '02', '03', '05', '08', '10', '11', '13', '14', '15', '16', '17', '18', '19', '20', '21', '22', '23', '24', '25', '26', '27', '28', '29', '30', '31', '32', '33', '35', '36'</v>
      </c>
      <c r="AH5" t="str">
        <f t="shared" si="0"/>
        <v>'01', '02', '03', '05', '08', '10', '11', '13', '14', '15', '16', '17', '18', '19', '20', '21', '22', '23', '24', '25', '26', '27', '28', '29', '30', '31', '32', '33', '35', '36', '37'</v>
      </c>
      <c r="AI5" t="str">
        <f t="shared" si="0"/>
        <v>'01', '02', '03', '05', '08', '10', '11', '13', '14', '15', '16', '17', '18', '19', '20', '21', '22', '23', '24', '25', '26', '27', '28', '29', '30', '31', '32', '33', '35', '36', '37', '41'</v>
      </c>
      <c r="AJ5" t="str">
        <f t="shared" si="0"/>
        <v>'01', '02', '03', '05', '08', '10', '11', '13', '14', '15', '16', '17', '18', '19', '20', '21', '22', '23', '24', '25', '26', '27', '28', '29', '30', '31', '32', '33', '35', '36', '37', '41', '42'</v>
      </c>
      <c r="AK5" t="str">
        <f t="shared" si="0"/>
        <v>'01', '02', '03', '05', '08', '10', '11', '13', '14', '15', '16', '17', '18', '19', '20', '21', '22', '23', '24', '25', '26', '27', '28', '29', '30', '31', '32', '33', '35', '36', '37', '41', '42', '43'</v>
      </c>
      <c r="AL5" t="str">
        <f t="shared" si="0"/>
        <v>'01', '02', '03', '05', '08', '10', '11', '13', '14', '15', '16', '17', '18', '19', '20', '21', '22', '23', '24', '25', '26', '27', '28', '29', '30', '31', '32', '33', '35', '36', '37', '41', '42', '43', '45'</v>
      </c>
      <c r="AM5" t="str">
        <f t="shared" si="0"/>
        <v>'01', '02', '03', '05', '08', '10', '11', '13', '14', '15', '16', '17', '18', '19', '20', '21', '22', '23', '24', '25', '26', '27', '28', '29', '30', '31', '32', '33', '35', '36', '37', '41', '42', '43', '45', '46'</v>
      </c>
      <c r="AN5" t="str">
        <f t="shared" si="0"/>
        <v>'01', '02', '03', '05', '08', '10', '11', '13', '14', '15', '16', '17', '18', '19', '20', '21', '22', '23', '24', '25', '26', '27', '28', '29', '30', '31', '32', '33', '35', '36', '37', '41', '42', '43', '45', '46', '47'</v>
      </c>
      <c r="AO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</v>
      </c>
      <c r="AP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</v>
      </c>
      <c r="AQ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</v>
      </c>
      <c r="AR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</v>
      </c>
      <c r="AS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</v>
      </c>
      <c r="AT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</v>
      </c>
      <c r="AU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</v>
      </c>
      <c r="AV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</v>
      </c>
      <c r="AW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</v>
      </c>
      <c r="AX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</v>
      </c>
      <c r="AY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</v>
      </c>
      <c r="AZ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</v>
      </c>
      <c r="BA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</v>
      </c>
      <c r="BB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</v>
      </c>
      <c r="BC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</v>
      </c>
      <c r="BD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</v>
      </c>
      <c r="BE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</v>
      </c>
      <c r="BF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</v>
      </c>
      <c r="BG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</v>
      </c>
      <c r="BH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</v>
      </c>
      <c r="BI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</v>
      </c>
      <c r="BJ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</v>
      </c>
      <c r="BK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</v>
      </c>
      <c r="BL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</v>
      </c>
      <c r="BM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</v>
      </c>
      <c r="BN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</v>
      </c>
      <c r="BO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</v>
      </c>
      <c r="BP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</v>
      </c>
      <c r="BQ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</v>
      </c>
      <c r="BR5" t="str">
        <f t="shared" si="0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'87', '90'</v>
      </c>
      <c r="BS5" t="str">
        <f t="shared" ref="BS5:BZ5" si="1">BR5&amp;", '"&amp;BS4&amp;"'"</f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'87', '90', '91'</v>
      </c>
      <c r="BT5" t="str">
        <f t="shared" si="1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'87', '90', '91', '92'</v>
      </c>
      <c r="BU5" t="str">
        <f t="shared" si="1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'87', '90', '91', '92', '93'</v>
      </c>
      <c r="BV5" t="str">
        <f t="shared" si="1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'87', '90', '91', '92', '93', '94'</v>
      </c>
      <c r="BW5" t="str">
        <f t="shared" si="1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'87', '90', '91', '92', '93', '94', '95'</v>
      </c>
      <c r="BX5" t="str">
        <f t="shared" si="1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'87', '90', '91', '92', '93', '94', '95', '96'</v>
      </c>
      <c r="BY5" t="str">
        <f t="shared" si="1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'87', '90', '91', '92', '93', '94', '95', '96', '97'</v>
      </c>
      <c r="BZ5" t="str">
        <f t="shared" si="1"/>
        <v>'01', '02', '03', '05', '08', '10', '11', '13', '14', '15', '16', '17', '18', '19', '20', '21', '22', '23', '24', '25', '26', '27', '28', '29', '30', '31', '32', '33', '35', '36', '37', '41', '42', '43', '45', '46', '47', '49', '50', '51', '52', '53', '55', '58', '59', '60', '61', '62', '64', '65', '66', '68', '69', '70', '71', '72', '73', '74', '77', '78', '79', '80', '84', '85', '86', '87', '90', '91', '92', '93', '94', '95', '96', '97', '00'</v>
      </c>
    </row>
    <row r="6" spans="3:78">
      <c r="C6" s="1" t="s">
        <v>3</v>
      </c>
    </row>
    <row r="7" spans="3:78">
      <c r="C7" s="1" t="s">
        <v>4</v>
      </c>
    </row>
    <row r="8" spans="3:78">
      <c r="C8" s="2" t="s">
        <v>5</v>
      </c>
    </row>
    <row r="9" spans="3:78">
      <c r="C9" s="1" t="s">
        <v>6</v>
      </c>
    </row>
    <row r="10" spans="3:78">
      <c r="C10" s="1" t="s">
        <v>7</v>
      </c>
    </row>
    <row r="11" spans="3:78">
      <c r="C11" s="3" t="s">
        <v>1</v>
      </c>
    </row>
    <row r="12" spans="3:78">
      <c r="C12" s="1" t="s">
        <v>8</v>
      </c>
    </row>
    <row r="13" spans="3:78">
      <c r="C13" s="1" t="s">
        <v>9</v>
      </c>
    </row>
    <row r="14" spans="3:78">
      <c r="C14" s="1" t="s">
        <v>10</v>
      </c>
    </row>
    <row r="15" spans="3:78">
      <c r="C15" s="1" t="s">
        <v>11</v>
      </c>
    </row>
    <row r="16" spans="3:78">
      <c r="C16" s="1" t="s">
        <v>12</v>
      </c>
    </row>
    <row r="17" spans="3:3">
      <c r="C17" s="1" t="s">
        <v>13</v>
      </c>
    </row>
    <row r="18" spans="3:3">
      <c r="C18" s="2" t="s">
        <v>14</v>
      </c>
    </row>
    <row r="19" spans="3:3">
      <c r="C19" s="1" t="s">
        <v>15</v>
      </c>
    </row>
    <row r="20" spans="3:3">
      <c r="C20" s="1" t="s">
        <v>16</v>
      </c>
    </row>
    <row r="21" spans="3:3">
      <c r="C21" s="1" t="s">
        <v>17</v>
      </c>
    </row>
    <row r="22" spans="3:3">
      <c r="C22" s="1" t="s">
        <v>18</v>
      </c>
    </row>
    <row r="23" spans="3:3">
      <c r="C23" s="1" t="s">
        <v>19</v>
      </c>
    </row>
    <row r="24" spans="3:3">
      <c r="C24" s="1" t="s">
        <v>20</v>
      </c>
    </row>
    <row r="25" spans="3:3">
      <c r="C25" s="1" t="s">
        <v>21</v>
      </c>
    </row>
    <row r="26" spans="3:3">
      <c r="C26" s="1" t="s">
        <v>22</v>
      </c>
    </row>
    <row r="27" spans="3:3">
      <c r="C27" s="1" t="s">
        <v>23</v>
      </c>
    </row>
    <row r="28" spans="3:3">
      <c r="C28" s="1" t="s">
        <v>24</v>
      </c>
    </row>
    <row r="29" spans="3:3">
      <c r="C29" s="1" t="s">
        <v>25</v>
      </c>
    </row>
    <row r="30" spans="3:3">
      <c r="C30" s="1" t="s">
        <v>26</v>
      </c>
    </row>
    <row r="31" spans="3:3">
      <c r="C31" s="1" t="s">
        <v>27</v>
      </c>
    </row>
    <row r="32" spans="3:3">
      <c r="C32" s="1" t="s">
        <v>28</v>
      </c>
    </row>
    <row r="33" spans="3:3">
      <c r="C33" s="2" t="s">
        <v>29</v>
      </c>
    </row>
    <row r="34" spans="3:3">
      <c r="C34" s="1" t="s">
        <v>30</v>
      </c>
    </row>
    <row r="35" spans="3:3">
      <c r="C35" s="1" t="s">
        <v>31</v>
      </c>
    </row>
    <row r="36" spans="3:3">
      <c r="C36" s="1" t="s">
        <v>32</v>
      </c>
    </row>
    <row r="37" spans="3:3">
      <c r="C37" s="1" t="s">
        <v>33</v>
      </c>
    </row>
    <row r="38" spans="3:3">
      <c r="C38" s="1" t="s">
        <v>34</v>
      </c>
    </row>
    <row r="39" spans="3:3">
      <c r="C39" s="1" t="s">
        <v>35</v>
      </c>
    </row>
    <row r="40" spans="3:3">
      <c r="C40" s="1" t="s">
        <v>36</v>
      </c>
    </row>
    <row r="41" spans="3:3">
      <c r="C41" s="1" t="s">
        <v>37</v>
      </c>
    </row>
    <row r="42" spans="3:3">
      <c r="C42" s="1" t="s">
        <v>38</v>
      </c>
    </row>
    <row r="43" spans="3:3">
      <c r="C43" s="1" t="s">
        <v>39</v>
      </c>
    </row>
    <row r="44" spans="3:3">
      <c r="C44" s="1" t="s">
        <v>40</v>
      </c>
    </row>
    <row r="45" spans="3:3">
      <c r="C45" s="1" t="s">
        <v>41</v>
      </c>
    </row>
    <row r="46" spans="3:3">
      <c r="C46" s="1" t="s">
        <v>42</v>
      </c>
    </row>
    <row r="47" spans="3:3">
      <c r="C47" s="1" t="s">
        <v>43</v>
      </c>
    </row>
    <row r="48" spans="3:3">
      <c r="C48" s="1" t="s">
        <v>44</v>
      </c>
    </row>
    <row r="49" spans="3:3">
      <c r="C49" s="1" t="s">
        <v>45</v>
      </c>
    </row>
    <row r="50" spans="3:3">
      <c r="C50" s="1" t="s">
        <v>46</v>
      </c>
    </row>
    <row r="51" spans="3:3">
      <c r="C51" s="1" t="s">
        <v>47</v>
      </c>
    </row>
    <row r="52" spans="3:3">
      <c r="C52" s="1" t="s">
        <v>48</v>
      </c>
    </row>
    <row r="53" spans="3:3">
      <c r="C53" s="1" t="s">
        <v>49</v>
      </c>
    </row>
    <row r="54" spans="3:3">
      <c r="C54" s="1" t="s">
        <v>50</v>
      </c>
    </row>
    <row r="55" spans="3:3">
      <c r="C55" s="1" t="s">
        <v>51</v>
      </c>
    </row>
    <row r="56" spans="3:3">
      <c r="C56" s="1" t="s">
        <v>52</v>
      </c>
    </row>
    <row r="57" spans="3:3">
      <c r="C57" s="1" t="s">
        <v>53</v>
      </c>
    </row>
    <row r="58" spans="3:3">
      <c r="C58" s="1" t="s">
        <v>54</v>
      </c>
    </row>
    <row r="59" spans="3:3">
      <c r="C59" s="1" t="s">
        <v>55</v>
      </c>
    </row>
    <row r="60" spans="3:3">
      <c r="C60" s="1" t="s">
        <v>56</v>
      </c>
    </row>
    <row r="61" spans="3:3">
      <c r="C61" s="1" t="s">
        <v>57</v>
      </c>
    </row>
    <row r="62" spans="3:3">
      <c r="C62" s="1" t="s">
        <v>58</v>
      </c>
    </row>
    <row r="63" spans="3:3">
      <c r="C63" s="1" t="s">
        <v>59</v>
      </c>
    </row>
    <row r="64" spans="3:3">
      <c r="C64" s="1" t="s">
        <v>60</v>
      </c>
    </row>
    <row r="65" spans="3:3">
      <c r="C65" s="1" t="s">
        <v>61</v>
      </c>
    </row>
    <row r="66" spans="3:3">
      <c r="C66" s="1" t="s">
        <v>62</v>
      </c>
    </row>
    <row r="67" spans="3:3">
      <c r="C67" s="1" t="s">
        <v>63</v>
      </c>
    </row>
    <row r="68" spans="3:3">
      <c r="C68" s="1" t="s">
        <v>64</v>
      </c>
    </row>
    <row r="69" spans="3:3">
      <c r="C69" s="1" t="s">
        <v>65</v>
      </c>
    </row>
    <row r="70" spans="3:3">
      <c r="C70" s="1" t="s">
        <v>66</v>
      </c>
    </row>
    <row r="71" spans="3:3">
      <c r="C71" s="1" t="s">
        <v>67</v>
      </c>
    </row>
    <row r="72" spans="3:3">
      <c r="C72" s="1" t="s">
        <v>68</v>
      </c>
    </row>
    <row r="73" spans="3:3">
      <c r="C73" s="1" t="s">
        <v>69</v>
      </c>
    </row>
    <row r="74" spans="3:3">
      <c r="C74" s="1" t="s">
        <v>70</v>
      </c>
    </row>
    <row r="75" spans="3:3">
      <c r="C75" s="1" t="s">
        <v>71</v>
      </c>
    </row>
    <row r="76" spans="3:3">
      <c r="C76" s="1" t="s">
        <v>72</v>
      </c>
    </row>
    <row r="77" spans="3:3">
      <c r="C77" s="1" t="s">
        <v>73</v>
      </c>
    </row>
    <row r="78" spans="3:3">
      <c r="C78" s="1" t="s">
        <v>74</v>
      </c>
    </row>
    <row r="79" spans="3:3">
      <c r="C79" s="3" t="s">
        <v>76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QN</vt:lpstr>
      <vt:lpstr>QG</vt:lpstr>
      <vt:lpstr>MG</vt:lpstr>
      <vt:lpstr>XM_EMN</vt:lpstr>
      <vt:lpstr>XD_E</vt:lpstr>
      <vt:lpstr>FM</vt:lpstr>
      <vt:lpstr>FD</vt:lpstr>
      <vt:lpstr>E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2015-01-13T20:07:39Z</dcterms:modified>
</cp:coreProperties>
</file>