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Report" sheetId="2" r:id="rId1"/>
    <sheet name="Process" sheetId="3" r:id="rId2"/>
  </sheets>
  <calcPr calcId="152511" calcMode="manual"/>
</workbook>
</file>

<file path=xl/calcChain.xml><?xml version="1.0" encoding="utf-8"?>
<calcChain xmlns="http://schemas.openxmlformats.org/spreadsheetml/2006/main">
  <c r="C12" i="3" l="1"/>
  <c r="B13" i="3" l="1"/>
  <c r="B14" i="3"/>
  <c r="G4" i="3" l="1"/>
  <c r="B12" i="3" s="1"/>
  <c r="C13" i="3" l="1"/>
  <c r="C14" i="3" l="1"/>
  <c r="C17" i="3" s="1"/>
  <c r="B17" i="3"/>
  <c r="C16" i="3"/>
  <c r="B16" i="3"/>
  <c r="D16" i="3" s="1"/>
  <c r="C15" i="3"/>
  <c r="B15" i="3"/>
  <c r="D20" i="3"/>
  <c r="D21" i="3"/>
  <c r="D17" i="3" l="1"/>
  <c r="D15" i="3" s="1"/>
  <c r="D12" i="3"/>
  <c r="I4" i="3"/>
  <c r="D14" i="3"/>
  <c r="D6" i="3"/>
  <c r="D5" i="3"/>
  <c r="D4" i="3"/>
  <c r="D13" i="3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Here input real pnl data
</t>
        </r>
      </text>
    </comment>
  </commentList>
</comments>
</file>

<file path=xl/sharedStrings.xml><?xml version="1.0" encoding="utf-8"?>
<sst xmlns="http://schemas.openxmlformats.org/spreadsheetml/2006/main" count="51" uniqueCount="37">
  <si>
    <t xml:space="preserve">             - Flow    </t>
    <phoneticPr fontId="3" type="noConversion"/>
  </si>
  <si>
    <t xml:space="preserve">             - CrossBorder </t>
    <phoneticPr fontId="3" type="noConversion"/>
  </si>
  <si>
    <t xml:space="preserve">             - Flow</t>
    <phoneticPr fontId="4" type="noConversion"/>
  </si>
  <si>
    <t xml:space="preserve">             - CrossBorder</t>
    <phoneticPr fontId="4" type="noConversion"/>
  </si>
  <si>
    <t xml:space="preserve">YTD P/L      - TTL  </t>
    <phoneticPr fontId="3" type="noConversion"/>
  </si>
  <si>
    <t>Daily P/L    - TTL</t>
    <phoneticPr fontId="4" type="noConversion"/>
  </si>
  <si>
    <t>Ref. USD/CNY</t>
    <phoneticPr fontId="3" type="noConversion"/>
  </si>
  <si>
    <t xml:space="preserve"> Estimated Total(￥)</t>
    <phoneticPr fontId="3" type="noConversion"/>
  </si>
  <si>
    <t>CNY Trades(￥)</t>
    <phoneticPr fontId="3" type="noConversion"/>
  </si>
  <si>
    <t>USD Trades(＄)</t>
    <phoneticPr fontId="3" type="noConversion"/>
  </si>
  <si>
    <t>Item\Settle Currency</t>
    <phoneticPr fontId="3" type="noConversion"/>
  </si>
  <si>
    <t>Date</t>
    <phoneticPr fontId="3" type="noConversion"/>
  </si>
  <si>
    <t>Please check the commodity OTC daily summary:</t>
    <phoneticPr fontId="3" type="noConversion"/>
  </si>
  <si>
    <t>Dear everyone,</t>
    <phoneticPr fontId="4" type="noConversion"/>
  </si>
  <si>
    <t>Item\Settle Currency</t>
    <phoneticPr fontId="3" type="noConversion"/>
  </si>
  <si>
    <t>CNY Trades(￥)</t>
    <phoneticPr fontId="3" type="noConversion"/>
  </si>
  <si>
    <t>USD Trades(＄)</t>
    <phoneticPr fontId="3" type="noConversion"/>
  </si>
  <si>
    <t xml:space="preserve"> Estimated Total(￥)</t>
    <phoneticPr fontId="3" type="noConversion"/>
  </si>
  <si>
    <t xml:space="preserve">YTD P/L      - TTL  </t>
    <phoneticPr fontId="3" type="noConversion"/>
  </si>
  <si>
    <t xml:space="preserve">             - Flow    </t>
    <phoneticPr fontId="3" type="noConversion"/>
  </si>
  <si>
    <t xml:space="preserve">             - CrossBorder </t>
    <phoneticPr fontId="3" type="noConversion"/>
  </si>
  <si>
    <t>Constant</t>
    <phoneticPr fontId="3" type="noConversion"/>
  </si>
  <si>
    <t>Real</t>
    <phoneticPr fontId="3" type="noConversion"/>
  </si>
  <si>
    <t>Today</t>
    <phoneticPr fontId="3" type="noConversion"/>
  </si>
  <si>
    <t>Last</t>
    <phoneticPr fontId="3" type="noConversion"/>
  </si>
  <si>
    <t xml:space="preserve">YTD P/L      - TTL  </t>
  </si>
  <si>
    <t xml:space="preserve">             - Flow    </t>
  </si>
  <si>
    <t xml:space="preserve">             - CrossBorder </t>
  </si>
  <si>
    <t>Item\Settle Currency</t>
  </si>
  <si>
    <t>CNY Trades(￥)</t>
  </si>
  <si>
    <t>USD Trades(＄)</t>
  </si>
  <si>
    <t xml:space="preserve"> Estimated Total(￥)</t>
  </si>
  <si>
    <t>Daily P/L    - TTL</t>
  </si>
  <si>
    <t xml:space="preserve">             - Flow</t>
  </si>
  <si>
    <t xml:space="preserve">             - CrossBorder</t>
  </si>
  <si>
    <t>Date</t>
  </si>
  <si>
    <t>Ref. USD/CNY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</si>
</sst>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FFFF00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6" fontId="5" fillId="0" borderId="0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vertical="center"/>
    </xf>
    <xf numFmtId="43" fontId="0" fillId="0" borderId="0" xfId="0" applyNumberFormat="1"/>
    <xf numFmtId="176" fontId="5" fillId="0" borderId="0" xfId="0" applyNumberFormat="1" applyFont="1" applyAlignment="1">
      <alignment vertical="center"/>
    </xf>
    <xf numFmtId="0" fontId="0" fillId="5" borderId="1" xfId="0" applyFill="1" applyBorder="1"/>
    <xf numFmtId="0" fontId="0" fillId="0" borderId="1" xfId="0" applyBorder="1"/>
    <xf numFmtId="0" fontId="0" fillId="7" borderId="1" xfId="0" applyFill="1" applyBorder="1"/>
    <xf numFmtId="0" fontId="10" fillId="4" borderId="1" xfId="0" applyFont="1" applyFill="1" applyBorder="1"/>
    <xf numFmtId="0" fontId="9" fillId="4" borderId="1" xfId="0" applyFont="1" applyFill="1" applyBorder="1"/>
    <xf numFmtId="176" fontId="5" fillId="6" borderId="2" xfId="1" applyNumberFormat="1" applyFont="1" applyFill="1" applyBorder="1" applyAlignment="1">
      <alignment horizontal="center" vertical="center"/>
    </xf>
    <xf numFmtId="176" fontId="5" fillId="6" borderId="0" xfId="1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76" fontId="0" fillId="0" borderId="0" xfId="0" applyNumberFormat="1"/>
    <xf numFmtId="43" fontId="5" fillId="0" borderId="1" xfId="1" applyNumberFormat="1" applyFont="1" applyBorder="1" applyAlignment="1">
      <alignment horizontal="center" vertical="center"/>
    </xf>
    <xf numFmtId="43" fontId="5" fillId="0" borderId="2" xfId="1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</cellXfs>
  <cellStyles count="3">
    <cellStyle name="常规" xfId="0" builtinId="0"/>
    <cellStyle name="常规 9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6.5164</v>
        <stp/>
        <stp>usdcnh</stp>
        <stp>Rt_Price</stp>
        <tr r="D21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showGridLines="0" tabSelected="1" workbookViewId="0">
      <selection activeCell="I12" sqref="I12"/>
    </sheetView>
  </sheetViews>
  <sheetFormatPr defaultRowHeight="13.5"/>
  <cols>
    <col min="1" max="1" width="30.75" customWidth="1"/>
    <col min="2" max="2" width="17.25" customWidth="1"/>
    <col min="3" max="3" width="15.75" customWidth="1"/>
    <col min="4" max="4" width="16.625" customWidth="1"/>
    <col min="6" max="6" width="17.25" bestFit="1" customWidth="1"/>
  </cols>
  <sheetData>
    <row r="1" spans="1:6" ht="15">
      <c r="A1" s="33" t="s">
        <v>13</v>
      </c>
      <c r="B1" s="33"/>
      <c r="C1" s="1"/>
      <c r="D1" s="1"/>
    </row>
    <row r="2" spans="1:6" ht="42" customHeight="1" thickBot="1">
      <c r="A2" s="34" t="s">
        <v>12</v>
      </c>
      <c r="B2" s="34"/>
      <c r="C2" s="2"/>
      <c r="D2" s="2"/>
    </row>
    <row r="3" spans="1:6" ht="15" thickTop="1" thickBot="1">
      <c r="A3" s="3" t="s">
        <v>28</v>
      </c>
      <c r="B3" s="3" t="s">
        <v>29</v>
      </c>
      <c r="C3" s="3" t="s">
        <v>30</v>
      </c>
      <c r="D3" s="3" t="s">
        <v>31</v>
      </c>
    </row>
    <row r="4" spans="1:6" ht="14.25" thickTop="1">
      <c r="A4" s="4" t="s">
        <v>25</v>
      </c>
      <c r="B4" s="5">
        <v>-4019400.7269001207</v>
      </c>
      <c r="C4" s="5">
        <v>686228.18448432186</v>
      </c>
      <c r="D4" s="5">
        <v>452405.23729196331</v>
      </c>
    </row>
    <row r="5" spans="1:6">
      <c r="A5" s="7" t="s">
        <v>26</v>
      </c>
      <c r="B5" s="8">
        <v>92993.547099879943</v>
      </c>
      <c r="C5" s="8">
        <v>0</v>
      </c>
      <c r="D5" s="8">
        <v>92993.547099879943</v>
      </c>
      <c r="F5" s="19"/>
    </row>
    <row r="6" spans="1:6" ht="14.25" thickBot="1">
      <c r="A6" s="10" t="s">
        <v>27</v>
      </c>
      <c r="B6" s="11">
        <v>-4112631.3980000005</v>
      </c>
      <c r="C6" s="11">
        <v>686228.18448432186</v>
      </c>
      <c r="D6" s="11">
        <v>359174.56619208353</v>
      </c>
    </row>
    <row r="7" spans="1:6" ht="14.25" thickTop="1">
      <c r="A7" s="4" t="s">
        <v>32</v>
      </c>
      <c r="B7" s="5">
        <v>97950.508235944901</v>
      </c>
      <c r="C7" s="6">
        <v>-25740.311457688687</v>
      </c>
      <c r="D7" s="5">
        <v>-70023.355378083274</v>
      </c>
    </row>
    <row r="8" spans="1:6">
      <c r="A8" s="12" t="s">
        <v>33</v>
      </c>
      <c r="B8" s="8">
        <v>-111350.53776405472</v>
      </c>
      <c r="C8" s="8">
        <v>0</v>
      </c>
      <c r="D8" s="8">
        <v>-111350.53776405472</v>
      </c>
    </row>
    <row r="9" spans="1:6" ht="14.25" thickBot="1">
      <c r="A9" s="13" t="s">
        <v>34</v>
      </c>
      <c r="B9" s="11">
        <v>209063.92199999979</v>
      </c>
      <c r="C9" s="11">
        <v>-25740.311457688687</v>
      </c>
      <c r="D9" s="11">
        <v>41327.18238597145</v>
      </c>
    </row>
    <row r="10" spans="1:6" ht="14.25" thickTop="1">
      <c r="A10" s="12"/>
      <c r="B10" s="8"/>
      <c r="C10" s="8"/>
      <c r="D10" s="8"/>
    </row>
    <row r="11" spans="1:6" ht="14.25" thickBot="1">
      <c r="A11" s="14"/>
      <c r="B11" s="14"/>
      <c r="C11" s="13"/>
      <c r="D11" s="13"/>
    </row>
    <row r="12" spans="1:6" ht="14.25" thickTop="1">
      <c r="A12" s="14"/>
      <c r="B12" s="14"/>
      <c r="C12" s="17" t="s">
        <v>35</v>
      </c>
      <c r="D12" s="18">
        <v>43111</v>
      </c>
    </row>
    <row r="13" spans="1:6" ht="14.25" thickBot="1">
      <c r="A13" s="14"/>
      <c r="B13" s="14"/>
      <c r="C13" s="15" t="s">
        <v>36</v>
      </c>
      <c r="D13" s="16">
        <v>6.5165000000000006</v>
      </c>
    </row>
    <row r="14" spans="1:6" ht="14.25" thickTop="1"/>
  </sheetData>
  <mergeCells count="2">
    <mergeCell ref="A1:B1"/>
    <mergeCell ref="A2:B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2"/>
  <sheetViews>
    <sheetView workbookViewId="0">
      <selection activeCell="D21" sqref="A11:D21"/>
    </sheetView>
  </sheetViews>
  <sheetFormatPr defaultRowHeight="13.5"/>
  <cols>
    <col min="1" max="1" width="24.875" customWidth="1"/>
    <col min="2" max="2" width="19.5" customWidth="1"/>
    <col min="3" max="3" width="19.875" customWidth="1"/>
    <col min="4" max="4" width="21" customWidth="1"/>
    <col min="6" max="6" width="24.875" customWidth="1"/>
    <col min="7" max="7" width="13.875" bestFit="1" customWidth="1"/>
    <col min="8" max="8" width="30.25" customWidth="1"/>
    <col min="9" max="9" width="25.25" customWidth="1"/>
  </cols>
  <sheetData>
    <row r="1" spans="1:9" ht="15">
      <c r="A1" s="33"/>
      <c r="B1" s="33"/>
      <c r="C1" s="1"/>
      <c r="D1" s="1"/>
    </row>
    <row r="2" spans="1:9" ht="15.75" thickBot="1">
      <c r="A2" s="35" t="s">
        <v>22</v>
      </c>
      <c r="B2" s="35"/>
      <c r="C2" s="2"/>
      <c r="D2" s="2"/>
      <c r="F2" s="21" t="s">
        <v>21</v>
      </c>
      <c r="G2" s="21"/>
      <c r="H2" s="22"/>
      <c r="I2" s="22"/>
    </row>
    <row r="3" spans="1:9" ht="15" thickTop="1" thickBot="1">
      <c r="A3" s="3" t="s">
        <v>10</v>
      </c>
      <c r="B3" s="3" t="s">
        <v>8</v>
      </c>
      <c r="C3" s="3" t="s">
        <v>9</v>
      </c>
      <c r="D3" s="3" t="s">
        <v>7</v>
      </c>
      <c r="F3" s="3" t="s">
        <v>14</v>
      </c>
      <c r="G3" s="3" t="s">
        <v>15</v>
      </c>
      <c r="H3" s="3" t="s">
        <v>16</v>
      </c>
      <c r="I3" s="3" t="s">
        <v>17</v>
      </c>
    </row>
    <row r="4" spans="1:9" ht="14.25" thickTop="1">
      <c r="A4" s="4" t="s">
        <v>4</v>
      </c>
      <c r="B4" s="26">
        <v>-769400.72690012062</v>
      </c>
      <c r="C4" s="26">
        <v>1006228.1844843219</v>
      </c>
      <c r="D4" s="5">
        <f>C4*$D$21+B4</f>
        <v>5787584.6144735143</v>
      </c>
      <c r="F4" s="4" t="s">
        <v>18</v>
      </c>
      <c r="G4" s="5">
        <f>G5+G6</f>
        <v>3250000</v>
      </c>
      <c r="H4" s="5">
        <v>320000</v>
      </c>
      <c r="I4" s="32">
        <f>H4*D21+G4</f>
        <v>5335248</v>
      </c>
    </row>
    <row r="5" spans="1:9">
      <c r="A5" s="7" t="s">
        <v>0</v>
      </c>
      <c r="B5" s="27">
        <v>3092993.5470998799</v>
      </c>
      <c r="C5" s="29"/>
      <c r="D5" s="8">
        <f t="shared" ref="D5:D6" si="0">C5*$D$21+B5</f>
        <v>3092993.5470998799</v>
      </c>
      <c r="F5" s="7" t="s">
        <v>19</v>
      </c>
      <c r="G5" s="8">
        <v>3000000</v>
      </c>
      <c r="H5" s="9">
        <v>0</v>
      </c>
      <c r="I5" s="8"/>
    </row>
    <row r="6" spans="1:9" ht="14.25" thickBot="1">
      <c r="A6" s="10" t="s">
        <v>1</v>
      </c>
      <c r="B6" s="28">
        <v>-3862631.3980000005</v>
      </c>
      <c r="C6" s="28">
        <v>1006228.1844843219</v>
      </c>
      <c r="D6" s="11">
        <f t="shared" si="0"/>
        <v>2694353.943373634</v>
      </c>
      <c r="F6" s="10" t="s">
        <v>20</v>
      </c>
      <c r="G6" s="11">
        <v>250000</v>
      </c>
      <c r="H6" s="11">
        <v>320000</v>
      </c>
      <c r="I6" s="31"/>
    </row>
    <row r="7" spans="1:9" ht="14.25" thickTop="1">
      <c r="A7" s="7"/>
      <c r="B7" s="8"/>
      <c r="C7" s="8"/>
      <c r="D7" s="8"/>
      <c r="F7" s="7"/>
      <c r="G7" s="8"/>
      <c r="H7" s="8"/>
      <c r="I7" s="8"/>
    </row>
    <row r="8" spans="1:9">
      <c r="A8" s="7"/>
      <c r="B8" s="8"/>
      <c r="C8" s="8"/>
      <c r="D8" s="8"/>
      <c r="F8" s="7"/>
      <c r="G8" s="8"/>
      <c r="H8" s="8"/>
      <c r="I8" s="8"/>
    </row>
    <row r="9" spans="1:9">
      <c r="A9" s="12"/>
      <c r="B9" s="8"/>
      <c r="C9" s="8"/>
      <c r="D9" s="8"/>
    </row>
    <row r="10" spans="1:9" ht="14.25" thickBot="1">
      <c r="A10" s="24" t="s">
        <v>23</v>
      </c>
      <c r="B10" s="25"/>
      <c r="C10" s="22"/>
      <c r="D10" s="22"/>
      <c r="F10" s="23" t="s">
        <v>24</v>
      </c>
      <c r="G10" s="23"/>
      <c r="H10" s="22"/>
      <c r="I10" s="22"/>
    </row>
    <row r="11" spans="1:9" ht="15" thickTop="1" thickBot="1">
      <c r="A11" s="3" t="s">
        <v>10</v>
      </c>
      <c r="B11" s="3" t="s">
        <v>8</v>
      </c>
      <c r="C11" s="3" t="s">
        <v>9</v>
      </c>
      <c r="D11" s="3" t="s">
        <v>7</v>
      </c>
      <c r="F11" s="3" t="s">
        <v>10</v>
      </c>
      <c r="G11" s="3" t="s">
        <v>8</v>
      </c>
      <c r="H11" s="3" t="s">
        <v>9</v>
      </c>
      <c r="I11" s="3" t="s">
        <v>7</v>
      </c>
    </row>
    <row r="12" spans="1:9" ht="14.25" thickTop="1">
      <c r="A12" s="4" t="s">
        <v>4</v>
      </c>
      <c r="B12" s="5">
        <f>B4-G4</f>
        <v>-4019400.7269001207</v>
      </c>
      <c r="C12" s="5">
        <f>C4-H4</f>
        <v>686228.18448432186</v>
      </c>
      <c r="D12" s="32">
        <f>C12*$D$21+B12</f>
        <v>452336.61447351379</v>
      </c>
      <c r="F12" s="4" t="s">
        <v>4</v>
      </c>
      <c r="G12" s="26">
        <v>-4117351.2351360656</v>
      </c>
      <c r="H12" s="26">
        <v>711968.49594201054</v>
      </c>
      <c r="I12" s="26">
        <v>621191.80095154257</v>
      </c>
    </row>
    <row r="13" spans="1:9">
      <c r="A13" s="7" t="s">
        <v>0</v>
      </c>
      <c r="B13" s="8">
        <f t="shared" ref="B13" si="1">B5-G5</f>
        <v>92993.547099879943</v>
      </c>
      <c r="C13" s="8">
        <f>C5-H5</f>
        <v>0</v>
      </c>
      <c r="D13" s="8">
        <f>C13*$D$21+B13</f>
        <v>92993.547099879943</v>
      </c>
      <c r="F13" s="7" t="s">
        <v>0</v>
      </c>
      <c r="G13" s="27">
        <v>204344.08486393467</v>
      </c>
      <c r="H13" s="27">
        <v>0</v>
      </c>
      <c r="I13" s="27">
        <v>316996.61802062485</v>
      </c>
    </row>
    <row r="14" spans="1:9" ht="14.25" thickBot="1">
      <c r="A14" s="10" t="s">
        <v>1</v>
      </c>
      <c r="B14" s="11">
        <f t="shared" ref="B14:C14" si="2">B6-G6</f>
        <v>-4112631.3980000005</v>
      </c>
      <c r="C14" s="11">
        <f t="shared" si="2"/>
        <v>686228.18448432186</v>
      </c>
      <c r="D14" s="11">
        <f>C14*$D$21+B14</f>
        <v>359105.94337363401</v>
      </c>
      <c r="F14" s="10" t="s">
        <v>1</v>
      </c>
      <c r="G14" s="28">
        <v>-4321695.32</v>
      </c>
      <c r="H14" s="28">
        <v>711968.49594201054</v>
      </c>
      <c r="I14" s="28">
        <v>304195.18293091794</v>
      </c>
    </row>
    <row r="15" spans="1:9" ht="14.25" thickTop="1">
      <c r="A15" s="4" t="s">
        <v>5</v>
      </c>
      <c r="B15" s="5">
        <f>B12-G12</f>
        <v>97950.508235944901</v>
      </c>
      <c r="C15" s="6">
        <f t="shared" ref="C15" si="3">C12-H12</f>
        <v>-25740.311457688687</v>
      </c>
      <c r="D15" s="5">
        <f>D16+D17</f>
        <v>-70020.781346937496</v>
      </c>
    </row>
    <row r="16" spans="1:9">
      <c r="A16" s="12" t="s">
        <v>2</v>
      </c>
      <c r="B16" s="8">
        <f t="shared" ref="B16:C16" si="4">B13-G13</f>
        <v>-111350.53776405472</v>
      </c>
      <c r="C16" s="8">
        <f t="shared" si="4"/>
        <v>0</v>
      </c>
      <c r="D16" s="8">
        <f>B16</f>
        <v>-111350.53776405472</v>
      </c>
    </row>
    <row r="17" spans="1:9" ht="14.25" thickBot="1">
      <c r="A17" s="13" t="s">
        <v>3</v>
      </c>
      <c r="B17" s="11">
        <f t="shared" ref="B17" si="5">B14-G14</f>
        <v>209063.92199999979</v>
      </c>
      <c r="C17" s="11">
        <f>C14-H14</f>
        <v>-25740.311457688687</v>
      </c>
      <c r="D17" s="11">
        <f>C17*D21+B17</f>
        <v>41329.756417117227</v>
      </c>
      <c r="G17" s="30"/>
      <c r="H17" s="27"/>
    </row>
    <row r="18" spans="1:9" ht="14.25" thickTop="1">
      <c r="A18" s="12"/>
      <c r="B18" s="8"/>
      <c r="C18" s="8"/>
      <c r="D18" s="8"/>
      <c r="H18" s="30"/>
    </row>
    <row r="19" spans="1:9" ht="14.25" thickBot="1">
      <c r="A19" s="14"/>
      <c r="B19" s="14"/>
      <c r="C19" s="13"/>
      <c r="D19" s="13"/>
      <c r="H19" s="19"/>
      <c r="I19" s="30"/>
    </row>
    <row r="20" spans="1:9" ht="14.25" thickTop="1">
      <c r="A20" s="14"/>
      <c r="B20" s="14"/>
      <c r="C20" s="17" t="s">
        <v>11</v>
      </c>
      <c r="D20" s="18">
        <f ca="1">TODAY()</f>
        <v>43111</v>
      </c>
      <c r="H20" s="30"/>
      <c r="I20" s="19"/>
    </row>
    <row r="21" spans="1:9" ht="14.25" thickBot="1">
      <c r="A21" s="14"/>
      <c r="B21" s="20"/>
      <c r="C21" s="15" t="s">
        <v>6</v>
      </c>
      <c r="D21" s="16">
        <f>RTD("wdf.rtq",,"usdcnh","Rt_Price")</f>
        <v>6.5164</v>
      </c>
      <c r="I21" s="19"/>
    </row>
    <row r="22" spans="1:9" ht="14.25" thickTop="1"/>
  </sheetData>
  <mergeCells count="2">
    <mergeCell ref="A1:B1"/>
    <mergeCell ref="A2:B2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2018-01-11T08:52:13Z</dcterms:modified>
</cp:coreProperties>
</file>