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userName="Xin Lian (OP)" reservationPassword="C7A3"/>
  <workbookPr defaultThemeVersion="124226"/>
  <bookViews>
    <workbookView xWindow="480" yWindow="1215" windowWidth="18315" windowHeight="5085"/>
  </bookViews>
  <sheets>
    <sheet name="明细" sheetId="1" r:id="rId1"/>
    <sheet name="汇总" sheetId="2" r:id="rId2"/>
  </sheets>
  <definedNames>
    <definedName name="_xlnm._FilterDatabase" localSheetId="1" hidden="1">汇总!$A$3:$B$39</definedName>
    <definedName name="_xlnm._FilterDatabase" localSheetId="0" hidden="1">明细!$A$1:$F$858</definedName>
  </definedNames>
  <calcPr calcId="145621"/>
</workbook>
</file>

<file path=xl/calcChain.xml><?xml version="1.0" encoding="utf-8"?>
<calcChain xmlns="http://schemas.openxmlformats.org/spreadsheetml/2006/main">
  <c r="G860" i="1" l="1"/>
  <c r="H860" i="1"/>
  <c r="G857" i="1" l="1"/>
  <c r="H857" i="1"/>
  <c r="G858" i="1"/>
  <c r="H858" i="1"/>
  <c r="G859" i="1"/>
  <c r="H859" i="1"/>
  <c r="G856" i="1" l="1"/>
  <c r="H856" i="1"/>
  <c r="G854" i="1" l="1"/>
  <c r="G855" i="1"/>
  <c r="H855" i="1"/>
  <c r="H854" i="1"/>
  <c r="G853" i="1" l="1"/>
  <c r="H853" i="1"/>
  <c r="G852" i="1"/>
  <c r="H852" i="1"/>
  <c r="G850" i="1" l="1"/>
  <c r="H850" i="1"/>
  <c r="G851" i="1"/>
  <c r="H851" i="1"/>
  <c r="G849" i="1" l="1"/>
  <c r="H849" i="1"/>
  <c r="G848" i="1" l="1"/>
  <c r="H848" i="1"/>
  <c r="G847" i="1" l="1"/>
  <c r="H847" i="1"/>
  <c r="G846" i="1" l="1"/>
  <c r="H846" i="1"/>
  <c r="G845" i="1" l="1"/>
  <c r="H845" i="1"/>
  <c r="G844" i="1" l="1"/>
  <c r="H844" i="1"/>
  <c r="G835" i="1" l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33" i="1" l="1"/>
  <c r="H833" i="1"/>
  <c r="G834" i="1"/>
  <c r="H834" i="1"/>
  <c r="G831" i="1" l="1"/>
  <c r="H831" i="1"/>
  <c r="G832" i="1"/>
  <c r="H832" i="1"/>
  <c r="G816" i="1" l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15" i="1" l="1"/>
  <c r="H815" i="1"/>
  <c r="G814" i="1"/>
  <c r="H814" i="1"/>
  <c r="H804" i="1" l="1"/>
  <c r="H805" i="1"/>
  <c r="H806" i="1"/>
  <c r="H807" i="1"/>
  <c r="H808" i="1"/>
  <c r="H809" i="1"/>
  <c r="H810" i="1"/>
  <c r="H811" i="1"/>
  <c r="H812" i="1"/>
  <c r="H813" i="1"/>
  <c r="G804" i="1"/>
  <c r="G805" i="1"/>
  <c r="G806" i="1"/>
  <c r="G807" i="1"/>
  <c r="G808" i="1"/>
  <c r="G809" i="1"/>
  <c r="G810" i="1"/>
  <c r="G811" i="1"/>
  <c r="G812" i="1"/>
  <c r="G813" i="1"/>
  <c r="G803" i="1" l="1"/>
  <c r="H803" i="1"/>
  <c r="G802" i="1" l="1"/>
  <c r="H802" i="1"/>
  <c r="B39" i="2"/>
  <c r="G801" i="1"/>
  <c r="H801" i="1"/>
  <c r="G797" i="1" l="1"/>
  <c r="H797" i="1"/>
  <c r="G798" i="1"/>
  <c r="H798" i="1"/>
  <c r="G799" i="1"/>
  <c r="H799" i="1"/>
  <c r="G800" i="1"/>
  <c r="H800" i="1"/>
  <c r="G795" i="1" l="1"/>
  <c r="H795" i="1"/>
  <c r="G796" i="1"/>
  <c r="H796" i="1"/>
  <c r="G790" i="1" l="1"/>
  <c r="H790" i="1"/>
  <c r="G791" i="1"/>
  <c r="H791" i="1"/>
  <c r="G792" i="1"/>
  <c r="H792" i="1"/>
  <c r="G793" i="1"/>
  <c r="H793" i="1"/>
  <c r="G794" i="1"/>
  <c r="H794" i="1"/>
  <c r="H789" i="1"/>
  <c r="G789" i="1"/>
  <c r="B38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2" i="1"/>
  <c r="G788" i="1"/>
  <c r="G785" i="1" l="1"/>
  <c r="G786" i="1"/>
  <c r="G787" i="1"/>
  <c r="G784" i="1" l="1"/>
  <c r="G783" i="1"/>
  <c r="G782" i="1" l="1"/>
  <c r="G780" i="1" l="1"/>
  <c r="G781" i="1"/>
  <c r="G777" i="1" l="1"/>
  <c r="G778" i="1"/>
  <c r="G779" i="1"/>
  <c r="G776" i="1" l="1"/>
  <c r="G775" i="1"/>
  <c r="G770" i="1"/>
  <c r="G771" i="1"/>
  <c r="G772" i="1"/>
  <c r="G773" i="1"/>
  <c r="G774" i="1"/>
  <c r="B37" i="2" l="1"/>
  <c r="G76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2" i="1"/>
  <c r="B35" i="2" l="1"/>
  <c r="B36" i="2"/>
  <c r="B34" i="2" l="1"/>
  <c r="B9" i="2" l="1"/>
  <c r="B33" i="2"/>
  <c r="B32" i="2" l="1"/>
  <c r="B31" i="2" l="1"/>
  <c r="D615" i="1" l="1"/>
  <c r="H615" i="1" s="1"/>
  <c r="B4" i="2" l="1"/>
  <c r="B7" i="2" l="1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5" i="2"/>
  <c r="B6" i="2"/>
</calcChain>
</file>

<file path=xl/sharedStrings.xml><?xml version="1.0" encoding="utf-8"?>
<sst xmlns="http://schemas.openxmlformats.org/spreadsheetml/2006/main" count="2621" uniqueCount="551">
  <si>
    <t>Balance Date</t>
    <phoneticPr fontId="2" type="noConversion"/>
  </si>
  <si>
    <r>
      <rPr>
        <sz val="11"/>
        <color theme="1"/>
        <rFont val="楷体_GB2312"/>
        <family val="3"/>
        <charset val="134"/>
      </rPr>
      <t>客户</t>
    </r>
    <phoneticPr fontId="2" type="noConversion"/>
  </si>
  <si>
    <r>
      <rPr>
        <sz val="11"/>
        <color theme="1"/>
        <rFont val="楷体_GB2312"/>
        <family val="3"/>
        <charset val="134"/>
      </rPr>
      <t>资金余额</t>
    </r>
    <phoneticPr fontId="2" type="noConversion"/>
  </si>
  <si>
    <t>北京盈衍网络科技有限公司</t>
  </si>
  <si>
    <t>20170103-CICC-YYKJ-AU1706-CPS-P-31</t>
  </si>
  <si>
    <t>20170103-CICC-YYKJ-AU1706-CPS-C-31</t>
  </si>
  <si>
    <t>平安证券股份有限公司</t>
  </si>
  <si>
    <t>20170105-CICC-PAZQ-AU1706-SF-P-32</t>
  </si>
  <si>
    <t>20170105-CICC-PAZQ-AU1706-SF-C-32</t>
  </si>
  <si>
    <t>20170105-CICC-PAZQ-000300-SF-C-32</t>
  </si>
  <si>
    <t>20170106-CICC-YYKJ-AU1706-CPS-P-31</t>
  </si>
  <si>
    <t>20170106-CICC-YYKJ-AU1706-CPS-C-31</t>
  </si>
  <si>
    <t>20170106-CICC-TWGJ-NI1709-VAN-C-206</t>
  </si>
  <si>
    <t>20170106-CICC-TWGJ-NI1709-VAN-C-175</t>
  </si>
  <si>
    <t>20170106-CICC-TWGJ-NI1709-VAN-C-145</t>
  </si>
  <si>
    <t>20170106-CICC-TWGJ-NI1709-VAN-C-112</t>
  </si>
  <si>
    <t>20170109-CICC-YYKJ-AU1706-CPS-P-31</t>
  </si>
  <si>
    <t>20170109-CICC-YYKJ-AU1706-CPS-C-31</t>
  </si>
  <si>
    <t>20170111-CICC-YYKJ-AU1706-CPS-P-30</t>
  </si>
  <si>
    <t>20170111-CICC-YYKJ-AU1706-CPS-C-30</t>
  </si>
  <si>
    <t>20170112-CICC-PAZQ-AU1706-SF-P-32</t>
  </si>
  <si>
    <t>20170112-CICC-PAZQ-AU1706-SF-C-32</t>
  </si>
  <si>
    <t>20170112-CICC-PAZQ-000300-SF-C-32</t>
  </si>
  <si>
    <t>20170113-CICC-YYKJ-AU1706-CPS-P-31</t>
  </si>
  <si>
    <t>20170113-CICC-YYKJ-AU1706-CPS-C-31</t>
  </si>
  <si>
    <t>20170116-CICC-YYKJ-AU1706-CPS-P-31</t>
  </si>
  <si>
    <t>20170116-CICC-YYKJ-AU1706-CPS-C-31</t>
  </si>
  <si>
    <t>20170118-CICC-YYKJ-AU1706-CPS-P-30</t>
  </si>
  <si>
    <t>20170118-CICC-YYKJ-AU1706-CPS-C-30</t>
  </si>
  <si>
    <t>20170119-CICC-PAZQ-AU1706-SF-P-32</t>
  </si>
  <si>
    <t>20170119-CICC-PAZQ-AU1706-SF-C-32</t>
  </si>
  <si>
    <t>20170119-CICC-PAZQ-000300-SF-C-32</t>
  </si>
  <si>
    <t>20170120-CICC-YYKJ-AU1706-CPS-P-31</t>
  </si>
  <si>
    <t>20170120-CICC-YYKJ-AU1706-CPS-C-31</t>
  </si>
  <si>
    <t>20170123-CICC-YYKJ-AU1706-CPS-P-31</t>
  </si>
  <si>
    <t>20170123-CICC-YYKJ-AU1706-CPS-C-31</t>
  </si>
  <si>
    <t>20170125-CICC-YYKJ-AU1706-CPS-P-30</t>
  </si>
  <si>
    <t>20170125-CICC-YYKJ-AU1706-CPS-C-30</t>
  </si>
  <si>
    <t>20170126-CICC-PAZQ-AU1706-SF-P-32</t>
  </si>
  <si>
    <t>20170126-CICC-PAZQ-AU1706-SF-C-32</t>
  </si>
  <si>
    <t>20170126-CICC-PAZQ-000300-SF-C-32</t>
  </si>
  <si>
    <t>20170127-CICC-YYKJ-AU1706-CPS-P-31</t>
  </si>
  <si>
    <t>20170127-CICC-YYKJ-AU1706-CPS-C-31</t>
  </si>
  <si>
    <t>20170130-CICC-YYKJ-AU1706-CPS-P-29</t>
  </si>
  <si>
    <t>20170130-CICC-YYKJ-AU1706-CPS-C-29</t>
  </si>
  <si>
    <t>20170201-CICC-YYKJ-AU1706-CPS-P-28</t>
  </si>
  <si>
    <t>20170201-CICC-YYKJ-AU1706-CPS-C-28</t>
  </si>
  <si>
    <t>20170203-CICC-YYKJ-AU1706-CPS-P-28</t>
  </si>
  <si>
    <t>20170203-CICC-YYKJ-AU1706-CPS-C-28</t>
  </si>
  <si>
    <t>20170208-CICC-YYKJ-AU1706-CPS-P-28</t>
  </si>
  <si>
    <t>20170208-CICC-YYKJ-AU1706-CPS-C-28</t>
  </si>
  <si>
    <t>北京快快网络技术有限公司</t>
  </si>
  <si>
    <t>20170209-CICC-ZRB-AU1706-CPS-C-32</t>
  </si>
  <si>
    <t>20170209-CICC-PAZQ-AU1706-SF-P-18</t>
  </si>
  <si>
    <t>20170209-CICC-PAZQ-AU1706-SF-C-18</t>
  </si>
  <si>
    <t>20170209-CICC-PAZQ-000300-SF-C-18</t>
  </si>
  <si>
    <t>20170210-CICC-YYKJ-AU1706-CPS-P-28</t>
  </si>
  <si>
    <t>20170210-CICC-YYKJ-AU1706-CPS-C-28</t>
  </si>
  <si>
    <t>20170213-CICC-YYKJ-AU1706-CPS-P-28</t>
  </si>
  <si>
    <t>20170213-CICC-YYKJ-AU1706-CPS-C-28</t>
  </si>
  <si>
    <t>20170215-CICC-ZRB-000300-SF-P-29</t>
  </si>
  <si>
    <t>20170215-CICC-ZRB-000300-SF-C-29</t>
  </si>
  <si>
    <t>20170215-CICC-YYKJ-AU1706-CPS-P-28</t>
  </si>
  <si>
    <t>20170215-CICC-YYKJ-AU1706-CPS-C-28</t>
  </si>
  <si>
    <t>20170216-CICC-PAZQ-AU1706-SF-C-48</t>
  </si>
  <si>
    <t>20170216-CICC-PAZQ-000300-SF-C-48</t>
  </si>
  <si>
    <t>20170217-CICC-YYKJ-AU1706-CPS-P-28</t>
  </si>
  <si>
    <t>20170217-CICC-YYKJ-AU1706-CPS-C-28</t>
  </si>
  <si>
    <t>20170220-CICC-YYKJ-AU1706-CPS-P-28</t>
  </si>
  <si>
    <t>20170220-CICC-YYKJ-AU1706-CPS-C-28</t>
  </si>
  <si>
    <t>20170221-CICC-ZRB-000300-SF-P-30</t>
  </si>
  <si>
    <t>20170221-CICC-ZRB-000300-SF-C-30</t>
  </si>
  <si>
    <t>20170222-CICC-YYKJ-AU1706-CPS-P-28</t>
  </si>
  <si>
    <t>20170222-CICC-YYKJ-AU1706-CPS-C-28</t>
  </si>
  <si>
    <t>20170223-CICC-YYKJ-MAU(T+D)-VAN-C-90</t>
  </si>
  <si>
    <t>20170223-CICC-PAZQ-AU1706-SF-P-41</t>
  </si>
  <si>
    <t>20170223-CICC-PAZQ-AU1706-SF-P-29</t>
  </si>
  <si>
    <t>20170223-CICC-PAZQ-AU1706-SF-C-41</t>
  </si>
  <si>
    <t>20170223-CICC-PAZQ-AU1706-SF-C-33</t>
  </si>
  <si>
    <t>20170223-CICC-PAZQ-000300-SF-C-41</t>
  </si>
  <si>
    <t>20170223-CICC-PAZQ-000300-SF-C-33</t>
  </si>
  <si>
    <t>20170224-CICC-YYKJ-MAU(T+D)-VAN-C-90</t>
  </si>
  <si>
    <t>20170224-CICC-YYKJ-AU1706-CPS-P-28</t>
  </si>
  <si>
    <t>20170224-CICC-YYKJ-AU1706-CPS-C-28</t>
  </si>
  <si>
    <t>20170227-CICC-ZRB-AU1706-CPS-C-30</t>
  </si>
  <si>
    <t>20170227-CICC-ZRB-000300-SF-P-30</t>
  </si>
  <si>
    <t>20170227-CICC-ZRB-000300-SF-C-30</t>
  </si>
  <si>
    <t>20170227-CICC-YYKJ-AU1706-CPS-P-28</t>
  </si>
  <si>
    <t>20170227-CICC-YYKJ-AU1706-CPS-C-28</t>
  </si>
  <si>
    <t>鲁证经贸有限公司</t>
  </si>
  <si>
    <t>20170228-CICC-LZ-TA705-VAN-P-28</t>
  </si>
  <si>
    <t>20170228-CICC-LZ-TA705-VAN-C-28</t>
  </si>
  <si>
    <t>20170301-CICC-YYKJ-AU1706-CPS-P-30</t>
  </si>
  <si>
    <t>20170301-CICC-YYKJ-AU1706-CPS-C-30</t>
  </si>
  <si>
    <t>20170302-CICC-ZRB-000300-SF-P-32</t>
  </si>
  <si>
    <t>20170302-CICC-ZRB-000300-SF-C-32</t>
  </si>
  <si>
    <t>20170302-CICC-PAZQ-AU1706-SF-P-34</t>
  </si>
  <si>
    <t>20170302-CICC-PAZQ-AU1706-SF-C-34</t>
  </si>
  <si>
    <t>20170302-CICC-PAZQ-000300-SF-C-34</t>
  </si>
  <si>
    <t>20170303-CICC-YYKJ-MAU(T+D)-VAN-C-90</t>
  </si>
  <si>
    <t>20170303-CICC-YYKJ-AU1706-CPS-P-28</t>
  </si>
  <si>
    <t>20170303-CICC-YYKJ-AU1706-CPS-C-28</t>
  </si>
  <si>
    <t>20170306-CICC-YYKJ-AU1706-CPS-P-31</t>
  </si>
  <si>
    <t>20170306-CICC-YYKJ-AU1706-CPS-C-31</t>
  </si>
  <si>
    <t>20170308-CICC-YYKJ-AU1706-CPS-P-30</t>
  </si>
  <si>
    <t>20170308-CICC-YYKJ-AU1706-CPS-C-30</t>
  </si>
  <si>
    <t>20170309-CICC-ZRB-000300-SF-P-32</t>
  </si>
  <si>
    <t>20170309-CICC-ZRB-000300-SF-C-32</t>
  </si>
  <si>
    <t>20170309-CICC-PAZQ-AU1706-SF-P-32</t>
  </si>
  <si>
    <t>20170309-CICC-PAZQ-AU1706-SF-C-32</t>
  </si>
  <si>
    <t>20170309-CICC-PAZQ-000300-SF-C-32</t>
  </si>
  <si>
    <t>20170309-CICC-MDCS-I1705-VAN-C-32</t>
  </si>
  <si>
    <t>20170310-CICC-YYKJ-MAU(T+D)-VAN-C-120</t>
  </si>
  <si>
    <t>20170310-CICC-YYKJ-AU1706-CPS-P-31</t>
  </si>
  <si>
    <t>20170310-CICC-YYKJ-AU1706-CPS-C-31</t>
  </si>
  <si>
    <t>20170313-CICC-ZRB-AU1706-CPS-C-30</t>
  </si>
  <si>
    <t>20170313-CICC-YYKJ-AU1706-CPS-P-31</t>
  </si>
  <si>
    <t>20170313-CICC-YYKJ-AU1706-CPS-C-31</t>
  </si>
  <si>
    <t>20170315-CICC-YYKJ-AU1706-CPS-P-30</t>
  </si>
  <si>
    <t>20170315-CICC-YYKJ-AU1706-CPS-C-30</t>
  </si>
  <si>
    <t>20170316-CICC-PAZQ-AU1706-SF-P-32</t>
  </si>
  <si>
    <t>20170316-CICC-PAZQ-AU1706-SF-C-32</t>
  </si>
  <si>
    <t>20170316-CICC-PAZQ-000300-SF-C-32</t>
  </si>
  <si>
    <t>20170317-CICC-YYKJ-MAU(T+D)-VAN-C-120</t>
  </si>
  <si>
    <t>20170317-CICC-YYKJ-AU1706-CPS-P-31</t>
  </si>
  <si>
    <t>20170317-CICC-YYKJ-AU1706-CPS-C-31</t>
  </si>
  <si>
    <t>中国农业银行</t>
  </si>
  <si>
    <t>20170317-CICC-LC-ABC-AU9999-CON-C-131</t>
  </si>
  <si>
    <t>20170228-CICC-LZ-TA705-VAN-C-28-uw</t>
  </si>
  <si>
    <t>20170320-CICC-YYKJ-AU1706-CPS-P-31</t>
  </si>
  <si>
    <t>20170320-CICC-YYKJ-AU1706-CPS-C-31</t>
  </si>
  <si>
    <t>20170322-CICC-ZRB-000300-SF-P-33</t>
  </si>
  <si>
    <t>20170322-CICC-ZRB-000300-SF-C-33</t>
  </si>
  <si>
    <t>20170322-CICC-YYKJ-MAU(T+D)-VAN-C-90</t>
  </si>
  <si>
    <t>20170322-CICC-YYKJ-AU1706-CPS-P-30</t>
  </si>
  <si>
    <t>20170322-CICC-YYKJ-AU1706-CPS-C-30</t>
  </si>
  <si>
    <t>20170323-CICC-PAZQ-RB1705-SF-C-32</t>
  </si>
  <si>
    <t>20170323-CICC-PAZQ-AU1706-SF-C-32</t>
  </si>
  <si>
    <t>20170323-CICC-PAZQ-000300-SF-C-32</t>
  </si>
  <si>
    <t>20170323-CICC-MDCS-I1709-VAN-C-32</t>
  </si>
  <si>
    <t>20170324-CICC-LZ-RU1709-VAN-P-32</t>
  </si>
  <si>
    <t>20170329-CICC-ZRB-AU1706-CPS-P-29</t>
  </si>
  <si>
    <t>20170329-CICC-ZRB-AU1706-CPS-C-29</t>
  </si>
  <si>
    <t>20170330-CICC-PAZQ-RB1705-SF-C-33</t>
  </si>
  <si>
    <t>20170330-CICC-PAZQ-000300-SF-C-33</t>
  </si>
  <si>
    <t>20170331-CICC-LLTZ-M1709-VAN-C-60</t>
  </si>
  <si>
    <t>20170406-CICC-LC-ABC-SR709-CON-C-90</t>
  </si>
  <si>
    <t>20170413-CICC-PAZQ-AU1706-SF-C-32</t>
  </si>
  <si>
    <t>20170420-CICC-PAZQ-RB1710-SF-C-32</t>
  </si>
  <si>
    <t>20170420-CICC-PAZQ-AU1706-SF-C-32</t>
  </si>
  <si>
    <t>20170427-CICC-ZRB-000300-SF-P-28</t>
  </si>
  <si>
    <t>20170427-CICC-ZRB-000300-SF-C-28</t>
  </si>
  <si>
    <t>20170427-CICC-PAZQ-AU1712-SF-C-34</t>
  </si>
  <si>
    <t>河北银行股份有限公司</t>
  </si>
  <si>
    <t>20170428-CICC-HBYH-AU1712-SF-P-89</t>
  </si>
  <si>
    <t>20170428-CICC-HBYH-AU1712-SF-C-89</t>
  </si>
  <si>
    <t>20170503-CICC-LC-ABC-AU9999-CON-C-62-L2</t>
  </si>
  <si>
    <t>20170503-CICC-LC-ABC-AU9999-CON-C-62-L1</t>
  </si>
  <si>
    <t>20170505-CICC-LZ-RB1710-VAN-P-61</t>
  </si>
  <si>
    <t>20170505-CICC-LZ-RB1710-VAN-C-61</t>
  </si>
  <si>
    <t>深圳前海中凯鸿鸣资产管理有限公司</t>
  </si>
  <si>
    <t>20170509-CICC-ZKHM-AG1712-VAN-C-183</t>
  </si>
  <si>
    <t>20170511-CICC-PAZQ-AU1712-SF-C-32</t>
  </si>
  <si>
    <t>20170515-CICC-ZRB-000300-SF-P-30 (2)</t>
  </si>
  <si>
    <t>20170515-CICC-ZRB-000300-SF-P-30</t>
  </si>
  <si>
    <t>20170515-CICC-ZRB-000300-SF-C-30</t>
  </si>
  <si>
    <t>华泰长城资本管理有限公司</t>
  </si>
  <si>
    <t>20170523-CICC-HTCC-TA709-VAN-P-55</t>
  </si>
  <si>
    <t>20170523-CICC-HTCC-TA709-VAN-C-55</t>
  </si>
  <si>
    <t>20170518-CICC-PAZQ-AU1712-SF-C-32</t>
  </si>
  <si>
    <t>募道投资（北京）有限公司</t>
  </si>
  <si>
    <t>20170522-CICC-MDTZ-RB1710-VAN-P-67</t>
  </si>
  <si>
    <t>20170523-CICC-LZ-TA709-VAN-P-38</t>
  </si>
  <si>
    <t>20170523-CICC-LZ-TA709-VAN-C-38</t>
  </si>
  <si>
    <t>中诺万通贸易有限公司</t>
  </si>
  <si>
    <t>20170524-CICC-ZNWT-RB1710-VAN-P-65</t>
  </si>
  <si>
    <t>20170525-CICC-ZNWT-RB1710-VAN-P-64</t>
  </si>
  <si>
    <t>20170525-CICC-PAZQ-AU1712-SF-C-32</t>
  </si>
  <si>
    <t>20170525-CICC-MDTZ-RB1710-VAN-P-64</t>
  </si>
  <si>
    <t>20170602-CICC-LC-ABC-AU9999-CON-C-179</t>
  </si>
  <si>
    <t>20170605-CICC-MDTZ-RB1710-VAN-2600P-53</t>
  </si>
  <si>
    <t>20170605-CICC-MDTZ-RB1710-VAN-2500P-53</t>
  </si>
  <si>
    <t>深圳市前海联宏创投资有限公司</t>
  </si>
  <si>
    <t>20170606-CICC-LHC-BU1712-VAN-C-153</t>
  </si>
  <si>
    <t>佛山市恒展胜钢材贸易有限公司</t>
  </si>
  <si>
    <t>20170607-CICC-HZS-RB1710-VAN-C-30</t>
  </si>
  <si>
    <t>20170525-CICC-ZNWT-RB1710-VAN-P-64-UNWIND</t>
  </si>
  <si>
    <t>20170609-CICC-HTCC-SR709-VAN-P-83-UW</t>
  </si>
  <si>
    <t>20170609-CICC-HTCC-SR709-VAN-P-83</t>
  </si>
  <si>
    <t>20170609-CICC-HTCC-SR709-VAN-C-83-UW</t>
  </si>
  <si>
    <t>20170609-CICC-HTCC-SR709-VAN-C-83</t>
  </si>
  <si>
    <t>20170609-CICC-HTCC-SR709-CON-P-24</t>
  </si>
  <si>
    <t>20170613-CICC-ZKHM-NI1801-VAN-C-91</t>
  </si>
  <si>
    <t>20170614-CICC-HTCC-TA709-VAN-P-61</t>
  </si>
  <si>
    <t>20170614-CICC-HTCC-TA709-VAN-C-61</t>
  </si>
  <si>
    <t>20170524-CICC-ZNWT-RB1710-VAN-P-65-UNWIND</t>
  </si>
  <si>
    <t>20170621-CICC-HTCC-TA709-VAN-P-61</t>
  </si>
  <si>
    <t>20170621-CICC-HTCC-TA709-VAN-C-61</t>
  </si>
  <si>
    <t>20170525-CICC-MDTZ-RB1710-VAN-P-64-UNWIND</t>
  </si>
  <si>
    <t>20170522-CICC-MDTZ-RB1710-VAN-P-67-UNWIND</t>
  </si>
  <si>
    <t>深圳市华海世纪互联科技有限公司</t>
  </si>
  <si>
    <t>20170622-CICC-HHSJ-CU1709-VAN-P-29</t>
  </si>
  <si>
    <t>20170627-CICC-LZ-I1801-VAN-P-64</t>
  </si>
  <si>
    <t>20170627-CICC-LZ-I1801-VAN-C-64</t>
  </si>
  <si>
    <t>20170628-CICC-HBYH-000300-CON-P-76</t>
  </si>
  <si>
    <t>20170628-CICC-HBYH-000300-CON-C-76</t>
  </si>
  <si>
    <t>20170630-CICC-HTCC-RB1710-VAN-C-34</t>
  </si>
  <si>
    <t>20170706-CICC-ZKHM-M1709-VAN-P-29</t>
  </si>
  <si>
    <t>20170707-CICC-ZKHM-M1709-VAN-P-31</t>
  </si>
  <si>
    <t>20170712-CICC-ZKHM-M1709-VAN-P-30</t>
  </si>
  <si>
    <t>山西圆点企业管理咨询有限公司</t>
  </si>
  <si>
    <t>20170712-CICC-SXYD-JM1709-VAN-C-16</t>
  </si>
  <si>
    <t>20170523-CICC-HTCC-TA709-VAN-C-55-UW</t>
  </si>
  <si>
    <t>20170523-CICC-HTCC-TA709-VAN-P-55-UW</t>
  </si>
  <si>
    <t>20170714-CICC-HTCC-TA709-VAN-P-31</t>
  </si>
  <si>
    <t>20170714-CICC-HTCC-TA709-VAN-C-31</t>
  </si>
  <si>
    <t>20170621-CICC-HTCC-TA709-VAN-P-61-UW</t>
  </si>
  <si>
    <t>20170621-CICC-HTCC-TA709-VAN-C-61-UW</t>
  </si>
  <si>
    <t>20170614-CICC-HTCC-TA709-VAN-P-61-UW</t>
  </si>
  <si>
    <t>20170614-CICC-HTCC-TA709-VAN-C-61-UW</t>
  </si>
  <si>
    <t>20170719-CICC-ZKHM-C1801-VAN-C-62-2</t>
  </si>
  <si>
    <t>20170719-CICC-ZKHM-C1801-VAN-C-62-1</t>
  </si>
  <si>
    <t>深圳市德钧盛世网络科技有限公司</t>
  </si>
  <si>
    <t>20170719-CICC-DJSS-AU1712-VAN-P-30</t>
  </si>
  <si>
    <t>20170721-CICC-LZ-RB1710-VAN-P-48</t>
  </si>
  <si>
    <t>20170721-CICC-LZ-RB1710-VAN-C-48</t>
  </si>
  <si>
    <t>深圳前海中投天琪资本管理有限公司</t>
  </si>
  <si>
    <t>20170725-CICC-ZKHM-C1801-VAN-C-62</t>
  </si>
  <si>
    <t>20170726-CICC-ZKHM-AL1712-VAN-C-92</t>
  </si>
  <si>
    <t>20170712-CICC-SXYD-JM1709-VAN-C-16-UW1</t>
  </si>
  <si>
    <t>20170613-CICC-ZKHM-NI1801-VAN-C-91-UW</t>
  </si>
  <si>
    <t>20170727-CICC-LZ-RB1801-VAN-P-90</t>
  </si>
  <si>
    <t>20170727-CICC-LZ-RB1801-VAN-C-90</t>
  </si>
  <si>
    <t>杭州昊广投资有限公司</t>
  </si>
  <si>
    <t>20170727-CICC-HGTZ-RB1801-CPS-C-90</t>
  </si>
  <si>
    <t>20170731-CICC-SXYD-JM1709-VAN-P-15</t>
  </si>
  <si>
    <t>20170801-CICC-SXYD-JM1709-VAN-P-15</t>
  </si>
  <si>
    <t>中银证券5号定向资产管理计划</t>
  </si>
  <si>
    <t>20170802-CICC-ZYGJ-AU9999-CON-C-175</t>
  </si>
  <si>
    <t>浙江南华资本管理有限公司</t>
  </si>
  <si>
    <t>20170802-CICC-NH-M1801-VAN-P-49</t>
  </si>
  <si>
    <t>20170803-CICC-HBYH-000300-CON-P-55</t>
  </si>
  <si>
    <t>20170803-CICC-HBYH-000300-CON-C-55</t>
  </si>
  <si>
    <t>20170804-CICC-LZ-RB1801-VAN-P-49</t>
  </si>
  <si>
    <t>20170804-CICC-LZ-RB1801-VAN-C-49</t>
  </si>
  <si>
    <t>20170809-CICC-ZY5H-000300-CPS-C-98</t>
  </si>
  <si>
    <t>20170809-CICC-ZY5H-000300-CON-C-28</t>
  </si>
  <si>
    <t>20170726-CICC-ZKHM-AL1712-VAN-C-92-UW</t>
  </si>
  <si>
    <t>温州市长兴机械制造有限公司</t>
  </si>
  <si>
    <t>20170811-CICC-WZCX-AU1712-VAN-C-91</t>
  </si>
  <si>
    <t>20170823-CICC-ZY5H-AU9999-CON-C-168</t>
  </si>
  <si>
    <t>20170825-CICC-ZKHM-Y1801-VAN-C-91</t>
  </si>
  <si>
    <t>20170828-CICC-HTCC-NI1801-VAN-P-87</t>
  </si>
  <si>
    <t>20170828-CICC-HTCC-NI1801-VAN-C-87</t>
  </si>
  <si>
    <t>20170830-CICC-ZY5H-AU9999-CON-C-168</t>
  </si>
  <si>
    <t>20170901-CICC-ZKHM-SR801-VAN-P-61</t>
  </si>
  <si>
    <t>20170904-CICC-SXYD-J1801-VAN-P-15</t>
  </si>
  <si>
    <t>20170904-CICC-SXYD-J1801-VAN-C-15</t>
  </si>
  <si>
    <t>CICC-ST-EDS</t>
  </si>
  <si>
    <t>20170628-CICC-EDS-000300-CON-C-76</t>
  </si>
  <si>
    <t>20170628-CICC-EDS-000300-CON-P-76</t>
  </si>
  <si>
    <t>中信寰球商贸（上海）有限公司</t>
  </si>
  <si>
    <t>20170913-CICC-ZXHQ-ZN1801-CPS-P-91</t>
  </si>
  <si>
    <t>20170914-CICC-ZKHM-Y1805-VAN-C-91</t>
  </si>
  <si>
    <t>20170914-CICC-ZXHQ-ZN1801-CPS-P-90</t>
  </si>
  <si>
    <t>20170915-CICC-HGTZ-AL1801-VAN-C-90</t>
  </si>
  <si>
    <t>20170916-CICC-ZXHQ-AL1801-VAN-P-89</t>
  </si>
  <si>
    <t>多边金宝商业有限公司</t>
  </si>
  <si>
    <t>明都彩视（北京）文化艺术发展有限公司</t>
  </si>
  <si>
    <t>深圳市隆利投资有限公司</t>
  </si>
  <si>
    <t>鑫联环保科技股份有限公司</t>
  </si>
  <si>
    <t>20170918-CICC-SXYD-J1801-VAN-P-15</t>
  </si>
  <si>
    <t>20170904-CICC-SXYD-J1801-VAN-P-15</t>
    <phoneticPr fontId="2" type="noConversion"/>
  </si>
  <si>
    <t>20170918-CICC-ZXHQ-ZN1801-CPS-P-91</t>
  </si>
  <si>
    <t>20170920-CICC-ZY5H-AU9999-CON-C-177</t>
  </si>
  <si>
    <t>20170802-CICC-NHZB-M1801-VAN-P-49</t>
  </si>
  <si>
    <t>20170727-CICC-HGTZ-RB1801-CPS-C-90-UW</t>
  </si>
  <si>
    <t>20170927-CICC-ZKHM-TA805-VAN-C-91</t>
  </si>
  <si>
    <t>20170929-CICC-SXYD-J1801-VAN-P-19</t>
  </si>
  <si>
    <t>20171010-CICC-ZKHM-J1801-VAN-C-62</t>
  </si>
  <si>
    <t>20171011-CICC-ZY5H-AU9999-CON-C-175</t>
  </si>
  <si>
    <t>20171011-CICC-ZKHM-J1801-VAN-C-61</t>
  </si>
  <si>
    <t>20171019-CICC-HTCC-TA1801-VAN-C-29</t>
  </si>
  <si>
    <t>20171020-CICC-ZKHM-RU1805-VAN-C-61</t>
  </si>
  <si>
    <t>20171024-CICC-HTCC-TA1801-VAN-P-31</t>
  </si>
  <si>
    <t>20171024-CICC-MRJH-LMEPB-VAN-C-92</t>
  </si>
  <si>
    <t>20171024-CICC-MRJH-LMEPB-VAN-P-92</t>
  </si>
  <si>
    <t>20171024-CICC-MRJH-LMENI-VAN-P-92</t>
  </si>
  <si>
    <t>20171024-CICC-MRJH-LMENI-VAN-C-92</t>
  </si>
  <si>
    <t>20171024-CICC-MRJH-LMEAH-VAN-P-92</t>
  </si>
  <si>
    <t>20171024-CICC-MRJH-LMEAH-VAN-C-92</t>
  </si>
  <si>
    <t>20171026-CICC-MRJH-LMEPB-SWP-92</t>
  </si>
  <si>
    <t>20171026-CICC-MRJH-LMEAH-SWP-92</t>
  </si>
  <si>
    <t>20171027-CICC-MRJH-LMEAH-SWP-91</t>
  </si>
  <si>
    <t>20171027-CICC-MRJH-LMENI-SWP-91</t>
  </si>
  <si>
    <t>20171031-CICC-HTCC-TA1801-VAN-C-30</t>
  </si>
  <si>
    <t>20171031-CICC-MRJH-LMEPB-SWP-92</t>
  </si>
  <si>
    <t>20171031-CICC-MRJH-LMEAH-SWP-92</t>
  </si>
  <si>
    <t>20171101-CICC-ZY5H-AU9999-CON-C-175</t>
  </si>
  <si>
    <t>20171103-CICC-HTCC-TA801-VAN-P-31</t>
  </si>
  <si>
    <t>20171107-CICC-HGTZ-BH18E-VAN-C-80</t>
  </si>
  <si>
    <t>浙江中友信德贸易有限公司</t>
  </si>
  <si>
    <t>20171109-CICC-LZ-RB1805-VAN-P-155</t>
  </si>
  <si>
    <t>20171109-CICC-LZ-RB1805-VAN-C-155</t>
  </si>
  <si>
    <t>20171109-CICC-ZYXD-I1805-VAN-P-155</t>
  </si>
  <si>
    <t>20171109-CICC-ZYXD-RB1805-VAN-C-155</t>
  </si>
  <si>
    <t>20171109-CICC-ZYXD-RB1805-VAN-P-155</t>
  </si>
  <si>
    <t>20171109-CICC-MRJH-LMEPB-SWP-83</t>
  </si>
  <si>
    <t>20171109-CICC-MRJH-LMEPB-SWP-78</t>
  </si>
  <si>
    <t>20171109-CICC-MRJH-LMEPB-SWP-77</t>
  </si>
  <si>
    <t>20171109-CICC-MRJH-LMEAH-SWP-83</t>
  </si>
  <si>
    <t>20171109-CICC-MRJH-LMEAH-SWP-78</t>
  </si>
  <si>
    <t>20171109-CICC-MRJH-LMEAH-SWP-77</t>
  </si>
  <si>
    <t>20171113-CICC-MRJH-LMEPB-SWP-72</t>
  </si>
  <si>
    <t>20171113-CICC-MRJH-LMEAH-SWP-72</t>
  </si>
  <si>
    <t>20171113-CICC-MRJH-LMEAH-SWP-74</t>
  </si>
  <si>
    <t>20171115-CICC-ZXHQ-CU1803-VAN-P-90</t>
  </si>
  <si>
    <t>20171115-CICC-ZYXD-RU1805-VAN-P-135</t>
  </si>
  <si>
    <t>天津物产国际贸易有限公司</t>
    <phoneticPr fontId="2" type="noConversion"/>
  </si>
  <si>
    <t>20171116-CICC-TWGJ-RB1805-VAN-P-43</t>
  </si>
  <si>
    <t>20171117-CICC-HGTZ-BH18E-VAN-C-70</t>
  </si>
  <si>
    <t>广州明睿九号实业投资合伙企业(有限合伙）</t>
    <phoneticPr fontId="2" type="noConversion"/>
  </si>
  <si>
    <t>申银万国智富投资有限公司</t>
    <phoneticPr fontId="2" type="noConversion"/>
  </si>
  <si>
    <t>20171121-CICC-SWZF-RB1801-VAN-P-24</t>
  </si>
  <si>
    <t>20171121-CICC-ZYXD-RB1801-VAN-P-24</t>
  </si>
  <si>
    <t>20170918-CICC-ZXHQ-AL1801-VAN-P-87-UW</t>
  </si>
  <si>
    <t>20171122-CICC-MRJH-SIH18-SWP-93</t>
  </si>
  <si>
    <t>20171122-CICC-MRJH-GCG18-SWP-70</t>
  </si>
  <si>
    <t>华泰长城资本管理有限公司</t>
    <phoneticPr fontId="2" type="noConversion"/>
  </si>
  <si>
    <t>20171024-CICC-HTCC-TA801-VAN-P-31</t>
  </si>
  <si>
    <t>厦门象屿物流集团有限责任公司</t>
  </si>
  <si>
    <t>录入日期</t>
  </si>
  <si>
    <t>资金发生日期</t>
    <phoneticPr fontId="2" type="noConversion"/>
  </si>
  <si>
    <t>客户</t>
  </si>
  <si>
    <t>资金变动（RMB)</t>
    <phoneticPr fontId="2" type="noConversion"/>
  </si>
  <si>
    <t>科目</t>
  </si>
  <si>
    <t>合约编号</t>
  </si>
  <si>
    <t>期权费</t>
  </si>
  <si>
    <t>入金</t>
  </si>
  <si>
    <t>银行流水</t>
  </si>
  <si>
    <t>天津物产国际贸易有限公司</t>
  </si>
  <si>
    <t>出金</t>
  </si>
  <si>
    <t>结算金额</t>
  </si>
  <si>
    <t>银行流水</t>
    <phoneticPr fontId="2" type="noConversion"/>
  </si>
  <si>
    <t>银行流水</t>
    <phoneticPr fontId="2" type="noConversion"/>
  </si>
  <si>
    <t>广州明睿九号实业投资合伙企业(有限合伙）</t>
    <phoneticPr fontId="2" type="noConversion"/>
  </si>
  <si>
    <t>广州明睿九号实业投资合伙企业(有限合伙）</t>
  </si>
  <si>
    <t>结算金额</t>
    <phoneticPr fontId="2" type="noConversion"/>
  </si>
  <si>
    <t>期权费</t>
    <phoneticPr fontId="2" type="noConversion"/>
  </si>
  <si>
    <t>出金</t>
    <phoneticPr fontId="2" type="noConversion"/>
  </si>
  <si>
    <t>申银万国智富投资有限公司</t>
  </si>
  <si>
    <t>期权费</t>
    <phoneticPr fontId="2" type="noConversion"/>
  </si>
  <si>
    <t>浙江中友信德贸易有限公司</t>
    <phoneticPr fontId="2" type="noConversion"/>
  </si>
  <si>
    <t>入金</t>
    <phoneticPr fontId="2" type="noConversion"/>
  </si>
  <si>
    <t>银行流水</t>
    <phoneticPr fontId="2" type="noConversion"/>
  </si>
  <si>
    <t>广州明睿九号实业投资合伙企业(有限合伙）</t>
    <phoneticPr fontId="2" type="noConversion"/>
  </si>
  <si>
    <t>结算金额</t>
    <phoneticPr fontId="2" type="noConversion"/>
  </si>
  <si>
    <t>出金</t>
    <phoneticPr fontId="2" type="noConversion"/>
  </si>
  <si>
    <t>20171128-CICC-ZYXD-JM1805-VAN-P-122</t>
  </si>
  <si>
    <t>20171128-CICC-MRJH-GCG18-SWP-153</t>
  </si>
  <si>
    <t>20171128-CICC-MRJH-SIH18-SWP-153</t>
  </si>
  <si>
    <t>20171128-CICC-XYWL-AG1806-VAN-P-37</t>
  </si>
  <si>
    <t>20171128-CICC-XYWL-AG1806-VAN-C-37</t>
  </si>
  <si>
    <t>20171129-CICC-ZY5H-AU9999-CON-C-175</t>
  </si>
  <si>
    <t>20171129-CICC-MRJH-GCG18-SWP-152</t>
  </si>
  <si>
    <t>20171129-CICC-MRJH-SIH18-SWP-152</t>
  </si>
  <si>
    <t>20171025-CICC-MRJH-LMEPB-SWP-P-92</t>
    <phoneticPr fontId="2" type="noConversion"/>
  </si>
  <si>
    <t>20171025-CICC-MRJH-LMEAH-SWP-C-92</t>
    <phoneticPr fontId="2" type="noConversion"/>
  </si>
  <si>
    <t>20170725-CICC-ZTTQ-C1801-AVAN-P-129</t>
  </si>
  <si>
    <t>20171010-CICC-ZKHM-J1801-VAN-C-62-UW</t>
  </si>
  <si>
    <t>20171204-CICC-TWGJ-I1801-VAN-C-11</t>
  </si>
  <si>
    <t>20171011-CICC-ZKHM-J1801-VAN-C-61-UW</t>
  </si>
  <si>
    <t>20171103-CICC-HTCC-TA1801-VAN-P-31</t>
  </si>
  <si>
    <t>20171205-CICC-JX50-MA805-VAN-C-31-1</t>
  </si>
  <si>
    <t>20171205-CICC-JX50-MA805-VAN-C-31-2</t>
  </si>
  <si>
    <t>20171205-CICC-JC1704050-SR805-VAN-C-90</t>
  </si>
  <si>
    <t>中投天琪期货有限公司作为管理人代表中投天琪金信50号资产管理计划</t>
  </si>
  <si>
    <t>国富期货有限公司作为管理人代表国富期货金诚1704050号资产管理计划</t>
  </si>
  <si>
    <t>20171206-CICC-ZY5H-CU1803-CPS-C-28</t>
  </si>
  <si>
    <t>调自EDS</t>
    <phoneticPr fontId="2" type="noConversion"/>
  </si>
  <si>
    <t>北京快快网络技术有限公司</t>
    <phoneticPr fontId="2" type="noConversion"/>
  </si>
  <si>
    <t>2016年余额</t>
    <phoneticPr fontId="2" type="noConversion"/>
  </si>
  <si>
    <t>北京盈衍网络科技有限公司</t>
    <phoneticPr fontId="2" type="noConversion"/>
  </si>
  <si>
    <t>鲁证经贸有限公司</t>
    <phoneticPr fontId="2" type="noConversion"/>
  </si>
  <si>
    <t>平安证券股份有限公司</t>
    <phoneticPr fontId="2" type="noConversion"/>
  </si>
  <si>
    <t>20171208-CICC-SWZF-JM1805-VAN-P-112</t>
  </si>
  <si>
    <t>20171208-CICC-LZ-JM1805-VAN-C-112</t>
  </si>
  <si>
    <t>20171208-CICC-LZ-JM1805-VAN-P-112</t>
  </si>
  <si>
    <t>20171213-CICC-ZY5H-CU1803-CPS-C-28</t>
  </si>
  <si>
    <t>20170918-CICC-ZXHQ-AL1801-VAN-P-87</t>
  </si>
  <si>
    <t>天津物产国际贸易有限公司</t>
    <phoneticPr fontId="2" type="noConversion"/>
  </si>
  <si>
    <t>20171214-CICC-TWGJ-RB1810-VAN-P-57</t>
  </si>
  <si>
    <t>期权费</t>
    <phoneticPr fontId="2" type="noConversion"/>
  </si>
  <si>
    <t>入金</t>
    <phoneticPr fontId="2" type="noConversion"/>
  </si>
  <si>
    <t>银行流水</t>
    <phoneticPr fontId="2" type="noConversion"/>
  </si>
  <si>
    <t>天津物产国际贸易有限公司</t>
    <phoneticPr fontId="2" type="noConversion"/>
  </si>
  <si>
    <t>结算金额</t>
    <phoneticPr fontId="2" type="noConversion"/>
  </si>
  <si>
    <t>出金</t>
    <phoneticPr fontId="2" type="noConversion"/>
  </si>
  <si>
    <t>银行流水</t>
    <phoneticPr fontId="2" type="noConversion"/>
  </si>
  <si>
    <t>20171218-CICC-TWGJ-RB1810-VAN-P-53</t>
  </si>
  <si>
    <t>天津物产国际贸易有限公司</t>
    <phoneticPr fontId="2" type="noConversion"/>
  </si>
  <si>
    <t>期权费</t>
    <phoneticPr fontId="2" type="noConversion"/>
  </si>
  <si>
    <t>中信寰球商贸（上海）有限公司</t>
    <phoneticPr fontId="2" type="noConversion"/>
  </si>
  <si>
    <t>结算金额</t>
    <phoneticPr fontId="2" type="noConversion"/>
  </si>
  <si>
    <t>申银万国智富投资有限公司</t>
    <phoneticPr fontId="2" type="noConversion"/>
  </si>
  <si>
    <t>入金</t>
    <phoneticPr fontId="2" type="noConversion"/>
  </si>
  <si>
    <t>中银证券5号定向资产管理计划</t>
    <phoneticPr fontId="2" type="noConversion"/>
  </si>
  <si>
    <t>期权费</t>
    <phoneticPr fontId="2" type="noConversion"/>
  </si>
  <si>
    <t>20171220-CICC-ZY5H-CU1803-CPS-C-28</t>
  </si>
  <si>
    <t>20171220-CICC-ZY5H-AU9999-CON-C-175</t>
  </si>
  <si>
    <t>20171020-CICC-ZKHM-RU1805-VAN-C-61</t>
    <phoneticPr fontId="2" type="noConversion"/>
  </si>
  <si>
    <t>中银证券5号定向资产管理计划</t>
    <phoneticPr fontId="2" type="noConversion"/>
  </si>
  <si>
    <t>入金</t>
    <phoneticPr fontId="2" type="noConversion"/>
  </si>
  <si>
    <t>银行流水</t>
    <phoneticPr fontId="2" type="noConversion"/>
  </si>
  <si>
    <t>入金</t>
    <phoneticPr fontId="2" type="noConversion"/>
  </si>
  <si>
    <t>出金</t>
    <phoneticPr fontId="2" type="noConversion"/>
  </si>
  <si>
    <t>银行流水</t>
    <phoneticPr fontId="2" type="noConversion"/>
  </si>
  <si>
    <t>结算金额</t>
    <phoneticPr fontId="2" type="noConversion"/>
  </si>
  <si>
    <t>出金</t>
    <phoneticPr fontId="2" type="noConversion"/>
  </si>
  <si>
    <t>银行流水</t>
    <phoneticPr fontId="2" type="noConversion"/>
  </si>
  <si>
    <t>浙江中友信德贸易有限公司</t>
    <phoneticPr fontId="2" type="noConversion"/>
  </si>
  <si>
    <t>出金</t>
    <phoneticPr fontId="2" type="noConversion"/>
  </si>
  <si>
    <t>银行流水</t>
    <phoneticPr fontId="2" type="noConversion"/>
  </si>
  <si>
    <t>浙江前程石化股份有限公司</t>
    <phoneticPr fontId="2" type="noConversion"/>
  </si>
  <si>
    <t>入金</t>
    <phoneticPr fontId="2" type="noConversion"/>
  </si>
  <si>
    <t>浙江前程石化股份有限公司</t>
    <phoneticPr fontId="2" type="noConversion"/>
  </si>
  <si>
    <t>期权费</t>
    <phoneticPr fontId="2" type="noConversion"/>
  </si>
  <si>
    <t>天津物产国际贸易有限公司</t>
    <phoneticPr fontId="2" type="noConversion"/>
  </si>
  <si>
    <t>结算金额</t>
    <phoneticPr fontId="2" type="noConversion"/>
  </si>
  <si>
    <t>20171229-CICC-QCSH-L1805-RR-61</t>
  </si>
  <si>
    <t>中银证券5号定向资产管理计划</t>
    <phoneticPr fontId="2" type="noConversion"/>
  </si>
  <si>
    <t>结算金额</t>
    <phoneticPr fontId="2" type="noConversion"/>
  </si>
  <si>
    <t>广州明睿九号实业投资合伙企业(有限合伙）</t>
    <phoneticPr fontId="2" type="noConversion"/>
  </si>
  <si>
    <t>期权费</t>
    <phoneticPr fontId="2" type="noConversion"/>
  </si>
  <si>
    <t>20180104-CICC-MRJH-SIH18-SWP-50</t>
  </si>
  <si>
    <t>20180104-CICC-MRJH-GCG18-SWP-27</t>
  </si>
  <si>
    <t>厦门象屿物流集团有限责任公司</t>
    <phoneticPr fontId="2" type="noConversion"/>
  </si>
  <si>
    <t>天津物产国际贸易有限公司</t>
    <phoneticPr fontId="2" type="noConversion"/>
  </si>
  <si>
    <t>期权费</t>
    <phoneticPr fontId="2" type="noConversion"/>
  </si>
  <si>
    <t>20180104-CICC-TWGJ-RB1810-VAN-P-63</t>
  </si>
  <si>
    <t>中投天琪期货有限公司作为管理人代表中投天琪金信50号资产管理计划</t>
    <phoneticPr fontId="2" type="noConversion"/>
  </si>
  <si>
    <t>结算金额</t>
    <phoneticPr fontId="2" type="noConversion"/>
  </si>
  <si>
    <t>广州明睿九号实业投资合伙企业(有限合伙）</t>
    <phoneticPr fontId="2" type="noConversion"/>
  </si>
  <si>
    <t>20180105-CICC-MRJH-GCG18-SWP-26</t>
  </si>
  <si>
    <t>20180105-CICC-MRJH-SIH18-SWP-49</t>
  </si>
  <si>
    <t>天津物产国际贸易有限公司</t>
    <phoneticPr fontId="2" type="noConversion"/>
  </si>
  <si>
    <t>出金</t>
    <phoneticPr fontId="2" type="noConversion"/>
  </si>
  <si>
    <t>厦门象屿物流集团有限责任公司</t>
    <phoneticPr fontId="2" type="noConversion"/>
  </si>
  <si>
    <t>期权费</t>
    <phoneticPr fontId="2" type="noConversion"/>
  </si>
  <si>
    <t>20180109-CICC-XYWL-AG1806-VAN-P-28</t>
  </si>
  <si>
    <t>中银证券5号定向资产管理计划</t>
    <phoneticPr fontId="2" type="noConversion"/>
  </si>
  <si>
    <t>结算金额</t>
    <phoneticPr fontId="2" type="noConversion"/>
  </si>
  <si>
    <t>中投天琪期货有限公司作为管理人代表中投天琪金信50号资产管理计划</t>
    <phoneticPr fontId="2" type="noConversion"/>
  </si>
  <si>
    <t>出金</t>
    <phoneticPr fontId="2" type="noConversion"/>
  </si>
  <si>
    <t>银行流水</t>
    <phoneticPr fontId="2" type="noConversion"/>
  </si>
  <si>
    <t>中银证券5号定向资产管理计划</t>
    <phoneticPr fontId="2" type="noConversion"/>
  </si>
  <si>
    <t>出金</t>
    <phoneticPr fontId="2" type="noConversion"/>
  </si>
  <si>
    <t>银行流水</t>
    <phoneticPr fontId="2" type="noConversion"/>
  </si>
  <si>
    <t>结算金额</t>
    <phoneticPr fontId="2" type="noConversion"/>
  </si>
  <si>
    <t>中天科技集团上海国际贸易有限公司</t>
  </si>
  <si>
    <t>期权费</t>
    <phoneticPr fontId="2" type="noConversion"/>
  </si>
  <si>
    <t>银行流水</t>
    <phoneticPr fontId="2" type="noConversion"/>
  </si>
  <si>
    <t>中天科技集团上海国际贸易有限公司</t>
    <phoneticPr fontId="2" type="noConversion"/>
  </si>
  <si>
    <t>入金</t>
    <phoneticPr fontId="2" type="noConversion"/>
  </si>
  <si>
    <t>20180118-CICC-HTCC-RU1805-VAN-C-22</t>
  </si>
  <si>
    <t>20180118-CICC-HTCC-RU1805-VAN-P-22</t>
  </si>
  <si>
    <t>20180118-CICC-ZTKJ-AL1805-VAN-P-82</t>
  </si>
  <si>
    <t>杭州昊广投资有限公司</t>
    <phoneticPr fontId="2" type="noConversion"/>
  </si>
  <si>
    <t>结算金额</t>
    <phoneticPr fontId="2" type="noConversion"/>
  </si>
  <si>
    <t>中银证券5号定向资产管理计划</t>
    <phoneticPr fontId="2" type="noConversion"/>
  </si>
  <si>
    <t>银行流水</t>
    <phoneticPr fontId="2" type="noConversion"/>
  </si>
  <si>
    <t>出金</t>
    <phoneticPr fontId="2" type="noConversion"/>
  </si>
  <si>
    <t>杭州昊广投资有限公司</t>
    <phoneticPr fontId="2" type="noConversion"/>
  </si>
  <si>
    <t>出金</t>
    <phoneticPr fontId="2" type="noConversion"/>
  </si>
  <si>
    <t>银行流水</t>
    <phoneticPr fontId="2" type="noConversion"/>
  </si>
  <si>
    <t>广州明睿九号实业投资合伙企业(有限合伙）</t>
    <phoneticPr fontId="2" type="noConversion"/>
  </si>
  <si>
    <t>20180122-CICC-MRJH-SIH18-SWP-32</t>
  </si>
  <si>
    <t>期权费</t>
    <phoneticPr fontId="2" type="noConversion"/>
  </si>
  <si>
    <t>20180122-CICC-MRJH-LMEAH-SWP-87</t>
  </si>
  <si>
    <t>20180122-CICC-MRJH-LMENI-SWP-2</t>
  </si>
  <si>
    <t>20180122-CICC-MRJH-LMENI-SWP-4</t>
  </si>
  <si>
    <t>亨通集团上海贸易有限公司</t>
  </si>
  <si>
    <t>20180123-CICC-HTMY-CU1805-VAN-P-60</t>
  </si>
  <si>
    <t>亨通集团上海贸易有限公司</t>
    <phoneticPr fontId="2" type="noConversion"/>
  </si>
  <si>
    <t>入金</t>
    <phoneticPr fontId="2" type="noConversion"/>
  </si>
  <si>
    <t>银行流水</t>
    <phoneticPr fontId="2" type="noConversion"/>
  </si>
  <si>
    <t>中银证券5号定向资产管理计划</t>
    <phoneticPr fontId="2" type="noConversion"/>
  </si>
  <si>
    <t>结算金额</t>
    <phoneticPr fontId="2" type="noConversion"/>
  </si>
  <si>
    <t>广州明睿九号实业投资合伙企业(有限合伙）</t>
    <phoneticPr fontId="2" type="noConversion"/>
  </si>
  <si>
    <t>结算金额</t>
    <phoneticPr fontId="2" type="noConversion"/>
  </si>
  <si>
    <t>亨通集团上海贸易有限公司</t>
    <phoneticPr fontId="2" type="noConversion"/>
  </si>
  <si>
    <t>入金</t>
    <phoneticPr fontId="2" type="noConversion"/>
  </si>
  <si>
    <t>银行流水</t>
    <phoneticPr fontId="2" type="noConversion"/>
  </si>
  <si>
    <t>深圳前海中凯鸿鸣资产管理有限公司</t>
    <phoneticPr fontId="2" type="noConversion"/>
  </si>
  <si>
    <t>20180125-CICC-ZKHM-ZC805-VAN-C-61</t>
  </si>
  <si>
    <t>期权费</t>
    <phoneticPr fontId="2" type="noConversion"/>
  </si>
  <si>
    <t>20180126-CICC-MRJH-SIH18-SWP-28-1</t>
  </si>
  <si>
    <t>广州明睿九号实业投资合伙企业(有限合伙）</t>
    <phoneticPr fontId="2" type="noConversion"/>
  </si>
  <si>
    <t xml:space="preserve">期权费 </t>
    <phoneticPr fontId="2" type="noConversion"/>
  </si>
  <si>
    <t>20180126-CICC-MRJH-SIH18-SWP-28-2</t>
  </si>
  <si>
    <t>期权费</t>
    <phoneticPr fontId="2" type="noConversion"/>
  </si>
  <si>
    <t>天津物产国际贸易有限公司</t>
    <phoneticPr fontId="2" type="noConversion"/>
  </si>
  <si>
    <t>20180129-CICC-TWGJ-RB1810-VAN-P-60</t>
  </si>
  <si>
    <t>结算金额</t>
    <phoneticPr fontId="2" type="noConversion"/>
  </si>
  <si>
    <t>20171025-CICC-MRJH-LMEAH-SWP-92</t>
  </si>
  <si>
    <t>20171025-CICC-MRJH-LMEPB-SWP-92</t>
  </si>
  <si>
    <t>20171027-CICC-MRJH-LMEAH-SWP-92</t>
  </si>
  <si>
    <t>20171027-CICC-MRJH-LMENI-SWP-92</t>
  </si>
  <si>
    <t>亨通集团上海贸易有限公司</t>
    <phoneticPr fontId="2" type="noConversion"/>
  </si>
  <si>
    <t>银行流水</t>
    <phoneticPr fontId="2" type="noConversion"/>
  </si>
  <si>
    <t>亨通集团上海贸易有限公司</t>
    <phoneticPr fontId="2" type="noConversion"/>
  </si>
  <si>
    <t>入金</t>
    <phoneticPr fontId="2" type="noConversion"/>
  </si>
  <si>
    <t>中银证券5号定向资产管理计划</t>
    <phoneticPr fontId="2" type="noConversion"/>
  </si>
  <si>
    <t>20180131-CICC-ZY5H-I1805-CPS-C-29</t>
  </si>
  <si>
    <t>期权费</t>
    <phoneticPr fontId="2" type="noConversion"/>
  </si>
  <si>
    <t>结算金额</t>
    <phoneticPr fontId="2" type="noConversion"/>
  </si>
  <si>
    <t>广州明睿九号实业投资合伙企业(有限合伙）</t>
    <phoneticPr fontId="2" type="noConversion"/>
  </si>
  <si>
    <t>天津物产国际贸易有限公司</t>
    <phoneticPr fontId="2" type="noConversion"/>
  </si>
  <si>
    <t>期权费</t>
    <phoneticPr fontId="2" type="noConversion"/>
  </si>
  <si>
    <t>20180201-CICC-TWGJ-RB1810-VAN-P-73</t>
  </si>
  <si>
    <t>中银证券5号定向资产管理计划</t>
    <phoneticPr fontId="2" type="noConversion"/>
  </si>
  <si>
    <t>入金</t>
    <phoneticPr fontId="2" type="noConversion"/>
  </si>
  <si>
    <t>银行流水</t>
    <phoneticPr fontId="2" type="noConversion"/>
  </si>
  <si>
    <t>厦门象屿物流集团有限责任公司</t>
    <phoneticPr fontId="2" type="noConversion"/>
  </si>
  <si>
    <t>结算金额</t>
    <phoneticPr fontId="2" type="noConversion"/>
  </si>
  <si>
    <t>中银证券5号定向资产管理计划</t>
    <phoneticPr fontId="2" type="noConversion"/>
  </si>
  <si>
    <t>结算金额</t>
    <phoneticPr fontId="2" type="noConversion"/>
  </si>
  <si>
    <t>华泰长城资本管理有限公司</t>
    <phoneticPr fontId="2" type="noConversion"/>
  </si>
  <si>
    <t>期权费</t>
    <phoneticPr fontId="2" type="noConversion"/>
  </si>
  <si>
    <t>20180208-CICC-HTCC-I1805-STD-62</t>
  </si>
  <si>
    <t>亨通集团上海贸易有限公司</t>
    <phoneticPr fontId="2" type="noConversion"/>
  </si>
  <si>
    <t>入金</t>
    <phoneticPr fontId="2" type="noConversion"/>
  </si>
  <si>
    <t>银行流水</t>
    <phoneticPr fontId="2" type="noConversion"/>
  </si>
  <si>
    <t>天津物产国际贸易有限公司</t>
    <phoneticPr fontId="2" type="noConversion"/>
  </si>
  <si>
    <t>20180209-CICC-TWGJ-RB1810-VAN-P-65</t>
  </si>
  <si>
    <t>期权费</t>
    <phoneticPr fontId="2" type="noConversion"/>
  </si>
  <si>
    <t>20180209-CICC-TWGJ-RB1810-VAN-P-79</t>
  </si>
  <si>
    <t>华泰长城资本管理有限公司</t>
    <phoneticPr fontId="2" type="noConversion"/>
  </si>
  <si>
    <t>结算金额</t>
    <phoneticPr fontId="2" type="noConversion"/>
  </si>
  <si>
    <t>天津物产国际贸易有限公司</t>
    <phoneticPr fontId="2" type="noConversion"/>
  </si>
  <si>
    <t>结算金额</t>
    <phoneticPr fontId="2" type="noConversion"/>
  </si>
  <si>
    <t>亨通集团上海贸易有限公司</t>
    <phoneticPr fontId="2" type="noConversion"/>
  </si>
  <si>
    <t>入金</t>
    <phoneticPr fontId="2" type="noConversion"/>
  </si>
  <si>
    <t>银行流水</t>
    <phoneticPr fontId="2" type="noConversion"/>
  </si>
  <si>
    <t>中天科技集团上海国际贸易有限公司</t>
    <phoneticPr fontId="2" type="noConversion"/>
  </si>
  <si>
    <t>入金</t>
    <phoneticPr fontId="2" type="noConversion"/>
  </si>
  <si>
    <t>天津物产国际贸易有限公司</t>
    <phoneticPr fontId="2" type="noConversion"/>
  </si>
  <si>
    <t>结算金额</t>
    <phoneticPr fontId="2" type="noConversion"/>
  </si>
  <si>
    <t>广州明睿九号实业投资合伙企业(有限合伙）</t>
    <phoneticPr fontId="2" type="noConversion"/>
  </si>
  <si>
    <t>期权费</t>
    <phoneticPr fontId="2" type="noConversion"/>
  </si>
  <si>
    <t>20180209-CICC-MRJH-SIH18-SWP-14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</si>
</sst>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_GB2312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sz val="10.5"/>
      <color rgb="FF000000"/>
      <name val="Times New Roman"/>
      <family val="1"/>
    </font>
    <font>
      <sz val="12"/>
      <color theme="1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14" fontId="4" fillId="2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43" fontId="5" fillId="0" borderId="1" xfId="1" applyFont="1" applyBorder="1">
      <alignment vertical="center"/>
    </xf>
    <xf numFmtId="0" fontId="5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176" fontId="5" fillId="0" borderId="0" xfId="0" applyNumberFormat="1" applyFont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9" fillId="2" borderId="1" xfId="0" applyFont="1" applyFill="1" applyBorder="1">
      <alignment vertical="center"/>
    </xf>
    <xf numFmtId="43" fontId="9" fillId="2" borderId="1" xfId="1" applyNumberFormat="1" applyFont="1" applyFill="1" applyBorder="1">
      <alignment vertical="center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43" fontId="9" fillId="0" borderId="1" xfId="1" applyNumberFormat="1" applyFont="1" applyBorder="1">
      <alignment vertical="center"/>
    </xf>
    <xf numFmtId="43" fontId="9" fillId="0" borderId="1" xfId="2" applyNumberFormat="1" applyFont="1" applyBorder="1"/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/>
    </xf>
    <xf numFmtId="43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9" fillId="3" borderId="1" xfId="0" applyFont="1" applyFill="1" applyBorder="1" applyAlignment="1">
      <alignment horizontal="left" vertical="center" wrapText="1"/>
    </xf>
    <xf numFmtId="43" fontId="9" fillId="3" borderId="1" xfId="0" applyNumberFormat="1" applyFont="1" applyFill="1" applyBorder="1" applyAlignment="1">
      <alignment horizontal="right" vertical="center" wrapText="1"/>
    </xf>
    <xf numFmtId="14" fontId="9" fillId="0" borderId="1" xfId="0" applyNumberFormat="1" applyFont="1" applyBorder="1" applyAlignment="1">
      <alignment horizontal="right" vertical="center"/>
    </xf>
    <xf numFmtId="43" fontId="9" fillId="0" borderId="1" xfId="0" applyNumberFormat="1" applyFont="1" applyBorder="1" applyAlignment="1">
      <alignment horizontal="right" vertical="center"/>
    </xf>
    <xf numFmtId="43" fontId="9" fillId="0" borderId="1" xfId="1" applyNumberFormat="1" applyFont="1" applyBorder="1" applyAlignment="1">
      <alignment horizontal="right" vertical="center"/>
    </xf>
    <xf numFmtId="14" fontId="9" fillId="3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Fill="1" applyBorder="1">
      <alignment vertical="center"/>
    </xf>
    <xf numFmtId="3" fontId="10" fillId="0" borderId="0" xfId="0" applyNumberFormat="1" applyFont="1">
      <alignment vertical="center"/>
    </xf>
    <xf numFmtId="43" fontId="9" fillId="4" borderId="1" xfId="1" applyNumberFormat="1" applyFont="1" applyFill="1" applyBorder="1">
      <alignment vertical="center"/>
    </xf>
    <xf numFmtId="0" fontId="11" fillId="0" borderId="0" xfId="0" applyFont="1">
      <alignment vertical="center"/>
    </xf>
  </cellXfs>
  <cellStyles count="3">
    <cellStyle name="常规" xfId="0" builtinId="0"/>
    <cellStyle name="常规 4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1"/>
  <sheetViews>
    <sheetView tabSelected="1" zoomScaleNormal="100" workbookViewId="0">
      <pane ySplit="1" topLeftCell="A848" activePane="bottomLeft" state="frozen"/>
      <selection pane="bottomLeft" activeCell="F860" sqref="F860"/>
    </sheetView>
  </sheetViews>
  <sheetFormatPr defaultRowHeight="17.25" x14ac:dyDescent="0.15"/>
  <cols>
    <col min="1" max="1" width="11.625" style="14" bestFit="1" customWidth="1"/>
    <col min="2" max="2" width="19" style="14" bestFit="1" customWidth="1"/>
    <col min="3" max="3" width="70.5" style="14" bestFit="1" customWidth="1"/>
    <col min="4" max="4" width="17.25" style="15" customWidth="1"/>
    <col min="5" max="5" width="33.125" style="14" customWidth="1"/>
    <col min="6" max="6" width="47.125" style="14" bestFit="1" customWidth="1"/>
    <col min="7" max="7" width="17.25" bestFit="1" customWidth="1"/>
  </cols>
  <sheetData>
    <row r="1" spans="1:8" x14ac:dyDescent="0.15">
      <c r="A1" s="11" t="s">
        <v>331</v>
      </c>
      <c r="B1" s="11" t="s">
        <v>332</v>
      </c>
      <c r="C1" s="11" t="s">
        <v>333</v>
      </c>
      <c r="D1" s="12" t="s">
        <v>334</v>
      </c>
      <c r="E1" s="11" t="s">
        <v>335</v>
      </c>
      <c r="F1" s="11" t="s">
        <v>336</v>
      </c>
    </row>
    <row r="2" spans="1:8" x14ac:dyDescent="0.15">
      <c r="A2" s="13">
        <v>42996</v>
      </c>
      <c r="B2" s="13">
        <v>42738</v>
      </c>
      <c r="C2" s="14" t="s">
        <v>3</v>
      </c>
      <c r="D2" s="15">
        <v>-292.45999999999998</v>
      </c>
      <c r="E2" s="14" t="s">
        <v>337</v>
      </c>
      <c r="F2" s="14" t="s">
        <v>4</v>
      </c>
      <c r="G2">
        <f>COUNTIF(汇总!A:A,明细!C2)</f>
        <v>1</v>
      </c>
      <c r="H2" t="b">
        <f>ISNUMBER(D2)</f>
        <v>1</v>
      </c>
    </row>
    <row r="3" spans="1:8" x14ac:dyDescent="0.15">
      <c r="A3" s="13">
        <v>42996</v>
      </c>
      <c r="B3" s="13">
        <v>42738</v>
      </c>
      <c r="C3" s="14" t="s">
        <v>3</v>
      </c>
      <c r="D3" s="15">
        <v>-3409.57</v>
      </c>
      <c r="E3" s="14" t="s">
        <v>337</v>
      </c>
      <c r="F3" s="14" t="s">
        <v>5</v>
      </c>
      <c r="G3">
        <f>COUNTIF(汇总!A:A,明细!C3)</f>
        <v>1</v>
      </c>
      <c r="H3" t="b">
        <f t="shared" ref="H3:H66" si="0">ISNUMBER(D3)</f>
        <v>1</v>
      </c>
    </row>
    <row r="4" spans="1:8" x14ac:dyDescent="0.15">
      <c r="A4" s="13">
        <v>42996</v>
      </c>
      <c r="B4" s="13">
        <v>42738</v>
      </c>
      <c r="C4" s="14" t="s">
        <v>6</v>
      </c>
      <c r="D4" s="15">
        <v>29843.1</v>
      </c>
      <c r="E4" s="14" t="s">
        <v>338</v>
      </c>
      <c r="F4" s="14" t="s">
        <v>339</v>
      </c>
      <c r="G4">
        <f>COUNTIF(汇总!A:A,明细!C4)</f>
        <v>1</v>
      </c>
      <c r="H4" t="b">
        <f t="shared" si="0"/>
        <v>1</v>
      </c>
    </row>
    <row r="5" spans="1:8" x14ac:dyDescent="0.15">
      <c r="A5" s="13">
        <v>42996</v>
      </c>
      <c r="B5" s="13">
        <v>42740</v>
      </c>
      <c r="C5" s="14" t="s">
        <v>6</v>
      </c>
      <c r="D5" s="15">
        <v>-2621.37</v>
      </c>
      <c r="E5" s="14" t="s">
        <v>337</v>
      </c>
      <c r="F5" s="14" t="s">
        <v>7</v>
      </c>
      <c r="G5">
        <f>COUNTIF(汇总!A:A,明细!C5)</f>
        <v>1</v>
      </c>
      <c r="H5" t="b">
        <f t="shared" si="0"/>
        <v>1</v>
      </c>
    </row>
    <row r="6" spans="1:8" x14ac:dyDescent="0.15">
      <c r="A6" s="13">
        <v>42996</v>
      </c>
      <c r="B6" s="13">
        <v>42740</v>
      </c>
      <c r="C6" s="14" t="s">
        <v>6</v>
      </c>
      <c r="D6" s="15">
        <v>-11200.44</v>
      </c>
      <c r="E6" s="14" t="s">
        <v>337</v>
      </c>
      <c r="F6" s="14" t="s">
        <v>8</v>
      </c>
      <c r="G6">
        <f>COUNTIF(汇总!A:A,明细!C6)</f>
        <v>1</v>
      </c>
      <c r="H6" t="b">
        <f t="shared" si="0"/>
        <v>1</v>
      </c>
    </row>
    <row r="7" spans="1:8" x14ac:dyDescent="0.15">
      <c r="A7" s="13">
        <v>42996</v>
      </c>
      <c r="B7" s="13">
        <v>42740</v>
      </c>
      <c r="C7" s="14" t="s">
        <v>6</v>
      </c>
      <c r="D7" s="15">
        <v>-5319.89</v>
      </c>
      <c r="E7" s="14" t="s">
        <v>337</v>
      </c>
      <c r="F7" s="14" t="s">
        <v>9</v>
      </c>
      <c r="G7">
        <f>COUNTIF(汇总!A:A,明细!C7)</f>
        <v>1</v>
      </c>
      <c r="H7" t="b">
        <f t="shared" si="0"/>
        <v>1</v>
      </c>
    </row>
    <row r="8" spans="1:8" x14ac:dyDescent="0.15">
      <c r="A8" s="13">
        <v>42996</v>
      </c>
      <c r="B8" s="13">
        <v>42741</v>
      </c>
      <c r="C8" s="14" t="s">
        <v>3</v>
      </c>
      <c r="D8" s="15">
        <v>-679.01</v>
      </c>
      <c r="E8" s="14" t="s">
        <v>337</v>
      </c>
      <c r="F8" s="14" t="s">
        <v>10</v>
      </c>
      <c r="G8">
        <f>COUNTIF(汇总!A:A,明细!C8)</f>
        <v>1</v>
      </c>
      <c r="H8" t="b">
        <f t="shared" si="0"/>
        <v>1</v>
      </c>
    </row>
    <row r="9" spans="1:8" x14ac:dyDescent="0.15">
      <c r="A9" s="13">
        <v>42996</v>
      </c>
      <c r="B9" s="13">
        <v>42741</v>
      </c>
      <c r="C9" s="14" t="s">
        <v>3</v>
      </c>
      <c r="D9" s="15">
        <v>-4579.1000000000004</v>
      </c>
      <c r="E9" s="14" t="s">
        <v>337</v>
      </c>
      <c r="F9" s="14" t="s">
        <v>11</v>
      </c>
      <c r="G9">
        <f>COUNTIF(汇总!A:A,明细!C9)</f>
        <v>1</v>
      </c>
      <c r="H9" t="b">
        <f t="shared" si="0"/>
        <v>1</v>
      </c>
    </row>
    <row r="10" spans="1:8" x14ac:dyDescent="0.15">
      <c r="A10" s="13">
        <v>42996</v>
      </c>
      <c r="B10" s="13">
        <v>42741</v>
      </c>
      <c r="C10" s="14" t="s">
        <v>340</v>
      </c>
      <c r="D10" s="15">
        <v>-357430</v>
      </c>
      <c r="E10" s="14" t="s">
        <v>337</v>
      </c>
      <c r="F10" s="14" t="s">
        <v>12</v>
      </c>
      <c r="G10">
        <f>COUNTIF(汇总!A:A,明细!C10)</f>
        <v>1</v>
      </c>
      <c r="H10" t="b">
        <f t="shared" si="0"/>
        <v>1</v>
      </c>
    </row>
    <row r="11" spans="1:8" x14ac:dyDescent="0.15">
      <c r="A11" s="13">
        <v>42996</v>
      </c>
      <c r="B11" s="13">
        <v>42741</v>
      </c>
      <c r="C11" s="14" t="s">
        <v>340</v>
      </c>
      <c r="D11" s="15">
        <v>-303250</v>
      </c>
      <c r="E11" s="14" t="s">
        <v>337</v>
      </c>
      <c r="F11" s="14" t="s">
        <v>13</v>
      </c>
      <c r="G11">
        <f>COUNTIF(汇总!A:A,明细!C11)</f>
        <v>1</v>
      </c>
      <c r="H11" t="b">
        <f t="shared" si="0"/>
        <v>1</v>
      </c>
    </row>
    <row r="12" spans="1:8" x14ac:dyDescent="0.15">
      <c r="A12" s="13">
        <v>42996</v>
      </c>
      <c r="B12" s="13">
        <v>42741</v>
      </c>
      <c r="C12" s="14" t="s">
        <v>340</v>
      </c>
      <c r="D12" s="15">
        <v>-486240</v>
      </c>
      <c r="E12" s="14" t="s">
        <v>337</v>
      </c>
      <c r="F12" s="14" t="s">
        <v>14</v>
      </c>
      <c r="G12">
        <f>COUNTIF(汇总!A:A,明细!C12)</f>
        <v>1</v>
      </c>
      <c r="H12" t="b">
        <f t="shared" si="0"/>
        <v>1</v>
      </c>
    </row>
    <row r="13" spans="1:8" x14ac:dyDescent="0.15">
      <c r="A13" s="13">
        <v>42996</v>
      </c>
      <c r="B13" s="13">
        <v>42741</v>
      </c>
      <c r="C13" s="14" t="s">
        <v>340</v>
      </c>
      <c r="D13" s="15">
        <v>-181430</v>
      </c>
      <c r="E13" s="14" t="s">
        <v>337</v>
      </c>
      <c r="F13" s="14" t="s">
        <v>15</v>
      </c>
      <c r="G13">
        <f>COUNTIF(汇总!A:A,明细!C13)</f>
        <v>1</v>
      </c>
      <c r="H13" t="b">
        <f t="shared" si="0"/>
        <v>1</v>
      </c>
    </row>
    <row r="14" spans="1:8" x14ac:dyDescent="0.15">
      <c r="A14" s="13">
        <v>42996</v>
      </c>
      <c r="B14" s="13">
        <v>42741</v>
      </c>
      <c r="C14" s="14" t="s">
        <v>340</v>
      </c>
      <c r="D14" s="15">
        <v>1328350</v>
      </c>
      <c r="E14" s="14" t="s">
        <v>338</v>
      </c>
      <c r="F14" s="14" t="s">
        <v>339</v>
      </c>
      <c r="G14">
        <f>COUNTIF(汇总!A:A,明细!C14)</f>
        <v>1</v>
      </c>
      <c r="H14" t="b">
        <f t="shared" si="0"/>
        <v>1</v>
      </c>
    </row>
    <row r="15" spans="1:8" x14ac:dyDescent="0.15">
      <c r="A15" s="13">
        <v>42996</v>
      </c>
      <c r="B15" s="13">
        <v>42744</v>
      </c>
      <c r="C15" s="14" t="s">
        <v>3</v>
      </c>
      <c r="D15" s="15">
        <v>-412.72</v>
      </c>
      <c r="E15" s="14" t="s">
        <v>337</v>
      </c>
      <c r="F15" s="14" t="s">
        <v>16</v>
      </c>
      <c r="G15">
        <f>COUNTIF(汇总!A:A,明细!C15)</f>
        <v>1</v>
      </c>
      <c r="H15" t="b">
        <f t="shared" si="0"/>
        <v>1</v>
      </c>
    </row>
    <row r="16" spans="1:8" x14ac:dyDescent="0.15">
      <c r="A16" s="13">
        <v>42996</v>
      </c>
      <c r="B16" s="13">
        <v>42744</v>
      </c>
      <c r="C16" s="14" t="s">
        <v>3</v>
      </c>
      <c r="D16" s="15">
        <v>-1541.22</v>
      </c>
      <c r="E16" s="14" t="s">
        <v>337</v>
      </c>
      <c r="F16" s="14" t="s">
        <v>17</v>
      </c>
      <c r="G16">
        <f>COUNTIF(汇总!A:A,明细!C16)</f>
        <v>1</v>
      </c>
      <c r="H16" t="b">
        <f t="shared" si="0"/>
        <v>1</v>
      </c>
    </row>
    <row r="17" spans="1:8" x14ac:dyDescent="0.15">
      <c r="A17" s="13">
        <v>42996</v>
      </c>
      <c r="B17" s="13">
        <v>42744</v>
      </c>
      <c r="C17" s="14" t="s">
        <v>6</v>
      </c>
      <c r="D17" s="15">
        <v>31792.35</v>
      </c>
      <c r="E17" s="14" t="s">
        <v>338</v>
      </c>
      <c r="F17" s="14" t="s">
        <v>339</v>
      </c>
      <c r="G17">
        <f>COUNTIF(汇总!A:A,明细!C17)</f>
        <v>1</v>
      </c>
      <c r="H17" t="b">
        <f t="shared" si="0"/>
        <v>1</v>
      </c>
    </row>
    <row r="18" spans="1:8" x14ac:dyDescent="0.15">
      <c r="A18" s="13">
        <v>42996</v>
      </c>
      <c r="B18" s="13">
        <v>42746</v>
      </c>
      <c r="C18" s="14" t="s">
        <v>3</v>
      </c>
      <c r="D18" s="15">
        <v>-506.76</v>
      </c>
      <c r="E18" s="14" t="s">
        <v>337</v>
      </c>
      <c r="F18" s="14" t="s">
        <v>18</v>
      </c>
      <c r="G18">
        <f>COUNTIF(汇总!A:A,明细!C18)</f>
        <v>1</v>
      </c>
      <c r="H18" t="b">
        <f t="shared" si="0"/>
        <v>1</v>
      </c>
    </row>
    <row r="19" spans="1:8" x14ac:dyDescent="0.15">
      <c r="A19" s="13">
        <v>42996</v>
      </c>
      <c r="B19" s="13">
        <v>42746</v>
      </c>
      <c r="C19" s="14" t="s">
        <v>3</v>
      </c>
      <c r="D19" s="15">
        <v>-2498.4299999999998</v>
      </c>
      <c r="E19" s="14" t="s">
        <v>337</v>
      </c>
      <c r="F19" s="14" t="s">
        <v>19</v>
      </c>
      <c r="G19">
        <f>COUNTIF(汇总!A:A,明细!C19)</f>
        <v>1</v>
      </c>
      <c r="H19" t="b">
        <f t="shared" si="0"/>
        <v>1</v>
      </c>
    </row>
    <row r="20" spans="1:8" x14ac:dyDescent="0.15">
      <c r="A20" s="13">
        <v>42996</v>
      </c>
      <c r="B20" s="13">
        <v>42747</v>
      </c>
      <c r="C20" s="14" t="s">
        <v>6</v>
      </c>
      <c r="D20" s="15">
        <v>-8411.18</v>
      </c>
      <c r="E20" s="14" t="s">
        <v>337</v>
      </c>
      <c r="F20" s="14" t="s">
        <v>20</v>
      </c>
      <c r="G20">
        <f>COUNTIF(汇总!A:A,明细!C20)</f>
        <v>1</v>
      </c>
      <c r="H20" t="b">
        <f t="shared" si="0"/>
        <v>1</v>
      </c>
    </row>
    <row r="21" spans="1:8" x14ac:dyDescent="0.15">
      <c r="A21" s="13">
        <v>42996</v>
      </c>
      <c r="B21" s="13">
        <v>42747</v>
      </c>
      <c r="C21" s="14" t="s">
        <v>6</v>
      </c>
      <c r="D21" s="15">
        <v>-28973.59</v>
      </c>
      <c r="E21" s="14" t="s">
        <v>337</v>
      </c>
      <c r="F21" s="14" t="s">
        <v>21</v>
      </c>
      <c r="G21">
        <f>COUNTIF(汇总!A:A,明细!C21)</f>
        <v>1</v>
      </c>
      <c r="H21" t="b">
        <f t="shared" si="0"/>
        <v>1</v>
      </c>
    </row>
    <row r="22" spans="1:8" x14ac:dyDescent="0.15">
      <c r="A22" s="13">
        <v>42996</v>
      </c>
      <c r="B22" s="13">
        <v>42747</v>
      </c>
      <c r="C22" s="14" t="s">
        <v>6</v>
      </c>
      <c r="D22" s="15">
        <v>-6300.76</v>
      </c>
      <c r="E22" s="14" t="s">
        <v>337</v>
      </c>
      <c r="F22" s="14" t="s">
        <v>22</v>
      </c>
      <c r="G22">
        <f>COUNTIF(汇总!A:A,明细!C22)</f>
        <v>1</v>
      </c>
      <c r="H22" t="b">
        <f t="shared" si="0"/>
        <v>1</v>
      </c>
    </row>
    <row r="23" spans="1:8" x14ac:dyDescent="0.15">
      <c r="A23" s="13">
        <v>42996</v>
      </c>
      <c r="B23" s="13">
        <v>42747</v>
      </c>
      <c r="C23" s="14" t="s">
        <v>267</v>
      </c>
      <c r="D23" s="15">
        <v>300000</v>
      </c>
      <c r="E23" s="14" t="s">
        <v>338</v>
      </c>
      <c r="F23" s="14" t="s">
        <v>339</v>
      </c>
      <c r="G23">
        <f>COUNTIF(汇总!A:A,明细!C23)</f>
        <v>1</v>
      </c>
      <c r="H23" t="b">
        <f t="shared" si="0"/>
        <v>1</v>
      </c>
    </row>
    <row r="24" spans="1:8" x14ac:dyDescent="0.15">
      <c r="A24" s="13">
        <v>42996</v>
      </c>
      <c r="B24" s="13">
        <v>42748</v>
      </c>
      <c r="C24" s="14" t="s">
        <v>3</v>
      </c>
      <c r="D24" s="15">
        <v>-551.51</v>
      </c>
      <c r="E24" s="14" t="s">
        <v>337</v>
      </c>
      <c r="F24" s="14" t="s">
        <v>23</v>
      </c>
      <c r="G24">
        <f>COUNTIF(汇总!A:A,明细!C24)</f>
        <v>1</v>
      </c>
      <c r="H24" t="b">
        <f t="shared" si="0"/>
        <v>1</v>
      </c>
    </row>
    <row r="25" spans="1:8" x14ac:dyDescent="0.15">
      <c r="A25" s="13">
        <v>42996</v>
      </c>
      <c r="B25" s="13">
        <v>42748</v>
      </c>
      <c r="C25" s="14" t="s">
        <v>3</v>
      </c>
      <c r="D25" s="15">
        <v>-2279.37</v>
      </c>
      <c r="E25" s="14" t="s">
        <v>337</v>
      </c>
      <c r="F25" s="14" t="s">
        <v>24</v>
      </c>
      <c r="G25">
        <f>COUNTIF(汇总!A:A,明细!C25)</f>
        <v>1</v>
      </c>
      <c r="H25" t="b">
        <f t="shared" si="0"/>
        <v>1</v>
      </c>
    </row>
    <row r="26" spans="1:8" x14ac:dyDescent="0.15">
      <c r="A26" s="13">
        <v>42996</v>
      </c>
      <c r="B26" s="13">
        <v>42748</v>
      </c>
      <c r="C26" s="14" t="s">
        <v>3</v>
      </c>
      <c r="D26" s="15">
        <v>20000</v>
      </c>
      <c r="E26" s="14" t="s">
        <v>338</v>
      </c>
      <c r="F26" s="14" t="s">
        <v>339</v>
      </c>
      <c r="G26">
        <f>COUNTIF(汇总!A:A,明细!C26)</f>
        <v>1</v>
      </c>
      <c r="H26" t="b">
        <f t="shared" si="0"/>
        <v>1</v>
      </c>
    </row>
    <row r="27" spans="1:8" x14ac:dyDescent="0.15">
      <c r="A27" s="13">
        <v>42996</v>
      </c>
      <c r="B27" s="13">
        <v>42751</v>
      </c>
      <c r="C27" s="14" t="s">
        <v>3</v>
      </c>
      <c r="D27" s="15">
        <v>-450.29</v>
      </c>
      <c r="E27" s="14" t="s">
        <v>337</v>
      </c>
      <c r="F27" s="14" t="s">
        <v>25</v>
      </c>
      <c r="G27">
        <f>COUNTIF(汇总!A:A,明细!C27)</f>
        <v>1</v>
      </c>
      <c r="H27" t="b">
        <f t="shared" si="0"/>
        <v>1</v>
      </c>
    </row>
    <row r="28" spans="1:8" x14ac:dyDescent="0.15">
      <c r="A28" s="13">
        <v>42996</v>
      </c>
      <c r="B28" s="13">
        <v>42751</v>
      </c>
      <c r="C28" s="14" t="s">
        <v>3</v>
      </c>
      <c r="D28" s="15">
        <v>-1421.54</v>
      </c>
      <c r="E28" s="14" t="s">
        <v>337</v>
      </c>
      <c r="F28" s="14" t="s">
        <v>26</v>
      </c>
      <c r="G28">
        <f>COUNTIF(汇总!A:A,明细!C28)</f>
        <v>1</v>
      </c>
      <c r="H28" t="b">
        <f t="shared" si="0"/>
        <v>1</v>
      </c>
    </row>
    <row r="29" spans="1:8" x14ac:dyDescent="0.15">
      <c r="A29" s="13">
        <v>42996</v>
      </c>
      <c r="B29" s="13">
        <v>42751</v>
      </c>
      <c r="C29" s="14" t="s">
        <v>6</v>
      </c>
      <c r="D29" s="15">
        <v>2659.84</v>
      </c>
      <c r="E29" s="14" t="s">
        <v>338</v>
      </c>
      <c r="F29" s="14" t="s">
        <v>339</v>
      </c>
      <c r="G29">
        <f>COUNTIF(汇总!A:A,明细!C29)</f>
        <v>1</v>
      </c>
      <c r="H29" t="b">
        <f t="shared" si="0"/>
        <v>1</v>
      </c>
    </row>
    <row r="30" spans="1:8" x14ac:dyDescent="0.15">
      <c r="A30" s="13">
        <v>42996</v>
      </c>
      <c r="B30" s="13">
        <v>42753</v>
      </c>
      <c r="C30" s="14" t="s">
        <v>3</v>
      </c>
      <c r="D30" s="15">
        <v>-1169.1600000000001</v>
      </c>
      <c r="E30" s="14" t="s">
        <v>337</v>
      </c>
      <c r="F30" s="14" t="s">
        <v>27</v>
      </c>
      <c r="G30">
        <f>COUNTIF(汇总!A:A,明细!C30)</f>
        <v>1</v>
      </c>
      <c r="H30" t="b">
        <f t="shared" si="0"/>
        <v>1</v>
      </c>
    </row>
    <row r="31" spans="1:8" x14ac:dyDescent="0.15">
      <c r="A31" s="13">
        <v>42996</v>
      </c>
      <c r="B31" s="13">
        <v>42753</v>
      </c>
      <c r="C31" s="14" t="s">
        <v>3</v>
      </c>
      <c r="D31" s="15">
        <v>-3596.78</v>
      </c>
      <c r="E31" s="14" t="s">
        <v>337</v>
      </c>
      <c r="F31" s="14" t="s">
        <v>28</v>
      </c>
      <c r="G31">
        <f>COUNTIF(汇总!A:A,明细!C31)</f>
        <v>1</v>
      </c>
      <c r="H31" t="b">
        <f t="shared" si="0"/>
        <v>1</v>
      </c>
    </row>
    <row r="32" spans="1:8" x14ac:dyDescent="0.15">
      <c r="A32" s="13">
        <v>42996</v>
      </c>
      <c r="B32" s="13">
        <v>42754</v>
      </c>
      <c r="C32" s="14" t="s">
        <v>6</v>
      </c>
      <c r="D32" s="15">
        <v>-5379.51</v>
      </c>
      <c r="E32" s="14" t="s">
        <v>337</v>
      </c>
      <c r="F32" s="14" t="s">
        <v>29</v>
      </c>
      <c r="G32">
        <f>COUNTIF(汇总!A:A,明细!C32)</f>
        <v>1</v>
      </c>
      <c r="H32" t="b">
        <f t="shared" si="0"/>
        <v>1</v>
      </c>
    </row>
    <row r="33" spans="1:8" x14ac:dyDescent="0.15">
      <c r="A33" s="13">
        <v>42996</v>
      </c>
      <c r="B33" s="13">
        <v>42754</v>
      </c>
      <c r="C33" s="14" t="s">
        <v>6</v>
      </c>
      <c r="D33" s="15">
        <v>-33534.25</v>
      </c>
      <c r="E33" s="14" t="s">
        <v>337</v>
      </c>
      <c r="F33" s="14" t="s">
        <v>30</v>
      </c>
      <c r="G33">
        <f>COUNTIF(汇总!A:A,明细!C33)</f>
        <v>1</v>
      </c>
      <c r="H33" t="b">
        <f t="shared" si="0"/>
        <v>1</v>
      </c>
    </row>
    <row r="34" spans="1:8" x14ac:dyDescent="0.15">
      <c r="A34" s="13">
        <v>42996</v>
      </c>
      <c r="B34" s="13">
        <v>42754</v>
      </c>
      <c r="C34" s="14" t="s">
        <v>6</v>
      </c>
      <c r="D34" s="15">
        <v>-8289.49</v>
      </c>
      <c r="E34" s="14" t="s">
        <v>337</v>
      </c>
      <c r="F34" s="14" t="s">
        <v>31</v>
      </c>
      <c r="G34">
        <f>COUNTIF(汇总!A:A,明细!C34)</f>
        <v>1</v>
      </c>
      <c r="H34" t="b">
        <f t="shared" si="0"/>
        <v>1</v>
      </c>
    </row>
    <row r="35" spans="1:8" x14ac:dyDescent="0.15">
      <c r="A35" s="13">
        <v>42996</v>
      </c>
      <c r="B35" s="13">
        <v>42755</v>
      </c>
      <c r="C35" s="14" t="s">
        <v>3</v>
      </c>
      <c r="D35" s="15">
        <v>-866.73</v>
      </c>
      <c r="E35" s="14" t="s">
        <v>337</v>
      </c>
      <c r="F35" s="14" t="s">
        <v>32</v>
      </c>
      <c r="G35">
        <f>COUNTIF(汇总!A:A,明细!C35)</f>
        <v>1</v>
      </c>
      <c r="H35" t="b">
        <f t="shared" si="0"/>
        <v>1</v>
      </c>
    </row>
    <row r="36" spans="1:8" x14ac:dyDescent="0.15">
      <c r="A36" s="13">
        <v>42996</v>
      </c>
      <c r="B36" s="13">
        <v>42755</v>
      </c>
      <c r="C36" s="14" t="s">
        <v>3</v>
      </c>
      <c r="D36" s="15">
        <v>-1934.81</v>
      </c>
      <c r="E36" s="14" t="s">
        <v>337</v>
      </c>
      <c r="F36" s="14" t="s">
        <v>33</v>
      </c>
      <c r="G36">
        <f>COUNTIF(汇总!A:A,明细!C36)</f>
        <v>1</v>
      </c>
      <c r="H36" t="b">
        <f t="shared" si="0"/>
        <v>1</v>
      </c>
    </row>
    <row r="37" spans="1:8" x14ac:dyDescent="0.15">
      <c r="A37" s="13">
        <v>42996</v>
      </c>
      <c r="B37" s="13">
        <v>42758</v>
      </c>
      <c r="C37" s="14" t="s">
        <v>3</v>
      </c>
      <c r="D37" s="15">
        <v>-514.39</v>
      </c>
      <c r="E37" s="14" t="s">
        <v>337</v>
      </c>
      <c r="F37" s="14" t="s">
        <v>34</v>
      </c>
      <c r="G37">
        <f>COUNTIF(汇总!A:A,明细!C37)</f>
        <v>1</v>
      </c>
      <c r="H37" t="b">
        <f t="shared" si="0"/>
        <v>1</v>
      </c>
    </row>
    <row r="38" spans="1:8" x14ac:dyDescent="0.15">
      <c r="A38" s="13">
        <v>42996</v>
      </c>
      <c r="B38" s="13">
        <v>42758</v>
      </c>
      <c r="C38" s="14" t="s">
        <v>3</v>
      </c>
      <c r="D38" s="15">
        <v>-1208.76</v>
      </c>
      <c r="E38" s="14" t="s">
        <v>337</v>
      </c>
      <c r="F38" s="14" t="s">
        <v>35</v>
      </c>
      <c r="G38">
        <f>COUNTIF(汇总!A:A,明细!C38)</f>
        <v>1</v>
      </c>
      <c r="H38" t="b">
        <f t="shared" si="0"/>
        <v>1</v>
      </c>
    </row>
    <row r="39" spans="1:8" x14ac:dyDescent="0.15">
      <c r="A39" s="13">
        <v>42996</v>
      </c>
      <c r="B39" s="13">
        <v>42758</v>
      </c>
      <c r="C39" s="14" t="s">
        <v>6</v>
      </c>
      <c r="D39" s="15">
        <v>-7662.81</v>
      </c>
      <c r="E39" s="14" t="s">
        <v>341</v>
      </c>
      <c r="F39" s="14" t="s">
        <v>339</v>
      </c>
      <c r="G39">
        <f>COUNTIF(汇总!A:A,明细!C39)</f>
        <v>1</v>
      </c>
      <c r="H39" t="b">
        <f t="shared" si="0"/>
        <v>1</v>
      </c>
    </row>
    <row r="40" spans="1:8" x14ac:dyDescent="0.15">
      <c r="A40" s="13">
        <v>42996</v>
      </c>
      <c r="B40" s="13">
        <v>42759</v>
      </c>
      <c r="C40" s="14" t="s">
        <v>3</v>
      </c>
      <c r="D40" s="15">
        <v>20000</v>
      </c>
      <c r="E40" s="14" t="s">
        <v>338</v>
      </c>
      <c r="F40" s="14" t="s">
        <v>339</v>
      </c>
      <c r="G40">
        <f>COUNTIF(汇总!A:A,明细!C40)</f>
        <v>1</v>
      </c>
      <c r="H40" t="b">
        <f t="shared" si="0"/>
        <v>1</v>
      </c>
    </row>
    <row r="41" spans="1:8" x14ac:dyDescent="0.15">
      <c r="A41" s="13">
        <v>42996</v>
      </c>
      <c r="B41" s="13">
        <v>42760</v>
      </c>
      <c r="C41" s="14" t="s">
        <v>3</v>
      </c>
      <c r="D41" s="15">
        <v>-1199.1099999999999</v>
      </c>
      <c r="E41" s="14" t="s">
        <v>337</v>
      </c>
      <c r="F41" s="14" t="s">
        <v>36</v>
      </c>
      <c r="G41">
        <f>COUNTIF(汇总!A:A,明细!C41)</f>
        <v>1</v>
      </c>
      <c r="H41" t="b">
        <f t="shared" si="0"/>
        <v>1</v>
      </c>
    </row>
    <row r="42" spans="1:8" x14ac:dyDescent="0.15">
      <c r="A42" s="13">
        <v>42996</v>
      </c>
      <c r="B42" s="13">
        <v>42760</v>
      </c>
      <c r="C42" s="14" t="s">
        <v>3</v>
      </c>
      <c r="D42" s="15">
        <v>-2211.15</v>
      </c>
      <c r="E42" s="14" t="s">
        <v>337</v>
      </c>
      <c r="F42" s="14" t="s">
        <v>37</v>
      </c>
      <c r="G42">
        <f>COUNTIF(汇总!A:A,明细!C42)</f>
        <v>1</v>
      </c>
      <c r="H42" t="b">
        <f t="shared" si="0"/>
        <v>1</v>
      </c>
    </row>
    <row r="43" spans="1:8" x14ac:dyDescent="0.15">
      <c r="A43" s="13">
        <v>42996</v>
      </c>
      <c r="B43" s="13">
        <v>42761</v>
      </c>
      <c r="C43" s="14" t="s">
        <v>6</v>
      </c>
      <c r="D43" s="15">
        <v>-8991.1200000000008</v>
      </c>
      <c r="E43" s="14" t="s">
        <v>337</v>
      </c>
      <c r="F43" s="14" t="s">
        <v>38</v>
      </c>
      <c r="G43">
        <f>COUNTIF(汇总!A:A,明细!C43)</f>
        <v>1</v>
      </c>
      <c r="H43" t="b">
        <f t="shared" si="0"/>
        <v>1</v>
      </c>
    </row>
    <row r="44" spans="1:8" x14ac:dyDescent="0.15">
      <c r="A44" s="13">
        <v>42996</v>
      </c>
      <c r="B44" s="13">
        <v>42761</v>
      </c>
      <c r="C44" s="14" t="s">
        <v>6</v>
      </c>
      <c r="D44" s="15">
        <v>-26276.38</v>
      </c>
      <c r="E44" s="14" t="s">
        <v>337</v>
      </c>
      <c r="F44" s="14" t="s">
        <v>39</v>
      </c>
      <c r="G44">
        <f>COUNTIF(汇总!A:A,明细!C44)</f>
        <v>1</v>
      </c>
      <c r="H44" t="b">
        <f t="shared" si="0"/>
        <v>1</v>
      </c>
    </row>
    <row r="45" spans="1:8" x14ac:dyDescent="0.15">
      <c r="A45" s="13">
        <v>42996</v>
      </c>
      <c r="B45" s="13">
        <v>42761</v>
      </c>
      <c r="C45" s="14" t="s">
        <v>6</v>
      </c>
      <c r="D45" s="15">
        <v>-16096.44</v>
      </c>
      <c r="E45" s="14" t="s">
        <v>337</v>
      </c>
      <c r="F45" s="14" t="s">
        <v>40</v>
      </c>
      <c r="G45">
        <f>COUNTIF(汇总!A:A,明细!C45)</f>
        <v>1</v>
      </c>
      <c r="H45" t="b">
        <f t="shared" si="0"/>
        <v>1</v>
      </c>
    </row>
    <row r="46" spans="1:8" x14ac:dyDescent="0.15">
      <c r="A46" s="13">
        <v>42996</v>
      </c>
      <c r="B46" s="13">
        <v>42762</v>
      </c>
      <c r="C46" s="14" t="s">
        <v>3</v>
      </c>
      <c r="D46" s="15">
        <v>-1290.18</v>
      </c>
      <c r="E46" s="14" t="s">
        <v>337</v>
      </c>
      <c r="F46" s="14" t="s">
        <v>41</v>
      </c>
      <c r="G46">
        <f>COUNTIF(汇总!A:A,明细!C46)</f>
        <v>1</v>
      </c>
      <c r="H46" t="b">
        <f t="shared" si="0"/>
        <v>1</v>
      </c>
    </row>
    <row r="47" spans="1:8" x14ac:dyDescent="0.15">
      <c r="A47" s="13">
        <v>42996</v>
      </c>
      <c r="B47" s="13">
        <v>42762</v>
      </c>
      <c r="C47" s="14" t="s">
        <v>3</v>
      </c>
      <c r="D47" s="15">
        <v>-2799</v>
      </c>
      <c r="E47" s="14" t="s">
        <v>337</v>
      </c>
      <c r="F47" s="14" t="s">
        <v>42</v>
      </c>
      <c r="G47">
        <f>COUNTIF(汇总!A:A,明细!C47)</f>
        <v>1</v>
      </c>
      <c r="H47" t="b">
        <f t="shared" si="0"/>
        <v>1</v>
      </c>
    </row>
    <row r="48" spans="1:8" x14ac:dyDescent="0.15">
      <c r="A48" s="13">
        <v>42996</v>
      </c>
      <c r="B48" s="13">
        <v>42765</v>
      </c>
      <c r="C48" s="14" t="s">
        <v>3</v>
      </c>
      <c r="D48" s="15">
        <v>-274.43</v>
      </c>
      <c r="E48" s="14" t="s">
        <v>337</v>
      </c>
      <c r="F48" s="14" t="s">
        <v>43</v>
      </c>
      <c r="G48">
        <f>COUNTIF(汇总!A:A,明细!C48)</f>
        <v>1</v>
      </c>
      <c r="H48" t="b">
        <f t="shared" si="0"/>
        <v>1</v>
      </c>
    </row>
    <row r="49" spans="1:8" x14ac:dyDescent="0.15">
      <c r="A49" s="13">
        <v>42996</v>
      </c>
      <c r="B49" s="13">
        <v>42765</v>
      </c>
      <c r="C49" s="14" t="s">
        <v>3</v>
      </c>
      <c r="D49" s="15">
        <v>-993.67</v>
      </c>
      <c r="E49" s="14" t="s">
        <v>337</v>
      </c>
      <c r="F49" s="14" t="s">
        <v>44</v>
      </c>
      <c r="G49">
        <f>COUNTIF(汇总!A:A,明细!C49)</f>
        <v>1</v>
      </c>
      <c r="H49" t="b">
        <f t="shared" si="0"/>
        <v>1</v>
      </c>
    </row>
    <row r="50" spans="1:8" x14ac:dyDescent="0.15">
      <c r="A50" s="13">
        <v>42996</v>
      </c>
      <c r="B50" s="13">
        <v>42767</v>
      </c>
      <c r="C50" s="14" t="s">
        <v>3</v>
      </c>
      <c r="D50" s="15">
        <v>-687.18</v>
      </c>
      <c r="E50" s="14" t="s">
        <v>337</v>
      </c>
      <c r="F50" s="14" t="s">
        <v>45</v>
      </c>
      <c r="G50">
        <f>COUNTIF(汇总!A:A,明细!C50)</f>
        <v>1</v>
      </c>
      <c r="H50" t="b">
        <f t="shared" si="0"/>
        <v>1</v>
      </c>
    </row>
    <row r="51" spans="1:8" x14ac:dyDescent="0.15">
      <c r="A51" s="13">
        <v>42996</v>
      </c>
      <c r="B51" s="13">
        <v>42767</v>
      </c>
      <c r="C51" s="14" t="s">
        <v>3</v>
      </c>
      <c r="D51" s="15">
        <v>-1095.75</v>
      </c>
      <c r="E51" s="14" t="s">
        <v>337</v>
      </c>
      <c r="F51" s="14" t="s">
        <v>46</v>
      </c>
      <c r="G51">
        <f>COUNTIF(汇总!A:A,明细!C51)</f>
        <v>1</v>
      </c>
      <c r="H51" t="b">
        <f t="shared" si="0"/>
        <v>1</v>
      </c>
    </row>
    <row r="52" spans="1:8" x14ac:dyDescent="0.15">
      <c r="A52" s="13">
        <v>42996</v>
      </c>
      <c r="B52" s="13">
        <v>42769</v>
      </c>
      <c r="C52" s="14" t="s">
        <v>3</v>
      </c>
      <c r="D52" s="15">
        <v>-832.31</v>
      </c>
      <c r="E52" s="14" t="s">
        <v>337</v>
      </c>
      <c r="F52" s="14" t="s">
        <v>47</v>
      </c>
      <c r="G52">
        <f>COUNTIF(汇总!A:A,明细!C52)</f>
        <v>1</v>
      </c>
      <c r="H52" t="b">
        <f t="shared" si="0"/>
        <v>1</v>
      </c>
    </row>
    <row r="53" spans="1:8" x14ac:dyDescent="0.15">
      <c r="A53" s="13">
        <v>42996</v>
      </c>
      <c r="B53" s="13">
        <v>42769</v>
      </c>
      <c r="C53" s="14" t="s">
        <v>3</v>
      </c>
      <c r="D53" s="15">
        <v>-1627.19</v>
      </c>
      <c r="E53" s="14" t="s">
        <v>337</v>
      </c>
      <c r="F53" s="14" t="s">
        <v>48</v>
      </c>
      <c r="G53">
        <f>COUNTIF(汇总!A:A,明细!C53)</f>
        <v>1</v>
      </c>
      <c r="H53" t="b">
        <f t="shared" si="0"/>
        <v>1</v>
      </c>
    </row>
    <row r="54" spans="1:8" x14ac:dyDescent="0.15">
      <c r="A54" s="13">
        <v>42996</v>
      </c>
      <c r="B54" s="13">
        <v>42769</v>
      </c>
      <c r="C54" s="14" t="s">
        <v>3</v>
      </c>
      <c r="D54" s="15">
        <v>0</v>
      </c>
      <c r="E54" s="14" t="s">
        <v>342</v>
      </c>
      <c r="F54" s="14" t="s">
        <v>4</v>
      </c>
      <c r="G54">
        <f>COUNTIF(汇总!A:A,明细!C54)</f>
        <v>1</v>
      </c>
      <c r="H54" t="b">
        <f t="shared" si="0"/>
        <v>1</v>
      </c>
    </row>
    <row r="55" spans="1:8" x14ac:dyDescent="0.15">
      <c r="A55" s="13">
        <v>42996</v>
      </c>
      <c r="B55" s="13">
        <v>42769</v>
      </c>
      <c r="C55" s="14" t="s">
        <v>3</v>
      </c>
      <c r="D55" s="15">
        <v>1062.8887558190647</v>
      </c>
      <c r="E55" s="14" t="s">
        <v>342</v>
      </c>
      <c r="F55" s="14" t="s">
        <v>5</v>
      </c>
      <c r="G55">
        <f>COUNTIF(汇总!A:A,明细!C55)</f>
        <v>1</v>
      </c>
      <c r="H55" t="b">
        <f t="shared" si="0"/>
        <v>1</v>
      </c>
    </row>
    <row r="56" spans="1:8" x14ac:dyDescent="0.15">
      <c r="A56" s="13">
        <v>42996</v>
      </c>
      <c r="B56" s="13">
        <v>42772</v>
      </c>
      <c r="C56" s="14" t="s">
        <v>3</v>
      </c>
      <c r="D56" s="15">
        <v>0</v>
      </c>
      <c r="E56" s="14" t="s">
        <v>342</v>
      </c>
      <c r="F56" s="14" t="s">
        <v>10</v>
      </c>
      <c r="G56">
        <f>COUNTIF(汇总!A:A,明细!C56)</f>
        <v>1</v>
      </c>
      <c r="H56" t="b">
        <f t="shared" si="0"/>
        <v>1</v>
      </c>
    </row>
    <row r="57" spans="1:8" x14ac:dyDescent="0.15">
      <c r="A57" s="13">
        <v>42996</v>
      </c>
      <c r="B57" s="13">
        <v>42772</v>
      </c>
      <c r="C57" s="14" t="s">
        <v>3</v>
      </c>
      <c r="D57" s="15">
        <v>5159.8757834774206</v>
      </c>
      <c r="E57" s="14" t="s">
        <v>342</v>
      </c>
      <c r="F57" s="14" t="s">
        <v>11</v>
      </c>
      <c r="G57">
        <f>COUNTIF(汇总!A:A,明细!C57)</f>
        <v>1</v>
      </c>
      <c r="H57" t="b">
        <f t="shared" si="0"/>
        <v>1</v>
      </c>
    </row>
    <row r="58" spans="1:8" x14ac:dyDescent="0.15">
      <c r="A58" s="13">
        <v>42996</v>
      </c>
      <c r="B58" s="13">
        <v>42772</v>
      </c>
      <c r="C58" s="14" t="s">
        <v>6</v>
      </c>
      <c r="D58" s="15">
        <v>1421.60774646096</v>
      </c>
      <c r="E58" s="14" t="s">
        <v>342</v>
      </c>
      <c r="F58" s="14" t="s">
        <v>7</v>
      </c>
      <c r="G58">
        <f>COUNTIF(汇总!A:A,明细!C58)</f>
        <v>1</v>
      </c>
      <c r="H58" t="b">
        <f t="shared" si="0"/>
        <v>1</v>
      </c>
    </row>
    <row r="59" spans="1:8" x14ac:dyDescent="0.15">
      <c r="A59" s="13">
        <v>42996</v>
      </c>
      <c r="B59" s="13">
        <v>42772</v>
      </c>
      <c r="C59" s="14" t="s">
        <v>6</v>
      </c>
      <c r="D59" s="15">
        <v>0</v>
      </c>
      <c r="E59" s="14" t="s">
        <v>342</v>
      </c>
      <c r="F59" s="14" t="s">
        <v>8</v>
      </c>
      <c r="G59">
        <f>COUNTIF(汇总!A:A,明细!C59)</f>
        <v>1</v>
      </c>
      <c r="H59" t="b">
        <f t="shared" si="0"/>
        <v>1</v>
      </c>
    </row>
    <row r="60" spans="1:8" x14ac:dyDescent="0.15">
      <c r="A60" s="13">
        <v>42996</v>
      </c>
      <c r="B60" s="13">
        <v>42772</v>
      </c>
      <c r="C60" s="14" t="s">
        <v>6</v>
      </c>
      <c r="D60" s="15">
        <v>3108.4201513068829</v>
      </c>
      <c r="E60" s="14" t="s">
        <v>342</v>
      </c>
      <c r="F60" s="14" t="s">
        <v>9</v>
      </c>
      <c r="G60">
        <f>COUNTIF(汇总!A:A,明细!C60)</f>
        <v>1</v>
      </c>
      <c r="H60" t="b">
        <f t="shared" si="0"/>
        <v>1</v>
      </c>
    </row>
    <row r="61" spans="1:8" x14ac:dyDescent="0.15">
      <c r="A61" s="13">
        <v>42996</v>
      </c>
      <c r="B61" s="13">
        <v>42772</v>
      </c>
      <c r="C61" s="14" t="s">
        <v>6</v>
      </c>
      <c r="D61" s="15">
        <v>54582.6</v>
      </c>
      <c r="E61" s="14" t="s">
        <v>338</v>
      </c>
      <c r="F61" s="14" t="s">
        <v>339</v>
      </c>
      <c r="G61">
        <f>COUNTIF(汇总!A:A,明细!C61)</f>
        <v>1</v>
      </c>
      <c r="H61" t="b">
        <f t="shared" si="0"/>
        <v>1</v>
      </c>
    </row>
    <row r="62" spans="1:8" x14ac:dyDescent="0.15">
      <c r="A62" s="13">
        <v>42996</v>
      </c>
      <c r="B62" s="13">
        <v>42774</v>
      </c>
      <c r="C62" s="14" t="s">
        <v>3</v>
      </c>
      <c r="D62" s="15">
        <v>-2885.19</v>
      </c>
      <c r="E62" s="14" t="s">
        <v>337</v>
      </c>
      <c r="F62" s="14" t="s">
        <v>49</v>
      </c>
      <c r="G62">
        <f>COUNTIF(汇总!A:A,明细!C62)</f>
        <v>1</v>
      </c>
      <c r="H62" t="b">
        <f t="shared" si="0"/>
        <v>1</v>
      </c>
    </row>
    <row r="63" spans="1:8" x14ac:dyDescent="0.15">
      <c r="A63" s="13">
        <v>42996</v>
      </c>
      <c r="B63" s="13">
        <v>42774</v>
      </c>
      <c r="C63" s="14" t="s">
        <v>3</v>
      </c>
      <c r="D63" s="15">
        <v>-5248.76</v>
      </c>
      <c r="E63" s="14" t="s">
        <v>337</v>
      </c>
      <c r="F63" s="14" t="s">
        <v>50</v>
      </c>
      <c r="G63">
        <f>COUNTIF(汇总!A:A,明细!C63)</f>
        <v>1</v>
      </c>
      <c r="H63" t="b">
        <f t="shared" si="0"/>
        <v>1</v>
      </c>
    </row>
    <row r="64" spans="1:8" x14ac:dyDescent="0.15">
      <c r="A64" s="13">
        <v>42996</v>
      </c>
      <c r="B64" s="13">
        <v>42775</v>
      </c>
      <c r="C64" s="14" t="s">
        <v>51</v>
      </c>
      <c r="D64" s="15">
        <v>-12975.34</v>
      </c>
      <c r="E64" s="14" t="s">
        <v>337</v>
      </c>
      <c r="F64" s="14" t="s">
        <v>52</v>
      </c>
      <c r="G64">
        <f>COUNTIF(汇总!A:A,明细!C64)</f>
        <v>1</v>
      </c>
      <c r="H64" t="b">
        <f t="shared" si="0"/>
        <v>1</v>
      </c>
    </row>
    <row r="65" spans="1:8" x14ac:dyDescent="0.15">
      <c r="A65" s="13">
        <v>42996</v>
      </c>
      <c r="B65" s="13">
        <v>42775</v>
      </c>
      <c r="C65" s="14" t="s">
        <v>6</v>
      </c>
      <c r="D65" s="15">
        <v>-3078.49</v>
      </c>
      <c r="E65" s="14" t="s">
        <v>337</v>
      </c>
      <c r="F65" s="14" t="s">
        <v>53</v>
      </c>
      <c r="G65">
        <f>COUNTIF(汇总!A:A,明细!C65)</f>
        <v>1</v>
      </c>
      <c r="H65" t="b">
        <f t="shared" si="0"/>
        <v>1</v>
      </c>
    </row>
    <row r="66" spans="1:8" x14ac:dyDescent="0.15">
      <c r="A66" s="13">
        <v>42996</v>
      </c>
      <c r="B66" s="13">
        <v>42775</v>
      </c>
      <c r="C66" s="14" t="s">
        <v>6</v>
      </c>
      <c r="D66" s="15">
        <v>-4434.66</v>
      </c>
      <c r="E66" s="14" t="s">
        <v>337</v>
      </c>
      <c r="F66" s="14" t="s">
        <v>54</v>
      </c>
      <c r="G66">
        <f>COUNTIF(汇总!A:A,明细!C66)</f>
        <v>1</v>
      </c>
      <c r="H66" t="b">
        <f t="shared" si="0"/>
        <v>1</v>
      </c>
    </row>
    <row r="67" spans="1:8" x14ac:dyDescent="0.15">
      <c r="A67" s="13">
        <v>42996</v>
      </c>
      <c r="B67" s="13">
        <v>42775</v>
      </c>
      <c r="C67" s="14" t="s">
        <v>6</v>
      </c>
      <c r="D67" s="15">
        <v>-4106.22</v>
      </c>
      <c r="E67" s="14" t="s">
        <v>337</v>
      </c>
      <c r="F67" s="14" t="s">
        <v>55</v>
      </c>
      <c r="G67">
        <f>COUNTIF(汇总!A:A,明细!C67)</f>
        <v>1</v>
      </c>
      <c r="H67" t="b">
        <f t="shared" ref="H67:H130" si="1">ISNUMBER(D67)</f>
        <v>1</v>
      </c>
    </row>
    <row r="68" spans="1:8" x14ac:dyDescent="0.15">
      <c r="A68" s="13">
        <v>42996</v>
      </c>
      <c r="B68" s="13">
        <v>42775</v>
      </c>
      <c r="C68" s="14" t="s">
        <v>3</v>
      </c>
      <c r="D68" s="15">
        <v>0</v>
      </c>
      <c r="E68" s="14" t="s">
        <v>342</v>
      </c>
      <c r="F68" s="14" t="s">
        <v>16</v>
      </c>
      <c r="G68">
        <f>COUNTIF(汇总!A:A,明细!C68)</f>
        <v>1</v>
      </c>
      <c r="H68" t="b">
        <f t="shared" si="1"/>
        <v>1</v>
      </c>
    </row>
    <row r="69" spans="1:8" x14ac:dyDescent="0.15">
      <c r="A69" s="13">
        <v>42996</v>
      </c>
      <c r="B69" s="13">
        <v>42775</v>
      </c>
      <c r="C69" s="14" t="s">
        <v>3</v>
      </c>
      <c r="D69" s="15">
        <v>2194.5136662155373</v>
      </c>
      <c r="E69" s="14" t="s">
        <v>342</v>
      </c>
      <c r="F69" s="14" t="s">
        <v>17</v>
      </c>
      <c r="G69">
        <f>COUNTIF(汇总!A:A,明细!C69)</f>
        <v>1</v>
      </c>
      <c r="H69" t="b">
        <f t="shared" si="1"/>
        <v>1</v>
      </c>
    </row>
    <row r="70" spans="1:8" x14ac:dyDescent="0.15">
      <c r="A70" s="13">
        <v>42996</v>
      </c>
      <c r="B70" s="13">
        <v>42776</v>
      </c>
      <c r="C70" s="14" t="s">
        <v>3</v>
      </c>
      <c r="D70" s="15">
        <v>-2516.3200000000002</v>
      </c>
      <c r="E70" s="14" t="s">
        <v>337</v>
      </c>
      <c r="F70" s="14" t="s">
        <v>56</v>
      </c>
      <c r="G70">
        <f>COUNTIF(汇总!A:A,明细!C70)</f>
        <v>1</v>
      </c>
      <c r="H70" t="b">
        <f t="shared" si="1"/>
        <v>1</v>
      </c>
    </row>
    <row r="71" spans="1:8" x14ac:dyDescent="0.15">
      <c r="A71" s="13">
        <v>42996</v>
      </c>
      <c r="B71" s="13">
        <v>42776</v>
      </c>
      <c r="C71" s="14" t="s">
        <v>3</v>
      </c>
      <c r="D71" s="15">
        <v>-6720.95</v>
      </c>
      <c r="E71" s="14" t="s">
        <v>337</v>
      </c>
      <c r="F71" s="14" t="s">
        <v>57</v>
      </c>
      <c r="G71">
        <f>COUNTIF(汇总!A:A,明细!C71)</f>
        <v>1</v>
      </c>
      <c r="H71" t="b">
        <f t="shared" si="1"/>
        <v>1</v>
      </c>
    </row>
    <row r="72" spans="1:8" x14ac:dyDescent="0.15">
      <c r="A72" s="13">
        <v>42996</v>
      </c>
      <c r="B72" s="13">
        <v>42776</v>
      </c>
      <c r="C72" s="14" t="s">
        <v>3</v>
      </c>
      <c r="D72" s="15">
        <v>0</v>
      </c>
      <c r="E72" s="14" t="s">
        <v>342</v>
      </c>
      <c r="F72" s="14" t="s">
        <v>18</v>
      </c>
      <c r="G72">
        <f>COUNTIF(汇总!A:A,明细!C72)</f>
        <v>1</v>
      </c>
      <c r="H72" t="b">
        <f t="shared" si="1"/>
        <v>1</v>
      </c>
    </row>
    <row r="73" spans="1:8" x14ac:dyDescent="0.15">
      <c r="A73" s="13">
        <v>42996</v>
      </c>
      <c r="B73" s="13">
        <v>42776</v>
      </c>
      <c r="C73" s="14" t="s">
        <v>3</v>
      </c>
      <c r="D73" s="15">
        <v>1420.3478245708598</v>
      </c>
      <c r="E73" s="14" t="s">
        <v>342</v>
      </c>
      <c r="F73" s="14" t="s">
        <v>19</v>
      </c>
      <c r="G73">
        <f>COUNTIF(汇总!A:A,明细!C73)</f>
        <v>1</v>
      </c>
      <c r="H73" t="b">
        <f t="shared" si="1"/>
        <v>1</v>
      </c>
    </row>
    <row r="74" spans="1:8" x14ac:dyDescent="0.15">
      <c r="A74" s="13">
        <v>42996</v>
      </c>
      <c r="B74" s="13">
        <v>42776</v>
      </c>
      <c r="C74" s="14" t="s">
        <v>51</v>
      </c>
      <c r="D74" s="15">
        <v>-3070.89</v>
      </c>
      <c r="E74" s="14" t="s">
        <v>341</v>
      </c>
      <c r="F74" s="14" t="s">
        <v>339</v>
      </c>
      <c r="G74">
        <f>COUNTIF(汇总!A:A,明细!C74)</f>
        <v>1</v>
      </c>
      <c r="H74" t="b">
        <f t="shared" si="1"/>
        <v>1</v>
      </c>
    </row>
    <row r="75" spans="1:8" x14ac:dyDescent="0.15">
      <c r="A75" s="13">
        <v>42996</v>
      </c>
      <c r="B75" s="13">
        <v>42779</v>
      </c>
      <c r="C75" s="14" t="s">
        <v>3</v>
      </c>
      <c r="D75" s="15">
        <v>-1497.3</v>
      </c>
      <c r="E75" s="14" t="s">
        <v>337</v>
      </c>
      <c r="F75" s="14" t="s">
        <v>58</v>
      </c>
      <c r="G75">
        <f>COUNTIF(汇总!A:A,明细!C75)</f>
        <v>1</v>
      </c>
      <c r="H75" t="b">
        <f t="shared" si="1"/>
        <v>1</v>
      </c>
    </row>
    <row r="76" spans="1:8" x14ac:dyDescent="0.15">
      <c r="A76" s="13">
        <v>42996</v>
      </c>
      <c r="B76" s="13">
        <v>42779</v>
      </c>
      <c r="C76" s="14" t="s">
        <v>3</v>
      </c>
      <c r="D76" s="15">
        <v>-5381.86</v>
      </c>
      <c r="E76" s="14" t="s">
        <v>337</v>
      </c>
      <c r="F76" s="14" t="s">
        <v>59</v>
      </c>
      <c r="G76">
        <f>COUNTIF(汇总!A:A,明细!C76)</f>
        <v>1</v>
      </c>
      <c r="H76" t="b">
        <f t="shared" si="1"/>
        <v>1</v>
      </c>
    </row>
    <row r="77" spans="1:8" x14ac:dyDescent="0.15">
      <c r="A77" s="13">
        <v>42996</v>
      </c>
      <c r="B77" s="13">
        <v>42779</v>
      </c>
      <c r="C77" s="14" t="s">
        <v>3</v>
      </c>
      <c r="D77" s="15">
        <v>0</v>
      </c>
      <c r="E77" s="14" t="s">
        <v>342</v>
      </c>
      <c r="F77" s="14" t="s">
        <v>23</v>
      </c>
      <c r="G77">
        <f>COUNTIF(汇总!A:A,明细!C77)</f>
        <v>1</v>
      </c>
      <c r="H77" t="b">
        <f t="shared" si="1"/>
        <v>1</v>
      </c>
    </row>
    <row r="78" spans="1:8" x14ac:dyDescent="0.15">
      <c r="A78" s="13">
        <v>42996</v>
      </c>
      <c r="B78" s="13">
        <v>42779</v>
      </c>
      <c r="C78" s="14" t="s">
        <v>3</v>
      </c>
      <c r="D78" s="15">
        <v>1967.1130116634072</v>
      </c>
      <c r="E78" s="14" t="s">
        <v>342</v>
      </c>
      <c r="F78" s="14" t="s">
        <v>24</v>
      </c>
      <c r="G78">
        <f>COUNTIF(汇总!A:A,明细!C78)</f>
        <v>1</v>
      </c>
      <c r="H78" t="b">
        <f t="shared" si="1"/>
        <v>1</v>
      </c>
    </row>
    <row r="79" spans="1:8" x14ac:dyDescent="0.15">
      <c r="A79" s="13">
        <v>42996</v>
      </c>
      <c r="B79" s="13">
        <v>42779</v>
      </c>
      <c r="C79" s="14" t="s">
        <v>6</v>
      </c>
      <c r="D79" s="15">
        <v>0</v>
      </c>
      <c r="E79" s="14" t="s">
        <v>342</v>
      </c>
      <c r="F79" s="14" t="s">
        <v>20</v>
      </c>
      <c r="G79">
        <f>COUNTIF(汇总!A:A,明细!C79)</f>
        <v>1</v>
      </c>
      <c r="H79" t="b">
        <f t="shared" si="1"/>
        <v>1</v>
      </c>
    </row>
    <row r="80" spans="1:8" x14ac:dyDescent="0.15">
      <c r="A80" s="13">
        <v>42996</v>
      </c>
      <c r="B80" s="13">
        <v>42779</v>
      </c>
      <c r="C80" s="14" t="s">
        <v>6</v>
      </c>
      <c r="D80" s="15">
        <v>49663.942035548185</v>
      </c>
      <c r="E80" s="14" t="s">
        <v>342</v>
      </c>
      <c r="F80" s="14" t="s">
        <v>21</v>
      </c>
      <c r="G80">
        <f>COUNTIF(汇总!A:A,明细!C80)</f>
        <v>1</v>
      </c>
      <c r="H80" t="b">
        <f t="shared" si="1"/>
        <v>1</v>
      </c>
    </row>
    <row r="81" spans="1:8" x14ac:dyDescent="0.15">
      <c r="A81" s="13">
        <v>42996</v>
      </c>
      <c r="B81" s="13">
        <v>42779</v>
      </c>
      <c r="C81" s="14" t="s">
        <v>6</v>
      </c>
      <c r="D81" s="15">
        <v>14095.137519362203</v>
      </c>
      <c r="E81" s="14" t="s">
        <v>342</v>
      </c>
      <c r="F81" s="14" t="s">
        <v>22</v>
      </c>
      <c r="G81">
        <f>COUNTIF(汇总!A:A,明细!C81)</f>
        <v>1</v>
      </c>
      <c r="H81" t="b">
        <f t="shared" si="1"/>
        <v>1</v>
      </c>
    </row>
    <row r="82" spans="1:8" x14ac:dyDescent="0.15">
      <c r="A82" s="13">
        <v>42996</v>
      </c>
      <c r="B82" s="13">
        <v>42780</v>
      </c>
      <c r="C82" s="14" t="s">
        <v>6</v>
      </c>
      <c r="D82" s="15">
        <v>-20073.55</v>
      </c>
      <c r="E82" s="14" t="s">
        <v>341</v>
      </c>
      <c r="F82" s="14" t="s">
        <v>339</v>
      </c>
      <c r="G82">
        <f>COUNTIF(汇总!A:A,明细!C82)</f>
        <v>1</v>
      </c>
      <c r="H82" t="b">
        <f t="shared" si="1"/>
        <v>1</v>
      </c>
    </row>
    <row r="83" spans="1:8" x14ac:dyDescent="0.15">
      <c r="A83" s="13">
        <v>42996</v>
      </c>
      <c r="B83" s="13">
        <v>42781</v>
      </c>
      <c r="C83" s="14" t="s">
        <v>51</v>
      </c>
      <c r="D83" s="15">
        <v>-7365.21</v>
      </c>
      <c r="E83" s="14" t="s">
        <v>337</v>
      </c>
      <c r="F83" s="14" t="s">
        <v>60</v>
      </c>
      <c r="G83">
        <f>COUNTIF(汇总!A:A,明细!C83)</f>
        <v>1</v>
      </c>
      <c r="H83" t="b">
        <f t="shared" si="1"/>
        <v>1</v>
      </c>
    </row>
    <row r="84" spans="1:8" x14ac:dyDescent="0.15">
      <c r="A84" s="13">
        <v>42996</v>
      </c>
      <c r="B84" s="13">
        <v>42781</v>
      </c>
      <c r="C84" s="14" t="s">
        <v>51</v>
      </c>
      <c r="D84" s="15">
        <v>-5076.99</v>
      </c>
      <c r="E84" s="14" t="s">
        <v>337</v>
      </c>
      <c r="F84" s="14" t="s">
        <v>61</v>
      </c>
      <c r="G84">
        <f>COUNTIF(汇总!A:A,明细!C84)</f>
        <v>1</v>
      </c>
      <c r="H84" t="b">
        <f t="shared" si="1"/>
        <v>1</v>
      </c>
    </row>
    <row r="85" spans="1:8" x14ac:dyDescent="0.15">
      <c r="A85" s="13">
        <v>42996</v>
      </c>
      <c r="B85" s="13">
        <v>42781</v>
      </c>
      <c r="C85" s="14" t="s">
        <v>3</v>
      </c>
      <c r="D85" s="15">
        <v>-1395.64</v>
      </c>
      <c r="E85" s="14" t="s">
        <v>337</v>
      </c>
      <c r="F85" s="14" t="s">
        <v>62</v>
      </c>
      <c r="G85">
        <f>COUNTIF(汇总!A:A,明细!C85)</f>
        <v>1</v>
      </c>
      <c r="H85" t="b">
        <f t="shared" si="1"/>
        <v>1</v>
      </c>
    </row>
    <row r="86" spans="1:8" x14ac:dyDescent="0.15">
      <c r="A86" s="13">
        <v>42996</v>
      </c>
      <c r="B86" s="13">
        <v>42781</v>
      </c>
      <c r="C86" s="14" t="s">
        <v>3</v>
      </c>
      <c r="D86" s="15">
        <v>-3308.84</v>
      </c>
      <c r="E86" s="14" t="s">
        <v>337</v>
      </c>
      <c r="F86" s="14" t="s">
        <v>63</v>
      </c>
      <c r="G86">
        <f>COUNTIF(汇总!A:A,明细!C86)</f>
        <v>1</v>
      </c>
      <c r="H86" t="b">
        <f t="shared" si="1"/>
        <v>1</v>
      </c>
    </row>
    <row r="87" spans="1:8" x14ac:dyDescent="0.15">
      <c r="A87" s="13">
        <v>42996</v>
      </c>
      <c r="B87" s="13">
        <v>42781</v>
      </c>
      <c r="C87" s="14" t="s">
        <v>51</v>
      </c>
      <c r="D87" s="15">
        <v>12442.2</v>
      </c>
      <c r="E87" s="14" t="s">
        <v>338</v>
      </c>
      <c r="F87" s="14" t="s">
        <v>339</v>
      </c>
      <c r="G87">
        <f>COUNTIF(汇总!A:A,明细!C87)</f>
        <v>1</v>
      </c>
      <c r="H87" t="b">
        <f t="shared" si="1"/>
        <v>1</v>
      </c>
    </row>
    <row r="88" spans="1:8" x14ac:dyDescent="0.15">
      <c r="A88" s="13">
        <v>42996</v>
      </c>
      <c r="B88" s="13">
        <v>42782</v>
      </c>
      <c r="C88" s="14" t="s">
        <v>6</v>
      </c>
      <c r="D88" s="15">
        <v>-15550.68</v>
      </c>
      <c r="E88" s="14" t="s">
        <v>337</v>
      </c>
      <c r="F88" s="14" t="s">
        <v>64</v>
      </c>
      <c r="G88">
        <f>COUNTIF(汇总!A:A,明细!C88)</f>
        <v>1</v>
      </c>
      <c r="H88" t="b">
        <f t="shared" si="1"/>
        <v>1</v>
      </c>
    </row>
    <row r="89" spans="1:8" x14ac:dyDescent="0.15">
      <c r="A89" s="13">
        <v>42996</v>
      </c>
      <c r="B89" s="13">
        <v>42782</v>
      </c>
      <c r="C89" s="14" t="s">
        <v>6</v>
      </c>
      <c r="D89" s="15">
        <v>-10762.52</v>
      </c>
      <c r="E89" s="14" t="s">
        <v>337</v>
      </c>
      <c r="F89" s="14" t="s">
        <v>65</v>
      </c>
      <c r="G89">
        <f>COUNTIF(汇总!A:A,明细!C89)</f>
        <v>1</v>
      </c>
      <c r="H89" t="b">
        <f t="shared" si="1"/>
        <v>1</v>
      </c>
    </row>
    <row r="90" spans="1:8" x14ac:dyDescent="0.15">
      <c r="A90" s="13">
        <v>42996</v>
      </c>
      <c r="B90" s="13">
        <v>42782</v>
      </c>
      <c r="C90" s="14" t="s">
        <v>3</v>
      </c>
      <c r="D90" s="15">
        <v>0</v>
      </c>
      <c r="E90" s="14" t="s">
        <v>342</v>
      </c>
      <c r="F90" s="14" t="s">
        <v>25</v>
      </c>
      <c r="G90">
        <f>COUNTIF(汇总!A:A,明细!C90)</f>
        <v>1</v>
      </c>
      <c r="H90" t="b">
        <f t="shared" si="1"/>
        <v>1</v>
      </c>
    </row>
    <row r="91" spans="1:8" x14ac:dyDescent="0.15">
      <c r="A91" s="13">
        <v>42996</v>
      </c>
      <c r="B91" s="13">
        <v>42782</v>
      </c>
      <c r="C91" s="14" t="s">
        <v>3</v>
      </c>
      <c r="D91" s="15">
        <v>804.88422621435757</v>
      </c>
      <c r="E91" s="14" t="s">
        <v>342</v>
      </c>
      <c r="F91" s="14" t="s">
        <v>26</v>
      </c>
      <c r="G91">
        <f>COUNTIF(汇总!A:A,明细!C91)</f>
        <v>1</v>
      </c>
      <c r="H91" t="b">
        <f t="shared" si="1"/>
        <v>1</v>
      </c>
    </row>
    <row r="92" spans="1:8" x14ac:dyDescent="0.15">
      <c r="A92" s="13">
        <v>42996</v>
      </c>
      <c r="B92" s="13">
        <v>42783</v>
      </c>
      <c r="C92" s="14" t="s">
        <v>3</v>
      </c>
      <c r="D92" s="15">
        <v>-1363.54</v>
      </c>
      <c r="E92" s="14" t="s">
        <v>337</v>
      </c>
      <c r="F92" s="14" t="s">
        <v>66</v>
      </c>
      <c r="G92">
        <f>COUNTIF(汇总!A:A,明细!C92)</f>
        <v>1</v>
      </c>
      <c r="H92" t="b">
        <f t="shared" si="1"/>
        <v>1</v>
      </c>
    </row>
    <row r="93" spans="1:8" x14ac:dyDescent="0.15">
      <c r="A93" s="13">
        <v>42996</v>
      </c>
      <c r="B93" s="13">
        <v>42783</v>
      </c>
      <c r="C93" s="14" t="s">
        <v>3</v>
      </c>
      <c r="D93" s="15">
        <v>-1995.18</v>
      </c>
      <c r="E93" s="14" t="s">
        <v>337</v>
      </c>
      <c r="F93" s="14" t="s">
        <v>67</v>
      </c>
      <c r="G93">
        <f>COUNTIF(汇总!A:A,明细!C93)</f>
        <v>1</v>
      </c>
      <c r="H93" t="b">
        <f t="shared" si="1"/>
        <v>1</v>
      </c>
    </row>
    <row r="94" spans="1:8" x14ac:dyDescent="0.15">
      <c r="A94" s="13">
        <v>42996</v>
      </c>
      <c r="B94" s="13">
        <v>42783</v>
      </c>
      <c r="C94" s="14" t="s">
        <v>3</v>
      </c>
      <c r="D94" s="15">
        <v>0</v>
      </c>
      <c r="E94" s="14" t="s">
        <v>342</v>
      </c>
      <c r="F94" s="14" t="s">
        <v>27</v>
      </c>
      <c r="G94">
        <f>COUNTIF(汇总!A:A,明细!C94)</f>
        <v>1</v>
      </c>
      <c r="H94" t="b">
        <f t="shared" si="1"/>
        <v>1</v>
      </c>
    </row>
    <row r="95" spans="1:8" x14ac:dyDescent="0.15">
      <c r="A95" s="13">
        <v>42996</v>
      </c>
      <c r="B95" s="13">
        <v>42783</v>
      </c>
      <c r="C95" s="14" t="s">
        <v>3</v>
      </c>
      <c r="D95" s="15">
        <v>2361.1880822919543</v>
      </c>
      <c r="E95" s="14" t="s">
        <v>342</v>
      </c>
      <c r="F95" s="14" t="s">
        <v>28</v>
      </c>
      <c r="G95">
        <f>COUNTIF(汇总!A:A,明细!C95)</f>
        <v>1</v>
      </c>
      <c r="H95" t="b">
        <f t="shared" si="1"/>
        <v>1</v>
      </c>
    </row>
    <row r="96" spans="1:8" x14ac:dyDescent="0.15">
      <c r="A96" s="13">
        <v>42996</v>
      </c>
      <c r="B96" s="13">
        <v>42786</v>
      </c>
      <c r="C96" s="14" t="s">
        <v>3</v>
      </c>
      <c r="D96" s="15">
        <v>-1653.85</v>
      </c>
      <c r="E96" s="14" t="s">
        <v>337</v>
      </c>
      <c r="F96" s="14" t="s">
        <v>68</v>
      </c>
      <c r="G96">
        <f>COUNTIF(汇总!A:A,明细!C96)</f>
        <v>1</v>
      </c>
      <c r="H96" t="b">
        <f t="shared" si="1"/>
        <v>1</v>
      </c>
    </row>
    <row r="97" spans="1:8" x14ac:dyDescent="0.15">
      <c r="A97" s="13">
        <v>42996</v>
      </c>
      <c r="B97" s="13">
        <v>42786</v>
      </c>
      <c r="C97" s="14" t="s">
        <v>3</v>
      </c>
      <c r="D97" s="15">
        <v>-3154.27</v>
      </c>
      <c r="E97" s="14" t="s">
        <v>337</v>
      </c>
      <c r="F97" s="14" t="s">
        <v>69</v>
      </c>
      <c r="G97">
        <f>COUNTIF(汇总!A:A,明细!C97)</f>
        <v>1</v>
      </c>
      <c r="H97" t="b">
        <f t="shared" si="1"/>
        <v>1</v>
      </c>
    </row>
    <row r="98" spans="1:8" x14ac:dyDescent="0.15">
      <c r="A98" s="13">
        <v>42996</v>
      </c>
      <c r="B98" s="13">
        <v>42786</v>
      </c>
      <c r="C98" s="14" t="s">
        <v>3</v>
      </c>
      <c r="D98" s="15">
        <v>0</v>
      </c>
      <c r="E98" s="14" t="s">
        <v>342</v>
      </c>
      <c r="F98" s="14" t="s">
        <v>32</v>
      </c>
      <c r="G98">
        <f>COUNTIF(汇总!A:A,明细!C98)</f>
        <v>1</v>
      </c>
      <c r="H98" t="b">
        <f t="shared" si="1"/>
        <v>1</v>
      </c>
    </row>
    <row r="99" spans="1:8" x14ac:dyDescent="0.15">
      <c r="A99" s="13">
        <v>42996</v>
      </c>
      <c r="B99" s="13">
        <v>42786</v>
      </c>
      <c r="C99" s="14" t="s">
        <v>3</v>
      </c>
      <c r="D99" s="15">
        <v>1766.050120895213</v>
      </c>
      <c r="E99" s="14" t="s">
        <v>342</v>
      </c>
      <c r="F99" s="14" t="s">
        <v>33</v>
      </c>
      <c r="G99">
        <f>COUNTIF(汇总!A:A,明细!C99)</f>
        <v>1</v>
      </c>
      <c r="H99" t="b">
        <f t="shared" si="1"/>
        <v>1</v>
      </c>
    </row>
    <row r="100" spans="1:8" x14ac:dyDescent="0.15">
      <c r="A100" s="13">
        <v>42996</v>
      </c>
      <c r="B100" s="13">
        <v>42786</v>
      </c>
      <c r="C100" s="14" t="s">
        <v>6</v>
      </c>
      <c r="D100" s="15">
        <v>0</v>
      </c>
      <c r="E100" s="14" t="s">
        <v>342</v>
      </c>
      <c r="F100" s="14" t="s">
        <v>29</v>
      </c>
      <c r="G100">
        <f>COUNTIF(汇总!A:A,明细!C100)</f>
        <v>1</v>
      </c>
      <c r="H100" t="b">
        <f t="shared" si="1"/>
        <v>1</v>
      </c>
    </row>
    <row r="101" spans="1:8" x14ac:dyDescent="0.15">
      <c r="A101" s="13">
        <v>42996</v>
      </c>
      <c r="B101" s="13">
        <v>42786</v>
      </c>
      <c r="C101" s="14" t="s">
        <v>6</v>
      </c>
      <c r="D101" s="15">
        <v>54895.729488743404</v>
      </c>
      <c r="E101" s="14" t="s">
        <v>342</v>
      </c>
      <c r="F101" s="14" t="s">
        <v>30</v>
      </c>
      <c r="G101">
        <f>COUNTIF(汇总!A:A,明细!C101)</f>
        <v>1</v>
      </c>
      <c r="H101" t="b">
        <f t="shared" si="1"/>
        <v>1</v>
      </c>
    </row>
    <row r="102" spans="1:8" x14ac:dyDescent="0.15">
      <c r="A102" s="13">
        <v>42996</v>
      </c>
      <c r="B102" s="13">
        <v>42786</v>
      </c>
      <c r="C102" s="14" t="s">
        <v>6</v>
      </c>
      <c r="D102" s="15">
        <v>26223.470658950446</v>
      </c>
      <c r="E102" s="14" t="s">
        <v>342</v>
      </c>
      <c r="F102" s="14" t="s">
        <v>31</v>
      </c>
      <c r="G102">
        <f>COUNTIF(汇总!A:A,明细!C102)</f>
        <v>1</v>
      </c>
      <c r="H102" t="b">
        <f t="shared" si="1"/>
        <v>1</v>
      </c>
    </row>
    <row r="103" spans="1:8" x14ac:dyDescent="0.15">
      <c r="A103" s="13">
        <v>42996</v>
      </c>
      <c r="B103" s="13">
        <v>42786</v>
      </c>
      <c r="C103" s="14" t="s">
        <v>6</v>
      </c>
      <c r="D103" s="15">
        <v>-33915.949999999997</v>
      </c>
      <c r="E103" s="14" t="s">
        <v>341</v>
      </c>
      <c r="F103" s="14" t="s">
        <v>339</v>
      </c>
      <c r="G103">
        <f>COUNTIF(汇总!A:A,明细!C103)</f>
        <v>1</v>
      </c>
      <c r="H103" t="b">
        <f t="shared" si="1"/>
        <v>1</v>
      </c>
    </row>
    <row r="104" spans="1:8" x14ac:dyDescent="0.15">
      <c r="A104" s="13">
        <v>42996</v>
      </c>
      <c r="B104" s="13">
        <v>42787</v>
      </c>
      <c r="C104" s="14" t="s">
        <v>51</v>
      </c>
      <c r="D104" s="15">
        <v>-6095.34</v>
      </c>
      <c r="E104" s="14" t="s">
        <v>337</v>
      </c>
      <c r="F104" s="14" t="s">
        <v>70</v>
      </c>
      <c r="G104">
        <f>COUNTIF(汇总!A:A,明细!C104)</f>
        <v>1</v>
      </c>
      <c r="H104" t="b">
        <f t="shared" si="1"/>
        <v>1</v>
      </c>
    </row>
    <row r="105" spans="1:8" x14ac:dyDescent="0.15">
      <c r="A105" s="13">
        <v>42996</v>
      </c>
      <c r="B105" s="13">
        <v>42787</v>
      </c>
      <c r="C105" s="14" t="s">
        <v>51</v>
      </c>
      <c r="D105" s="15">
        <v>-5164.5200000000004</v>
      </c>
      <c r="E105" s="14" t="s">
        <v>337</v>
      </c>
      <c r="F105" s="14" t="s">
        <v>71</v>
      </c>
      <c r="G105">
        <f>COUNTIF(汇总!A:A,明细!C105)</f>
        <v>1</v>
      </c>
      <c r="H105" t="b">
        <f t="shared" si="1"/>
        <v>1</v>
      </c>
    </row>
    <row r="106" spans="1:8" x14ac:dyDescent="0.15">
      <c r="A106" s="13">
        <v>42996</v>
      </c>
      <c r="B106" s="13">
        <v>42787</v>
      </c>
      <c r="C106" s="14" t="s">
        <v>51</v>
      </c>
      <c r="D106" s="15">
        <v>11259.86</v>
      </c>
      <c r="E106" s="14" t="s">
        <v>338</v>
      </c>
      <c r="F106" s="14" t="s">
        <v>339</v>
      </c>
      <c r="G106">
        <f>COUNTIF(汇总!A:A,明细!C106)</f>
        <v>1</v>
      </c>
      <c r="H106" t="b">
        <f t="shared" si="1"/>
        <v>1</v>
      </c>
    </row>
    <row r="107" spans="1:8" x14ac:dyDescent="0.15">
      <c r="A107" s="13">
        <v>42996</v>
      </c>
      <c r="B107" s="13">
        <v>42788</v>
      </c>
      <c r="C107" s="14" t="s">
        <v>3</v>
      </c>
      <c r="D107" s="15">
        <v>-1477.45</v>
      </c>
      <c r="E107" s="14" t="s">
        <v>337</v>
      </c>
      <c r="F107" s="14" t="s">
        <v>72</v>
      </c>
      <c r="G107">
        <f>COUNTIF(汇总!A:A,明细!C107)</f>
        <v>1</v>
      </c>
      <c r="H107" t="b">
        <f t="shared" si="1"/>
        <v>1</v>
      </c>
    </row>
    <row r="108" spans="1:8" x14ac:dyDescent="0.15">
      <c r="A108" s="13">
        <v>42996</v>
      </c>
      <c r="B108" s="13">
        <v>42788</v>
      </c>
      <c r="C108" s="14" t="s">
        <v>3</v>
      </c>
      <c r="D108" s="15">
        <v>-2366.65</v>
      </c>
      <c r="E108" s="14" t="s">
        <v>337</v>
      </c>
      <c r="F108" s="14" t="s">
        <v>73</v>
      </c>
      <c r="G108">
        <f>COUNTIF(汇总!A:A,明细!C108)</f>
        <v>1</v>
      </c>
      <c r="H108" t="b">
        <f t="shared" si="1"/>
        <v>1</v>
      </c>
    </row>
    <row r="109" spans="1:8" x14ac:dyDescent="0.15">
      <c r="A109" s="13">
        <v>42996</v>
      </c>
      <c r="B109" s="13">
        <v>42789</v>
      </c>
      <c r="C109" s="14" t="s">
        <v>3</v>
      </c>
      <c r="D109" s="15">
        <v>-41287.769999999997</v>
      </c>
      <c r="E109" s="14" t="s">
        <v>337</v>
      </c>
      <c r="F109" s="14" t="s">
        <v>74</v>
      </c>
      <c r="G109">
        <f>COUNTIF(汇总!A:A,明细!C109)</f>
        <v>1</v>
      </c>
      <c r="H109" t="b">
        <f t="shared" si="1"/>
        <v>1</v>
      </c>
    </row>
    <row r="110" spans="1:8" x14ac:dyDescent="0.15">
      <c r="A110" s="13">
        <v>42996</v>
      </c>
      <c r="B110" s="13">
        <v>42789</v>
      </c>
      <c r="C110" s="14" t="s">
        <v>6</v>
      </c>
      <c r="D110" s="15">
        <v>-8433.08</v>
      </c>
      <c r="E110" s="14" t="s">
        <v>337</v>
      </c>
      <c r="F110" s="14" t="s">
        <v>75</v>
      </c>
      <c r="G110">
        <f>COUNTIF(汇总!A:A,明细!C110)</f>
        <v>1</v>
      </c>
      <c r="H110" t="b">
        <f t="shared" si="1"/>
        <v>1</v>
      </c>
    </row>
    <row r="111" spans="1:8" x14ac:dyDescent="0.15">
      <c r="A111" s="13">
        <v>42996</v>
      </c>
      <c r="B111" s="13">
        <v>42789</v>
      </c>
      <c r="C111" s="14" t="s">
        <v>6</v>
      </c>
      <c r="D111" s="15">
        <v>-5964.86</v>
      </c>
      <c r="E111" s="14" t="s">
        <v>337</v>
      </c>
      <c r="F111" s="14" t="s">
        <v>76</v>
      </c>
      <c r="G111">
        <f>COUNTIF(汇总!A:A,明细!C111)</f>
        <v>1</v>
      </c>
      <c r="H111" t="b">
        <f t="shared" si="1"/>
        <v>1</v>
      </c>
    </row>
    <row r="112" spans="1:8" x14ac:dyDescent="0.15">
      <c r="A112" s="13">
        <v>42996</v>
      </c>
      <c r="B112" s="13">
        <v>42789</v>
      </c>
      <c r="C112" s="14" t="s">
        <v>6</v>
      </c>
      <c r="D112" s="15">
        <v>-5807.4</v>
      </c>
      <c r="E112" s="14" t="s">
        <v>337</v>
      </c>
      <c r="F112" s="14" t="s">
        <v>77</v>
      </c>
      <c r="G112">
        <f>COUNTIF(汇总!A:A,明细!C112)</f>
        <v>1</v>
      </c>
      <c r="H112" t="b">
        <f t="shared" si="1"/>
        <v>1</v>
      </c>
    </row>
    <row r="113" spans="1:8" x14ac:dyDescent="0.15">
      <c r="A113" s="13">
        <v>42996</v>
      </c>
      <c r="B113" s="13">
        <v>42789</v>
      </c>
      <c r="C113" s="14" t="s">
        <v>6</v>
      </c>
      <c r="D113" s="15">
        <v>-5807.4</v>
      </c>
      <c r="E113" s="14" t="s">
        <v>337</v>
      </c>
      <c r="F113" s="14" t="s">
        <v>78</v>
      </c>
      <c r="G113">
        <f>COUNTIF(汇总!A:A,明细!C113)</f>
        <v>1</v>
      </c>
      <c r="H113" t="b">
        <f t="shared" si="1"/>
        <v>1</v>
      </c>
    </row>
    <row r="114" spans="1:8" x14ac:dyDescent="0.15">
      <c r="A114" s="13">
        <v>42996</v>
      </c>
      <c r="B114" s="13">
        <v>42789</v>
      </c>
      <c r="C114" s="14" t="s">
        <v>6</v>
      </c>
      <c r="D114" s="15">
        <v>-5752.58</v>
      </c>
      <c r="E114" s="14" t="s">
        <v>337</v>
      </c>
      <c r="F114" s="14" t="s">
        <v>79</v>
      </c>
      <c r="G114">
        <f>COUNTIF(汇总!A:A,明细!C114)</f>
        <v>1</v>
      </c>
      <c r="H114" t="b">
        <f t="shared" si="1"/>
        <v>1</v>
      </c>
    </row>
    <row r="115" spans="1:8" x14ac:dyDescent="0.15">
      <c r="A115" s="13">
        <v>42996</v>
      </c>
      <c r="B115" s="13">
        <v>42789</v>
      </c>
      <c r="C115" s="14" t="s">
        <v>6</v>
      </c>
      <c r="D115" s="15">
        <v>-5752.58</v>
      </c>
      <c r="E115" s="14" t="s">
        <v>337</v>
      </c>
      <c r="F115" s="14" t="s">
        <v>80</v>
      </c>
      <c r="G115">
        <f>COUNTIF(汇总!A:A,明细!C115)</f>
        <v>1</v>
      </c>
      <c r="H115" t="b">
        <f t="shared" si="1"/>
        <v>1</v>
      </c>
    </row>
    <row r="116" spans="1:8" x14ac:dyDescent="0.15">
      <c r="A116" s="13">
        <v>42996</v>
      </c>
      <c r="B116" s="13">
        <v>42789</v>
      </c>
      <c r="C116" s="14" t="s">
        <v>3</v>
      </c>
      <c r="D116" s="15">
        <v>0</v>
      </c>
      <c r="E116" s="14" t="s">
        <v>342</v>
      </c>
      <c r="F116" s="14" t="s">
        <v>34</v>
      </c>
      <c r="G116">
        <f>COUNTIF(汇总!A:A,明细!C116)</f>
        <v>1</v>
      </c>
      <c r="H116" t="b">
        <f t="shared" si="1"/>
        <v>1</v>
      </c>
    </row>
    <row r="117" spans="1:8" x14ac:dyDescent="0.15">
      <c r="A117" s="13">
        <v>42996</v>
      </c>
      <c r="B117" s="13">
        <v>42789</v>
      </c>
      <c r="C117" s="14" t="s">
        <v>3</v>
      </c>
      <c r="D117" s="15">
        <v>1007.216347450503</v>
      </c>
      <c r="E117" s="14" t="s">
        <v>342</v>
      </c>
      <c r="F117" s="14" t="s">
        <v>35</v>
      </c>
      <c r="G117">
        <f>COUNTIF(汇总!A:A,明细!C117)</f>
        <v>1</v>
      </c>
      <c r="H117" t="b">
        <f t="shared" si="1"/>
        <v>1</v>
      </c>
    </row>
    <row r="118" spans="1:8" x14ac:dyDescent="0.15">
      <c r="A118" s="13">
        <v>42996</v>
      </c>
      <c r="B118" s="13">
        <v>42789</v>
      </c>
      <c r="C118" s="14" t="s">
        <v>3</v>
      </c>
      <c r="D118" s="15">
        <v>40000</v>
      </c>
      <c r="E118" s="14" t="s">
        <v>338</v>
      </c>
      <c r="F118" s="14" t="s">
        <v>339</v>
      </c>
      <c r="G118">
        <f>COUNTIF(汇总!A:A,明细!C118)</f>
        <v>1</v>
      </c>
      <c r="H118" t="b">
        <f t="shared" si="1"/>
        <v>1</v>
      </c>
    </row>
    <row r="119" spans="1:8" x14ac:dyDescent="0.15">
      <c r="A119" s="13">
        <v>42996</v>
      </c>
      <c r="B119" s="13">
        <v>42790</v>
      </c>
      <c r="C119" s="14" t="s">
        <v>3</v>
      </c>
      <c r="D119" s="15">
        <v>-28548.54</v>
      </c>
      <c r="E119" s="14" t="s">
        <v>337</v>
      </c>
      <c r="F119" s="14" t="s">
        <v>81</v>
      </c>
      <c r="G119">
        <f>COUNTIF(汇总!A:A,明细!C119)</f>
        <v>1</v>
      </c>
      <c r="H119" t="b">
        <f t="shared" si="1"/>
        <v>1</v>
      </c>
    </row>
    <row r="120" spans="1:8" x14ac:dyDescent="0.15">
      <c r="A120" s="13">
        <v>42996</v>
      </c>
      <c r="B120" s="13">
        <v>42790</v>
      </c>
      <c r="C120" s="14" t="s">
        <v>3</v>
      </c>
      <c r="D120" s="15">
        <v>-1284.19</v>
      </c>
      <c r="E120" s="14" t="s">
        <v>337</v>
      </c>
      <c r="F120" s="14" t="s">
        <v>82</v>
      </c>
      <c r="G120">
        <f>COUNTIF(汇总!A:A,明细!C120)</f>
        <v>1</v>
      </c>
      <c r="H120" t="b">
        <f t="shared" si="1"/>
        <v>1</v>
      </c>
    </row>
    <row r="121" spans="1:8" x14ac:dyDescent="0.15">
      <c r="A121" s="13">
        <v>42996</v>
      </c>
      <c r="B121" s="13">
        <v>42790</v>
      </c>
      <c r="C121" s="14" t="s">
        <v>3</v>
      </c>
      <c r="D121" s="15">
        <v>-2873.15</v>
      </c>
      <c r="E121" s="14" t="s">
        <v>337</v>
      </c>
      <c r="F121" s="14" t="s">
        <v>83</v>
      </c>
      <c r="G121">
        <f>COUNTIF(汇总!A:A,明细!C121)</f>
        <v>1</v>
      </c>
      <c r="H121" t="b">
        <f t="shared" si="1"/>
        <v>1</v>
      </c>
    </row>
    <row r="122" spans="1:8" x14ac:dyDescent="0.15">
      <c r="A122" s="13">
        <v>42996</v>
      </c>
      <c r="B122" s="13">
        <v>42790</v>
      </c>
      <c r="C122" s="14" t="s">
        <v>3</v>
      </c>
      <c r="D122" s="15">
        <v>0</v>
      </c>
      <c r="E122" s="14" t="s">
        <v>342</v>
      </c>
      <c r="F122" s="14" t="s">
        <v>36</v>
      </c>
      <c r="G122">
        <f>COUNTIF(汇总!A:A,明细!C122)</f>
        <v>1</v>
      </c>
      <c r="H122" t="b">
        <f t="shared" si="1"/>
        <v>1</v>
      </c>
    </row>
    <row r="123" spans="1:8" x14ac:dyDescent="0.15">
      <c r="A123" s="13">
        <v>42996</v>
      </c>
      <c r="B123" s="13">
        <v>42790</v>
      </c>
      <c r="C123" s="14" t="s">
        <v>3</v>
      </c>
      <c r="D123" s="15">
        <v>4305.845821714568</v>
      </c>
      <c r="E123" s="14" t="s">
        <v>342</v>
      </c>
      <c r="F123" s="14" t="s">
        <v>37</v>
      </c>
      <c r="G123">
        <f>COUNTIF(汇总!A:A,明细!C123)</f>
        <v>1</v>
      </c>
      <c r="H123" t="b">
        <f t="shared" si="1"/>
        <v>1</v>
      </c>
    </row>
    <row r="124" spans="1:8" x14ac:dyDescent="0.15">
      <c r="A124" s="13">
        <v>42996</v>
      </c>
      <c r="B124" s="13">
        <v>42790</v>
      </c>
      <c r="C124" s="14" t="s">
        <v>3</v>
      </c>
      <c r="D124" s="15">
        <v>30000</v>
      </c>
      <c r="E124" s="14" t="s">
        <v>338</v>
      </c>
      <c r="F124" s="14" t="s">
        <v>339</v>
      </c>
      <c r="G124">
        <f>COUNTIF(汇总!A:A,明细!C124)</f>
        <v>1</v>
      </c>
      <c r="H124" t="b">
        <f t="shared" si="1"/>
        <v>1</v>
      </c>
    </row>
    <row r="125" spans="1:8" x14ac:dyDescent="0.15">
      <c r="A125" s="13">
        <v>42996</v>
      </c>
      <c r="B125" s="13">
        <v>42790</v>
      </c>
      <c r="C125" s="14" t="s">
        <v>89</v>
      </c>
      <c r="D125" s="15">
        <v>-555800</v>
      </c>
      <c r="E125" s="14" t="s">
        <v>341</v>
      </c>
      <c r="F125" s="14" t="s">
        <v>339</v>
      </c>
      <c r="G125">
        <f>COUNTIF(汇总!A:A,明细!C125)</f>
        <v>1</v>
      </c>
      <c r="H125" t="b">
        <f t="shared" si="1"/>
        <v>1</v>
      </c>
    </row>
    <row r="126" spans="1:8" x14ac:dyDescent="0.15">
      <c r="A126" s="13">
        <v>42996</v>
      </c>
      <c r="B126" s="13">
        <v>42793</v>
      </c>
      <c r="C126" s="14" t="s">
        <v>51</v>
      </c>
      <c r="D126" s="15">
        <v>-12164.38</v>
      </c>
      <c r="E126" s="14" t="s">
        <v>337</v>
      </c>
      <c r="F126" s="14" t="s">
        <v>84</v>
      </c>
      <c r="G126">
        <f>COUNTIF(汇总!A:A,明细!C126)</f>
        <v>1</v>
      </c>
      <c r="H126" t="b">
        <f t="shared" si="1"/>
        <v>1</v>
      </c>
    </row>
    <row r="127" spans="1:8" x14ac:dyDescent="0.15">
      <c r="A127" s="13">
        <v>42996</v>
      </c>
      <c r="B127" s="13">
        <v>42793</v>
      </c>
      <c r="C127" s="14" t="s">
        <v>51</v>
      </c>
      <c r="D127" s="15">
        <v>-7619.18</v>
      </c>
      <c r="E127" s="14" t="s">
        <v>337</v>
      </c>
      <c r="F127" s="14" t="s">
        <v>85</v>
      </c>
      <c r="G127">
        <f>COUNTIF(汇总!A:A,明细!C127)</f>
        <v>1</v>
      </c>
      <c r="H127" t="b">
        <f t="shared" si="1"/>
        <v>1</v>
      </c>
    </row>
    <row r="128" spans="1:8" x14ac:dyDescent="0.15">
      <c r="A128" s="13">
        <v>42996</v>
      </c>
      <c r="B128" s="13">
        <v>42793</v>
      </c>
      <c r="C128" s="14" t="s">
        <v>51</v>
      </c>
      <c r="D128" s="15">
        <v>-5252.05</v>
      </c>
      <c r="E128" s="14" t="s">
        <v>337</v>
      </c>
      <c r="F128" s="14" t="s">
        <v>86</v>
      </c>
      <c r="G128">
        <f>COUNTIF(汇总!A:A,明细!C128)</f>
        <v>1</v>
      </c>
      <c r="H128" t="b">
        <f t="shared" si="1"/>
        <v>1</v>
      </c>
    </row>
    <row r="129" spans="1:8" x14ac:dyDescent="0.15">
      <c r="A129" s="13">
        <v>42996</v>
      </c>
      <c r="B129" s="13">
        <v>42793</v>
      </c>
      <c r="C129" s="14" t="s">
        <v>3</v>
      </c>
      <c r="D129" s="15">
        <v>-2160.79</v>
      </c>
      <c r="E129" s="14" t="s">
        <v>337</v>
      </c>
      <c r="F129" s="14" t="s">
        <v>87</v>
      </c>
      <c r="G129">
        <f>COUNTIF(汇总!A:A,明细!C129)</f>
        <v>1</v>
      </c>
      <c r="H129" t="b">
        <f t="shared" si="1"/>
        <v>1</v>
      </c>
    </row>
    <row r="130" spans="1:8" x14ac:dyDescent="0.15">
      <c r="A130" s="13">
        <v>42996</v>
      </c>
      <c r="B130" s="13">
        <v>42793</v>
      </c>
      <c r="C130" s="14" t="s">
        <v>3</v>
      </c>
      <c r="D130" s="15">
        <v>-3375.44</v>
      </c>
      <c r="E130" s="14" t="s">
        <v>337</v>
      </c>
      <c r="F130" s="14" t="s">
        <v>88</v>
      </c>
      <c r="G130">
        <f>COUNTIF(汇总!A:A,明细!C130)</f>
        <v>1</v>
      </c>
      <c r="H130" t="b">
        <f t="shared" si="1"/>
        <v>1</v>
      </c>
    </row>
    <row r="131" spans="1:8" x14ac:dyDescent="0.15">
      <c r="A131" s="13">
        <v>42996</v>
      </c>
      <c r="B131" s="13">
        <v>42793</v>
      </c>
      <c r="C131" s="14" t="s">
        <v>6</v>
      </c>
      <c r="D131" s="15">
        <v>362.15</v>
      </c>
      <c r="E131" s="14" t="s">
        <v>342</v>
      </c>
      <c r="F131" s="14" t="s">
        <v>53</v>
      </c>
      <c r="G131">
        <f>COUNTIF(汇总!A:A,明细!C131)</f>
        <v>1</v>
      </c>
      <c r="H131" t="b">
        <f t="shared" ref="H131:H194" si="2">ISNUMBER(D131)</f>
        <v>1</v>
      </c>
    </row>
    <row r="132" spans="1:8" x14ac:dyDescent="0.15">
      <c r="A132" s="13">
        <v>42996</v>
      </c>
      <c r="B132" s="13">
        <v>42793</v>
      </c>
      <c r="C132" s="14" t="s">
        <v>6</v>
      </c>
      <c r="D132" s="15">
        <v>0</v>
      </c>
      <c r="E132" s="14" t="s">
        <v>342</v>
      </c>
      <c r="F132" s="14" t="s">
        <v>54</v>
      </c>
      <c r="G132">
        <f>COUNTIF(汇总!A:A,明细!C132)</f>
        <v>1</v>
      </c>
      <c r="H132" t="b">
        <f t="shared" si="2"/>
        <v>1</v>
      </c>
    </row>
    <row r="133" spans="1:8" x14ac:dyDescent="0.15">
      <c r="A133" s="13">
        <v>42996</v>
      </c>
      <c r="B133" s="13">
        <v>42793</v>
      </c>
      <c r="C133" s="14" t="s">
        <v>6</v>
      </c>
      <c r="D133" s="15">
        <v>9551.9599999999991</v>
      </c>
      <c r="E133" s="14" t="s">
        <v>342</v>
      </c>
      <c r="F133" s="14" t="s">
        <v>55</v>
      </c>
      <c r="G133">
        <f>COUNTIF(汇总!A:A,明细!C133)</f>
        <v>1</v>
      </c>
      <c r="H133" t="b">
        <f t="shared" si="2"/>
        <v>1</v>
      </c>
    </row>
    <row r="134" spans="1:8" x14ac:dyDescent="0.15">
      <c r="A134" s="13">
        <v>42996</v>
      </c>
      <c r="B134" s="13">
        <v>42793</v>
      </c>
      <c r="C134" s="14" t="s">
        <v>3</v>
      </c>
      <c r="D134" s="15">
        <v>0</v>
      </c>
      <c r="E134" s="14" t="s">
        <v>342</v>
      </c>
      <c r="F134" s="14" t="s">
        <v>41</v>
      </c>
      <c r="G134">
        <f>COUNTIF(汇总!A:A,明细!C134)</f>
        <v>1</v>
      </c>
      <c r="H134" t="b">
        <f t="shared" si="2"/>
        <v>1</v>
      </c>
    </row>
    <row r="135" spans="1:8" x14ac:dyDescent="0.15">
      <c r="A135" s="13">
        <v>42996</v>
      </c>
      <c r="B135" s="13">
        <v>42793</v>
      </c>
      <c r="C135" s="14" t="s">
        <v>3</v>
      </c>
      <c r="D135" s="15">
        <v>7633.6482180821995</v>
      </c>
      <c r="E135" s="14" t="s">
        <v>342</v>
      </c>
      <c r="F135" s="14" t="s">
        <v>42</v>
      </c>
      <c r="G135">
        <f>COUNTIF(汇总!A:A,明细!C135)</f>
        <v>1</v>
      </c>
      <c r="H135" t="b">
        <f t="shared" si="2"/>
        <v>1</v>
      </c>
    </row>
    <row r="136" spans="1:8" x14ac:dyDescent="0.15">
      <c r="A136" s="13">
        <v>42996</v>
      </c>
      <c r="B136" s="13">
        <v>42793</v>
      </c>
      <c r="C136" s="14" t="s">
        <v>6</v>
      </c>
      <c r="D136" s="15">
        <v>0</v>
      </c>
      <c r="E136" s="14" t="s">
        <v>342</v>
      </c>
      <c r="F136" s="14" t="s">
        <v>38</v>
      </c>
      <c r="G136">
        <f>COUNTIF(汇总!A:A,明细!C136)</f>
        <v>1</v>
      </c>
      <c r="H136" t="b">
        <f t="shared" si="2"/>
        <v>1</v>
      </c>
    </row>
    <row r="137" spans="1:8" x14ac:dyDescent="0.15">
      <c r="A137" s="13">
        <v>42996</v>
      </c>
      <c r="B137" s="13">
        <v>42793</v>
      </c>
      <c r="C137" s="14" t="s">
        <v>6</v>
      </c>
      <c r="D137" s="15">
        <v>75219.360000000001</v>
      </c>
      <c r="E137" s="14" t="s">
        <v>342</v>
      </c>
      <c r="F137" s="14" t="s">
        <v>39</v>
      </c>
      <c r="G137">
        <f>COUNTIF(汇总!A:A,明细!C137)</f>
        <v>1</v>
      </c>
      <c r="H137" t="b">
        <f t="shared" si="2"/>
        <v>1</v>
      </c>
    </row>
    <row r="138" spans="1:8" x14ac:dyDescent="0.15">
      <c r="A138" s="13">
        <v>42996</v>
      </c>
      <c r="B138" s="13">
        <v>42793</v>
      </c>
      <c r="C138" s="14" t="s">
        <v>6</v>
      </c>
      <c r="D138" s="15">
        <v>36049.01</v>
      </c>
      <c r="E138" s="14" t="s">
        <v>342</v>
      </c>
      <c r="F138" s="14" t="s">
        <v>40</v>
      </c>
      <c r="G138">
        <f>COUNTIF(汇总!A:A,明细!C138)</f>
        <v>1</v>
      </c>
      <c r="H138" t="b">
        <f t="shared" si="2"/>
        <v>1</v>
      </c>
    </row>
    <row r="139" spans="1:8" x14ac:dyDescent="0.15">
      <c r="A139" s="13">
        <v>42996</v>
      </c>
      <c r="B139" s="13">
        <v>42793</v>
      </c>
      <c r="C139" s="14" t="s">
        <v>51</v>
      </c>
      <c r="D139" s="15">
        <v>25035.61</v>
      </c>
      <c r="E139" s="14" t="s">
        <v>338</v>
      </c>
      <c r="F139" s="14" t="s">
        <v>339</v>
      </c>
      <c r="G139">
        <f>COUNTIF(汇总!A:A,明细!C139)</f>
        <v>1</v>
      </c>
      <c r="H139" t="b">
        <f t="shared" si="2"/>
        <v>1</v>
      </c>
    </row>
    <row r="140" spans="1:8" x14ac:dyDescent="0.15">
      <c r="A140" s="13">
        <v>42996</v>
      </c>
      <c r="B140" s="13">
        <v>42793</v>
      </c>
      <c r="C140" s="14" t="s">
        <v>6</v>
      </c>
      <c r="D140" s="15">
        <v>-58199.17</v>
      </c>
      <c r="E140" s="14" t="s">
        <v>341</v>
      </c>
      <c r="F140" s="14" t="s">
        <v>339</v>
      </c>
      <c r="G140">
        <f>COUNTIF(汇总!A:A,明细!C140)</f>
        <v>1</v>
      </c>
      <c r="H140" t="b">
        <f t="shared" si="2"/>
        <v>1</v>
      </c>
    </row>
    <row r="141" spans="1:8" x14ac:dyDescent="0.15">
      <c r="A141" s="13">
        <v>42996</v>
      </c>
      <c r="B141" s="13">
        <v>42794</v>
      </c>
      <c r="C141" s="14" t="s">
        <v>89</v>
      </c>
      <c r="D141" s="15">
        <v>478400</v>
      </c>
      <c r="E141" s="14" t="s">
        <v>337</v>
      </c>
      <c r="F141" s="14" t="s">
        <v>90</v>
      </c>
      <c r="G141">
        <f>COUNTIF(汇总!A:A,明细!C141)</f>
        <v>1</v>
      </c>
      <c r="H141" t="b">
        <f t="shared" si="2"/>
        <v>1</v>
      </c>
    </row>
    <row r="142" spans="1:8" x14ac:dyDescent="0.15">
      <c r="A142" s="13">
        <v>42996</v>
      </c>
      <c r="B142" s="13">
        <v>42794</v>
      </c>
      <c r="C142" s="14" t="s">
        <v>89</v>
      </c>
      <c r="D142" s="15">
        <v>478400</v>
      </c>
      <c r="E142" s="14" t="s">
        <v>337</v>
      </c>
      <c r="F142" s="14" t="s">
        <v>91</v>
      </c>
      <c r="G142">
        <f>COUNTIF(汇总!A:A,明细!C142)</f>
        <v>1</v>
      </c>
      <c r="H142" t="b">
        <f t="shared" si="2"/>
        <v>1</v>
      </c>
    </row>
    <row r="143" spans="1:8" x14ac:dyDescent="0.15">
      <c r="A143" s="13">
        <v>42996</v>
      </c>
      <c r="B143" s="13">
        <v>42794</v>
      </c>
      <c r="C143" s="14" t="s">
        <v>3</v>
      </c>
      <c r="D143" s="15">
        <v>0</v>
      </c>
      <c r="E143" s="14" t="s">
        <v>342</v>
      </c>
      <c r="F143" s="14" t="s">
        <v>43</v>
      </c>
      <c r="G143">
        <f>COUNTIF(汇总!A:A,明细!C143)</f>
        <v>1</v>
      </c>
      <c r="H143" t="b">
        <f t="shared" si="2"/>
        <v>1</v>
      </c>
    </row>
    <row r="144" spans="1:8" x14ac:dyDescent="0.15">
      <c r="A144" s="13">
        <v>42996</v>
      </c>
      <c r="B144" s="13">
        <v>42794</v>
      </c>
      <c r="C144" s="14" t="s">
        <v>3</v>
      </c>
      <c r="D144" s="15">
        <v>2400.3598479478192</v>
      </c>
      <c r="E144" s="14" t="s">
        <v>342</v>
      </c>
      <c r="F144" s="14" t="s">
        <v>44</v>
      </c>
      <c r="G144">
        <f>COUNTIF(汇总!A:A,明细!C144)</f>
        <v>1</v>
      </c>
      <c r="H144" t="b">
        <f t="shared" si="2"/>
        <v>1</v>
      </c>
    </row>
    <row r="145" spans="1:8" x14ac:dyDescent="0.15">
      <c r="A145" s="13">
        <v>42996</v>
      </c>
      <c r="B145" s="13">
        <v>42795</v>
      </c>
      <c r="C145" s="14" t="s">
        <v>3</v>
      </c>
      <c r="D145" s="15">
        <v>-3470.92</v>
      </c>
      <c r="E145" s="14" t="s">
        <v>337</v>
      </c>
      <c r="F145" s="14" t="s">
        <v>92</v>
      </c>
      <c r="G145">
        <f>COUNTIF(汇总!A:A,明细!C145)</f>
        <v>1</v>
      </c>
      <c r="H145" t="b">
        <f t="shared" si="2"/>
        <v>1</v>
      </c>
    </row>
    <row r="146" spans="1:8" x14ac:dyDescent="0.15">
      <c r="A146" s="13">
        <v>42996</v>
      </c>
      <c r="B146" s="13">
        <v>42795</v>
      </c>
      <c r="C146" s="14" t="s">
        <v>3</v>
      </c>
      <c r="D146" s="15">
        <v>-3798.8</v>
      </c>
      <c r="E146" s="14" t="s">
        <v>337</v>
      </c>
      <c r="F146" s="14" t="s">
        <v>93</v>
      </c>
      <c r="G146">
        <f>COUNTIF(汇总!A:A,明细!C146)</f>
        <v>1</v>
      </c>
      <c r="H146" t="b">
        <f t="shared" si="2"/>
        <v>1</v>
      </c>
    </row>
    <row r="147" spans="1:8" x14ac:dyDescent="0.15">
      <c r="A147" s="13">
        <v>42996</v>
      </c>
      <c r="B147" s="13">
        <v>42795</v>
      </c>
      <c r="C147" s="14" t="s">
        <v>3</v>
      </c>
      <c r="D147" s="15">
        <v>0</v>
      </c>
      <c r="E147" s="14" t="s">
        <v>342</v>
      </c>
      <c r="F147" s="14" t="s">
        <v>45</v>
      </c>
      <c r="G147">
        <f>COUNTIF(汇总!A:A,明细!C147)</f>
        <v>1</v>
      </c>
      <c r="H147" t="b">
        <f t="shared" si="2"/>
        <v>1</v>
      </c>
    </row>
    <row r="148" spans="1:8" x14ac:dyDescent="0.15">
      <c r="A148" s="13">
        <v>42996</v>
      </c>
      <c r="B148" s="13">
        <v>42795</v>
      </c>
      <c r="C148" s="14" t="s">
        <v>3</v>
      </c>
      <c r="D148" s="15">
        <v>1575.6168343979052</v>
      </c>
      <c r="E148" s="14" t="s">
        <v>342</v>
      </c>
      <c r="F148" s="14" t="s">
        <v>46</v>
      </c>
      <c r="G148">
        <f>COUNTIF(汇总!A:A,明细!C148)</f>
        <v>1</v>
      </c>
      <c r="H148" t="b">
        <f t="shared" si="2"/>
        <v>1</v>
      </c>
    </row>
    <row r="149" spans="1:8" x14ac:dyDescent="0.15">
      <c r="A149" s="13">
        <v>42996</v>
      </c>
      <c r="B149" s="13">
        <v>42795</v>
      </c>
      <c r="C149" s="14" t="s">
        <v>89</v>
      </c>
      <c r="D149" s="15">
        <v>1741507</v>
      </c>
      <c r="E149" s="14" t="s">
        <v>338</v>
      </c>
      <c r="F149" s="14" t="s">
        <v>339</v>
      </c>
      <c r="G149">
        <f>COUNTIF(汇总!A:A,明细!C149)</f>
        <v>1</v>
      </c>
      <c r="H149" t="b">
        <f t="shared" si="2"/>
        <v>1</v>
      </c>
    </row>
    <row r="150" spans="1:8" x14ac:dyDescent="0.15">
      <c r="A150" s="13">
        <v>42996</v>
      </c>
      <c r="B150" s="13">
        <v>42796</v>
      </c>
      <c r="C150" s="14" t="s">
        <v>51</v>
      </c>
      <c r="D150" s="15">
        <v>-4798.68</v>
      </c>
      <c r="E150" s="14" t="s">
        <v>337</v>
      </c>
      <c r="F150" s="14" t="s">
        <v>94</v>
      </c>
      <c r="G150">
        <f>COUNTIF(汇总!A:A,明细!C150)</f>
        <v>1</v>
      </c>
      <c r="H150" t="b">
        <f t="shared" si="2"/>
        <v>1</v>
      </c>
    </row>
    <row r="151" spans="1:8" x14ac:dyDescent="0.15">
      <c r="A151" s="13">
        <v>42996</v>
      </c>
      <c r="B151" s="13">
        <v>42796</v>
      </c>
      <c r="C151" s="14" t="s">
        <v>51</v>
      </c>
      <c r="D151" s="15">
        <v>-5602.19</v>
      </c>
      <c r="E151" s="14" t="s">
        <v>337</v>
      </c>
      <c r="F151" s="14" t="s">
        <v>95</v>
      </c>
      <c r="G151">
        <f>COUNTIF(汇总!A:A,明细!C151)</f>
        <v>1</v>
      </c>
      <c r="H151" t="b">
        <f t="shared" si="2"/>
        <v>1</v>
      </c>
    </row>
    <row r="152" spans="1:8" x14ac:dyDescent="0.15">
      <c r="A152" s="13">
        <v>42996</v>
      </c>
      <c r="B152" s="13">
        <v>42796</v>
      </c>
      <c r="C152" s="14" t="s">
        <v>6</v>
      </c>
      <c r="D152" s="15">
        <v>-4175.4799999999996</v>
      </c>
      <c r="E152" s="14" t="s">
        <v>337</v>
      </c>
      <c r="F152" s="14" t="s">
        <v>96</v>
      </c>
      <c r="G152">
        <f>COUNTIF(汇总!A:A,明细!C152)</f>
        <v>1</v>
      </c>
      <c r="H152" t="b">
        <f t="shared" si="2"/>
        <v>1</v>
      </c>
    </row>
    <row r="153" spans="1:8" x14ac:dyDescent="0.15">
      <c r="A153" s="13">
        <v>42996</v>
      </c>
      <c r="B153" s="13">
        <v>42796</v>
      </c>
      <c r="C153" s="14" t="s">
        <v>6</v>
      </c>
      <c r="D153" s="15">
        <v>-8350.9599999999991</v>
      </c>
      <c r="E153" s="14" t="s">
        <v>337</v>
      </c>
      <c r="F153" s="14" t="s">
        <v>97</v>
      </c>
      <c r="G153">
        <f>COUNTIF(汇总!A:A,明细!C153)</f>
        <v>1</v>
      </c>
      <c r="H153" t="b">
        <f t="shared" si="2"/>
        <v>1</v>
      </c>
    </row>
    <row r="154" spans="1:8" x14ac:dyDescent="0.15">
      <c r="A154" s="13">
        <v>42996</v>
      </c>
      <c r="B154" s="13">
        <v>42796</v>
      </c>
      <c r="C154" s="14" t="s">
        <v>6</v>
      </c>
      <c r="D154" s="15">
        <v>-18903.53</v>
      </c>
      <c r="E154" s="14" t="s">
        <v>337</v>
      </c>
      <c r="F154" s="14" t="s">
        <v>98</v>
      </c>
      <c r="G154">
        <f>COUNTIF(汇总!A:A,明细!C154)</f>
        <v>1</v>
      </c>
      <c r="H154" t="b">
        <f t="shared" si="2"/>
        <v>1</v>
      </c>
    </row>
    <row r="155" spans="1:8" x14ac:dyDescent="0.15">
      <c r="A155" s="13">
        <v>42996</v>
      </c>
      <c r="B155" s="13">
        <v>42796</v>
      </c>
      <c r="C155" s="14" t="s">
        <v>51</v>
      </c>
      <c r="D155" s="15">
        <v>10400.870000000001</v>
      </c>
      <c r="E155" s="14" t="s">
        <v>338</v>
      </c>
      <c r="F155" s="14" t="s">
        <v>339</v>
      </c>
      <c r="G155">
        <f>COUNTIF(汇总!A:A,明细!C155)</f>
        <v>1</v>
      </c>
      <c r="H155" t="b">
        <f t="shared" si="2"/>
        <v>1</v>
      </c>
    </row>
    <row r="156" spans="1:8" x14ac:dyDescent="0.15">
      <c r="A156" s="13">
        <v>42996</v>
      </c>
      <c r="B156" s="13">
        <v>42797</v>
      </c>
      <c r="C156" s="14" t="s">
        <v>3</v>
      </c>
      <c r="D156" s="15">
        <v>-50265.83</v>
      </c>
      <c r="E156" s="14" t="s">
        <v>337</v>
      </c>
      <c r="F156" s="14" t="s">
        <v>99</v>
      </c>
      <c r="G156">
        <f>COUNTIF(汇总!A:A,明细!C156)</f>
        <v>1</v>
      </c>
      <c r="H156" t="b">
        <f t="shared" si="2"/>
        <v>1</v>
      </c>
    </row>
    <row r="157" spans="1:8" x14ac:dyDescent="0.15">
      <c r="A157" s="13">
        <v>42996</v>
      </c>
      <c r="B157" s="13">
        <v>42797</v>
      </c>
      <c r="C157" s="14" t="s">
        <v>3</v>
      </c>
      <c r="D157" s="15">
        <v>-2671.1</v>
      </c>
      <c r="E157" s="14" t="s">
        <v>337</v>
      </c>
      <c r="F157" s="14" t="s">
        <v>100</v>
      </c>
      <c r="G157">
        <f>COUNTIF(汇总!A:A,明细!C157)</f>
        <v>1</v>
      </c>
      <c r="H157" t="b">
        <f t="shared" si="2"/>
        <v>1</v>
      </c>
    </row>
    <row r="158" spans="1:8" x14ac:dyDescent="0.15">
      <c r="A158" s="13">
        <v>42996</v>
      </c>
      <c r="B158" s="13">
        <v>42797</v>
      </c>
      <c r="C158" s="14" t="s">
        <v>3</v>
      </c>
      <c r="D158" s="15">
        <v>-1164.17</v>
      </c>
      <c r="E158" s="14" t="s">
        <v>337</v>
      </c>
      <c r="F158" s="14" t="s">
        <v>101</v>
      </c>
      <c r="G158">
        <f>COUNTIF(汇总!A:A,明细!C158)</f>
        <v>1</v>
      </c>
      <c r="H158" t="b">
        <f t="shared" si="2"/>
        <v>1</v>
      </c>
    </row>
    <row r="159" spans="1:8" x14ac:dyDescent="0.15">
      <c r="A159" s="13">
        <v>42996</v>
      </c>
      <c r="B159" s="13">
        <v>42797</v>
      </c>
      <c r="C159" s="14" t="s">
        <v>3</v>
      </c>
      <c r="D159" s="15">
        <v>0</v>
      </c>
      <c r="E159" s="14" t="s">
        <v>342</v>
      </c>
      <c r="F159" s="14" t="s">
        <v>47</v>
      </c>
      <c r="G159">
        <f>COUNTIF(汇总!A:A,明细!C159)</f>
        <v>1</v>
      </c>
      <c r="H159" t="b">
        <f t="shared" si="2"/>
        <v>1</v>
      </c>
    </row>
    <row r="160" spans="1:8" x14ac:dyDescent="0.15">
      <c r="A160" s="13">
        <v>42996</v>
      </c>
      <c r="B160" s="13">
        <v>42797</v>
      </c>
      <c r="C160" s="14" t="s">
        <v>3</v>
      </c>
      <c r="D160" s="15">
        <v>1579.4836362095857</v>
      </c>
      <c r="E160" s="14" t="s">
        <v>342</v>
      </c>
      <c r="F160" s="14" t="s">
        <v>48</v>
      </c>
      <c r="G160">
        <f>COUNTIF(汇总!A:A,明细!C160)</f>
        <v>1</v>
      </c>
      <c r="H160" t="b">
        <f t="shared" si="2"/>
        <v>1</v>
      </c>
    </row>
    <row r="161" spans="1:8" x14ac:dyDescent="0.15">
      <c r="A161" s="13">
        <v>42996</v>
      </c>
      <c r="B161" s="13">
        <v>42800</v>
      </c>
      <c r="C161" s="14" t="s">
        <v>3</v>
      </c>
      <c r="D161" s="15">
        <v>-1077.44</v>
      </c>
      <c r="E161" s="14" t="s">
        <v>337</v>
      </c>
      <c r="F161" s="14" t="s">
        <v>102</v>
      </c>
      <c r="G161">
        <f>COUNTIF(汇总!A:A,明细!C161)</f>
        <v>1</v>
      </c>
      <c r="H161" t="b">
        <f t="shared" si="2"/>
        <v>1</v>
      </c>
    </row>
    <row r="162" spans="1:8" x14ac:dyDescent="0.15">
      <c r="A162" s="13">
        <v>42996</v>
      </c>
      <c r="B162" s="13">
        <v>42800</v>
      </c>
      <c r="C162" s="14" t="s">
        <v>3</v>
      </c>
      <c r="D162" s="15">
        <v>-1592.24</v>
      </c>
      <c r="E162" s="14" t="s">
        <v>337</v>
      </c>
      <c r="F162" s="14" t="s">
        <v>103</v>
      </c>
      <c r="G162">
        <f>COUNTIF(汇总!A:A,明细!C162)</f>
        <v>1</v>
      </c>
      <c r="H162" t="b">
        <f t="shared" si="2"/>
        <v>1</v>
      </c>
    </row>
    <row r="163" spans="1:8" x14ac:dyDescent="0.15">
      <c r="A163" s="13">
        <v>42996</v>
      </c>
      <c r="B163" s="13">
        <v>42800</v>
      </c>
      <c r="C163" s="14" t="s">
        <v>3</v>
      </c>
      <c r="D163" s="15">
        <v>60000</v>
      </c>
      <c r="E163" s="14" t="s">
        <v>338</v>
      </c>
      <c r="F163" s="14" t="s">
        <v>339</v>
      </c>
      <c r="G163">
        <f>COUNTIF(汇总!A:A,明细!C163)</f>
        <v>1</v>
      </c>
      <c r="H163" t="b">
        <f t="shared" si="2"/>
        <v>1</v>
      </c>
    </row>
    <row r="164" spans="1:8" x14ac:dyDescent="0.15">
      <c r="A164" s="13">
        <v>42996</v>
      </c>
      <c r="B164" s="13">
        <v>42800</v>
      </c>
      <c r="C164" s="14" t="s">
        <v>89</v>
      </c>
      <c r="D164" s="15">
        <v>200134</v>
      </c>
      <c r="E164" s="14" t="s">
        <v>338</v>
      </c>
      <c r="F164" s="14" t="s">
        <v>339</v>
      </c>
      <c r="G164">
        <f>COUNTIF(汇总!A:A,明细!C164)</f>
        <v>1</v>
      </c>
      <c r="H164" t="b">
        <f t="shared" si="2"/>
        <v>1</v>
      </c>
    </row>
    <row r="165" spans="1:8" x14ac:dyDescent="0.15">
      <c r="A165" s="13">
        <v>42996</v>
      </c>
      <c r="B165" s="13">
        <v>42802</v>
      </c>
      <c r="C165" s="14" t="s">
        <v>3</v>
      </c>
      <c r="D165" s="15">
        <v>-1519.54</v>
      </c>
      <c r="E165" s="14" t="s">
        <v>337</v>
      </c>
      <c r="F165" s="14" t="s">
        <v>104</v>
      </c>
      <c r="G165">
        <f>COUNTIF(汇总!A:A,明细!C165)</f>
        <v>1</v>
      </c>
      <c r="H165" t="b">
        <f t="shared" si="2"/>
        <v>1</v>
      </c>
    </row>
    <row r="166" spans="1:8" x14ac:dyDescent="0.15">
      <c r="A166" s="13">
        <v>42996</v>
      </c>
      <c r="B166" s="13">
        <v>42802</v>
      </c>
      <c r="C166" s="14" t="s">
        <v>3</v>
      </c>
      <c r="D166" s="15">
        <v>-3429.12</v>
      </c>
      <c r="E166" s="14" t="s">
        <v>337</v>
      </c>
      <c r="F166" s="14" t="s">
        <v>105</v>
      </c>
      <c r="G166">
        <f>COUNTIF(汇总!A:A,明细!C166)</f>
        <v>1</v>
      </c>
      <c r="H166" t="b">
        <f t="shared" si="2"/>
        <v>1</v>
      </c>
    </row>
    <row r="167" spans="1:8" x14ac:dyDescent="0.15">
      <c r="A167" s="13">
        <v>42996</v>
      </c>
      <c r="B167" s="13">
        <v>42803</v>
      </c>
      <c r="C167" s="14" t="s">
        <v>51</v>
      </c>
      <c r="D167" s="15">
        <v>-4190.07</v>
      </c>
      <c r="E167" s="14" t="s">
        <v>337</v>
      </c>
      <c r="F167" s="14" t="s">
        <v>106</v>
      </c>
      <c r="G167">
        <f>COUNTIF(汇总!A:A,明细!C167)</f>
        <v>1</v>
      </c>
      <c r="H167" t="b">
        <f t="shared" si="2"/>
        <v>1</v>
      </c>
    </row>
    <row r="168" spans="1:8" x14ac:dyDescent="0.15">
      <c r="A168" s="13">
        <v>42996</v>
      </c>
      <c r="B168" s="13">
        <v>42803</v>
      </c>
      <c r="C168" s="14" t="s">
        <v>51</v>
      </c>
      <c r="D168" s="15">
        <v>-5154.0200000000004</v>
      </c>
      <c r="E168" s="14" t="s">
        <v>337</v>
      </c>
      <c r="F168" s="14" t="s">
        <v>107</v>
      </c>
      <c r="G168">
        <f>COUNTIF(汇总!A:A,明细!C168)</f>
        <v>1</v>
      </c>
      <c r="H168" t="b">
        <f t="shared" si="2"/>
        <v>1</v>
      </c>
    </row>
    <row r="169" spans="1:8" x14ac:dyDescent="0.15">
      <c r="A169" s="13">
        <v>42996</v>
      </c>
      <c r="B169" s="13">
        <v>42803</v>
      </c>
      <c r="C169" s="14" t="s">
        <v>6</v>
      </c>
      <c r="D169" s="15">
        <v>-5545.21</v>
      </c>
      <c r="E169" s="14" t="s">
        <v>337</v>
      </c>
      <c r="F169" s="14" t="s">
        <v>108</v>
      </c>
      <c r="G169">
        <f>COUNTIF(汇总!A:A,明细!C169)</f>
        <v>1</v>
      </c>
      <c r="H169" t="b">
        <f t="shared" si="2"/>
        <v>1</v>
      </c>
    </row>
    <row r="170" spans="1:8" x14ac:dyDescent="0.15">
      <c r="A170" s="13">
        <v>42996</v>
      </c>
      <c r="B170" s="13">
        <v>42803</v>
      </c>
      <c r="C170" s="14" t="s">
        <v>6</v>
      </c>
      <c r="D170" s="15">
        <v>-3495.89</v>
      </c>
      <c r="E170" s="14" t="s">
        <v>337</v>
      </c>
      <c r="F170" s="14" t="s">
        <v>109</v>
      </c>
      <c r="G170">
        <f>COUNTIF(汇总!A:A,明细!C170)</f>
        <v>1</v>
      </c>
      <c r="H170" t="b">
        <f t="shared" si="2"/>
        <v>1</v>
      </c>
    </row>
    <row r="171" spans="1:8" x14ac:dyDescent="0.15">
      <c r="A171" s="13">
        <v>42996</v>
      </c>
      <c r="B171" s="13">
        <v>42803</v>
      </c>
      <c r="C171" s="14" t="s">
        <v>6</v>
      </c>
      <c r="D171" s="15">
        <v>-9179.5300000000007</v>
      </c>
      <c r="E171" s="14" t="s">
        <v>337</v>
      </c>
      <c r="F171" s="14" t="s">
        <v>110</v>
      </c>
      <c r="G171">
        <f>COUNTIF(汇总!A:A,明细!C171)</f>
        <v>1</v>
      </c>
      <c r="H171" t="b">
        <f t="shared" si="2"/>
        <v>1</v>
      </c>
    </row>
    <row r="172" spans="1:8" x14ac:dyDescent="0.15">
      <c r="A172" s="13">
        <v>42996</v>
      </c>
      <c r="B172" s="13">
        <v>42803</v>
      </c>
      <c r="C172" s="14" t="s">
        <v>268</v>
      </c>
      <c r="D172" s="15">
        <v>-4000</v>
      </c>
      <c r="E172" s="14" t="s">
        <v>337</v>
      </c>
      <c r="F172" s="14" t="s">
        <v>111</v>
      </c>
      <c r="G172">
        <f>COUNTIF(汇总!A:A,明细!C172)</f>
        <v>1</v>
      </c>
      <c r="H172" t="b">
        <f t="shared" si="2"/>
        <v>1</v>
      </c>
    </row>
    <row r="173" spans="1:8" x14ac:dyDescent="0.15">
      <c r="A173" s="13">
        <v>42996</v>
      </c>
      <c r="B173" s="13">
        <v>42803</v>
      </c>
      <c r="C173" s="14" t="s">
        <v>51</v>
      </c>
      <c r="D173" s="15">
        <v>9344.09</v>
      </c>
      <c r="E173" s="14" t="s">
        <v>338</v>
      </c>
      <c r="F173" s="14" t="s">
        <v>339</v>
      </c>
      <c r="G173">
        <f>COUNTIF(汇总!A:A,明细!C173)</f>
        <v>1</v>
      </c>
      <c r="H173" t="b">
        <f t="shared" si="2"/>
        <v>1</v>
      </c>
    </row>
    <row r="174" spans="1:8" x14ac:dyDescent="0.15">
      <c r="A174" s="13">
        <v>42996</v>
      </c>
      <c r="B174" s="13">
        <v>42803</v>
      </c>
      <c r="C174" s="14" t="s">
        <v>89</v>
      </c>
      <c r="D174" s="15">
        <v>604654.79</v>
      </c>
      <c r="E174" s="14" t="s">
        <v>338</v>
      </c>
      <c r="F174" s="14" t="s">
        <v>339</v>
      </c>
      <c r="G174">
        <f>COUNTIF(汇总!A:A,明细!C174)</f>
        <v>1</v>
      </c>
      <c r="H174" t="b">
        <f t="shared" si="2"/>
        <v>1</v>
      </c>
    </row>
    <row r="175" spans="1:8" x14ac:dyDescent="0.15">
      <c r="A175" s="13">
        <v>42996</v>
      </c>
      <c r="B175" s="13">
        <v>42803</v>
      </c>
      <c r="C175" s="14" t="s">
        <v>268</v>
      </c>
      <c r="D175" s="15">
        <v>4000</v>
      </c>
      <c r="E175" s="14" t="s">
        <v>338</v>
      </c>
      <c r="F175" s="14" t="s">
        <v>339</v>
      </c>
      <c r="G175">
        <f>COUNTIF(汇总!A:A,明细!C175)</f>
        <v>1</v>
      </c>
      <c r="H175" t="b">
        <f t="shared" si="2"/>
        <v>1</v>
      </c>
    </row>
    <row r="176" spans="1:8" x14ac:dyDescent="0.15">
      <c r="A176" s="13">
        <v>42996</v>
      </c>
      <c r="B176" s="13">
        <v>42804</v>
      </c>
      <c r="C176" s="14" t="s">
        <v>3</v>
      </c>
      <c r="D176" s="15">
        <v>-27320.04</v>
      </c>
      <c r="E176" s="14" t="s">
        <v>337</v>
      </c>
      <c r="F176" s="14" t="s">
        <v>112</v>
      </c>
      <c r="G176">
        <f>COUNTIF(汇总!A:A,明细!C176)</f>
        <v>1</v>
      </c>
      <c r="H176" t="b">
        <f t="shared" si="2"/>
        <v>1</v>
      </c>
    </row>
    <row r="177" spans="1:8" x14ac:dyDescent="0.15">
      <c r="A177" s="13">
        <v>42996</v>
      </c>
      <c r="B177" s="13">
        <v>42804</v>
      </c>
      <c r="C177" s="14" t="s">
        <v>3</v>
      </c>
      <c r="D177" s="15">
        <v>-1929.5</v>
      </c>
      <c r="E177" s="14" t="s">
        <v>337</v>
      </c>
      <c r="F177" s="14" t="s">
        <v>113</v>
      </c>
      <c r="G177">
        <f>COUNTIF(汇总!A:A,明细!C177)</f>
        <v>1</v>
      </c>
      <c r="H177" t="b">
        <f t="shared" si="2"/>
        <v>1</v>
      </c>
    </row>
    <row r="178" spans="1:8" x14ac:dyDescent="0.15">
      <c r="A178" s="13">
        <v>42996</v>
      </c>
      <c r="B178" s="13">
        <v>42804</v>
      </c>
      <c r="C178" s="14" t="s">
        <v>3</v>
      </c>
      <c r="D178" s="15">
        <v>-3590.32</v>
      </c>
      <c r="E178" s="14" t="s">
        <v>337</v>
      </c>
      <c r="F178" s="14" t="s">
        <v>114</v>
      </c>
      <c r="G178">
        <f>COUNTIF(汇总!A:A,明细!C178)</f>
        <v>1</v>
      </c>
      <c r="H178" t="b">
        <f t="shared" si="2"/>
        <v>1</v>
      </c>
    </row>
    <row r="179" spans="1:8" x14ac:dyDescent="0.15">
      <c r="A179" s="13">
        <v>42996</v>
      </c>
      <c r="B179" s="13">
        <v>42804</v>
      </c>
      <c r="C179" s="14" t="s">
        <v>3</v>
      </c>
      <c r="D179" s="15">
        <v>1042.5245622105804</v>
      </c>
      <c r="E179" s="14" t="s">
        <v>342</v>
      </c>
      <c r="F179" s="14" t="s">
        <v>49</v>
      </c>
      <c r="G179">
        <f>COUNTIF(汇总!A:A,明细!C179)</f>
        <v>1</v>
      </c>
      <c r="H179" t="b">
        <f t="shared" si="2"/>
        <v>1</v>
      </c>
    </row>
    <row r="180" spans="1:8" x14ac:dyDescent="0.15">
      <c r="A180" s="13">
        <v>42996</v>
      </c>
      <c r="B180" s="13">
        <v>42804</v>
      </c>
      <c r="C180" s="14" t="s">
        <v>3</v>
      </c>
      <c r="D180" s="15">
        <v>0</v>
      </c>
      <c r="E180" s="14" t="s">
        <v>342</v>
      </c>
      <c r="F180" s="14" t="s">
        <v>50</v>
      </c>
      <c r="G180">
        <f>COUNTIF(汇总!A:A,明细!C180)</f>
        <v>1</v>
      </c>
      <c r="H180" t="b">
        <f t="shared" si="2"/>
        <v>1</v>
      </c>
    </row>
    <row r="181" spans="1:8" x14ac:dyDescent="0.15">
      <c r="A181" s="13">
        <v>42996</v>
      </c>
      <c r="B181" s="13">
        <v>42804</v>
      </c>
      <c r="C181" s="14" t="s">
        <v>89</v>
      </c>
      <c r="D181" s="15">
        <v>779694.17</v>
      </c>
      <c r="E181" s="14" t="s">
        <v>338</v>
      </c>
      <c r="F181" s="14" t="s">
        <v>339</v>
      </c>
      <c r="G181">
        <f>COUNTIF(汇总!A:A,明细!C181)</f>
        <v>1</v>
      </c>
      <c r="H181" t="b">
        <f t="shared" si="2"/>
        <v>1</v>
      </c>
    </row>
    <row r="182" spans="1:8" x14ac:dyDescent="0.15">
      <c r="A182" s="13">
        <v>42996</v>
      </c>
      <c r="B182" s="13">
        <v>42806</v>
      </c>
      <c r="C182" s="14" t="s">
        <v>3</v>
      </c>
      <c r="D182" s="15">
        <v>1745.2815647045654</v>
      </c>
      <c r="E182" s="14" t="s">
        <v>342</v>
      </c>
      <c r="F182" s="14" t="s">
        <v>56</v>
      </c>
      <c r="G182">
        <f>COUNTIF(汇总!A:A,明细!C182)</f>
        <v>1</v>
      </c>
      <c r="H182" t="b">
        <f t="shared" si="2"/>
        <v>1</v>
      </c>
    </row>
    <row r="183" spans="1:8" x14ac:dyDescent="0.15">
      <c r="A183" s="13">
        <v>42996</v>
      </c>
      <c r="B183" s="13">
        <v>42806</v>
      </c>
      <c r="C183" s="14" t="s">
        <v>3</v>
      </c>
      <c r="D183" s="15">
        <v>0</v>
      </c>
      <c r="E183" s="14" t="s">
        <v>342</v>
      </c>
      <c r="F183" s="14" t="s">
        <v>57</v>
      </c>
      <c r="G183">
        <f>COUNTIF(汇总!A:A,明细!C183)</f>
        <v>1</v>
      </c>
      <c r="H183" t="b">
        <f t="shared" si="2"/>
        <v>1</v>
      </c>
    </row>
    <row r="184" spans="1:8" x14ac:dyDescent="0.15">
      <c r="A184" s="13">
        <v>42996</v>
      </c>
      <c r="B184" s="13">
        <v>42807</v>
      </c>
      <c r="C184" s="14" t="s">
        <v>51</v>
      </c>
      <c r="D184" s="15">
        <v>-9123.2900000000009</v>
      </c>
      <c r="E184" s="14" t="s">
        <v>337</v>
      </c>
      <c r="F184" s="14" t="s">
        <v>115</v>
      </c>
      <c r="G184">
        <f>COUNTIF(汇总!A:A,明细!C184)</f>
        <v>1</v>
      </c>
      <c r="H184" t="b">
        <f t="shared" si="2"/>
        <v>1</v>
      </c>
    </row>
    <row r="185" spans="1:8" x14ac:dyDescent="0.15">
      <c r="A185" s="13">
        <v>42996</v>
      </c>
      <c r="B185" s="13">
        <v>42807</v>
      </c>
      <c r="C185" s="14" t="s">
        <v>3</v>
      </c>
      <c r="D185" s="15">
        <v>-1681.97</v>
      </c>
      <c r="E185" s="14" t="s">
        <v>337</v>
      </c>
      <c r="F185" s="14" t="s">
        <v>116</v>
      </c>
      <c r="G185">
        <f>COUNTIF(汇总!A:A,明细!C185)</f>
        <v>1</v>
      </c>
      <c r="H185" t="b">
        <f t="shared" si="2"/>
        <v>1</v>
      </c>
    </row>
    <row r="186" spans="1:8" x14ac:dyDescent="0.15">
      <c r="A186" s="13">
        <v>42996</v>
      </c>
      <c r="B186" s="13">
        <v>42807</v>
      </c>
      <c r="C186" s="14" t="s">
        <v>3</v>
      </c>
      <c r="D186" s="15">
        <v>-4958.8100000000004</v>
      </c>
      <c r="E186" s="14" t="s">
        <v>337</v>
      </c>
      <c r="F186" s="14" t="s">
        <v>117</v>
      </c>
      <c r="G186">
        <f>COUNTIF(汇总!A:A,明细!C186)</f>
        <v>1</v>
      </c>
      <c r="H186" t="b">
        <f t="shared" si="2"/>
        <v>1</v>
      </c>
    </row>
    <row r="187" spans="1:8" x14ac:dyDescent="0.15">
      <c r="A187" s="13">
        <v>42996</v>
      </c>
      <c r="B187" s="13">
        <v>42807</v>
      </c>
      <c r="C187" s="14" t="s">
        <v>51</v>
      </c>
      <c r="D187" s="15">
        <v>0</v>
      </c>
      <c r="E187" s="14" t="s">
        <v>342</v>
      </c>
      <c r="F187" s="14" t="s">
        <v>52</v>
      </c>
      <c r="G187">
        <f>COUNTIF(汇总!A:A,明细!C187)</f>
        <v>1</v>
      </c>
      <c r="H187" t="b">
        <f t="shared" si="2"/>
        <v>1</v>
      </c>
    </row>
    <row r="188" spans="1:8" x14ac:dyDescent="0.15">
      <c r="A188" s="13">
        <v>42996</v>
      </c>
      <c r="B188" s="13">
        <v>42807</v>
      </c>
      <c r="C188" s="14" t="s">
        <v>51</v>
      </c>
      <c r="D188" s="15">
        <v>9123.2900000000009</v>
      </c>
      <c r="E188" s="14" t="s">
        <v>338</v>
      </c>
      <c r="F188" s="14" t="s">
        <v>339</v>
      </c>
      <c r="G188">
        <f>COUNTIF(汇总!A:A,明细!C188)</f>
        <v>1</v>
      </c>
      <c r="H188" t="b">
        <f t="shared" si="2"/>
        <v>1</v>
      </c>
    </row>
    <row r="189" spans="1:8" x14ac:dyDescent="0.15">
      <c r="A189" s="13">
        <v>42996</v>
      </c>
      <c r="B189" s="13">
        <v>42807</v>
      </c>
      <c r="C189" s="14" t="s">
        <v>3</v>
      </c>
      <c r="D189" s="15">
        <v>40000</v>
      </c>
      <c r="E189" s="14" t="s">
        <v>338</v>
      </c>
      <c r="F189" s="14" t="s">
        <v>339</v>
      </c>
      <c r="G189">
        <f>COUNTIF(汇总!A:A,明细!C189)</f>
        <v>1</v>
      </c>
      <c r="H189" t="b">
        <f t="shared" si="2"/>
        <v>1</v>
      </c>
    </row>
    <row r="190" spans="1:8" x14ac:dyDescent="0.15">
      <c r="A190" s="13">
        <v>42996</v>
      </c>
      <c r="B190" s="13">
        <v>42807</v>
      </c>
      <c r="C190" s="14" t="s">
        <v>89</v>
      </c>
      <c r="D190" s="15">
        <v>527292.91</v>
      </c>
      <c r="E190" s="14" t="s">
        <v>338</v>
      </c>
      <c r="F190" s="14" t="s">
        <v>339</v>
      </c>
      <c r="G190">
        <f>COUNTIF(汇总!A:A,明细!C190)</f>
        <v>1</v>
      </c>
      <c r="H190" t="b">
        <f t="shared" si="2"/>
        <v>1</v>
      </c>
    </row>
    <row r="191" spans="1:8" x14ac:dyDescent="0.15">
      <c r="A191" s="13">
        <v>42996</v>
      </c>
      <c r="B191" s="13">
        <v>42809</v>
      </c>
      <c r="C191" s="14" t="s">
        <v>3</v>
      </c>
      <c r="D191" s="15">
        <v>-1287.8499999999999</v>
      </c>
      <c r="E191" s="14" t="s">
        <v>337</v>
      </c>
      <c r="F191" s="14" t="s">
        <v>118</v>
      </c>
      <c r="G191">
        <f>COUNTIF(汇总!A:A,明细!C191)</f>
        <v>1</v>
      </c>
      <c r="H191" t="b">
        <f t="shared" si="2"/>
        <v>1</v>
      </c>
    </row>
    <row r="192" spans="1:8" x14ac:dyDescent="0.15">
      <c r="A192" s="13">
        <v>42996</v>
      </c>
      <c r="B192" s="13">
        <v>42809</v>
      </c>
      <c r="C192" s="14" t="s">
        <v>3</v>
      </c>
      <c r="D192" s="15">
        <v>-3345.68</v>
      </c>
      <c r="E192" s="14" t="s">
        <v>337</v>
      </c>
      <c r="F192" s="14" t="s">
        <v>119</v>
      </c>
      <c r="G192">
        <f>COUNTIF(汇总!A:A,明细!C192)</f>
        <v>1</v>
      </c>
      <c r="H192" t="b">
        <f t="shared" si="2"/>
        <v>1</v>
      </c>
    </row>
    <row r="193" spans="1:8" x14ac:dyDescent="0.15">
      <c r="A193" s="13">
        <v>42996</v>
      </c>
      <c r="B193" s="13">
        <v>42809</v>
      </c>
      <c r="C193" s="14" t="s">
        <v>3</v>
      </c>
      <c r="D193" s="15">
        <v>565.27833428244651</v>
      </c>
      <c r="E193" s="14" t="s">
        <v>342</v>
      </c>
      <c r="F193" s="14" t="s">
        <v>62</v>
      </c>
      <c r="G193">
        <f>COUNTIF(汇总!A:A,明细!C193)</f>
        <v>1</v>
      </c>
      <c r="H193" t="b">
        <f t="shared" si="2"/>
        <v>1</v>
      </c>
    </row>
    <row r="194" spans="1:8" x14ac:dyDescent="0.15">
      <c r="A194" s="13">
        <v>42996</v>
      </c>
      <c r="B194" s="13">
        <v>42809</v>
      </c>
      <c r="C194" s="14" t="s">
        <v>3</v>
      </c>
      <c r="D194" s="15">
        <v>0</v>
      </c>
      <c r="E194" s="14" t="s">
        <v>342</v>
      </c>
      <c r="F194" s="14" t="s">
        <v>63</v>
      </c>
      <c r="G194">
        <f>COUNTIF(汇总!A:A,明细!C194)</f>
        <v>1</v>
      </c>
      <c r="H194" t="b">
        <f t="shared" si="2"/>
        <v>1</v>
      </c>
    </row>
    <row r="195" spans="1:8" x14ac:dyDescent="0.15">
      <c r="A195" s="13">
        <v>42996</v>
      </c>
      <c r="B195" s="13">
        <v>42809</v>
      </c>
      <c r="C195" s="14" t="s">
        <v>3</v>
      </c>
      <c r="D195" s="15">
        <v>677.14363727374132</v>
      </c>
      <c r="E195" s="14" t="s">
        <v>342</v>
      </c>
      <c r="F195" s="14" t="s">
        <v>58</v>
      </c>
      <c r="G195">
        <f>COUNTIF(汇总!A:A,明细!C195)</f>
        <v>1</v>
      </c>
      <c r="H195" t="b">
        <f t="shared" ref="H195:H258" si="3">ISNUMBER(D195)</f>
        <v>1</v>
      </c>
    </row>
    <row r="196" spans="1:8" x14ac:dyDescent="0.15">
      <c r="A196" s="13">
        <v>42996</v>
      </c>
      <c r="B196" s="13">
        <v>42809</v>
      </c>
      <c r="C196" s="14" t="s">
        <v>3</v>
      </c>
      <c r="D196" s="15">
        <v>0</v>
      </c>
      <c r="E196" s="14" t="s">
        <v>342</v>
      </c>
      <c r="F196" s="14" t="s">
        <v>59</v>
      </c>
      <c r="G196">
        <f>COUNTIF(汇总!A:A,明细!C196)</f>
        <v>1</v>
      </c>
      <c r="H196" t="b">
        <f t="shared" si="3"/>
        <v>1</v>
      </c>
    </row>
    <row r="197" spans="1:8" x14ac:dyDescent="0.15">
      <c r="A197" s="13">
        <v>42996</v>
      </c>
      <c r="B197" s="13">
        <v>42809</v>
      </c>
      <c r="C197" s="14" t="s">
        <v>89</v>
      </c>
      <c r="D197" s="15">
        <v>117920.61</v>
      </c>
      <c r="E197" s="14" t="s">
        <v>338</v>
      </c>
      <c r="F197" s="14" t="s">
        <v>339</v>
      </c>
      <c r="G197">
        <f>COUNTIF(汇总!A:A,明细!C197)</f>
        <v>1</v>
      </c>
      <c r="H197" t="b">
        <f t="shared" si="3"/>
        <v>1</v>
      </c>
    </row>
    <row r="198" spans="1:8" x14ac:dyDescent="0.15">
      <c r="A198" s="13">
        <v>42996</v>
      </c>
      <c r="B198" s="13">
        <v>42810</v>
      </c>
      <c r="C198" s="14" t="s">
        <v>6</v>
      </c>
      <c r="D198" s="15">
        <v>-1979.18</v>
      </c>
      <c r="E198" s="14" t="s">
        <v>337</v>
      </c>
      <c r="F198" s="14" t="s">
        <v>120</v>
      </c>
      <c r="G198">
        <f>COUNTIF(汇总!A:A,明细!C198)</f>
        <v>1</v>
      </c>
      <c r="H198" t="b">
        <f t="shared" si="3"/>
        <v>1</v>
      </c>
    </row>
    <row r="199" spans="1:8" x14ac:dyDescent="0.15">
      <c r="A199" s="13">
        <v>42996</v>
      </c>
      <c r="B199" s="13">
        <v>42810</v>
      </c>
      <c r="C199" s="14" t="s">
        <v>6</v>
      </c>
      <c r="D199" s="15">
        <v>-3559.45</v>
      </c>
      <c r="E199" s="14" t="s">
        <v>337</v>
      </c>
      <c r="F199" s="14" t="s">
        <v>121</v>
      </c>
      <c r="G199">
        <f>COUNTIF(汇总!A:A,明细!C199)</f>
        <v>1</v>
      </c>
      <c r="H199" t="b">
        <f t="shared" si="3"/>
        <v>1</v>
      </c>
    </row>
    <row r="200" spans="1:8" x14ac:dyDescent="0.15">
      <c r="A200" s="13">
        <v>42996</v>
      </c>
      <c r="B200" s="13">
        <v>42810</v>
      </c>
      <c r="C200" s="14" t="s">
        <v>6</v>
      </c>
      <c r="D200" s="15">
        <v>-3183.78</v>
      </c>
      <c r="E200" s="14" t="s">
        <v>337</v>
      </c>
      <c r="F200" s="14" t="s">
        <v>122</v>
      </c>
      <c r="G200">
        <f>COUNTIF(汇总!A:A,明细!C200)</f>
        <v>1</v>
      </c>
      <c r="H200" t="b">
        <f t="shared" si="3"/>
        <v>1</v>
      </c>
    </row>
    <row r="201" spans="1:8" x14ac:dyDescent="0.15">
      <c r="A201" s="13">
        <v>42996</v>
      </c>
      <c r="B201" s="13">
        <v>42811</v>
      </c>
      <c r="C201" s="14" t="s">
        <v>3</v>
      </c>
      <c r="D201" s="15">
        <v>-20747.77</v>
      </c>
      <c r="E201" s="14" t="s">
        <v>337</v>
      </c>
      <c r="F201" s="14" t="s">
        <v>123</v>
      </c>
      <c r="G201">
        <f>COUNTIF(汇总!A:A,明细!C201)</f>
        <v>1</v>
      </c>
      <c r="H201" t="b">
        <f t="shared" si="3"/>
        <v>1</v>
      </c>
    </row>
    <row r="202" spans="1:8" x14ac:dyDescent="0.15">
      <c r="A202" s="13">
        <v>42996</v>
      </c>
      <c r="B202" s="13">
        <v>42811</v>
      </c>
      <c r="C202" s="14" t="s">
        <v>3</v>
      </c>
      <c r="D202" s="15">
        <v>-1990.22</v>
      </c>
      <c r="E202" s="14" t="s">
        <v>337</v>
      </c>
      <c r="F202" s="14" t="s">
        <v>124</v>
      </c>
      <c r="G202">
        <f>COUNTIF(汇总!A:A,明细!C202)</f>
        <v>1</v>
      </c>
      <c r="H202" t="b">
        <f t="shared" si="3"/>
        <v>1</v>
      </c>
    </row>
    <row r="203" spans="1:8" x14ac:dyDescent="0.15">
      <c r="A203" s="13">
        <v>42996</v>
      </c>
      <c r="B203" s="13">
        <v>42811</v>
      </c>
      <c r="C203" s="14" t="s">
        <v>3</v>
      </c>
      <c r="D203" s="15">
        <v>-7454.95</v>
      </c>
      <c r="E203" s="14" t="s">
        <v>337</v>
      </c>
      <c r="F203" s="14" t="s">
        <v>125</v>
      </c>
      <c r="G203">
        <f>COUNTIF(汇总!A:A,明细!C203)</f>
        <v>1</v>
      </c>
      <c r="H203" t="b">
        <f t="shared" si="3"/>
        <v>1</v>
      </c>
    </row>
    <row r="204" spans="1:8" x14ac:dyDescent="0.15">
      <c r="A204" s="13">
        <v>42996</v>
      </c>
      <c r="B204" s="13">
        <v>42811</v>
      </c>
      <c r="C204" s="14" t="s">
        <v>126</v>
      </c>
      <c r="D204" s="15">
        <v>-103462.58</v>
      </c>
      <c r="E204" s="14" t="s">
        <v>337</v>
      </c>
      <c r="F204" s="14" t="s">
        <v>127</v>
      </c>
      <c r="G204">
        <f>COUNTIF(汇总!A:A,明细!C204)</f>
        <v>1</v>
      </c>
      <c r="H204" t="b">
        <f t="shared" si="3"/>
        <v>1</v>
      </c>
    </row>
    <row r="205" spans="1:8" x14ac:dyDescent="0.15">
      <c r="A205" s="13">
        <v>42996</v>
      </c>
      <c r="B205" s="13">
        <v>42811</v>
      </c>
      <c r="C205" s="14" t="s">
        <v>89</v>
      </c>
      <c r="D205" s="15">
        <v>-350</v>
      </c>
      <c r="E205" s="14" t="s">
        <v>337</v>
      </c>
      <c r="F205" s="14" t="s">
        <v>128</v>
      </c>
      <c r="G205">
        <f>COUNTIF(汇总!A:A,明细!C205)</f>
        <v>1</v>
      </c>
      <c r="H205" t="b">
        <f t="shared" si="3"/>
        <v>1</v>
      </c>
    </row>
    <row r="206" spans="1:8" x14ac:dyDescent="0.15">
      <c r="A206" s="13">
        <v>42996</v>
      </c>
      <c r="B206" s="13">
        <v>42811</v>
      </c>
      <c r="C206" s="14" t="s">
        <v>51</v>
      </c>
      <c r="D206" s="15">
        <v>0</v>
      </c>
      <c r="E206" s="14" t="s">
        <v>342</v>
      </c>
      <c r="F206" s="14" t="s">
        <v>60</v>
      </c>
      <c r="G206">
        <f>COUNTIF(汇总!A:A,明细!C206)</f>
        <v>1</v>
      </c>
      <c r="H206" t="b">
        <f t="shared" si="3"/>
        <v>1</v>
      </c>
    </row>
    <row r="207" spans="1:8" x14ac:dyDescent="0.15">
      <c r="A207" s="13">
        <v>42996</v>
      </c>
      <c r="B207" s="13">
        <v>42811</v>
      </c>
      <c r="C207" s="14" t="s">
        <v>51</v>
      </c>
      <c r="D207" s="15">
        <v>4165.6653048145427</v>
      </c>
      <c r="E207" s="14" t="s">
        <v>342</v>
      </c>
      <c r="F207" s="14" t="s">
        <v>61</v>
      </c>
      <c r="G207">
        <f>COUNTIF(汇总!A:A,明细!C207)</f>
        <v>1</v>
      </c>
      <c r="H207" t="b">
        <f t="shared" si="3"/>
        <v>1</v>
      </c>
    </row>
    <row r="208" spans="1:8" x14ac:dyDescent="0.15">
      <c r="A208" s="13">
        <v>42996</v>
      </c>
      <c r="B208" s="13">
        <v>42813</v>
      </c>
      <c r="C208" s="14" t="s">
        <v>3</v>
      </c>
      <c r="D208" s="15">
        <v>89.35506357556369</v>
      </c>
      <c r="E208" s="14" t="s">
        <v>342</v>
      </c>
      <c r="F208" s="14" t="s">
        <v>66</v>
      </c>
      <c r="G208">
        <f>COUNTIF(汇总!A:A,明细!C208)</f>
        <v>1</v>
      </c>
      <c r="H208" t="b">
        <f t="shared" si="3"/>
        <v>1</v>
      </c>
    </row>
    <row r="209" spans="1:8" x14ac:dyDescent="0.15">
      <c r="A209" s="13">
        <v>42996</v>
      </c>
      <c r="B209" s="13">
        <v>42813</v>
      </c>
      <c r="C209" s="14" t="s">
        <v>3</v>
      </c>
      <c r="D209" s="15">
        <v>0</v>
      </c>
      <c r="E209" s="14" t="s">
        <v>342</v>
      </c>
      <c r="F209" s="14" t="s">
        <v>67</v>
      </c>
      <c r="G209">
        <f>COUNTIF(汇总!A:A,明细!C209)</f>
        <v>1</v>
      </c>
      <c r="H209" t="b">
        <f t="shared" si="3"/>
        <v>1</v>
      </c>
    </row>
    <row r="210" spans="1:8" x14ac:dyDescent="0.15">
      <c r="A210" s="13">
        <v>42996</v>
      </c>
      <c r="B210" s="13">
        <v>42814</v>
      </c>
      <c r="C210" s="14" t="s">
        <v>3</v>
      </c>
      <c r="D210" s="15">
        <v>-1565.46</v>
      </c>
      <c r="E210" s="14" t="s">
        <v>337</v>
      </c>
      <c r="F210" s="14" t="s">
        <v>129</v>
      </c>
      <c r="G210">
        <f>COUNTIF(汇总!A:A,明细!C210)</f>
        <v>1</v>
      </c>
      <c r="H210" t="b">
        <f t="shared" si="3"/>
        <v>1</v>
      </c>
    </row>
    <row r="211" spans="1:8" x14ac:dyDescent="0.15">
      <c r="A211" s="13">
        <v>42996</v>
      </c>
      <c r="B211" s="13">
        <v>42814</v>
      </c>
      <c r="C211" s="14" t="s">
        <v>3</v>
      </c>
      <c r="D211" s="15">
        <v>-10270.77</v>
      </c>
      <c r="E211" s="14" t="s">
        <v>337</v>
      </c>
      <c r="F211" s="14" t="s">
        <v>130</v>
      </c>
      <c r="G211">
        <f>COUNTIF(汇总!A:A,明细!C211)</f>
        <v>1</v>
      </c>
      <c r="H211" t="b">
        <f t="shared" si="3"/>
        <v>1</v>
      </c>
    </row>
    <row r="212" spans="1:8" x14ac:dyDescent="0.15">
      <c r="A212" s="13">
        <v>42996</v>
      </c>
      <c r="B212" s="13">
        <v>42814</v>
      </c>
      <c r="C212" s="14" t="s">
        <v>3</v>
      </c>
      <c r="D212" s="15">
        <v>30000</v>
      </c>
      <c r="E212" s="14" t="s">
        <v>338</v>
      </c>
      <c r="F212" s="14" t="s">
        <v>339</v>
      </c>
      <c r="G212">
        <f>COUNTIF(汇总!A:A,明细!C212)</f>
        <v>1</v>
      </c>
      <c r="H212" t="b">
        <f t="shared" si="3"/>
        <v>1</v>
      </c>
    </row>
    <row r="213" spans="1:8" x14ac:dyDescent="0.15">
      <c r="A213" s="13">
        <v>42996</v>
      </c>
      <c r="B213" s="13">
        <v>42814.625</v>
      </c>
      <c r="C213" s="14" t="s">
        <v>3</v>
      </c>
      <c r="D213" s="15">
        <v>0</v>
      </c>
      <c r="E213" s="14" t="s">
        <v>342</v>
      </c>
      <c r="F213" s="14" t="s">
        <v>68</v>
      </c>
      <c r="G213">
        <f>COUNTIF(汇总!A:A,明细!C213)</f>
        <v>1</v>
      </c>
      <c r="H213" t="b">
        <f t="shared" si="3"/>
        <v>1</v>
      </c>
    </row>
    <row r="214" spans="1:8" x14ac:dyDescent="0.15">
      <c r="A214" s="13">
        <v>42996</v>
      </c>
      <c r="B214" s="13">
        <v>42814.625</v>
      </c>
      <c r="C214" s="14" t="s">
        <v>3</v>
      </c>
      <c r="D214" s="15">
        <v>828.61</v>
      </c>
      <c r="E214" s="14" t="s">
        <v>342</v>
      </c>
      <c r="F214" s="14" t="s">
        <v>69</v>
      </c>
      <c r="G214">
        <f>COUNTIF(汇总!A:A,明细!C214)</f>
        <v>1</v>
      </c>
      <c r="H214" t="b">
        <f t="shared" si="3"/>
        <v>1</v>
      </c>
    </row>
    <row r="215" spans="1:8" x14ac:dyDescent="0.15">
      <c r="A215" s="13">
        <v>42996</v>
      </c>
      <c r="B215" s="13">
        <v>42816</v>
      </c>
      <c r="C215" s="14" t="s">
        <v>51</v>
      </c>
      <c r="D215" s="15">
        <v>-5384.42</v>
      </c>
      <c r="E215" s="14" t="s">
        <v>337</v>
      </c>
      <c r="F215" s="14" t="s">
        <v>131</v>
      </c>
      <c r="G215">
        <f>COUNTIF(汇总!A:A,明细!C215)</f>
        <v>1</v>
      </c>
      <c r="H215" t="b">
        <f t="shared" si="3"/>
        <v>1</v>
      </c>
    </row>
    <row r="216" spans="1:8" x14ac:dyDescent="0.15">
      <c r="A216" s="13">
        <v>42996</v>
      </c>
      <c r="B216" s="13">
        <v>42816</v>
      </c>
      <c r="C216" s="14" t="s">
        <v>51</v>
      </c>
      <c r="D216" s="15">
        <v>-5234.79</v>
      </c>
      <c r="E216" s="14" t="s">
        <v>337</v>
      </c>
      <c r="F216" s="14" t="s">
        <v>132</v>
      </c>
      <c r="G216">
        <f>COUNTIF(汇总!A:A,明细!C216)</f>
        <v>1</v>
      </c>
      <c r="H216" t="b">
        <f t="shared" si="3"/>
        <v>1</v>
      </c>
    </row>
    <row r="217" spans="1:8" x14ac:dyDescent="0.15">
      <c r="A217" s="13">
        <v>42996</v>
      </c>
      <c r="B217" s="13">
        <v>42816</v>
      </c>
      <c r="C217" s="14" t="s">
        <v>3</v>
      </c>
      <c r="D217" s="15">
        <v>-9297.3799999999992</v>
      </c>
      <c r="E217" s="14" t="s">
        <v>337</v>
      </c>
      <c r="F217" s="14" t="s">
        <v>133</v>
      </c>
      <c r="G217">
        <f>COUNTIF(汇总!A:A,明细!C217)</f>
        <v>1</v>
      </c>
      <c r="H217" t="b">
        <f t="shared" si="3"/>
        <v>1</v>
      </c>
    </row>
    <row r="218" spans="1:8" x14ac:dyDescent="0.15">
      <c r="A218" s="13">
        <v>42996</v>
      </c>
      <c r="B218" s="13">
        <v>42816</v>
      </c>
      <c r="C218" s="14" t="s">
        <v>3</v>
      </c>
      <c r="D218" s="15">
        <v>-2347.36</v>
      </c>
      <c r="E218" s="14" t="s">
        <v>337</v>
      </c>
      <c r="F218" s="14" t="s">
        <v>134</v>
      </c>
      <c r="G218">
        <f>COUNTIF(汇总!A:A,明细!C218)</f>
        <v>1</v>
      </c>
      <c r="H218" t="b">
        <f t="shared" si="3"/>
        <v>1</v>
      </c>
    </row>
    <row r="219" spans="1:8" x14ac:dyDescent="0.15">
      <c r="A219" s="13">
        <v>42996</v>
      </c>
      <c r="B219" s="13">
        <v>42816</v>
      </c>
      <c r="C219" s="14" t="s">
        <v>3</v>
      </c>
      <c r="D219" s="15">
        <v>-6059.64</v>
      </c>
      <c r="E219" s="14" t="s">
        <v>337</v>
      </c>
      <c r="F219" s="14" t="s">
        <v>135</v>
      </c>
      <c r="G219">
        <f>COUNTIF(汇总!A:A,明细!C219)</f>
        <v>1</v>
      </c>
      <c r="H219" t="b">
        <f t="shared" si="3"/>
        <v>1</v>
      </c>
    </row>
    <row r="220" spans="1:8" x14ac:dyDescent="0.15">
      <c r="A220" s="13">
        <v>42996</v>
      </c>
      <c r="B220" s="13">
        <v>42817</v>
      </c>
      <c r="C220" s="14" t="s">
        <v>6</v>
      </c>
      <c r="D220" s="15">
        <v>-12764.93</v>
      </c>
      <c r="E220" s="14" t="s">
        <v>337</v>
      </c>
      <c r="F220" s="14" t="s">
        <v>136</v>
      </c>
      <c r="G220">
        <f>COUNTIF(汇总!A:A,明细!C220)</f>
        <v>1</v>
      </c>
      <c r="H220" t="b">
        <f t="shared" si="3"/>
        <v>1</v>
      </c>
    </row>
    <row r="221" spans="1:8" x14ac:dyDescent="0.15">
      <c r="A221" s="13">
        <v>42996</v>
      </c>
      <c r="B221" s="13">
        <v>42817</v>
      </c>
      <c r="C221" s="14" t="s">
        <v>6</v>
      </c>
      <c r="D221" s="15">
        <v>-2163.29</v>
      </c>
      <c r="E221" s="14" t="s">
        <v>337</v>
      </c>
      <c r="F221" s="14" t="s">
        <v>137</v>
      </c>
      <c r="G221">
        <f>COUNTIF(汇总!A:A,明细!C221)</f>
        <v>1</v>
      </c>
      <c r="H221" t="b">
        <f t="shared" si="3"/>
        <v>1</v>
      </c>
    </row>
    <row r="222" spans="1:8" x14ac:dyDescent="0.15">
      <c r="A222" s="13">
        <v>42996</v>
      </c>
      <c r="B222" s="13">
        <v>42817</v>
      </c>
      <c r="C222" s="14" t="s">
        <v>6</v>
      </c>
      <c r="D222" s="15">
        <v>-3242.96</v>
      </c>
      <c r="E222" s="14" t="s">
        <v>337</v>
      </c>
      <c r="F222" s="14" t="s">
        <v>138</v>
      </c>
      <c r="G222">
        <f>COUNTIF(汇总!A:A,明细!C222)</f>
        <v>1</v>
      </c>
      <c r="H222" t="b">
        <f t="shared" si="3"/>
        <v>1</v>
      </c>
    </row>
    <row r="223" spans="1:8" x14ac:dyDescent="0.15">
      <c r="A223" s="13">
        <v>42996</v>
      </c>
      <c r="B223" s="13">
        <v>42817</v>
      </c>
      <c r="C223" s="14" t="s">
        <v>268</v>
      </c>
      <c r="D223" s="15">
        <v>-35000</v>
      </c>
      <c r="E223" s="14" t="s">
        <v>337</v>
      </c>
      <c r="F223" s="14" t="s">
        <v>139</v>
      </c>
      <c r="G223">
        <f>COUNTIF(汇总!A:A,明细!C223)</f>
        <v>1</v>
      </c>
      <c r="H223" t="b">
        <f t="shared" si="3"/>
        <v>1</v>
      </c>
    </row>
    <row r="224" spans="1:8" x14ac:dyDescent="0.15">
      <c r="A224" s="13">
        <v>42996</v>
      </c>
      <c r="B224" s="13">
        <v>42817</v>
      </c>
      <c r="C224" s="14" t="s">
        <v>89</v>
      </c>
      <c r="D224" s="15">
        <v>120510.21</v>
      </c>
      <c r="E224" s="14" t="s">
        <v>338</v>
      </c>
      <c r="F224" s="14" t="s">
        <v>339</v>
      </c>
      <c r="G224">
        <f>COUNTIF(汇总!A:A,明细!C224)</f>
        <v>1</v>
      </c>
      <c r="H224" t="b">
        <f t="shared" si="3"/>
        <v>1</v>
      </c>
    </row>
    <row r="225" spans="1:8" x14ac:dyDescent="0.15">
      <c r="A225" s="13">
        <v>42996</v>
      </c>
      <c r="B225" s="13">
        <v>42817</v>
      </c>
      <c r="C225" s="14" t="s">
        <v>268</v>
      </c>
      <c r="D225" s="15">
        <v>27000</v>
      </c>
      <c r="E225" s="14" t="s">
        <v>338</v>
      </c>
      <c r="F225" s="14" t="s">
        <v>339</v>
      </c>
      <c r="G225">
        <f>COUNTIF(汇总!A:A,明细!C225)</f>
        <v>1</v>
      </c>
      <c r="H225" t="b">
        <f t="shared" si="3"/>
        <v>1</v>
      </c>
    </row>
    <row r="226" spans="1:8" x14ac:dyDescent="0.15">
      <c r="A226" s="13">
        <v>42996</v>
      </c>
      <c r="B226" s="13">
        <v>42818</v>
      </c>
      <c r="C226" s="14" t="s">
        <v>89</v>
      </c>
      <c r="D226" s="15">
        <v>320450</v>
      </c>
      <c r="E226" s="14" t="s">
        <v>337</v>
      </c>
      <c r="F226" s="14" t="s">
        <v>140</v>
      </c>
      <c r="G226">
        <f>COUNTIF(汇总!A:A,明细!C226)</f>
        <v>1</v>
      </c>
      <c r="H226" t="b">
        <f t="shared" si="3"/>
        <v>1</v>
      </c>
    </row>
    <row r="227" spans="1:8" x14ac:dyDescent="0.15">
      <c r="A227" s="13">
        <v>42996</v>
      </c>
      <c r="B227" s="13">
        <v>42818</v>
      </c>
      <c r="C227" s="14" t="s">
        <v>3</v>
      </c>
      <c r="D227" s="15">
        <v>0</v>
      </c>
      <c r="E227" s="14" t="s">
        <v>342</v>
      </c>
      <c r="F227" s="14" t="s">
        <v>72</v>
      </c>
      <c r="G227">
        <f>COUNTIF(汇总!A:A,明细!C227)</f>
        <v>1</v>
      </c>
      <c r="H227" t="b">
        <f t="shared" si="3"/>
        <v>1</v>
      </c>
    </row>
    <row r="228" spans="1:8" x14ac:dyDescent="0.15">
      <c r="A228" s="13">
        <v>42996</v>
      </c>
      <c r="B228" s="13">
        <v>42818</v>
      </c>
      <c r="C228" s="14" t="s">
        <v>3</v>
      </c>
      <c r="D228" s="15">
        <v>1009.002725889039</v>
      </c>
      <c r="E228" s="14" t="s">
        <v>342</v>
      </c>
      <c r="F228" s="14" t="s">
        <v>73</v>
      </c>
      <c r="G228">
        <f>COUNTIF(汇总!A:A,明细!C228)</f>
        <v>1</v>
      </c>
      <c r="H228" t="b">
        <f t="shared" si="3"/>
        <v>1</v>
      </c>
    </row>
    <row r="229" spans="1:8" x14ac:dyDescent="0.15">
      <c r="A229" s="13">
        <v>42996</v>
      </c>
      <c r="B229" s="13">
        <v>42818</v>
      </c>
      <c r="C229" s="14" t="s">
        <v>51</v>
      </c>
      <c r="D229" s="15">
        <v>1180.3378037306093</v>
      </c>
      <c r="E229" s="14" t="s">
        <v>342</v>
      </c>
      <c r="F229" s="14" t="s">
        <v>70</v>
      </c>
      <c r="G229">
        <f>COUNTIF(汇总!A:A,明细!C229)</f>
        <v>1</v>
      </c>
      <c r="H229" t="b">
        <f t="shared" si="3"/>
        <v>1</v>
      </c>
    </row>
    <row r="230" spans="1:8" x14ac:dyDescent="0.15">
      <c r="A230" s="13">
        <v>42996</v>
      </c>
      <c r="B230" s="13">
        <v>42818</v>
      </c>
      <c r="C230" s="14" t="s">
        <v>51</v>
      </c>
      <c r="D230" s="15">
        <v>0</v>
      </c>
      <c r="E230" s="14" t="s">
        <v>342</v>
      </c>
      <c r="F230" s="14" t="s">
        <v>71</v>
      </c>
      <c r="G230">
        <f>COUNTIF(汇总!A:A,明细!C230)</f>
        <v>1</v>
      </c>
      <c r="H230" t="b">
        <f t="shared" si="3"/>
        <v>1</v>
      </c>
    </row>
    <row r="231" spans="1:8" x14ac:dyDescent="0.15">
      <c r="A231" s="13">
        <v>42996</v>
      </c>
      <c r="B231" s="13">
        <v>42820</v>
      </c>
      <c r="C231" s="14" t="s">
        <v>3</v>
      </c>
      <c r="D231" s="15">
        <v>456.76314385875622</v>
      </c>
      <c r="E231" s="14" t="s">
        <v>342</v>
      </c>
      <c r="F231" s="14" t="s">
        <v>82</v>
      </c>
      <c r="G231">
        <f>COUNTIF(汇总!A:A,明细!C231)</f>
        <v>1</v>
      </c>
      <c r="H231" t="b">
        <f t="shared" si="3"/>
        <v>1</v>
      </c>
    </row>
    <row r="232" spans="1:8" x14ac:dyDescent="0.15">
      <c r="A232" s="13">
        <v>42996</v>
      </c>
      <c r="B232" s="13">
        <v>42820</v>
      </c>
      <c r="C232" s="14" t="s">
        <v>3</v>
      </c>
      <c r="D232" s="15">
        <v>0</v>
      </c>
      <c r="E232" s="14" t="s">
        <v>342</v>
      </c>
      <c r="F232" s="14" t="s">
        <v>83</v>
      </c>
      <c r="G232">
        <f>COUNTIF(汇总!A:A,明细!C232)</f>
        <v>1</v>
      </c>
      <c r="H232" t="b">
        <f t="shared" si="3"/>
        <v>1</v>
      </c>
    </row>
    <row r="233" spans="1:8" x14ac:dyDescent="0.15">
      <c r="A233" s="13">
        <v>42996</v>
      </c>
      <c r="B233" s="13">
        <v>42821</v>
      </c>
      <c r="C233" s="14" t="s">
        <v>89</v>
      </c>
      <c r="D233" s="15">
        <v>760000</v>
      </c>
      <c r="E233" s="14" t="s">
        <v>338</v>
      </c>
      <c r="F233" s="14" t="s">
        <v>339</v>
      </c>
      <c r="G233">
        <f>COUNTIF(汇总!A:A,明细!C233)</f>
        <v>1</v>
      </c>
      <c r="H233" t="b">
        <f t="shared" si="3"/>
        <v>1</v>
      </c>
    </row>
    <row r="234" spans="1:8" x14ac:dyDescent="0.15">
      <c r="A234" s="13">
        <v>42996</v>
      </c>
      <c r="B234" s="13">
        <v>42821</v>
      </c>
      <c r="C234" s="14" t="s">
        <v>89</v>
      </c>
      <c r="D234" s="15">
        <v>91524.71</v>
      </c>
      <c r="E234" s="14" t="s">
        <v>338</v>
      </c>
      <c r="F234" s="14" t="s">
        <v>339</v>
      </c>
      <c r="G234">
        <f>COUNTIF(汇总!A:A,明细!C234)</f>
        <v>1</v>
      </c>
      <c r="H234" t="b">
        <f t="shared" si="3"/>
        <v>1</v>
      </c>
    </row>
    <row r="235" spans="1:8" x14ac:dyDescent="0.15">
      <c r="A235" s="13">
        <v>42996</v>
      </c>
      <c r="B235" s="13">
        <v>42822</v>
      </c>
      <c r="C235" s="14" t="s">
        <v>89</v>
      </c>
      <c r="D235" s="15">
        <v>-3090999.9999999981</v>
      </c>
      <c r="E235" s="14" t="s">
        <v>342</v>
      </c>
      <c r="F235" s="14" t="s">
        <v>90</v>
      </c>
      <c r="G235">
        <f>COUNTIF(汇总!A:A,明细!C235)</f>
        <v>1</v>
      </c>
      <c r="H235" t="b">
        <f t="shared" si="3"/>
        <v>1</v>
      </c>
    </row>
    <row r="236" spans="1:8" x14ac:dyDescent="0.15">
      <c r="A236" s="13">
        <v>42996</v>
      </c>
      <c r="B236" s="13">
        <v>42822</v>
      </c>
      <c r="C236" s="14" t="s">
        <v>89</v>
      </c>
      <c r="D236" s="15">
        <v>0</v>
      </c>
      <c r="E236" s="14" t="s">
        <v>342</v>
      </c>
      <c r="F236" s="14" t="s">
        <v>128</v>
      </c>
      <c r="G236">
        <f>COUNTIF(汇总!A:A,明细!C236)</f>
        <v>1</v>
      </c>
      <c r="H236" t="b">
        <f t="shared" si="3"/>
        <v>1</v>
      </c>
    </row>
    <row r="237" spans="1:8" x14ac:dyDescent="0.15">
      <c r="A237" s="13">
        <v>42996</v>
      </c>
      <c r="B237" s="13">
        <v>42822</v>
      </c>
      <c r="C237" s="14" t="s">
        <v>89</v>
      </c>
      <c r="D237" s="15">
        <v>0</v>
      </c>
      <c r="E237" s="14" t="s">
        <v>342</v>
      </c>
      <c r="F237" s="14" t="s">
        <v>91</v>
      </c>
      <c r="G237">
        <f>COUNTIF(汇总!A:A,明细!C237)</f>
        <v>1</v>
      </c>
      <c r="H237" t="b">
        <f t="shared" si="3"/>
        <v>1</v>
      </c>
    </row>
    <row r="238" spans="1:8" x14ac:dyDescent="0.15">
      <c r="A238" s="13">
        <v>42996</v>
      </c>
      <c r="B238" s="13">
        <v>42822</v>
      </c>
      <c r="C238" s="14" t="s">
        <v>51</v>
      </c>
      <c r="D238" s="15">
        <v>10619.22</v>
      </c>
      <c r="E238" s="14" t="s">
        <v>338</v>
      </c>
      <c r="F238" s="14" t="s">
        <v>339</v>
      </c>
      <c r="G238">
        <f>COUNTIF(汇总!A:A,明细!C238)</f>
        <v>1</v>
      </c>
      <c r="H238" t="b">
        <f t="shared" si="3"/>
        <v>1</v>
      </c>
    </row>
    <row r="239" spans="1:8" x14ac:dyDescent="0.15">
      <c r="A239" s="13">
        <v>42996</v>
      </c>
      <c r="B239" s="13">
        <v>42823</v>
      </c>
      <c r="C239" s="14" t="s">
        <v>51</v>
      </c>
      <c r="D239" s="15">
        <v>-3174.9</v>
      </c>
      <c r="E239" s="14" t="s">
        <v>337</v>
      </c>
      <c r="F239" s="14" t="s">
        <v>141</v>
      </c>
      <c r="G239">
        <f>COUNTIF(汇总!A:A,明细!C239)</f>
        <v>1</v>
      </c>
      <c r="H239" t="b">
        <f t="shared" si="3"/>
        <v>1</v>
      </c>
    </row>
    <row r="240" spans="1:8" x14ac:dyDescent="0.15">
      <c r="A240" s="13">
        <v>42996</v>
      </c>
      <c r="B240" s="13">
        <v>42823</v>
      </c>
      <c r="C240" s="14" t="s">
        <v>51</v>
      </c>
      <c r="D240" s="15">
        <v>-3116.11</v>
      </c>
      <c r="E240" s="14" t="s">
        <v>337</v>
      </c>
      <c r="F240" s="14" t="s">
        <v>142</v>
      </c>
      <c r="G240">
        <f>COUNTIF(汇总!A:A,明细!C240)</f>
        <v>1</v>
      </c>
      <c r="H240" t="b">
        <f t="shared" si="3"/>
        <v>1</v>
      </c>
    </row>
    <row r="241" spans="1:8" x14ac:dyDescent="0.15">
      <c r="A241" s="13">
        <v>42996</v>
      </c>
      <c r="B241" s="13">
        <v>42823</v>
      </c>
      <c r="C241" s="14" t="s">
        <v>51</v>
      </c>
      <c r="D241" s="15">
        <v>0</v>
      </c>
      <c r="E241" s="14" t="s">
        <v>342</v>
      </c>
      <c r="F241" s="14" t="s">
        <v>84</v>
      </c>
      <c r="G241">
        <f>COUNTIF(汇总!A:A,明细!C241)</f>
        <v>1</v>
      </c>
      <c r="H241" t="b">
        <f t="shared" si="3"/>
        <v>1</v>
      </c>
    </row>
    <row r="242" spans="1:8" x14ac:dyDescent="0.15">
      <c r="A242" s="13">
        <v>42996</v>
      </c>
      <c r="B242" s="13">
        <v>42823</v>
      </c>
      <c r="C242" s="14" t="s">
        <v>51</v>
      </c>
      <c r="D242" s="15">
        <v>0</v>
      </c>
      <c r="E242" s="14" t="s">
        <v>342</v>
      </c>
      <c r="F242" s="14" t="s">
        <v>85</v>
      </c>
      <c r="G242">
        <f>COUNTIF(汇总!A:A,明细!C242)</f>
        <v>1</v>
      </c>
      <c r="H242" t="b">
        <f t="shared" si="3"/>
        <v>1</v>
      </c>
    </row>
    <row r="243" spans="1:8" x14ac:dyDescent="0.15">
      <c r="A243" s="13">
        <v>42996</v>
      </c>
      <c r="B243" s="13">
        <v>42823</v>
      </c>
      <c r="C243" s="14" t="s">
        <v>51</v>
      </c>
      <c r="D243" s="15">
        <v>1357.2941502792612</v>
      </c>
      <c r="E243" s="14" t="s">
        <v>342</v>
      </c>
      <c r="F243" s="14" t="s">
        <v>86</v>
      </c>
      <c r="G243">
        <f>COUNTIF(汇总!A:A,明细!C243)</f>
        <v>1</v>
      </c>
      <c r="H243" t="b">
        <f t="shared" si="3"/>
        <v>1</v>
      </c>
    </row>
    <row r="244" spans="1:8" x14ac:dyDescent="0.15">
      <c r="A244" s="13">
        <v>42996</v>
      </c>
      <c r="B244" s="13">
        <v>42823</v>
      </c>
      <c r="C244" s="14" t="s">
        <v>3</v>
      </c>
      <c r="D244" s="15">
        <v>52.215651132803941</v>
      </c>
      <c r="E244" s="14" t="s">
        <v>342</v>
      </c>
      <c r="F244" s="14" t="s">
        <v>87</v>
      </c>
      <c r="G244">
        <f>COUNTIF(汇总!A:A,明细!C244)</f>
        <v>1</v>
      </c>
      <c r="H244" t="b">
        <f t="shared" si="3"/>
        <v>1</v>
      </c>
    </row>
    <row r="245" spans="1:8" x14ac:dyDescent="0.15">
      <c r="A245" s="13">
        <v>42996</v>
      </c>
      <c r="B245" s="13">
        <v>42823</v>
      </c>
      <c r="C245" s="14" t="s">
        <v>3</v>
      </c>
      <c r="D245" s="15">
        <v>0</v>
      </c>
      <c r="E245" s="14" t="s">
        <v>342</v>
      </c>
      <c r="F245" s="14" t="s">
        <v>88</v>
      </c>
      <c r="G245">
        <f>COUNTIF(汇总!A:A,明细!C245)</f>
        <v>1</v>
      </c>
      <c r="H245" t="b">
        <f t="shared" si="3"/>
        <v>1</v>
      </c>
    </row>
    <row r="246" spans="1:8" x14ac:dyDescent="0.15">
      <c r="A246" s="13">
        <v>42996</v>
      </c>
      <c r="B246" s="13">
        <v>42823</v>
      </c>
      <c r="C246" s="14" t="s">
        <v>51</v>
      </c>
      <c r="D246" s="15">
        <v>-5346.01</v>
      </c>
      <c r="E246" s="14" t="s">
        <v>341</v>
      </c>
      <c r="F246" s="14" t="s">
        <v>339</v>
      </c>
      <c r="G246">
        <f>COUNTIF(汇总!A:A,明细!C246)</f>
        <v>1</v>
      </c>
      <c r="H246" t="b">
        <f t="shared" si="3"/>
        <v>1</v>
      </c>
    </row>
    <row r="247" spans="1:8" x14ac:dyDescent="0.15">
      <c r="A247" s="13">
        <v>42996</v>
      </c>
      <c r="B247" s="13">
        <v>42823</v>
      </c>
      <c r="C247" s="14" t="s">
        <v>51</v>
      </c>
      <c r="D247" s="15">
        <v>6291.01</v>
      </c>
      <c r="E247" s="14" t="s">
        <v>338</v>
      </c>
      <c r="F247" s="14" t="s">
        <v>339</v>
      </c>
      <c r="G247">
        <f>COUNTIF(汇总!A:A,明细!C247)</f>
        <v>1</v>
      </c>
      <c r="H247" t="b">
        <f t="shared" si="3"/>
        <v>1</v>
      </c>
    </row>
    <row r="248" spans="1:8" x14ac:dyDescent="0.15">
      <c r="A248" s="13">
        <v>42996</v>
      </c>
      <c r="B248" s="13">
        <v>42824</v>
      </c>
      <c r="C248" s="14" t="s">
        <v>6</v>
      </c>
      <c r="D248" s="15">
        <v>-14339.1780821918</v>
      </c>
      <c r="E248" s="14" t="s">
        <v>337</v>
      </c>
      <c r="F248" s="14" t="s">
        <v>143</v>
      </c>
      <c r="G248">
        <f>COUNTIF(汇总!A:A,明细!C248)</f>
        <v>1</v>
      </c>
      <c r="H248" t="b">
        <f t="shared" si="3"/>
        <v>1</v>
      </c>
    </row>
    <row r="249" spans="1:8" x14ac:dyDescent="0.15">
      <c r="A249" s="13">
        <v>42996</v>
      </c>
      <c r="B249" s="13">
        <v>42824</v>
      </c>
      <c r="C249" s="14" t="s">
        <v>6</v>
      </c>
      <c r="D249" s="15">
        <v>-2929.32</v>
      </c>
      <c r="E249" s="14" t="s">
        <v>337</v>
      </c>
      <c r="F249" s="14" t="s">
        <v>144</v>
      </c>
      <c r="G249">
        <f>COUNTIF(汇总!A:A,明细!C249)</f>
        <v>1</v>
      </c>
      <c r="H249" t="b">
        <f t="shared" si="3"/>
        <v>1</v>
      </c>
    </row>
    <row r="250" spans="1:8" x14ac:dyDescent="0.15">
      <c r="A250" s="13">
        <v>42996</v>
      </c>
      <c r="B250" s="13">
        <v>42824</v>
      </c>
      <c r="C250" s="14" t="s">
        <v>269</v>
      </c>
      <c r="D250" s="15">
        <v>572600</v>
      </c>
      <c r="E250" s="14" t="s">
        <v>338</v>
      </c>
      <c r="F250" s="14" t="s">
        <v>339</v>
      </c>
      <c r="G250">
        <f>COUNTIF(汇总!A:A,明细!C250)</f>
        <v>1</v>
      </c>
      <c r="H250" t="b">
        <f t="shared" si="3"/>
        <v>1</v>
      </c>
    </row>
    <row r="251" spans="1:8" x14ac:dyDescent="0.15">
      <c r="A251" s="13">
        <v>42996</v>
      </c>
      <c r="B251" s="13">
        <v>42824</v>
      </c>
      <c r="C251" s="14" t="s">
        <v>270</v>
      </c>
      <c r="D251" s="15">
        <v>3152000</v>
      </c>
      <c r="E251" s="14" t="s">
        <v>338</v>
      </c>
      <c r="F251" s="14" t="s">
        <v>339</v>
      </c>
      <c r="G251">
        <f>COUNTIF(汇总!A:A,明细!C251)</f>
        <v>1</v>
      </c>
      <c r="H251" t="b">
        <f t="shared" si="3"/>
        <v>1</v>
      </c>
    </row>
    <row r="252" spans="1:8" x14ac:dyDescent="0.15">
      <c r="A252" s="13">
        <v>43103</v>
      </c>
      <c r="B252" s="13">
        <v>42825</v>
      </c>
      <c r="C252" s="14" t="s">
        <v>269</v>
      </c>
      <c r="D252" s="33">
        <v>-572600</v>
      </c>
      <c r="E252" s="14" t="s">
        <v>337</v>
      </c>
      <c r="F252" s="14" t="s">
        <v>145</v>
      </c>
      <c r="G252">
        <f>COUNTIF(汇总!A:A,明细!C252)</f>
        <v>1</v>
      </c>
      <c r="H252" t="b">
        <f t="shared" si="3"/>
        <v>1</v>
      </c>
    </row>
    <row r="253" spans="1:8" x14ac:dyDescent="0.15">
      <c r="A253" s="13">
        <v>42996</v>
      </c>
      <c r="B253" s="13">
        <v>42825</v>
      </c>
      <c r="C253" s="14" t="s">
        <v>3</v>
      </c>
      <c r="D253" s="15">
        <v>310.84712417095682</v>
      </c>
      <c r="E253" s="14" t="s">
        <v>342</v>
      </c>
      <c r="F253" s="14" t="s">
        <v>92</v>
      </c>
      <c r="G253">
        <f>COUNTIF(汇总!A:A,明细!C253)</f>
        <v>1</v>
      </c>
      <c r="H253" t="b">
        <f t="shared" si="3"/>
        <v>1</v>
      </c>
    </row>
    <row r="254" spans="1:8" x14ac:dyDescent="0.15">
      <c r="A254" s="13">
        <v>42996</v>
      </c>
      <c r="B254" s="13">
        <v>42825</v>
      </c>
      <c r="C254" s="14" t="s">
        <v>3</v>
      </c>
      <c r="D254" s="15">
        <v>0</v>
      </c>
      <c r="E254" s="14" t="s">
        <v>342</v>
      </c>
      <c r="F254" s="14" t="s">
        <v>93</v>
      </c>
      <c r="G254">
        <f>COUNTIF(汇总!A:A,明细!C254)</f>
        <v>1</v>
      </c>
      <c r="H254" t="b">
        <f t="shared" si="3"/>
        <v>1</v>
      </c>
    </row>
    <row r="255" spans="1:8" x14ac:dyDescent="0.15">
      <c r="A255" s="13">
        <v>42996</v>
      </c>
      <c r="B255" s="13">
        <v>42827</v>
      </c>
      <c r="C255" s="14" t="s">
        <v>3</v>
      </c>
      <c r="D255" s="15">
        <v>0</v>
      </c>
      <c r="E255" s="14" t="s">
        <v>342</v>
      </c>
      <c r="F255" s="14" t="s">
        <v>100</v>
      </c>
      <c r="G255">
        <f>COUNTIF(汇总!A:A,明细!C255)</f>
        <v>1</v>
      </c>
      <c r="H255" t="b">
        <f t="shared" si="3"/>
        <v>1</v>
      </c>
    </row>
    <row r="256" spans="1:8" x14ac:dyDescent="0.15">
      <c r="A256" s="13">
        <v>42996</v>
      </c>
      <c r="B256" s="13">
        <v>42827</v>
      </c>
      <c r="C256" s="14" t="s">
        <v>3</v>
      </c>
      <c r="D256" s="15">
        <v>228.91193410436043</v>
      </c>
      <c r="E256" s="14" t="s">
        <v>342</v>
      </c>
      <c r="F256" s="14" t="s">
        <v>101</v>
      </c>
      <c r="G256">
        <f>COUNTIF(汇总!A:A,明细!C256)</f>
        <v>1</v>
      </c>
      <c r="H256" t="b">
        <f t="shared" si="3"/>
        <v>1</v>
      </c>
    </row>
    <row r="257" spans="1:8" x14ac:dyDescent="0.15">
      <c r="A257" s="13">
        <v>42996</v>
      </c>
      <c r="B257" s="13">
        <v>42828</v>
      </c>
      <c r="C257" s="14" t="s">
        <v>51</v>
      </c>
      <c r="D257" s="15">
        <v>0</v>
      </c>
      <c r="E257" s="14" t="s">
        <v>342</v>
      </c>
      <c r="F257" s="14" t="s">
        <v>94</v>
      </c>
      <c r="G257">
        <f>COUNTIF(汇总!A:A,明细!C257)</f>
        <v>1</v>
      </c>
      <c r="H257" t="b">
        <f t="shared" si="3"/>
        <v>1</v>
      </c>
    </row>
    <row r="258" spans="1:8" x14ac:dyDescent="0.15">
      <c r="A258" s="13">
        <v>42996</v>
      </c>
      <c r="B258" s="13">
        <v>42828</v>
      </c>
      <c r="C258" s="14" t="s">
        <v>51</v>
      </c>
      <c r="D258" s="15">
        <v>1604.07</v>
      </c>
      <c r="E258" s="14" t="s">
        <v>342</v>
      </c>
      <c r="F258" s="14" t="s">
        <v>95</v>
      </c>
      <c r="G258">
        <f>COUNTIF(汇总!A:A,明细!C258)</f>
        <v>1</v>
      </c>
      <c r="H258" t="b">
        <f t="shared" si="3"/>
        <v>1</v>
      </c>
    </row>
    <row r="259" spans="1:8" x14ac:dyDescent="0.15">
      <c r="A259" s="13">
        <v>42996</v>
      </c>
      <c r="B259" s="13">
        <v>42830</v>
      </c>
      <c r="C259" s="14" t="s">
        <v>6</v>
      </c>
      <c r="D259" s="15">
        <v>0</v>
      </c>
      <c r="E259" s="14" t="s">
        <v>342</v>
      </c>
      <c r="F259" s="14" t="s">
        <v>96</v>
      </c>
      <c r="G259">
        <f>COUNTIF(汇总!A:A,明细!C259)</f>
        <v>1</v>
      </c>
      <c r="H259" t="b">
        <f t="shared" ref="H259:H322" si="4">ISNUMBER(D259)</f>
        <v>1</v>
      </c>
    </row>
    <row r="260" spans="1:8" x14ac:dyDescent="0.15">
      <c r="A260" s="13">
        <v>42996</v>
      </c>
      <c r="B260" s="13">
        <v>42830</v>
      </c>
      <c r="C260" s="14" t="s">
        <v>6</v>
      </c>
      <c r="D260" s="15">
        <v>2499.3517109194991</v>
      </c>
      <c r="E260" s="14" t="s">
        <v>342</v>
      </c>
      <c r="F260" s="14" t="s">
        <v>97</v>
      </c>
      <c r="G260">
        <f>COUNTIF(汇总!A:A,明细!C260)</f>
        <v>1</v>
      </c>
      <c r="H260" t="b">
        <f t="shared" si="4"/>
        <v>1</v>
      </c>
    </row>
    <row r="261" spans="1:8" x14ac:dyDescent="0.15">
      <c r="A261" s="13">
        <v>42996</v>
      </c>
      <c r="B261" s="13">
        <v>42830</v>
      </c>
      <c r="C261" s="14" t="s">
        <v>6</v>
      </c>
      <c r="D261" s="15">
        <v>0</v>
      </c>
      <c r="E261" s="14" t="s">
        <v>342</v>
      </c>
      <c r="F261" s="14" t="s">
        <v>75</v>
      </c>
      <c r="G261">
        <f>COUNTIF(汇总!A:A,明细!C261)</f>
        <v>1</v>
      </c>
      <c r="H261" t="b">
        <f t="shared" si="4"/>
        <v>1</v>
      </c>
    </row>
    <row r="262" spans="1:8" x14ac:dyDescent="0.15">
      <c r="A262" s="13">
        <v>42996</v>
      </c>
      <c r="B262" s="13">
        <v>42830</v>
      </c>
      <c r="C262" s="14" t="s">
        <v>6</v>
      </c>
      <c r="D262" s="15">
        <v>4333.807627338123</v>
      </c>
      <c r="E262" s="14" t="s">
        <v>342</v>
      </c>
      <c r="F262" s="14" t="s">
        <v>77</v>
      </c>
      <c r="G262">
        <f>COUNTIF(汇总!A:A,明细!C262)</f>
        <v>1</v>
      </c>
      <c r="H262" t="b">
        <f t="shared" si="4"/>
        <v>1</v>
      </c>
    </row>
    <row r="263" spans="1:8" x14ac:dyDescent="0.15">
      <c r="A263" s="13">
        <v>42996</v>
      </c>
      <c r="B263" s="13">
        <v>42830</v>
      </c>
      <c r="C263" s="14" t="s">
        <v>6</v>
      </c>
      <c r="D263" s="15">
        <v>0</v>
      </c>
      <c r="E263" s="14" t="s">
        <v>342</v>
      </c>
      <c r="F263" s="14" t="s">
        <v>79</v>
      </c>
      <c r="G263">
        <f>COUNTIF(汇总!A:A,明细!C263)</f>
        <v>1</v>
      </c>
      <c r="H263" t="b">
        <f t="shared" si="4"/>
        <v>1</v>
      </c>
    </row>
    <row r="264" spans="1:8" x14ac:dyDescent="0.15">
      <c r="A264" s="13">
        <v>42996</v>
      </c>
      <c r="B264" s="13">
        <v>42830</v>
      </c>
      <c r="C264" s="14" t="s">
        <v>6</v>
      </c>
      <c r="D264" s="15">
        <v>17393.071621008734</v>
      </c>
      <c r="E264" s="14" t="s">
        <v>342</v>
      </c>
      <c r="F264" s="14" t="s">
        <v>64</v>
      </c>
      <c r="G264">
        <f>COUNTIF(汇总!A:A,明细!C264)</f>
        <v>1</v>
      </c>
      <c r="H264" t="b">
        <f t="shared" si="4"/>
        <v>1</v>
      </c>
    </row>
    <row r="265" spans="1:8" x14ac:dyDescent="0.15">
      <c r="A265" s="13">
        <v>42996</v>
      </c>
      <c r="B265" s="13">
        <v>42830</v>
      </c>
      <c r="C265" s="14" t="s">
        <v>6</v>
      </c>
      <c r="D265" s="15">
        <v>0</v>
      </c>
      <c r="E265" s="14" t="s">
        <v>342</v>
      </c>
      <c r="F265" s="14" t="s">
        <v>65</v>
      </c>
      <c r="G265">
        <f>COUNTIF(汇总!A:A,明细!C265)</f>
        <v>1</v>
      </c>
      <c r="H265" t="b">
        <f t="shared" si="4"/>
        <v>1</v>
      </c>
    </row>
    <row r="266" spans="1:8" x14ac:dyDescent="0.15">
      <c r="A266" s="13">
        <v>42996</v>
      </c>
      <c r="B266" s="13">
        <v>42830</v>
      </c>
      <c r="C266" s="14" t="s">
        <v>6</v>
      </c>
      <c r="D266" s="15">
        <v>52776.26</v>
      </c>
      <c r="E266" s="14" t="s">
        <v>338</v>
      </c>
      <c r="F266" s="14" t="s">
        <v>339</v>
      </c>
      <c r="G266">
        <f>COUNTIF(汇总!A:A,明细!C266)</f>
        <v>1</v>
      </c>
      <c r="H266" t="b">
        <f t="shared" si="4"/>
        <v>1</v>
      </c>
    </row>
    <row r="267" spans="1:8" x14ac:dyDescent="0.15">
      <c r="A267" s="13">
        <v>42996</v>
      </c>
      <c r="B267" s="13">
        <v>42831</v>
      </c>
      <c r="C267" s="14" t="s">
        <v>126</v>
      </c>
      <c r="D267" s="15">
        <v>-678219.66</v>
      </c>
      <c r="E267" s="14" t="s">
        <v>337</v>
      </c>
      <c r="F267" s="14" t="s">
        <v>146</v>
      </c>
      <c r="G267">
        <f>COUNTIF(汇总!A:A,明细!C267)</f>
        <v>1</v>
      </c>
      <c r="H267" t="b">
        <f t="shared" si="4"/>
        <v>1</v>
      </c>
    </row>
    <row r="268" spans="1:8" x14ac:dyDescent="0.15">
      <c r="A268" s="13">
        <v>42996</v>
      </c>
      <c r="B268" s="13">
        <v>42831</v>
      </c>
      <c r="C268" s="14" t="s">
        <v>3</v>
      </c>
      <c r="D268" s="15">
        <v>0</v>
      </c>
      <c r="E268" s="14" t="s">
        <v>342</v>
      </c>
      <c r="F268" s="14" t="s">
        <v>102</v>
      </c>
      <c r="G268">
        <f>COUNTIF(汇总!A:A,明细!C268)</f>
        <v>1</v>
      </c>
      <c r="H268" t="b">
        <f t="shared" si="4"/>
        <v>1</v>
      </c>
    </row>
    <row r="269" spans="1:8" x14ac:dyDescent="0.15">
      <c r="A269" s="13">
        <v>42996</v>
      </c>
      <c r="B269" s="13">
        <v>42831</v>
      </c>
      <c r="C269" s="14" t="s">
        <v>3</v>
      </c>
      <c r="D269" s="15">
        <v>991.25412841509774</v>
      </c>
      <c r="E269" s="14" t="s">
        <v>342</v>
      </c>
      <c r="F269" s="14" t="s">
        <v>103</v>
      </c>
      <c r="G269">
        <f>COUNTIF(汇总!A:A,明细!C269)</f>
        <v>1</v>
      </c>
      <c r="H269" t="b">
        <f t="shared" si="4"/>
        <v>1</v>
      </c>
    </row>
    <row r="270" spans="1:8" x14ac:dyDescent="0.15">
      <c r="A270" s="13">
        <v>42996</v>
      </c>
      <c r="B270" s="13">
        <v>42831</v>
      </c>
      <c r="C270" s="14" t="s">
        <v>6</v>
      </c>
      <c r="D270" s="15">
        <v>733.74027914095836</v>
      </c>
      <c r="E270" s="14" t="s">
        <v>342</v>
      </c>
      <c r="F270" s="14" t="s">
        <v>98</v>
      </c>
      <c r="G270">
        <f>COUNTIF(汇总!A:A,明细!C270)</f>
        <v>1</v>
      </c>
      <c r="H270" t="b">
        <f t="shared" si="4"/>
        <v>1</v>
      </c>
    </row>
    <row r="271" spans="1:8" x14ac:dyDescent="0.15">
      <c r="A271" s="13">
        <v>42996</v>
      </c>
      <c r="B271" s="13">
        <v>42832</v>
      </c>
      <c r="C271" s="14" t="s">
        <v>3</v>
      </c>
      <c r="D271" s="15">
        <v>0</v>
      </c>
      <c r="E271" s="14" t="s">
        <v>342</v>
      </c>
      <c r="F271" s="14" t="s">
        <v>104</v>
      </c>
      <c r="G271">
        <f>COUNTIF(汇总!A:A,明细!C271)</f>
        <v>1</v>
      </c>
      <c r="H271" t="b">
        <f t="shared" si="4"/>
        <v>1</v>
      </c>
    </row>
    <row r="272" spans="1:8" x14ac:dyDescent="0.15">
      <c r="A272" s="13">
        <v>42996</v>
      </c>
      <c r="B272" s="13">
        <v>42832</v>
      </c>
      <c r="C272" s="14" t="s">
        <v>3</v>
      </c>
      <c r="D272" s="15">
        <v>5081.1471235371264</v>
      </c>
      <c r="E272" s="14" t="s">
        <v>342</v>
      </c>
      <c r="F272" s="14" t="s">
        <v>105</v>
      </c>
      <c r="G272">
        <f>COUNTIF(汇总!A:A,明细!C272)</f>
        <v>1</v>
      </c>
      <c r="H272" t="b">
        <f t="shared" si="4"/>
        <v>1</v>
      </c>
    </row>
    <row r="273" spans="1:8" x14ac:dyDescent="0.15">
      <c r="A273" s="13">
        <v>42996</v>
      </c>
      <c r="B273" s="13">
        <v>42832</v>
      </c>
      <c r="C273" s="14" t="s">
        <v>89</v>
      </c>
      <c r="D273" s="15">
        <v>-1145087.5</v>
      </c>
      <c r="E273" s="14" t="s">
        <v>341</v>
      </c>
      <c r="F273" s="14" t="s">
        <v>339</v>
      </c>
      <c r="G273">
        <f>COUNTIF(汇总!A:A,明细!C273)</f>
        <v>1</v>
      </c>
      <c r="H273" t="b">
        <f t="shared" si="4"/>
        <v>1</v>
      </c>
    </row>
    <row r="274" spans="1:8" x14ac:dyDescent="0.15">
      <c r="A274" s="13">
        <v>42996</v>
      </c>
      <c r="B274" s="13">
        <v>42835</v>
      </c>
      <c r="C274" s="14" t="s">
        <v>3</v>
      </c>
      <c r="D274" s="15">
        <v>0</v>
      </c>
      <c r="E274" s="14" t="s">
        <v>342</v>
      </c>
      <c r="F274" s="14" t="s">
        <v>113</v>
      </c>
      <c r="G274">
        <f>COUNTIF(汇总!A:A,明细!C274)</f>
        <v>1</v>
      </c>
      <c r="H274" t="b">
        <f t="shared" si="4"/>
        <v>1</v>
      </c>
    </row>
    <row r="275" spans="1:8" x14ac:dyDescent="0.15">
      <c r="A275" s="13">
        <v>42996</v>
      </c>
      <c r="B275" s="13">
        <v>42835</v>
      </c>
      <c r="C275" s="14" t="s">
        <v>3</v>
      </c>
      <c r="D275" s="15">
        <v>6713.2901095637608</v>
      </c>
      <c r="E275" s="14" t="s">
        <v>342</v>
      </c>
      <c r="F275" s="14" t="s">
        <v>114</v>
      </c>
      <c r="G275">
        <f>COUNTIF(汇总!A:A,明细!C275)</f>
        <v>1</v>
      </c>
      <c r="H275" t="b">
        <f t="shared" si="4"/>
        <v>1</v>
      </c>
    </row>
    <row r="276" spans="1:8" x14ac:dyDescent="0.15">
      <c r="A276" s="13">
        <v>42996</v>
      </c>
      <c r="B276" s="13">
        <v>42835</v>
      </c>
      <c r="C276" s="14" t="s">
        <v>51</v>
      </c>
      <c r="D276" s="15">
        <v>0</v>
      </c>
      <c r="E276" s="14" t="s">
        <v>342</v>
      </c>
      <c r="F276" s="14" t="s">
        <v>106</v>
      </c>
      <c r="G276">
        <f>COUNTIF(汇总!A:A,明细!C276)</f>
        <v>1</v>
      </c>
      <c r="H276" t="b">
        <f t="shared" si="4"/>
        <v>1</v>
      </c>
    </row>
    <row r="277" spans="1:8" x14ac:dyDescent="0.15">
      <c r="A277" s="13">
        <v>42996</v>
      </c>
      <c r="B277" s="13">
        <v>42835</v>
      </c>
      <c r="C277" s="14" t="s">
        <v>51</v>
      </c>
      <c r="D277" s="15">
        <v>0</v>
      </c>
      <c r="E277" s="14" t="s">
        <v>342</v>
      </c>
      <c r="F277" s="14" t="s">
        <v>106</v>
      </c>
      <c r="G277">
        <f>COUNTIF(汇总!A:A,明细!C277)</f>
        <v>1</v>
      </c>
      <c r="H277" t="b">
        <f t="shared" si="4"/>
        <v>1</v>
      </c>
    </row>
    <row r="278" spans="1:8" x14ac:dyDescent="0.15">
      <c r="A278" s="13">
        <v>42996</v>
      </c>
      <c r="B278" s="13">
        <v>42835</v>
      </c>
      <c r="C278" s="14" t="s">
        <v>51</v>
      </c>
      <c r="D278" s="15">
        <v>5521.6191512680625</v>
      </c>
      <c r="E278" s="14" t="s">
        <v>342</v>
      </c>
      <c r="F278" s="14" t="s">
        <v>107</v>
      </c>
      <c r="G278">
        <f>COUNTIF(汇总!A:A,明细!C278)</f>
        <v>1</v>
      </c>
      <c r="H278" t="b">
        <f t="shared" si="4"/>
        <v>1</v>
      </c>
    </row>
    <row r="279" spans="1:8" x14ac:dyDescent="0.15">
      <c r="A279" s="13">
        <v>42996</v>
      </c>
      <c r="B279" s="13">
        <v>42835</v>
      </c>
      <c r="C279" s="14" t="s">
        <v>51</v>
      </c>
      <c r="D279" s="15">
        <v>5521.6191512680625</v>
      </c>
      <c r="E279" s="14" t="s">
        <v>342</v>
      </c>
      <c r="F279" s="14" t="s">
        <v>107</v>
      </c>
      <c r="G279">
        <f>COUNTIF(汇总!A:A,明细!C279)</f>
        <v>1</v>
      </c>
      <c r="H279" t="b">
        <f t="shared" si="4"/>
        <v>1</v>
      </c>
    </row>
    <row r="280" spans="1:8" x14ac:dyDescent="0.15">
      <c r="A280" s="13">
        <v>42996</v>
      </c>
      <c r="B280" s="13">
        <v>42835</v>
      </c>
      <c r="C280" s="14" t="s">
        <v>6</v>
      </c>
      <c r="D280" s="15">
        <v>0</v>
      </c>
      <c r="E280" s="14" t="s">
        <v>342</v>
      </c>
      <c r="F280" s="14" t="s">
        <v>108</v>
      </c>
      <c r="G280">
        <f>COUNTIF(汇总!A:A,明细!C280)</f>
        <v>1</v>
      </c>
      <c r="H280" t="b">
        <f t="shared" si="4"/>
        <v>1</v>
      </c>
    </row>
    <row r="281" spans="1:8" x14ac:dyDescent="0.15">
      <c r="A281" s="13">
        <v>42996</v>
      </c>
      <c r="B281" s="13">
        <v>42835</v>
      </c>
      <c r="C281" s="14" t="s">
        <v>6</v>
      </c>
      <c r="D281" s="15">
        <v>7443.6325809322207</v>
      </c>
      <c r="E281" s="14" t="s">
        <v>342</v>
      </c>
      <c r="F281" s="14" t="s">
        <v>109</v>
      </c>
      <c r="G281">
        <f>COUNTIF(汇总!A:A,明细!C281)</f>
        <v>1</v>
      </c>
      <c r="H281" t="b">
        <f t="shared" si="4"/>
        <v>1</v>
      </c>
    </row>
    <row r="282" spans="1:8" x14ac:dyDescent="0.15">
      <c r="A282" s="13">
        <v>42996</v>
      </c>
      <c r="B282" s="13">
        <v>42835</v>
      </c>
      <c r="C282" s="14" t="s">
        <v>6</v>
      </c>
      <c r="D282" s="15">
        <v>18229.381361909975</v>
      </c>
      <c r="E282" s="14" t="s">
        <v>342</v>
      </c>
      <c r="F282" s="14" t="s">
        <v>110</v>
      </c>
      <c r="G282">
        <f>COUNTIF(汇总!A:A,明细!C282)</f>
        <v>1</v>
      </c>
      <c r="H282" t="b">
        <f t="shared" si="4"/>
        <v>1</v>
      </c>
    </row>
    <row r="283" spans="1:8" x14ac:dyDescent="0.15">
      <c r="A283" s="13">
        <v>43088</v>
      </c>
      <c r="B283" s="13">
        <v>42835</v>
      </c>
      <c r="C283" s="14" t="s">
        <v>268</v>
      </c>
      <c r="D283" s="15">
        <v>8000</v>
      </c>
      <c r="E283" s="14" t="s">
        <v>342</v>
      </c>
      <c r="F283" s="14" t="s">
        <v>111</v>
      </c>
      <c r="G283">
        <f>COUNTIF(汇总!A:A,明细!C283)</f>
        <v>1</v>
      </c>
      <c r="H283" t="b">
        <f t="shared" si="4"/>
        <v>1</v>
      </c>
    </row>
    <row r="284" spans="1:8" x14ac:dyDescent="0.15">
      <c r="A284" s="13">
        <v>42996</v>
      </c>
      <c r="B284" s="13">
        <v>42835</v>
      </c>
      <c r="C284" s="14" t="s">
        <v>6</v>
      </c>
      <c r="D284" s="15">
        <v>-7452.38</v>
      </c>
      <c r="E284" s="14" t="s">
        <v>341</v>
      </c>
      <c r="F284" s="14" t="s">
        <v>339</v>
      </c>
      <c r="G284">
        <f>COUNTIF(汇总!A:A,明细!C284)</f>
        <v>1</v>
      </c>
      <c r="H284" t="b">
        <f t="shared" si="4"/>
        <v>1</v>
      </c>
    </row>
    <row r="285" spans="1:8" x14ac:dyDescent="0.15">
      <c r="A285" s="13">
        <v>42996</v>
      </c>
      <c r="B285" s="13">
        <v>42837</v>
      </c>
      <c r="C285" s="14" t="s">
        <v>270</v>
      </c>
      <c r="D285" s="15">
        <v>-3152000</v>
      </c>
      <c r="E285" s="14" t="s">
        <v>341</v>
      </c>
      <c r="F285" s="14" t="s">
        <v>339</v>
      </c>
      <c r="G285">
        <f>COUNTIF(汇总!A:A,明细!C285)</f>
        <v>1</v>
      </c>
      <c r="H285" t="b">
        <f t="shared" si="4"/>
        <v>1</v>
      </c>
    </row>
    <row r="286" spans="1:8" x14ac:dyDescent="0.15">
      <c r="A286" s="13">
        <v>42996</v>
      </c>
      <c r="B286" s="13">
        <v>42838</v>
      </c>
      <c r="C286" s="14" t="s">
        <v>6</v>
      </c>
      <c r="D286" s="15">
        <v>-7408.22</v>
      </c>
      <c r="E286" s="14" t="s">
        <v>337</v>
      </c>
      <c r="F286" s="14" t="s">
        <v>147</v>
      </c>
      <c r="G286">
        <f>COUNTIF(汇总!A:A,明细!C286)</f>
        <v>1</v>
      </c>
      <c r="H286" t="b">
        <f t="shared" si="4"/>
        <v>1</v>
      </c>
    </row>
    <row r="287" spans="1:8" x14ac:dyDescent="0.15">
      <c r="A287" s="13">
        <v>42996</v>
      </c>
      <c r="B287" s="13">
        <v>42838</v>
      </c>
      <c r="C287" s="14" t="s">
        <v>51</v>
      </c>
      <c r="D287" s="15">
        <v>16489.416287678814</v>
      </c>
      <c r="E287" s="14" t="s">
        <v>342</v>
      </c>
      <c r="F287" s="14" t="s">
        <v>115</v>
      </c>
      <c r="G287">
        <f>COUNTIF(汇总!A:A,明细!C287)</f>
        <v>1</v>
      </c>
      <c r="H287" t="b">
        <f t="shared" si="4"/>
        <v>1</v>
      </c>
    </row>
    <row r="288" spans="1:8" x14ac:dyDescent="0.15">
      <c r="A288" s="13">
        <v>42996</v>
      </c>
      <c r="B288" s="13">
        <v>42838</v>
      </c>
      <c r="C288" s="14" t="s">
        <v>3</v>
      </c>
      <c r="D288" s="15">
        <v>0</v>
      </c>
      <c r="E288" s="14" t="s">
        <v>342</v>
      </c>
      <c r="F288" s="14" t="s">
        <v>116</v>
      </c>
      <c r="G288">
        <f>COUNTIF(汇总!A:A,明细!C288)</f>
        <v>1</v>
      </c>
      <c r="H288" t="b">
        <f t="shared" si="4"/>
        <v>1</v>
      </c>
    </row>
    <row r="289" spans="1:8" x14ac:dyDescent="0.15">
      <c r="A289" s="13">
        <v>42996</v>
      </c>
      <c r="B289" s="13">
        <v>42838</v>
      </c>
      <c r="C289" s="14" t="s">
        <v>3</v>
      </c>
      <c r="D289" s="15">
        <v>11119.703536614414</v>
      </c>
      <c r="E289" s="14" t="s">
        <v>342</v>
      </c>
      <c r="F289" s="14" t="s">
        <v>117</v>
      </c>
      <c r="G289">
        <f>COUNTIF(汇总!A:A,明细!C289)</f>
        <v>1</v>
      </c>
      <c r="H289" t="b">
        <f t="shared" si="4"/>
        <v>1</v>
      </c>
    </row>
    <row r="290" spans="1:8" x14ac:dyDescent="0.15">
      <c r="A290" s="13">
        <v>42996</v>
      </c>
      <c r="B290" s="13">
        <v>42838</v>
      </c>
      <c r="C290" s="14" t="s">
        <v>51</v>
      </c>
      <c r="D290" s="15">
        <v>-24972.400000000001</v>
      </c>
      <c r="E290" s="14" t="s">
        <v>341</v>
      </c>
      <c r="F290" s="14" t="s">
        <v>339</v>
      </c>
      <c r="G290">
        <f>COUNTIF(汇总!A:A,明细!C290)</f>
        <v>1</v>
      </c>
      <c r="H290" t="b">
        <f t="shared" si="4"/>
        <v>1</v>
      </c>
    </row>
    <row r="291" spans="1:8" x14ac:dyDescent="0.15">
      <c r="A291" s="13">
        <v>42996</v>
      </c>
      <c r="B291" s="13">
        <v>42839</v>
      </c>
      <c r="C291" s="14" t="s">
        <v>3</v>
      </c>
      <c r="D291" s="15">
        <v>0</v>
      </c>
      <c r="E291" s="14" t="s">
        <v>342</v>
      </c>
      <c r="F291" s="14" t="s">
        <v>118</v>
      </c>
      <c r="G291">
        <f>COUNTIF(汇总!A:A,明细!C291)</f>
        <v>1</v>
      </c>
      <c r="H291" t="b">
        <f t="shared" si="4"/>
        <v>1</v>
      </c>
    </row>
    <row r="292" spans="1:8" x14ac:dyDescent="0.15">
      <c r="A292" s="13">
        <v>42996</v>
      </c>
      <c r="B292" s="13">
        <v>42839</v>
      </c>
      <c r="C292" s="14" t="s">
        <v>3</v>
      </c>
      <c r="D292" s="15">
        <v>8482.7800869674575</v>
      </c>
      <c r="E292" s="14" t="s">
        <v>342</v>
      </c>
      <c r="F292" s="14" t="s">
        <v>119</v>
      </c>
      <c r="G292">
        <f>COUNTIF(汇总!A:A,明细!C292)</f>
        <v>1</v>
      </c>
      <c r="H292" t="b">
        <f t="shared" si="4"/>
        <v>1</v>
      </c>
    </row>
    <row r="293" spans="1:8" x14ac:dyDescent="0.15">
      <c r="A293" s="13">
        <v>42996</v>
      </c>
      <c r="B293" s="13">
        <v>42842</v>
      </c>
      <c r="C293" s="14" t="s">
        <v>3</v>
      </c>
      <c r="D293" s="15">
        <v>0</v>
      </c>
      <c r="E293" s="14" t="s">
        <v>342</v>
      </c>
      <c r="F293" s="14" t="s">
        <v>124</v>
      </c>
      <c r="G293">
        <f>COUNTIF(汇总!A:A,明细!C293)</f>
        <v>1</v>
      </c>
      <c r="H293" t="b">
        <f t="shared" si="4"/>
        <v>1</v>
      </c>
    </row>
    <row r="294" spans="1:8" x14ac:dyDescent="0.15">
      <c r="A294" s="13">
        <v>42996</v>
      </c>
      <c r="B294" s="13">
        <v>42842</v>
      </c>
      <c r="C294" s="14" t="s">
        <v>3</v>
      </c>
      <c r="D294" s="15">
        <v>12414.526239811294</v>
      </c>
      <c r="E294" s="14" t="s">
        <v>342</v>
      </c>
      <c r="F294" s="14" t="s">
        <v>125</v>
      </c>
      <c r="G294">
        <f>COUNTIF(汇总!A:A,明细!C294)</f>
        <v>1</v>
      </c>
      <c r="H294" t="b">
        <f t="shared" si="4"/>
        <v>1</v>
      </c>
    </row>
    <row r="295" spans="1:8" x14ac:dyDescent="0.15">
      <c r="A295" s="13">
        <v>42996</v>
      </c>
      <c r="B295" s="13">
        <v>42842</v>
      </c>
      <c r="C295" s="14" t="s">
        <v>6</v>
      </c>
      <c r="D295" s="15">
        <v>0</v>
      </c>
      <c r="E295" s="14" t="s">
        <v>342</v>
      </c>
      <c r="F295" s="14" t="s">
        <v>120</v>
      </c>
      <c r="G295">
        <f>COUNTIF(汇总!A:A,明细!C295)</f>
        <v>1</v>
      </c>
      <c r="H295" t="b">
        <f t="shared" si="4"/>
        <v>1</v>
      </c>
    </row>
    <row r="296" spans="1:8" x14ac:dyDescent="0.15">
      <c r="A296" s="13">
        <v>42996</v>
      </c>
      <c r="B296" s="13">
        <v>42842</v>
      </c>
      <c r="C296" s="14" t="s">
        <v>6</v>
      </c>
      <c r="D296" s="15">
        <v>7338.8872550595088</v>
      </c>
      <c r="E296" s="14" t="s">
        <v>342</v>
      </c>
      <c r="F296" s="14" t="s">
        <v>121</v>
      </c>
      <c r="G296">
        <f>COUNTIF(汇总!A:A,明细!C296)</f>
        <v>1</v>
      </c>
      <c r="H296" t="b">
        <f t="shared" si="4"/>
        <v>1</v>
      </c>
    </row>
    <row r="297" spans="1:8" x14ac:dyDescent="0.15">
      <c r="A297" s="13">
        <v>42996</v>
      </c>
      <c r="B297" s="13">
        <v>42842</v>
      </c>
      <c r="C297" s="14" t="s">
        <v>6</v>
      </c>
      <c r="D297" s="15">
        <v>2239.4666335733828</v>
      </c>
      <c r="E297" s="14" t="s">
        <v>342</v>
      </c>
      <c r="F297" s="14" t="s">
        <v>122</v>
      </c>
      <c r="G297">
        <f>COUNTIF(汇总!A:A,明细!C297)</f>
        <v>1</v>
      </c>
      <c r="H297" t="b">
        <f t="shared" si="4"/>
        <v>1</v>
      </c>
    </row>
    <row r="298" spans="1:8" x14ac:dyDescent="0.15">
      <c r="A298" s="13">
        <v>42996</v>
      </c>
      <c r="B298" s="13">
        <v>42842</v>
      </c>
      <c r="C298" s="14" t="s">
        <v>89</v>
      </c>
      <c r="D298" s="15">
        <v>288523.56</v>
      </c>
      <c r="E298" s="14" t="s">
        <v>338</v>
      </c>
      <c r="F298" s="14" t="s">
        <v>339</v>
      </c>
      <c r="G298">
        <f>COUNTIF(汇总!A:A,明细!C298)</f>
        <v>1</v>
      </c>
      <c r="H298" t="b">
        <f t="shared" si="4"/>
        <v>1</v>
      </c>
    </row>
    <row r="299" spans="1:8" x14ac:dyDescent="0.15">
      <c r="A299" s="13">
        <v>42996</v>
      </c>
      <c r="B299" s="13">
        <v>42842</v>
      </c>
      <c r="C299" s="14" t="s">
        <v>6</v>
      </c>
      <c r="D299" s="15">
        <v>-855.95</v>
      </c>
      <c r="E299" s="14" t="s">
        <v>341</v>
      </c>
      <c r="F299" s="14" t="s">
        <v>339</v>
      </c>
      <c r="G299">
        <f>COUNTIF(汇总!A:A,明细!C299)</f>
        <v>1</v>
      </c>
      <c r="H299" t="b">
        <f t="shared" si="4"/>
        <v>1</v>
      </c>
    </row>
    <row r="300" spans="1:8" x14ac:dyDescent="0.15">
      <c r="A300" s="13">
        <v>42996</v>
      </c>
      <c r="B300" s="13">
        <v>42845</v>
      </c>
      <c r="C300" s="14" t="s">
        <v>6</v>
      </c>
      <c r="D300" s="15">
        <v>-4197.7</v>
      </c>
      <c r="E300" s="14" t="s">
        <v>337</v>
      </c>
      <c r="F300" s="14" t="s">
        <v>148</v>
      </c>
      <c r="G300">
        <f>COUNTIF(汇总!A:A,明细!C300)</f>
        <v>1</v>
      </c>
      <c r="H300" t="b">
        <f t="shared" si="4"/>
        <v>1</v>
      </c>
    </row>
    <row r="301" spans="1:8" x14ac:dyDescent="0.15">
      <c r="A301" s="13">
        <v>42996</v>
      </c>
      <c r="B301" s="13">
        <v>42845</v>
      </c>
      <c r="C301" s="14" t="s">
        <v>6</v>
      </c>
      <c r="D301" s="15">
        <v>-4734.25</v>
      </c>
      <c r="E301" s="14" t="s">
        <v>337</v>
      </c>
      <c r="F301" s="14" t="s">
        <v>149</v>
      </c>
      <c r="G301">
        <f>COUNTIF(汇总!A:A,明细!C301)</f>
        <v>1</v>
      </c>
      <c r="H301" t="b">
        <f t="shared" si="4"/>
        <v>1</v>
      </c>
    </row>
    <row r="302" spans="1:8" x14ac:dyDescent="0.15">
      <c r="A302" s="13">
        <v>42996</v>
      </c>
      <c r="B302" s="13">
        <v>42845</v>
      </c>
      <c r="C302" s="14" t="s">
        <v>3</v>
      </c>
      <c r="D302" s="15">
        <v>0</v>
      </c>
      <c r="E302" s="14" t="s">
        <v>342</v>
      </c>
      <c r="F302" s="14" t="s">
        <v>129</v>
      </c>
      <c r="G302">
        <f>COUNTIF(汇总!A:A,明细!C302)</f>
        <v>1</v>
      </c>
      <c r="H302" t="b">
        <f t="shared" si="4"/>
        <v>1</v>
      </c>
    </row>
    <row r="303" spans="1:8" x14ac:dyDescent="0.15">
      <c r="A303" s="13">
        <v>42996</v>
      </c>
      <c r="B303" s="13">
        <v>42845</v>
      </c>
      <c r="C303" s="14" t="s">
        <v>3</v>
      </c>
      <c r="D303" s="15">
        <v>12826.097188103518</v>
      </c>
      <c r="E303" s="14" t="s">
        <v>342</v>
      </c>
      <c r="F303" s="14" t="s">
        <v>130</v>
      </c>
      <c r="G303">
        <f>COUNTIF(汇总!A:A,明细!C303)</f>
        <v>1</v>
      </c>
      <c r="H303" t="b">
        <f t="shared" si="4"/>
        <v>1</v>
      </c>
    </row>
    <row r="304" spans="1:8" x14ac:dyDescent="0.15">
      <c r="A304" s="13">
        <v>42996</v>
      </c>
      <c r="B304" s="13">
        <v>42846</v>
      </c>
      <c r="C304" s="14" t="s">
        <v>3</v>
      </c>
      <c r="D304" s="15">
        <v>0</v>
      </c>
      <c r="E304" s="14" t="s">
        <v>342</v>
      </c>
      <c r="F304" s="14" t="s">
        <v>134</v>
      </c>
      <c r="G304">
        <f>COUNTIF(汇总!A:A,明细!C304)</f>
        <v>1</v>
      </c>
      <c r="H304" t="b">
        <f t="shared" si="4"/>
        <v>1</v>
      </c>
    </row>
    <row r="305" spans="1:8" x14ac:dyDescent="0.15">
      <c r="A305" s="13">
        <v>42996</v>
      </c>
      <c r="B305" s="13">
        <v>42846</v>
      </c>
      <c r="C305" s="14" t="s">
        <v>3</v>
      </c>
      <c r="D305" s="15">
        <v>6004.9113827880929</v>
      </c>
      <c r="E305" s="14" t="s">
        <v>342</v>
      </c>
      <c r="F305" s="14" t="s">
        <v>135</v>
      </c>
      <c r="G305">
        <f>COUNTIF(汇总!A:A,明细!C305)</f>
        <v>1</v>
      </c>
      <c r="H305" t="b">
        <f t="shared" si="4"/>
        <v>1</v>
      </c>
    </row>
    <row r="306" spans="1:8" x14ac:dyDescent="0.15">
      <c r="A306" s="13">
        <v>42996</v>
      </c>
      <c r="B306" s="13">
        <v>42847</v>
      </c>
      <c r="C306" s="14" t="s">
        <v>51</v>
      </c>
      <c r="D306" s="15">
        <v>1058.67</v>
      </c>
      <c r="E306" s="14" t="s">
        <v>342</v>
      </c>
      <c r="F306" s="14" t="s">
        <v>131</v>
      </c>
      <c r="G306">
        <f>COUNTIF(汇总!A:A,明细!C306)</f>
        <v>1</v>
      </c>
      <c r="H306" t="b">
        <f t="shared" si="4"/>
        <v>1</v>
      </c>
    </row>
    <row r="307" spans="1:8" x14ac:dyDescent="0.15">
      <c r="A307" s="13">
        <v>42996</v>
      </c>
      <c r="B307" s="13">
        <v>42847</v>
      </c>
      <c r="C307" s="14" t="s">
        <v>51</v>
      </c>
      <c r="D307" s="15">
        <v>0</v>
      </c>
      <c r="E307" s="14" t="s">
        <v>342</v>
      </c>
      <c r="F307" s="14" t="s">
        <v>132</v>
      </c>
      <c r="G307">
        <f>COUNTIF(汇总!A:A,明细!C307)</f>
        <v>1</v>
      </c>
      <c r="H307" t="b">
        <f t="shared" si="4"/>
        <v>1</v>
      </c>
    </row>
    <row r="308" spans="1:8" x14ac:dyDescent="0.15">
      <c r="A308" s="13">
        <v>42996</v>
      </c>
      <c r="B308" s="13">
        <v>42849</v>
      </c>
      <c r="C308" s="14" t="s">
        <v>6</v>
      </c>
      <c r="D308" s="15">
        <v>0</v>
      </c>
      <c r="E308" s="14" t="s">
        <v>342</v>
      </c>
      <c r="F308" s="14" t="s">
        <v>136</v>
      </c>
      <c r="G308">
        <f>COUNTIF(汇总!A:A,明细!C308)</f>
        <v>1</v>
      </c>
      <c r="H308" t="b">
        <f t="shared" si="4"/>
        <v>1</v>
      </c>
    </row>
    <row r="309" spans="1:8" x14ac:dyDescent="0.15">
      <c r="A309" s="13">
        <v>42996</v>
      </c>
      <c r="B309" s="13">
        <v>42849</v>
      </c>
      <c r="C309" s="14" t="s">
        <v>6</v>
      </c>
      <c r="D309" s="15">
        <v>2805.949539094348</v>
      </c>
      <c r="E309" s="14" t="s">
        <v>342</v>
      </c>
      <c r="F309" s="14" t="s">
        <v>137</v>
      </c>
      <c r="G309">
        <f>COUNTIF(汇总!A:A,明细!C309)</f>
        <v>1</v>
      </c>
      <c r="H309" t="b">
        <f t="shared" si="4"/>
        <v>1</v>
      </c>
    </row>
    <row r="310" spans="1:8" x14ac:dyDescent="0.15">
      <c r="A310" s="13">
        <v>42996</v>
      </c>
      <c r="B310" s="13">
        <v>42849</v>
      </c>
      <c r="C310" s="14" t="s">
        <v>6</v>
      </c>
      <c r="D310" s="15">
        <v>0</v>
      </c>
      <c r="E310" s="14" t="s">
        <v>342</v>
      </c>
      <c r="F310" s="14" t="s">
        <v>138</v>
      </c>
      <c r="G310">
        <f>COUNTIF(汇总!A:A,明细!C310)</f>
        <v>1</v>
      </c>
      <c r="H310" t="b">
        <f t="shared" si="4"/>
        <v>1</v>
      </c>
    </row>
    <row r="311" spans="1:8" x14ac:dyDescent="0.15">
      <c r="A311" s="13">
        <v>42996</v>
      </c>
      <c r="B311" s="13">
        <v>42849</v>
      </c>
      <c r="C311" s="14" t="s">
        <v>268</v>
      </c>
      <c r="D311" s="15">
        <v>0</v>
      </c>
      <c r="E311" s="14" t="s">
        <v>342</v>
      </c>
      <c r="F311" s="14" t="s">
        <v>139</v>
      </c>
      <c r="G311">
        <f>COUNTIF(汇总!A:A,明细!C311)</f>
        <v>1</v>
      </c>
      <c r="H311" t="b">
        <f t="shared" si="4"/>
        <v>1</v>
      </c>
    </row>
    <row r="312" spans="1:8" x14ac:dyDescent="0.15">
      <c r="A312" s="13">
        <v>42996</v>
      </c>
      <c r="B312" s="13">
        <v>42849</v>
      </c>
      <c r="C312" s="14" t="s">
        <v>6</v>
      </c>
      <c r="D312" s="15">
        <v>15365.23</v>
      </c>
      <c r="E312" s="14" t="s">
        <v>338</v>
      </c>
      <c r="F312" s="14" t="s">
        <v>339</v>
      </c>
      <c r="G312">
        <f>COUNTIF(汇总!A:A,明细!C312)</f>
        <v>1</v>
      </c>
      <c r="H312" t="b">
        <f t="shared" si="4"/>
        <v>1</v>
      </c>
    </row>
    <row r="313" spans="1:8" x14ac:dyDescent="0.15">
      <c r="A313" s="13">
        <v>42996</v>
      </c>
      <c r="B313" s="13">
        <v>42850</v>
      </c>
      <c r="C313" s="14" t="s">
        <v>89</v>
      </c>
      <c r="D313" s="15">
        <v>-1310000.0000000005</v>
      </c>
      <c r="E313" s="14" t="s">
        <v>342</v>
      </c>
      <c r="F313" s="14" t="s">
        <v>140</v>
      </c>
      <c r="G313">
        <f>COUNTIF(汇总!A:A,明细!C313)</f>
        <v>1</v>
      </c>
      <c r="H313" t="b">
        <f t="shared" si="4"/>
        <v>1</v>
      </c>
    </row>
    <row r="314" spans="1:8" x14ac:dyDescent="0.15">
      <c r="A314" s="13">
        <v>42996</v>
      </c>
      <c r="B314" s="13">
        <v>42851</v>
      </c>
      <c r="C314" s="14" t="s">
        <v>51</v>
      </c>
      <c r="D314" s="15">
        <v>-1058.67</v>
      </c>
      <c r="E314" s="14" t="s">
        <v>341</v>
      </c>
      <c r="F314" s="14" t="s">
        <v>339</v>
      </c>
      <c r="G314">
        <f>COUNTIF(汇总!A:A,明细!C314)</f>
        <v>1</v>
      </c>
      <c r="H314" t="b">
        <f t="shared" si="4"/>
        <v>1</v>
      </c>
    </row>
    <row r="315" spans="1:8" x14ac:dyDescent="0.15">
      <c r="A315" s="13">
        <v>42996</v>
      </c>
      <c r="B315" s="13">
        <v>42852</v>
      </c>
      <c r="C315" s="14" t="s">
        <v>51</v>
      </c>
      <c r="D315" s="15">
        <v>-2094.25</v>
      </c>
      <c r="E315" s="14" t="s">
        <v>337</v>
      </c>
      <c r="F315" s="14" t="s">
        <v>150</v>
      </c>
      <c r="G315">
        <f>COUNTIF(汇总!A:A,明细!C315)</f>
        <v>1</v>
      </c>
      <c r="H315" t="b">
        <f t="shared" si="4"/>
        <v>1</v>
      </c>
    </row>
    <row r="316" spans="1:8" x14ac:dyDescent="0.15">
      <c r="A316" s="13">
        <v>42996</v>
      </c>
      <c r="B316" s="13">
        <v>42852</v>
      </c>
      <c r="C316" s="14" t="s">
        <v>51</v>
      </c>
      <c r="D316" s="15">
        <v>-2761.64</v>
      </c>
      <c r="E316" s="14" t="s">
        <v>337</v>
      </c>
      <c r="F316" s="14" t="s">
        <v>151</v>
      </c>
      <c r="G316">
        <f>COUNTIF(汇总!A:A,明细!C316)</f>
        <v>1</v>
      </c>
      <c r="H316" t="b">
        <f t="shared" si="4"/>
        <v>1</v>
      </c>
    </row>
    <row r="317" spans="1:8" x14ac:dyDescent="0.15">
      <c r="A317" s="13">
        <v>42996</v>
      </c>
      <c r="B317" s="13">
        <v>42852</v>
      </c>
      <c r="C317" s="14" t="s">
        <v>6</v>
      </c>
      <c r="D317" s="15">
        <v>-3727.89</v>
      </c>
      <c r="E317" s="14" t="s">
        <v>337</v>
      </c>
      <c r="F317" s="14" t="s">
        <v>152</v>
      </c>
      <c r="G317">
        <f>COUNTIF(汇总!A:A,明细!C317)</f>
        <v>1</v>
      </c>
      <c r="H317" t="b">
        <f t="shared" si="4"/>
        <v>1</v>
      </c>
    </row>
    <row r="318" spans="1:8" x14ac:dyDescent="0.15">
      <c r="A318" s="13">
        <v>42996</v>
      </c>
      <c r="B318" s="13">
        <v>42853</v>
      </c>
      <c r="C318" s="14" t="s">
        <v>153</v>
      </c>
      <c r="D318" s="15">
        <v>-2243.29</v>
      </c>
      <c r="E318" s="14" t="s">
        <v>337</v>
      </c>
      <c r="F318" s="14" t="s">
        <v>154</v>
      </c>
      <c r="G318">
        <f>COUNTIF(汇总!A:A,明细!C318)</f>
        <v>1</v>
      </c>
      <c r="H318" t="b">
        <f t="shared" si="4"/>
        <v>1</v>
      </c>
    </row>
    <row r="319" spans="1:8" x14ac:dyDescent="0.15">
      <c r="A319" s="13">
        <v>42996</v>
      </c>
      <c r="B319" s="13">
        <v>42853</v>
      </c>
      <c r="C319" s="14" t="s">
        <v>153</v>
      </c>
      <c r="D319" s="15">
        <v>-27480.27</v>
      </c>
      <c r="E319" s="14" t="s">
        <v>337</v>
      </c>
      <c r="F319" s="14" t="s">
        <v>155</v>
      </c>
      <c r="G319">
        <f>COUNTIF(汇总!A:A,明细!C319)</f>
        <v>1</v>
      </c>
      <c r="H319" t="b">
        <f t="shared" si="4"/>
        <v>1</v>
      </c>
    </row>
    <row r="320" spans="1:8" x14ac:dyDescent="0.15">
      <c r="A320" s="13">
        <v>42996</v>
      </c>
      <c r="B320" s="13">
        <v>42853</v>
      </c>
      <c r="C320" s="14" t="s">
        <v>51</v>
      </c>
      <c r="D320" s="15">
        <v>0</v>
      </c>
      <c r="E320" s="14" t="s">
        <v>342</v>
      </c>
      <c r="F320" s="14" t="s">
        <v>141</v>
      </c>
      <c r="G320">
        <f>COUNTIF(汇总!A:A,明细!C320)</f>
        <v>1</v>
      </c>
      <c r="H320" t="b">
        <f t="shared" si="4"/>
        <v>1</v>
      </c>
    </row>
    <row r="321" spans="1:8" x14ac:dyDescent="0.15">
      <c r="A321" s="13">
        <v>42996</v>
      </c>
      <c r="B321" s="13">
        <v>42853</v>
      </c>
      <c r="C321" s="14" t="s">
        <v>51</v>
      </c>
      <c r="D321" s="15">
        <v>1012.971226042044</v>
      </c>
      <c r="E321" s="14" t="s">
        <v>342</v>
      </c>
      <c r="F321" s="14" t="s">
        <v>142</v>
      </c>
      <c r="G321">
        <f>COUNTIF(汇总!A:A,明细!C321)</f>
        <v>1</v>
      </c>
      <c r="H321" t="b">
        <f t="shared" si="4"/>
        <v>1</v>
      </c>
    </row>
    <row r="322" spans="1:8" x14ac:dyDescent="0.15">
      <c r="A322" s="13">
        <v>42996</v>
      </c>
      <c r="B322" s="13">
        <v>42853</v>
      </c>
      <c r="C322" s="14" t="s">
        <v>340</v>
      </c>
      <c r="D322" s="15">
        <v>0</v>
      </c>
      <c r="E322" s="14" t="s">
        <v>342</v>
      </c>
      <c r="F322" s="14" t="s">
        <v>15</v>
      </c>
      <c r="G322">
        <f>COUNTIF(汇总!A:A,明细!C322)</f>
        <v>1</v>
      </c>
      <c r="H322" t="b">
        <f t="shared" si="4"/>
        <v>1</v>
      </c>
    </row>
    <row r="323" spans="1:8" x14ac:dyDescent="0.15">
      <c r="A323" s="13">
        <v>42996</v>
      </c>
      <c r="B323" s="13">
        <v>42853</v>
      </c>
      <c r="C323" s="14" t="s">
        <v>89</v>
      </c>
      <c r="D323" s="15">
        <v>-962574.46</v>
      </c>
      <c r="E323" s="14" t="s">
        <v>341</v>
      </c>
      <c r="F323" s="14" t="s">
        <v>339</v>
      </c>
      <c r="G323">
        <f>COUNTIF(汇总!A:A,明细!C323)</f>
        <v>1</v>
      </c>
      <c r="H323" t="b">
        <f t="shared" ref="H323:H386" si="5">ISNUMBER(D323)</f>
        <v>1</v>
      </c>
    </row>
    <row r="324" spans="1:8" x14ac:dyDescent="0.15">
      <c r="A324" s="13">
        <v>42996</v>
      </c>
      <c r="B324" s="13">
        <v>42857</v>
      </c>
      <c r="C324" s="14" t="s">
        <v>6</v>
      </c>
      <c r="D324" s="15">
        <v>0</v>
      </c>
      <c r="E324" s="14" t="s">
        <v>342</v>
      </c>
      <c r="F324" s="14" t="s">
        <v>143</v>
      </c>
      <c r="G324">
        <f>COUNTIF(汇总!A:A,明细!C324)</f>
        <v>1</v>
      </c>
      <c r="H324" t="b">
        <f t="shared" si="5"/>
        <v>1</v>
      </c>
    </row>
    <row r="325" spans="1:8" x14ac:dyDescent="0.15">
      <c r="A325" s="13">
        <v>42996</v>
      </c>
      <c r="B325" s="13">
        <v>42857</v>
      </c>
      <c r="C325" s="14" t="s">
        <v>6</v>
      </c>
      <c r="D325" s="15">
        <v>628.84331802156646</v>
      </c>
      <c r="E325" s="14" t="s">
        <v>342</v>
      </c>
      <c r="F325" s="14" t="s">
        <v>144</v>
      </c>
      <c r="G325">
        <f>COUNTIF(汇总!A:A,明细!C325)</f>
        <v>1</v>
      </c>
      <c r="H325" t="b">
        <f t="shared" si="5"/>
        <v>1</v>
      </c>
    </row>
    <row r="326" spans="1:8" x14ac:dyDescent="0.15">
      <c r="A326" s="13">
        <v>42996</v>
      </c>
      <c r="B326" s="13">
        <v>42857</v>
      </c>
      <c r="C326" s="14" t="s">
        <v>51</v>
      </c>
      <c r="D326" s="15">
        <v>-1012.97</v>
      </c>
      <c r="E326" s="14" t="s">
        <v>341</v>
      </c>
      <c r="F326" s="14" t="s">
        <v>339</v>
      </c>
      <c r="G326">
        <f>COUNTIF(汇总!A:A,明细!C326)</f>
        <v>1</v>
      </c>
      <c r="H326" t="b">
        <f t="shared" si="5"/>
        <v>1</v>
      </c>
    </row>
    <row r="327" spans="1:8" x14ac:dyDescent="0.15">
      <c r="A327" s="13">
        <v>42996</v>
      </c>
      <c r="B327" s="13">
        <v>42857</v>
      </c>
      <c r="C327" s="14" t="s">
        <v>51</v>
      </c>
      <c r="D327" s="15">
        <v>4855.8900000000003</v>
      </c>
      <c r="E327" s="14" t="s">
        <v>338</v>
      </c>
      <c r="F327" s="14" t="s">
        <v>339</v>
      </c>
      <c r="G327">
        <f>COUNTIF(汇总!A:A,明细!C327)</f>
        <v>1</v>
      </c>
      <c r="H327" t="b">
        <f t="shared" si="5"/>
        <v>1</v>
      </c>
    </row>
    <row r="328" spans="1:8" x14ac:dyDescent="0.15">
      <c r="A328" s="13">
        <v>42996</v>
      </c>
      <c r="B328" s="13">
        <v>42857</v>
      </c>
      <c r="C328" s="14" t="s">
        <v>6</v>
      </c>
      <c r="D328" s="15">
        <v>16860.259999999998</v>
      </c>
      <c r="E328" s="14" t="s">
        <v>338</v>
      </c>
      <c r="F328" s="14" t="s">
        <v>339</v>
      </c>
      <c r="G328">
        <f>COUNTIF(汇总!A:A,明细!C328)</f>
        <v>1</v>
      </c>
      <c r="H328" t="b">
        <f t="shared" si="5"/>
        <v>1</v>
      </c>
    </row>
    <row r="329" spans="1:8" x14ac:dyDescent="0.15">
      <c r="A329" s="13">
        <v>42996</v>
      </c>
      <c r="B329" s="13">
        <v>42858</v>
      </c>
      <c r="C329" s="14" t="s">
        <v>126</v>
      </c>
      <c r="D329" s="15">
        <v>0</v>
      </c>
      <c r="E329" s="14" t="s">
        <v>337</v>
      </c>
      <c r="F329" s="14" t="s">
        <v>156</v>
      </c>
      <c r="G329">
        <f>COUNTIF(汇总!A:A,明细!C329)</f>
        <v>1</v>
      </c>
      <c r="H329" t="b">
        <f t="shared" si="5"/>
        <v>1</v>
      </c>
    </row>
    <row r="330" spans="1:8" x14ac:dyDescent="0.15">
      <c r="A330" s="13">
        <v>42996</v>
      </c>
      <c r="B330" s="13">
        <v>42858</v>
      </c>
      <c r="C330" s="14" t="s">
        <v>126</v>
      </c>
      <c r="D330" s="15">
        <v>-82601.75</v>
      </c>
      <c r="E330" s="14" t="s">
        <v>337</v>
      </c>
      <c r="F330" s="14" t="s">
        <v>157</v>
      </c>
      <c r="G330">
        <f>COUNTIF(汇总!A:A,明细!C330)</f>
        <v>1</v>
      </c>
      <c r="H330" t="b">
        <f t="shared" si="5"/>
        <v>1</v>
      </c>
    </row>
    <row r="331" spans="1:8" x14ac:dyDescent="0.15">
      <c r="A331" s="13">
        <v>42996</v>
      </c>
      <c r="B331" s="13">
        <v>42860</v>
      </c>
      <c r="C331" s="14" t="s">
        <v>89</v>
      </c>
      <c r="D331" s="15">
        <v>429250</v>
      </c>
      <c r="E331" s="14" t="s">
        <v>337</v>
      </c>
      <c r="F331" s="14" t="s">
        <v>158</v>
      </c>
      <c r="G331">
        <f>COUNTIF(汇总!A:A,明细!C331)</f>
        <v>1</v>
      </c>
      <c r="H331" t="b">
        <f t="shared" si="5"/>
        <v>1</v>
      </c>
    </row>
    <row r="332" spans="1:8" x14ac:dyDescent="0.15">
      <c r="A332" s="13">
        <v>42996</v>
      </c>
      <c r="B332" s="13">
        <v>42860</v>
      </c>
      <c r="C332" s="14" t="s">
        <v>89</v>
      </c>
      <c r="D332" s="15">
        <v>429250</v>
      </c>
      <c r="E332" s="14" t="s">
        <v>337</v>
      </c>
      <c r="F332" s="14" t="s">
        <v>159</v>
      </c>
      <c r="G332">
        <f>COUNTIF(汇总!A:A,明细!C332)</f>
        <v>1</v>
      </c>
      <c r="H332" t="b">
        <f t="shared" si="5"/>
        <v>1</v>
      </c>
    </row>
    <row r="333" spans="1:8" x14ac:dyDescent="0.15">
      <c r="A333" s="13">
        <v>42996</v>
      </c>
      <c r="B333" s="13">
        <v>42864</v>
      </c>
      <c r="C333" s="14" t="s">
        <v>160</v>
      </c>
      <c r="D333" s="15">
        <v>-60000</v>
      </c>
      <c r="E333" s="14" t="s">
        <v>337</v>
      </c>
      <c r="F333" s="14" t="s">
        <v>161</v>
      </c>
      <c r="G333">
        <f>COUNTIF(汇总!A:A,明细!C333)</f>
        <v>1</v>
      </c>
      <c r="H333" t="b">
        <f t="shared" si="5"/>
        <v>1</v>
      </c>
    </row>
    <row r="334" spans="1:8" x14ac:dyDescent="0.15">
      <c r="A334" s="13">
        <v>42996</v>
      </c>
      <c r="B334" s="13">
        <v>42866</v>
      </c>
      <c r="C334" s="14" t="s">
        <v>6</v>
      </c>
      <c r="D334" s="15">
        <v>-2612.16</v>
      </c>
      <c r="E334" s="14" t="s">
        <v>337</v>
      </c>
      <c r="F334" s="14" t="s">
        <v>162</v>
      </c>
      <c r="G334">
        <f>COUNTIF(汇总!A:A,明细!C334)</f>
        <v>1</v>
      </c>
      <c r="H334" t="b">
        <f t="shared" si="5"/>
        <v>1</v>
      </c>
    </row>
    <row r="335" spans="1:8" x14ac:dyDescent="0.15">
      <c r="A335" s="13">
        <v>42996</v>
      </c>
      <c r="B335" s="13">
        <v>42867</v>
      </c>
      <c r="C335" s="14" t="s">
        <v>160</v>
      </c>
      <c r="D335" s="15">
        <v>60000</v>
      </c>
      <c r="E335" s="14" t="s">
        <v>338</v>
      </c>
      <c r="F335" s="14" t="s">
        <v>339</v>
      </c>
      <c r="G335">
        <f>COUNTIF(汇总!A:A,明细!C335)</f>
        <v>1</v>
      </c>
      <c r="H335" t="b">
        <f t="shared" si="5"/>
        <v>1</v>
      </c>
    </row>
    <row r="336" spans="1:8" x14ac:dyDescent="0.15">
      <c r="A336" s="13">
        <v>42996</v>
      </c>
      <c r="B336" s="13">
        <v>42870</v>
      </c>
      <c r="C336" s="14" t="s">
        <v>51</v>
      </c>
      <c r="D336" s="15">
        <v>2905.48</v>
      </c>
      <c r="E336" s="14" t="s">
        <v>337</v>
      </c>
      <c r="F336" s="14" t="s">
        <v>163</v>
      </c>
      <c r="G336">
        <f>COUNTIF(汇总!A:A,明细!C336)</f>
        <v>1</v>
      </c>
      <c r="H336" t="b">
        <f t="shared" si="5"/>
        <v>1</v>
      </c>
    </row>
    <row r="337" spans="1:8" x14ac:dyDescent="0.15">
      <c r="A337" s="13">
        <v>42996</v>
      </c>
      <c r="B337" s="13">
        <v>42870</v>
      </c>
      <c r="C337" s="14" t="s">
        <v>51</v>
      </c>
      <c r="D337" s="15">
        <v>-3739.73</v>
      </c>
      <c r="E337" s="14" t="s">
        <v>337</v>
      </c>
      <c r="F337" s="14" t="s">
        <v>164</v>
      </c>
      <c r="G337">
        <f>COUNTIF(汇总!A:A,明细!C337)</f>
        <v>1</v>
      </c>
      <c r="H337" t="b">
        <f t="shared" si="5"/>
        <v>1</v>
      </c>
    </row>
    <row r="338" spans="1:8" x14ac:dyDescent="0.15">
      <c r="A338" s="13">
        <v>42996</v>
      </c>
      <c r="B338" s="13">
        <v>42870</v>
      </c>
      <c r="C338" s="14" t="s">
        <v>51</v>
      </c>
      <c r="D338" s="15">
        <v>-4956.16</v>
      </c>
      <c r="E338" s="14" t="s">
        <v>337</v>
      </c>
      <c r="F338" s="14" t="s">
        <v>165</v>
      </c>
      <c r="G338">
        <f>COUNTIF(汇总!A:A,明细!C338)</f>
        <v>1</v>
      </c>
      <c r="H338" t="b">
        <f t="shared" si="5"/>
        <v>1</v>
      </c>
    </row>
    <row r="339" spans="1:8" x14ac:dyDescent="0.15">
      <c r="A339" s="13">
        <v>42996</v>
      </c>
      <c r="B339" s="13">
        <v>42870</v>
      </c>
      <c r="C339" s="14" t="s">
        <v>6</v>
      </c>
      <c r="D339" s="15">
        <v>0</v>
      </c>
      <c r="E339" s="14" t="s">
        <v>342</v>
      </c>
      <c r="F339" s="14" t="s">
        <v>147</v>
      </c>
      <c r="G339">
        <f>COUNTIF(汇总!A:A,明细!C339)</f>
        <v>1</v>
      </c>
      <c r="H339" t="b">
        <f t="shared" si="5"/>
        <v>1</v>
      </c>
    </row>
    <row r="340" spans="1:8" x14ac:dyDescent="0.15">
      <c r="A340" s="13">
        <v>42996</v>
      </c>
      <c r="B340" s="13">
        <v>42870</v>
      </c>
      <c r="C340" s="14" t="s">
        <v>51</v>
      </c>
      <c r="D340" s="15">
        <v>8695.89</v>
      </c>
      <c r="E340" s="14" t="s">
        <v>338</v>
      </c>
      <c r="F340" s="14" t="s">
        <v>339</v>
      </c>
      <c r="G340">
        <f>COUNTIF(汇总!A:A,明细!C340)</f>
        <v>1</v>
      </c>
      <c r="H340" t="b">
        <f t="shared" si="5"/>
        <v>1</v>
      </c>
    </row>
    <row r="341" spans="1:8" x14ac:dyDescent="0.15">
      <c r="A341" s="13">
        <v>42996</v>
      </c>
      <c r="B341" s="13">
        <v>42870</v>
      </c>
      <c r="C341" s="14" t="s">
        <v>6</v>
      </c>
      <c r="D341" s="15">
        <v>7408.22</v>
      </c>
      <c r="E341" s="14" t="s">
        <v>338</v>
      </c>
      <c r="F341" s="14" t="s">
        <v>339</v>
      </c>
      <c r="G341">
        <f>COUNTIF(汇总!A:A,明细!C341)</f>
        <v>1</v>
      </c>
      <c r="H341" t="b">
        <f t="shared" si="5"/>
        <v>1</v>
      </c>
    </row>
    <row r="342" spans="1:8" x14ac:dyDescent="0.15">
      <c r="A342" s="13">
        <v>42996</v>
      </c>
      <c r="B342" s="13">
        <v>42872</v>
      </c>
      <c r="C342" s="14" t="s">
        <v>166</v>
      </c>
      <c r="D342" s="15">
        <v>620000</v>
      </c>
      <c r="E342" s="14" t="s">
        <v>337</v>
      </c>
      <c r="F342" s="14" t="s">
        <v>167</v>
      </c>
      <c r="G342">
        <f>COUNTIF(汇总!A:A,明细!C342)</f>
        <v>1</v>
      </c>
      <c r="H342" t="b">
        <f t="shared" si="5"/>
        <v>1</v>
      </c>
    </row>
    <row r="343" spans="1:8" x14ac:dyDescent="0.15">
      <c r="A343" s="13">
        <v>42996</v>
      </c>
      <c r="B343" s="13">
        <v>42872</v>
      </c>
      <c r="C343" s="14" t="s">
        <v>166</v>
      </c>
      <c r="D343" s="15">
        <v>620000</v>
      </c>
      <c r="E343" s="14" t="s">
        <v>337</v>
      </c>
      <c r="F343" s="14" t="s">
        <v>168</v>
      </c>
      <c r="G343">
        <f>COUNTIF(汇总!A:A,明细!C343)</f>
        <v>1</v>
      </c>
      <c r="H343" t="b">
        <f t="shared" si="5"/>
        <v>1</v>
      </c>
    </row>
    <row r="344" spans="1:8" x14ac:dyDescent="0.15">
      <c r="A344" s="13">
        <v>42996</v>
      </c>
      <c r="B344" s="13">
        <v>42873</v>
      </c>
      <c r="C344" s="14" t="s">
        <v>6</v>
      </c>
      <c r="D344" s="15">
        <v>-11734.62</v>
      </c>
      <c r="E344" s="14" t="s">
        <v>337</v>
      </c>
      <c r="F344" s="14" t="s">
        <v>169</v>
      </c>
      <c r="G344">
        <f>COUNTIF(汇总!A:A,明细!C344)</f>
        <v>1</v>
      </c>
      <c r="H344" t="b">
        <f t="shared" si="5"/>
        <v>1</v>
      </c>
    </row>
    <row r="345" spans="1:8" x14ac:dyDescent="0.15">
      <c r="A345" s="13">
        <v>43103</v>
      </c>
      <c r="B345" s="13">
        <v>42877</v>
      </c>
      <c r="C345" s="14" t="s">
        <v>170</v>
      </c>
      <c r="D345" s="33">
        <v>-55000</v>
      </c>
      <c r="E345" s="14" t="s">
        <v>337</v>
      </c>
      <c r="F345" s="14" t="s">
        <v>171</v>
      </c>
      <c r="G345">
        <f>COUNTIF(汇总!A:A,明细!C345)</f>
        <v>1</v>
      </c>
      <c r="H345" t="b">
        <f t="shared" si="5"/>
        <v>1</v>
      </c>
    </row>
    <row r="346" spans="1:8" x14ac:dyDescent="0.15">
      <c r="A346" s="13">
        <v>42996</v>
      </c>
      <c r="B346" s="13">
        <v>42877</v>
      </c>
      <c r="C346" s="14" t="s">
        <v>6</v>
      </c>
      <c r="D346" s="15">
        <v>-13232.620663167299</v>
      </c>
      <c r="E346" s="14" t="s">
        <v>342</v>
      </c>
      <c r="F346" s="14" t="s">
        <v>148</v>
      </c>
      <c r="G346">
        <f>COUNTIF(汇总!A:A,明细!C346)</f>
        <v>1</v>
      </c>
      <c r="H346" t="b">
        <f t="shared" si="5"/>
        <v>1</v>
      </c>
    </row>
    <row r="347" spans="1:8" x14ac:dyDescent="0.15">
      <c r="A347" s="13">
        <v>42996</v>
      </c>
      <c r="B347" s="13">
        <v>42877</v>
      </c>
      <c r="C347" s="14" t="s">
        <v>6</v>
      </c>
      <c r="D347" s="15">
        <v>0</v>
      </c>
      <c r="E347" s="14" t="s">
        <v>342</v>
      </c>
      <c r="F347" s="14" t="s">
        <v>149</v>
      </c>
      <c r="G347">
        <f>COUNTIF(汇总!A:A,明细!C347)</f>
        <v>1</v>
      </c>
      <c r="H347" t="b">
        <f t="shared" si="5"/>
        <v>1</v>
      </c>
    </row>
    <row r="348" spans="1:8" x14ac:dyDescent="0.15">
      <c r="A348" s="13">
        <v>42996</v>
      </c>
      <c r="B348" s="13">
        <v>42877</v>
      </c>
      <c r="C348" s="14" t="s">
        <v>170</v>
      </c>
      <c r="D348" s="15">
        <v>55000</v>
      </c>
      <c r="E348" s="14" t="s">
        <v>338</v>
      </c>
      <c r="F348" s="14" t="s">
        <v>339</v>
      </c>
      <c r="G348">
        <f>COUNTIF(汇总!A:A,明细!C348)</f>
        <v>1</v>
      </c>
      <c r="H348" t="b">
        <f t="shared" si="5"/>
        <v>1</v>
      </c>
    </row>
    <row r="349" spans="1:8" x14ac:dyDescent="0.15">
      <c r="A349" s="13">
        <v>42996</v>
      </c>
      <c r="B349" s="13">
        <v>42877</v>
      </c>
      <c r="C349" s="14" t="s">
        <v>3</v>
      </c>
      <c r="D349" s="15">
        <v>-43539.3</v>
      </c>
      <c r="E349" s="14" t="s">
        <v>341</v>
      </c>
      <c r="F349" s="14" t="s">
        <v>339</v>
      </c>
      <c r="G349">
        <f>COUNTIF(汇总!A:A,明细!C349)</f>
        <v>1</v>
      </c>
      <c r="H349" t="b">
        <f t="shared" si="5"/>
        <v>1</v>
      </c>
    </row>
    <row r="350" spans="1:8" x14ac:dyDescent="0.15">
      <c r="A350" s="13">
        <v>42996</v>
      </c>
      <c r="B350" s="13">
        <v>42877</v>
      </c>
      <c r="C350" s="14" t="s">
        <v>89</v>
      </c>
      <c r="D350" s="15">
        <v>115055.08</v>
      </c>
      <c r="E350" s="14" t="s">
        <v>338</v>
      </c>
      <c r="F350" s="14" t="s">
        <v>339</v>
      </c>
      <c r="G350">
        <f>COUNTIF(汇总!A:A,明细!C350)</f>
        <v>1</v>
      </c>
      <c r="H350" t="b">
        <f t="shared" si="5"/>
        <v>1</v>
      </c>
    </row>
    <row r="351" spans="1:8" x14ac:dyDescent="0.15">
      <c r="A351" s="13">
        <v>42996</v>
      </c>
      <c r="B351" s="13">
        <v>42877</v>
      </c>
      <c r="C351" s="14" t="s">
        <v>6</v>
      </c>
      <c r="D351" s="15">
        <v>-4300.67</v>
      </c>
      <c r="E351" s="14" t="s">
        <v>341</v>
      </c>
      <c r="F351" s="14" t="s">
        <v>339</v>
      </c>
      <c r="G351">
        <f>COUNTIF(汇总!A:A,明细!C351)</f>
        <v>1</v>
      </c>
      <c r="H351" t="b">
        <f t="shared" si="5"/>
        <v>1</v>
      </c>
    </row>
    <row r="352" spans="1:8" x14ac:dyDescent="0.15">
      <c r="A352" s="13">
        <v>42996</v>
      </c>
      <c r="B352" s="13">
        <v>42878</v>
      </c>
      <c r="C352" s="14" t="s">
        <v>89</v>
      </c>
      <c r="D352" s="15">
        <v>137250</v>
      </c>
      <c r="E352" s="14" t="s">
        <v>337</v>
      </c>
      <c r="F352" s="14" t="s">
        <v>172</v>
      </c>
      <c r="G352">
        <f>COUNTIF(汇总!A:A,明细!C352)</f>
        <v>1</v>
      </c>
      <c r="H352" t="b">
        <f t="shared" si="5"/>
        <v>1</v>
      </c>
    </row>
    <row r="353" spans="1:8" x14ac:dyDescent="0.15">
      <c r="A353" s="13">
        <v>42996</v>
      </c>
      <c r="B353" s="13">
        <v>42878</v>
      </c>
      <c r="C353" s="14" t="s">
        <v>89</v>
      </c>
      <c r="D353" s="15">
        <v>137250</v>
      </c>
      <c r="E353" s="14" t="s">
        <v>337</v>
      </c>
      <c r="F353" s="14" t="s">
        <v>173</v>
      </c>
      <c r="G353">
        <f>COUNTIF(汇总!A:A,明细!C353)</f>
        <v>1</v>
      </c>
      <c r="H353" t="b">
        <f t="shared" si="5"/>
        <v>1</v>
      </c>
    </row>
    <row r="354" spans="1:8" x14ac:dyDescent="0.15">
      <c r="A354" s="13">
        <v>42996</v>
      </c>
      <c r="B354" s="13">
        <v>42879</v>
      </c>
      <c r="C354" s="14" t="s">
        <v>174</v>
      </c>
      <c r="D354" s="15">
        <v>-104000</v>
      </c>
      <c r="E354" s="14" t="s">
        <v>337</v>
      </c>
      <c r="F354" s="14" t="s">
        <v>175</v>
      </c>
      <c r="G354">
        <f>COUNTIF(汇总!A:A,明细!C354)</f>
        <v>1</v>
      </c>
      <c r="H354" t="b">
        <f t="shared" si="5"/>
        <v>1</v>
      </c>
    </row>
    <row r="355" spans="1:8" x14ac:dyDescent="0.15">
      <c r="A355" s="13">
        <v>42996</v>
      </c>
      <c r="B355" s="13">
        <v>42879</v>
      </c>
      <c r="C355" s="14" t="s">
        <v>3</v>
      </c>
      <c r="D355" s="15">
        <v>9136.3799999999992</v>
      </c>
      <c r="E355" s="14" t="s">
        <v>342</v>
      </c>
      <c r="F355" s="14" t="s">
        <v>74</v>
      </c>
      <c r="G355">
        <f>COUNTIF(汇总!A:A,明细!C355)</f>
        <v>1</v>
      </c>
      <c r="H355" t="b">
        <f t="shared" si="5"/>
        <v>1</v>
      </c>
    </row>
    <row r="356" spans="1:8" x14ac:dyDescent="0.15">
      <c r="A356" s="13">
        <v>42996</v>
      </c>
      <c r="B356" s="13">
        <v>42879</v>
      </c>
      <c r="C356" s="14" t="s">
        <v>174</v>
      </c>
      <c r="D356" s="15">
        <v>104000</v>
      </c>
      <c r="E356" s="14" t="s">
        <v>338</v>
      </c>
      <c r="F356" s="14" t="s">
        <v>339</v>
      </c>
      <c r="G356">
        <f>COUNTIF(汇总!A:A,明细!C356)</f>
        <v>1</v>
      </c>
      <c r="H356" t="b">
        <f t="shared" si="5"/>
        <v>1</v>
      </c>
    </row>
    <row r="357" spans="1:8" x14ac:dyDescent="0.15">
      <c r="A357" s="13">
        <v>42996</v>
      </c>
      <c r="B357" s="13">
        <v>42880</v>
      </c>
      <c r="C357" s="14" t="s">
        <v>174</v>
      </c>
      <c r="D357" s="15">
        <v>-45000</v>
      </c>
      <c r="E357" s="14" t="s">
        <v>337</v>
      </c>
      <c r="F357" s="14" t="s">
        <v>176</v>
      </c>
      <c r="G357">
        <f>COUNTIF(汇总!A:A,明细!C357)</f>
        <v>1</v>
      </c>
      <c r="H357" t="b">
        <f t="shared" si="5"/>
        <v>1</v>
      </c>
    </row>
    <row r="358" spans="1:8" x14ac:dyDescent="0.15">
      <c r="A358" s="13">
        <v>42996</v>
      </c>
      <c r="B358" s="13">
        <v>42880</v>
      </c>
      <c r="C358" s="14" t="s">
        <v>6</v>
      </c>
      <c r="D358" s="15">
        <v>-2244.38</v>
      </c>
      <c r="E358" s="14" t="s">
        <v>337</v>
      </c>
      <c r="F358" s="14" t="s">
        <v>177</v>
      </c>
      <c r="G358">
        <f>COUNTIF(汇总!A:A,明细!C358)</f>
        <v>1</v>
      </c>
      <c r="H358" t="b">
        <f t="shared" si="5"/>
        <v>1</v>
      </c>
    </row>
    <row r="359" spans="1:8" x14ac:dyDescent="0.15">
      <c r="A359" s="13">
        <v>42996</v>
      </c>
      <c r="B359" s="13">
        <v>42880</v>
      </c>
      <c r="C359" s="14" t="s">
        <v>170</v>
      </c>
      <c r="D359" s="15">
        <v>-45000</v>
      </c>
      <c r="E359" s="14" t="s">
        <v>337</v>
      </c>
      <c r="F359" s="14" t="s">
        <v>178</v>
      </c>
      <c r="G359">
        <f>COUNTIF(汇总!A:A,明细!C359)</f>
        <v>1</v>
      </c>
      <c r="H359" t="b">
        <f t="shared" si="5"/>
        <v>1</v>
      </c>
    </row>
    <row r="360" spans="1:8" x14ac:dyDescent="0.15">
      <c r="A360" s="13">
        <v>42996</v>
      </c>
      <c r="B360" s="13">
        <v>42880</v>
      </c>
      <c r="C360" s="14" t="s">
        <v>3</v>
      </c>
      <c r="D360" s="15">
        <v>1163.72</v>
      </c>
      <c r="E360" s="14" t="s">
        <v>342</v>
      </c>
      <c r="F360" s="14" t="s">
        <v>81</v>
      </c>
      <c r="G360">
        <f>COUNTIF(汇总!A:A,明细!C360)</f>
        <v>1</v>
      </c>
      <c r="H360" t="b">
        <f t="shared" si="5"/>
        <v>1</v>
      </c>
    </row>
    <row r="361" spans="1:8" x14ac:dyDescent="0.15">
      <c r="A361" s="13">
        <v>42996</v>
      </c>
      <c r="B361" s="13">
        <v>42880</v>
      </c>
      <c r="C361" s="14" t="s">
        <v>170</v>
      </c>
      <c r="D361" s="15">
        <v>45000</v>
      </c>
      <c r="E361" s="14" t="s">
        <v>338</v>
      </c>
      <c r="F361" s="14" t="s">
        <v>339</v>
      </c>
      <c r="G361">
        <f>COUNTIF(汇总!A:A,明细!C361)</f>
        <v>1</v>
      </c>
      <c r="H361" t="b">
        <f t="shared" si="5"/>
        <v>1</v>
      </c>
    </row>
    <row r="362" spans="1:8" x14ac:dyDescent="0.15">
      <c r="A362" s="13">
        <v>42996</v>
      </c>
      <c r="B362" s="13">
        <v>42880</v>
      </c>
      <c r="C362" s="14" t="s">
        <v>174</v>
      </c>
      <c r="D362" s="15">
        <v>45000</v>
      </c>
      <c r="E362" s="14" t="s">
        <v>338</v>
      </c>
      <c r="F362" s="14" t="s">
        <v>339</v>
      </c>
      <c r="G362">
        <f>COUNTIF(汇总!A:A,明细!C362)</f>
        <v>1</v>
      </c>
      <c r="H362" t="b">
        <f t="shared" si="5"/>
        <v>1</v>
      </c>
    </row>
    <row r="363" spans="1:8" x14ac:dyDescent="0.15">
      <c r="A363" s="13">
        <v>42996</v>
      </c>
      <c r="B363" s="13">
        <v>42881</v>
      </c>
      <c r="C363" s="14" t="s">
        <v>267</v>
      </c>
      <c r="D363" s="15">
        <v>-300000</v>
      </c>
      <c r="E363" s="14" t="s">
        <v>341</v>
      </c>
      <c r="F363" s="14" t="s">
        <v>339</v>
      </c>
      <c r="G363">
        <f>COUNTIF(汇总!A:A,明细!C363)</f>
        <v>1</v>
      </c>
      <c r="H363" t="b">
        <f t="shared" si="5"/>
        <v>1</v>
      </c>
    </row>
    <row r="364" spans="1:8" x14ac:dyDescent="0.15">
      <c r="A364" s="13">
        <v>42996</v>
      </c>
      <c r="B364" s="13">
        <v>42881</v>
      </c>
      <c r="C364" s="14" t="s">
        <v>166</v>
      </c>
      <c r="D364" s="15">
        <v>384375.64</v>
      </c>
      <c r="E364" s="14" t="s">
        <v>338</v>
      </c>
      <c r="F364" s="14" t="s">
        <v>339</v>
      </c>
      <c r="G364">
        <f>COUNTIF(汇总!A:A,明细!C364)</f>
        <v>1</v>
      </c>
      <c r="H364" t="b">
        <f t="shared" si="5"/>
        <v>1</v>
      </c>
    </row>
    <row r="365" spans="1:8" x14ac:dyDescent="0.15">
      <c r="A365" s="13">
        <v>42996</v>
      </c>
      <c r="B365" s="13">
        <v>42882</v>
      </c>
      <c r="C365" s="14" t="s">
        <v>51</v>
      </c>
      <c r="D365" s="15">
        <v>0</v>
      </c>
      <c r="E365" s="14" t="s">
        <v>342</v>
      </c>
      <c r="F365" s="14" t="s">
        <v>150</v>
      </c>
      <c r="G365">
        <f>COUNTIF(汇总!A:A,明细!C365)</f>
        <v>1</v>
      </c>
      <c r="H365" t="b">
        <f t="shared" si="5"/>
        <v>1</v>
      </c>
    </row>
    <row r="366" spans="1:8" x14ac:dyDescent="0.15">
      <c r="A366" s="13">
        <v>42996</v>
      </c>
      <c r="B366" s="13">
        <v>42882</v>
      </c>
      <c r="C366" s="14" t="s">
        <v>51</v>
      </c>
      <c r="D366" s="15">
        <v>1733.3453731035945</v>
      </c>
      <c r="E366" s="14" t="s">
        <v>342</v>
      </c>
      <c r="F366" s="14" t="s">
        <v>151</v>
      </c>
      <c r="G366">
        <f>COUNTIF(汇总!A:A,明细!C366)</f>
        <v>1</v>
      </c>
      <c r="H366" t="b">
        <f t="shared" si="5"/>
        <v>1</v>
      </c>
    </row>
    <row r="367" spans="1:8" x14ac:dyDescent="0.15">
      <c r="A367" s="13">
        <v>42996</v>
      </c>
      <c r="B367" s="13">
        <v>42886</v>
      </c>
      <c r="C367" s="14" t="s">
        <v>6</v>
      </c>
      <c r="D367" s="15">
        <v>0</v>
      </c>
      <c r="E367" s="14" t="s">
        <v>342</v>
      </c>
      <c r="F367" s="14" t="s">
        <v>152</v>
      </c>
      <c r="G367">
        <f>COUNTIF(汇总!A:A,明细!C367)</f>
        <v>1</v>
      </c>
      <c r="H367" t="b">
        <f t="shared" si="5"/>
        <v>1</v>
      </c>
    </row>
    <row r="368" spans="1:8" x14ac:dyDescent="0.15">
      <c r="A368" s="13">
        <v>42996</v>
      </c>
      <c r="B368" s="13">
        <v>42886</v>
      </c>
      <c r="C368" s="14" t="s">
        <v>269</v>
      </c>
      <c r="D368" s="15">
        <v>0</v>
      </c>
      <c r="E368" s="14" t="s">
        <v>342</v>
      </c>
      <c r="F368" s="14" t="s">
        <v>145</v>
      </c>
      <c r="G368">
        <f>COUNTIF(汇总!A:A,明细!C368)</f>
        <v>1</v>
      </c>
      <c r="H368" t="b">
        <f t="shared" si="5"/>
        <v>1</v>
      </c>
    </row>
    <row r="369" spans="1:8" x14ac:dyDescent="0.15">
      <c r="A369" s="13">
        <v>42996</v>
      </c>
      <c r="B369" s="13">
        <v>42886</v>
      </c>
      <c r="C369" s="14" t="s">
        <v>340</v>
      </c>
      <c r="D369" s="15">
        <v>0</v>
      </c>
      <c r="E369" s="14" t="s">
        <v>342</v>
      </c>
      <c r="F369" s="14" t="s">
        <v>14</v>
      </c>
      <c r="G369">
        <f>COUNTIF(汇总!A:A,明细!C369)</f>
        <v>1</v>
      </c>
      <c r="H369" t="b">
        <f t="shared" si="5"/>
        <v>1</v>
      </c>
    </row>
    <row r="370" spans="1:8" x14ac:dyDescent="0.15">
      <c r="A370" s="13">
        <v>42996</v>
      </c>
      <c r="B370" s="13">
        <v>42886</v>
      </c>
      <c r="C370" s="14" t="s">
        <v>51</v>
      </c>
      <c r="D370" s="15">
        <v>-1733.35</v>
      </c>
      <c r="E370" s="14" t="s">
        <v>341</v>
      </c>
      <c r="F370" s="14" t="s">
        <v>339</v>
      </c>
      <c r="G370">
        <f>COUNTIF(汇总!A:A,明细!C370)</f>
        <v>1</v>
      </c>
      <c r="H370" t="b">
        <f t="shared" si="5"/>
        <v>1</v>
      </c>
    </row>
    <row r="371" spans="1:8" x14ac:dyDescent="0.15">
      <c r="A371" s="13">
        <v>42996</v>
      </c>
      <c r="B371" s="13">
        <v>42886</v>
      </c>
      <c r="C371" s="14" t="s">
        <v>166</v>
      </c>
      <c r="D371" s="15">
        <v>411353.72</v>
      </c>
      <c r="E371" s="14" t="s">
        <v>338</v>
      </c>
      <c r="F371" s="14" t="s">
        <v>339</v>
      </c>
      <c r="G371">
        <f>COUNTIF(汇总!A:A,明细!C371)</f>
        <v>1</v>
      </c>
      <c r="H371" t="b">
        <f t="shared" si="5"/>
        <v>1</v>
      </c>
    </row>
    <row r="372" spans="1:8" x14ac:dyDescent="0.15">
      <c r="A372" s="13">
        <v>42996</v>
      </c>
      <c r="B372" s="13">
        <v>42886</v>
      </c>
      <c r="C372" s="14" t="s">
        <v>89</v>
      </c>
      <c r="D372" s="15">
        <v>63565.85</v>
      </c>
      <c r="E372" s="14" t="s">
        <v>338</v>
      </c>
      <c r="F372" s="14" t="s">
        <v>339</v>
      </c>
      <c r="G372">
        <f>COUNTIF(汇总!A:A,明细!C372)</f>
        <v>1</v>
      </c>
      <c r="H372" t="b">
        <f t="shared" si="5"/>
        <v>1</v>
      </c>
    </row>
    <row r="373" spans="1:8" x14ac:dyDescent="0.15">
      <c r="A373" s="13">
        <v>42996</v>
      </c>
      <c r="B373" s="13">
        <v>42886</v>
      </c>
      <c r="C373" s="14" t="s">
        <v>6</v>
      </c>
      <c r="D373" s="15">
        <v>3727.89</v>
      </c>
      <c r="E373" s="14" t="s">
        <v>338</v>
      </c>
      <c r="F373" s="14" t="s">
        <v>339</v>
      </c>
      <c r="G373">
        <f>COUNTIF(汇总!A:A,明细!C373)</f>
        <v>1</v>
      </c>
      <c r="H373" t="b">
        <f t="shared" si="5"/>
        <v>1</v>
      </c>
    </row>
    <row r="374" spans="1:8" x14ac:dyDescent="0.15">
      <c r="A374" s="13">
        <v>42996</v>
      </c>
      <c r="B374" s="13">
        <v>42887</v>
      </c>
      <c r="C374" s="14" t="s">
        <v>3</v>
      </c>
      <c r="D374" s="15">
        <v>11613.09</v>
      </c>
      <c r="E374" s="14" t="s">
        <v>342</v>
      </c>
      <c r="F374" s="14" t="s">
        <v>99</v>
      </c>
      <c r="G374">
        <f>COUNTIF(汇总!A:A,明细!C374)</f>
        <v>1</v>
      </c>
      <c r="H374" t="b">
        <f t="shared" si="5"/>
        <v>1</v>
      </c>
    </row>
    <row r="375" spans="1:8" x14ac:dyDescent="0.15">
      <c r="A375" s="13">
        <v>42996</v>
      </c>
      <c r="B375" s="13">
        <v>42888</v>
      </c>
      <c r="C375" s="14" t="s">
        <v>126</v>
      </c>
      <c r="D375" s="15">
        <v>-192007.28</v>
      </c>
      <c r="E375" s="14" t="s">
        <v>337</v>
      </c>
      <c r="F375" s="14" t="s">
        <v>179</v>
      </c>
      <c r="G375">
        <f>COUNTIF(汇总!A:A,明细!C375)</f>
        <v>1</v>
      </c>
      <c r="H375" t="b">
        <f t="shared" si="5"/>
        <v>1</v>
      </c>
    </row>
    <row r="376" spans="1:8" x14ac:dyDescent="0.15">
      <c r="A376" s="13">
        <v>42996</v>
      </c>
      <c r="B376" s="13">
        <v>42891</v>
      </c>
      <c r="C376" s="14" t="s">
        <v>170</v>
      </c>
      <c r="D376" s="15">
        <v>-107500</v>
      </c>
      <c r="E376" s="14" t="s">
        <v>337</v>
      </c>
      <c r="F376" s="14" t="s">
        <v>180</v>
      </c>
      <c r="G376">
        <f>COUNTIF(汇总!A:A,明细!C376)</f>
        <v>1</v>
      </c>
      <c r="H376" t="b">
        <f t="shared" si="5"/>
        <v>1</v>
      </c>
    </row>
    <row r="377" spans="1:8" x14ac:dyDescent="0.15">
      <c r="A377" s="13">
        <v>42996</v>
      </c>
      <c r="B377" s="13">
        <v>42891</v>
      </c>
      <c r="C377" s="14" t="s">
        <v>170</v>
      </c>
      <c r="D377" s="15">
        <v>-66250</v>
      </c>
      <c r="E377" s="14" t="s">
        <v>337</v>
      </c>
      <c r="F377" s="14" t="s">
        <v>181</v>
      </c>
      <c r="G377">
        <f>COUNTIF(汇总!A:A,明细!C377)</f>
        <v>1</v>
      </c>
      <c r="H377" t="b">
        <f t="shared" si="5"/>
        <v>1</v>
      </c>
    </row>
    <row r="378" spans="1:8" x14ac:dyDescent="0.15">
      <c r="A378" s="13">
        <v>42996</v>
      </c>
      <c r="B378" s="13">
        <v>42891</v>
      </c>
      <c r="C378" s="14" t="s">
        <v>170</v>
      </c>
      <c r="D378" s="15">
        <v>173750</v>
      </c>
      <c r="E378" s="14" t="s">
        <v>338</v>
      </c>
      <c r="F378" s="14" t="s">
        <v>339</v>
      </c>
      <c r="G378">
        <f>COUNTIF(汇总!A:A,明细!C378)</f>
        <v>1</v>
      </c>
      <c r="H378" t="b">
        <f t="shared" si="5"/>
        <v>1</v>
      </c>
    </row>
    <row r="379" spans="1:8" x14ac:dyDescent="0.15">
      <c r="A379" s="13">
        <v>42996</v>
      </c>
      <c r="B379" s="13">
        <v>42892</v>
      </c>
      <c r="C379" s="14" t="s">
        <v>182</v>
      </c>
      <c r="D379" s="15">
        <v>-51400</v>
      </c>
      <c r="E379" s="14" t="s">
        <v>337</v>
      </c>
      <c r="F379" s="14" t="s">
        <v>183</v>
      </c>
      <c r="G379">
        <f>COUNTIF(汇总!A:A,明细!C379)</f>
        <v>1</v>
      </c>
      <c r="H379" t="b">
        <f t="shared" si="5"/>
        <v>1</v>
      </c>
    </row>
    <row r="380" spans="1:8" x14ac:dyDescent="0.15">
      <c r="A380" s="13">
        <v>42996</v>
      </c>
      <c r="B380" s="13">
        <v>42892</v>
      </c>
      <c r="C380" s="14" t="s">
        <v>182</v>
      </c>
      <c r="D380" s="15">
        <v>50000</v>
      </c>
      <c r="E380" s="14" t="s">
        <v>338</v>
      </c>
      <c r="F380" s="14" t="s">
        <v>339</v>
      </c>
      <c r="G380">
        <f>COUNTIF(汇总!A:A,明细!C380)</f>
        <v>1</v>
      </c>
      <c r="H380" t="b">
        <f t="shared" si="5"/>
        <v>1</v>
      </c>
    </row>
    <row r="381" spans="1:8" x14ac:dyDescent="0.15">
      <c r="A381" s="13">
        <v>42996</v>
      </c>
      <c r="B381" s="13">
        <v>42892</v>
      </c>
      <c r="C381" s="14" t="s">
        <v>182</v>
      </c>
      <c r="D381" s="15">
        <v>1400</v>
      </c>
      <c r="E381" s="14" t="s">
        <v>338</v>
      </c>
      <c r="F381" s="14" t="s">
        <v>339</v>
      </c>
      <c r="G381">
        <f>COUNTIF(汇总!A:A,明细!C381)</f>
        <v>1</v>
      </c>
      <c r="H381" t="b">
        <f t="shared" si="5"/>
        <v>1</v>
      </c>
    </row>
    <row r="382" spans="1:8" x14ac:dyDescent="0.15">
      <c r="A382" s="13">
        <v>42996</v>
      </c>
      <c r="B382" s="13">
        <v>42893</v>
      </c>
      <c r="C382" s="14" t="s">
        <v>184</v>
      </c>
      <c r="D382" s="15">
        <v>-50200</v>
      </c>
      <c r="E382" s="14" t="s">
        <v>337</v>
      </c>
      <c r="F382" s="14" t="s">
        <v>185</v>
      </c>
      <c r="G382">
        <f>COUNTIF(汇总!A:A,明细!C382)</f>
        <v>1</v>
      </c>
      <c r="H382" t="b">
        <f t="shared" si="5"/>
        <v>1</v>
      </c>
    </row>
    <row r="383" spans="1:8" x14ac:dyDescent="0.15">
      <c r="A383" s="13">
        <v>42996</v>
      </c>
      <c r="B383" s="13">
        <v>42893</v>
      </c>
      <c r="C383" s="14" t="s">
        <v>174</v>
      </c>
      <c r="D383" s="15">
        <v>89180</v>
      </c>
      <c r="E383" s="14" t="s">
        <v>337</v>
      </c>
      <c r="F383" s="14" t="s">
        <v>186</v>
      </c>
      <c r="G383">
        <f>COUNTIF(汇总!A:A,明细!C383)</f>
        <v>1</v>
      </c>
      <c r="H383" t="b">
        <f t="shared" si="5"/>
        <v>1</v>
      </c>
    </row>
    <row r="384" spans="1:8" x14ac:dyDescent="0.15">
      <c r="A384" s="13">
        <v>42996</v>
      </c>
      <c r="B384" s="13">
        <v>42893</v>
      </c>
      <c r="C384" s="14" t="s">
        <v>184</v>
      </c>
      <c r="D384" s="15">
        <v>50200</v>
      </c>
      <c r="E384" s="14" t="s">
        <v>338</v>
      </c>
      <c r="F384" s="14" t="s">
        <v>339</v>
      </c>
      <c r="G384">
        <f>COUNTIF(汇总!A:A,明细!C384)</f>
        <v>1</v>
      </c>
      <c r="H384" t="b">
        <f t="shared" si="5"/>
        <v>1</v>
      </c>
    </row>
    <row r="385" spans="1:8" x14ac:dyDescent="0.15">
      <c r="A385" s="13">
        <v>42996</v>
      </c>
      <c r="B385" s="13">
        <v>42893</v>
      </c>
      <c r="C385" s="14" t="s">
        <v>166</v>
      </c>
      <c r="D385" s="15">
        <v>1352639.1</v>
      </c>
      <c r="E385" s="14" t="s">
        <v>338</v>
      </c>
      <c r="F385" s="14" t="s">
        <v>339</v>
      </c>
      <c r="G385">
        <f>COUNTIF(汇总!A:A,明细!C385)</f>
        <v>1</v>
      </c>
      <c r="H385" t="b">
        <f t="shared" si="5"/>
        <v>1</v>
      </c>
    </row>
    <row r="386" spans="1:8" x14ac:dyDescent="0.15">
      <c r="A386" s="13">
        <v>42996</v>
      </c>
      <c r="B386" s="13">
        <v>42893</v>
      </c>
      <c r="C386" s="14" t="s">
        <v>89</v>
      </c>
      <c r="D386" s="15">
        <v>74286.080000000002</v>
      </c>
      <c r="E386" s="14" t="s">
        <v>338</v>
      </c>
      <c r="F386" s="14" t="s">
        <v>339</v>
      </c>
      <c r="G386">
        <f>COUNTIF(汇总!A:A,明细!C386)</f>
        <v>1</v>
      </c>
      <c r="H386" t="b">
        <f t="shared" si="5"/>
        <v>1</v>
      </c>
    </row>
    <row r="387" spans="1:8" x14ac:dyDescent="0.15">
      <c r="A387" s="13">
        <v>42996</v>
      </c>
      <c r="B387" s="13">
        <v>42895</v>
      </c>
      <c r="C387" s="14" t="s">
        <v>166</v>
      </c>
      <c r="D387" s="15">
        <v>-376000</v>
      </c>
      <c r="E387" s="14" t="s">
        <v>337</v>
      </c>
      <c r="F387" s="14" t="s">
        <v>187</v>
      </c>
      <c r="G387">
        <f>COUNTIF(汇总!A:A,明细!C387)</f>
        <v>1</v>
      </c>
      <c r="H387" t="b">
        <f t="shared" ref="H387:H450" si="6">ISNUMBER(D387)</f>
        <v>1</v>
      </c>
    </row>
    <row r="388" spans="1:8" x14ac:dyDescent="0.15">
      <c r="A388" s="13">
        <v>42996</v>
      </c>
      <c r="B388" s="13">
        <v>42895</v>
      </c>
      <c r="C388" s="14" t="s">
        <v>166</v>
      </c>
      <c r="D388" s="15">
        <v>180000</v>
      </c>
      <c r="E388" s="14" t="s">
        <v>337</v>
      </c>
      <c r="F388" s="14" t="s">
        <v>188</v>
      </c>
      <c r="G388">
        <f>COUNTIF(汇总!A:A,明细!C388)</f>
        <v>1</v>
      </c>
      <c r="H388" t="b">
        <f t="shared" si="6"/>
        <v>1</v>
      </c>
    </row>
    <row r="389" spans="1:8" x14ac:dyDescent="0.15">
      <c r="A389" s="13">
        <v>42996</v>
      </c>
      <c r="B389" s="13">
        <v>42895</v>
      </c>
      <c r="C389" s="14" t="s">
        <v>166</v>
      </c>
      <c r="D389" s="15">
        <v>10000</v>
      </c>
      <c r="E389" s="14" t="s">
        <v>337</v>
      </c>
      <c r="F389" s="14" t="s">
        <v>189</v>
      </c>
      <c r="G389">
        <f>COUNTIF(汇总!A:A,明细!C389)</f>
        <v>1</v>
      </c>
      <c r="H389" t="b">
        <f t="shared" si="6"/>
        <v>1</v>
      </c>
    </row>
    <row r="390" spans="1:8" x14ac:dyDescent="0.15">
      <c r="A390" s="13">
        <v>42996</v>
      </c>
      <c r="B390" s="13">
        <v>42895</v>
      </c>
      <c r="C390" s="14" t="s">
        <v>166</v>
      </c>
      <c r="D390" s="15">
        <v>-180000</v>
      </c>
      <c r="E390" s="14" t="s">
        <v>337</v>
      </c>
      <c r="F390" s="14" t="s">
        <v>190</v>
      </c>
      <c r="G390">
        <f>COUNTIF(汇总!A:A,明细!C390)</f>
        <v>1</v>
      </c>
      <c r="H390" t="b">
        <f t="shared" si="6"/>
        <v>1</v>
      </c>
    </row>
    <row r="391" spans="1:8" x14ac:dyDescent="0.15">
      <c r="A391" s="13">
        <v>42996</v>
      </c>
      <c r="B391" s="13">
        <v>42895</v>
      </c>
      <c r="C391" s="14" t="s">
        <v>166</v>
      </c>
      <c r="D391" s="15">
        <v>-200000</v>
      </c>
      <c r="E391" s="14" t="s">
        <v>337</v>
      </c>
      <c r="F391" s="14" t="s">
        <v>191</v>
      </c>
      <c r="G391">
        <f>COUNTIF(汇总!A:A,明细!C391)</f>
        <v>1</v>
      </c>
      <c r="H391" t="b">
        <f t="shared" si="6"/>
        <v>1</v>
      </c>
    </row>
    <row r="392" spans="1:8" x14ac:dyDescent="0.15">
      <c r="A392" s="13">
        <v>42996</v>
      </c>
      <c r="B392" s="13">
        <v>42895</v>
      </c>
      <c r="C392" s="14" t="s">
        <v>160</v>
      </c>
      <c r="D392" s="15">
        <v>53560</v>
      </c>
      <c r="E392" s="14" t="s">
        <v>338</v>
      </c>
      <c r="F392" s="14" t="s">
        <v>339</v>
      </c>
      <c r="G392">
        <f>COUNTIF(汇总!A:A,明细!C392)</f>
        <v>1</v>
      </c>
      <c r="H392" t="b">
        <f t="shared" si="6"/>
        <v>1</v>
      </c>
    </row>
    <row r="393" spans="1:8" x14ac:dyDescent="0.15">
      <c r="A393" s="13">
        <v>42996</v>
      </c>
      <c r="B393" s="13">
        <v>42898</v>
      </c>
      <c r="C393" s="14" t="s">
        <v>6</v>
      </c>
      <c r="D393" s="15">
        <v>5363.639731213445</v>
      </c>
      <c r="E393" s="14" t="s">
        <v>342</v>
      </c>
      <c r="F393" s="14" t="s">
        <v>162</v>
      </c>
      <c r="G393">
        <f>COUNTIF(汇总!A:A,明细!C393)</f>
        <v>1</v>
      </c>
      <c r="H393" t="b">
        <f t="shared" si="6"/>
        <v>1</v>
      </c>
    </row>
    <row r="394" spans="1:8" x14ac:dyDescent="0.15">
      <c r="A394" s="13">
        <v>42996</v>
      </c>
      <c r="B394" s="13">
        <v>42898</v>
      </c>
      <c r="C394" s="14" t="s">
        <v>3</v>
      </c>
      <c r="D394" s="15">
        <v>-48311.35</v>
      </c>
      <c r="E394" s="14" t="s">
        <v>341</v>
      </c>
      <c r="F394" s="14" t="s">
        <v>339</v>
      </c>
      <c r="G394">
        <f>COUNTIF(汇总!A:A,明细!C394)</f>
        <v>1</v>
      </c>
      <c r="H394" t="b">
        <f t="shared" si="6"/>
        <v>1</v>
      </c>
    </row>
    <row r="395" spans="1:8" x14ac:dyDescent="0.15">
      <c r="A395" s="13">
        <v>42996</v>
      </c>
      <c r="B395" s="13">
        <v>42898</v>
      </c>
      <c r="C395" s="14" t="s">
        <v>6</v>
      </c>
      <c r="D395" s="15">
        <v>-2751.48</v>
      </c>
      <c r="E395" s="14" t="s">
        <v>341</v>
      </c>
      <c r="F395" s="14" t="s">
        <v>339</v>
      </c>
      <c r="G395">
        <f>COUNTIF(汇总!A:A,明细!C395)</f>
        <v>1</v>
      </c>
      <c r="H395" t="b">
        <f t="shared" si="6"/>
        <v>1</v>
      </c>
    </row>
    <row r="396" spans="1:8" x14ac:dyDescent="0.15">
      <c r="A396" s="13">
        <v>42996</v>
      </c>
      <c r="B396" s="13">
        <v>42899</v>
      </c>
      <c r="C396" s="14" t="s">
        <v>160</v>
      </c>
      <c r="D396" s="15">
        <v>-53560</v>
      </c>
      <c r="E396" s="14" t="s">
        <v>337</v>
      </c>
      <c r="F396" s="14" t="s">
        <v>192</v>
      </c>
      <c r="G396">
        <f>COUNTIF(汇总!A:A,明细!C396)</f>
        <v>1</v>
      </c>
      <c r="H396" t="b">
        <f t="shared" si="6"/>
        <v>1</v>
      </c>
    </row>
    <row r="397" spans="1:8" x14ac:dyDescent="0.15">
      <c r="A397" s="13">
        <v>42996</v>
      </c>
      <c r="B397" s="13">
        <v>42900</v>
      </c>
      <c r="C397" s="14" t="s">
        <v>166</v>
      </c>
      <c r="D397" s="15">
        <v>301825</v>
      </c>
      <c r="E397" s="14" t="s">
        <v>337</v>
      </c>
      <c r="F397" s="14" t="s">
        <v>193</v>
      </c>
      <c r="G397">
        <f>COUNTIF(汇总!A:A,明细!C397)</f>
        <v>1</v>
      </c>
      <c r="H397" t="b">
        <f t="shared" si="6"/>
        <v>1</v>
      </c>
    </row>
    <row r="398" spans="1:8" x14ac:dyDescent="0.15">
      <c r="A398" s="13">
        <v>42996</v>
      </c>
      <c r="B398" s="13">
        <v>42900</v>
      </c>
      <c r="C398" s="14" t="s">
        <v>166</v>
      </c>
      <c r="D398" s="15">
        <v>301825</v>
      </c>
      <c r="E398" s="14" t="s">
        <v>337</v>
      </c>
      <c r="F398" s="14" t="s">
        <v>194</v>
      </c>
      <c r="G398">
        <f>COUNTIF(汇总!A:A,明细!C398)</f>
        <v>1</v>
      </c>
      <c r="H398" t="b">
        <f t="shared" si="6"/>
        <v>1</v>
      </c>
    </row>
    <row r="399" spans="1:8" x14ac:dyDescent="0.15">
      <c r="A399" s="13">
        <v>42996</v>
      </c>
      <c r="B399" s="13">
        <v>42900</v>
      </c>
      <c r="C399" s="13" t="s">
        <v>51</v>
      </c>
      <c r="D399" s="15">
        <v>0</v>
      </c>
      <c r="E399" s="14" t="s">
        <v>342</v>
      </c>
      <c r="F399" s="14" t="s">
        <v>164</v>
      </c>
      <c r="G399">
        <f>COUNTIF(汇总!A:A,明细!C399)</f>
        <v>1</v>
      </c>
      <c r="H399" t="b">
        <f t="shared" si="6"/>
        <v>1</v>
      </c>
    </row>
    <row r="400" spans="1:8" x14ac:dyDescent="0.15">
      <c r="A400" s="13">
        <v>42996</v>
      </c>
      <c r="B400" s="13">
        <v>42900</v>
      </c>
      <c r="C400" s="14" t="s">
        <v>51</v>
      </c>
      <c r="D400" s="15">
        <v>11025.23336844916</v>
      </c>
      <c r="E400" s="14" t="s">
        <v>342</v>
      </c>
      <c r="F400" s="14" t="s">
        <v>165</v>
      </c>
      <c r="G400">
        <f>COUNTIF(汇总!A:A,明细!C400)</f>
        <v>1</v>
      </c>
      <c r="H400" t="b">
        <f t="shared" si="6"/>
        <v>1</v>
      </c>
    </row>
    <row r="401" spans="1:8" x14ac:dyDescent="0.15">
      <c r="A401" s="13">
        <v>42996</v>
      </c>
      <c r="B401" s="13">
        <v>42900</v>
      </c>
      <c r="C401" s="14" t="s">
        <v>174</v>
      </c>
      <c r="D401" s="15">
        <v>-89180</v>
      </c>
      <c r="E401" s="14" t="s">
        <v>341</v>
      </c>
      <c r="F401" s="14" t="s">
        <v>339</v>
      </c>
      <c r="G401">
        <f>COUNTIF(汇总!A:A,明细!C401)</f>
        <v>1</v>
      </c>
      <c r="H401" t="b">
        <f t="shared" si="6"/>
        <v>1</v>
      </c>
    </row>
    <row r="402" spans="1:8" x14ac:dyDescent="0.15">
      <c r="A402" s="13">
        <v>42996</v>
      </c>
      <c r="B402" s="13">
        <v>42901</v>
      </c>
      <c r="C402" s="14" t="s">
        <v>51</v>
      </c>
      <c r="D402" s="15">
        <v>-11025.23</v>
      </c>
      <c r="E402" s="14" t="s">
        <v>341</v>
      </c>
      <c r="F402" s="14" t="s">
        <v>339</v>
      </c>
      <c r="G402">
        <f>COUNTIF(汇总!A:A,明细!C402)</f>
        <v>1</v>
      </c>
      <c r="H402" t="b">
        <f t="shared" si="6"/>
        <v>1</v>
      </c>
    </row>
    <row r="403" spans="1:8" x14ac:dyDescent="0.15">
      <c r="A403" s="13">
        <v>42996</v>
      </c>
      <c r="B403" s="13">
        <v>42905</v>
      </c>
      <c r="C403" s="14" t="s">
        <v>6</v>
      </c>
      <c r="D403" s="15">
        <v>0</v>
      </c>
      <c r="E403" s="14" t="s">
        <v>342</v>
      </c>
      <c r="F403" s="14" t="s">
        <v>169</v>
      </c>
      <c r="G403">
        <f>COUNTIF(汇总!A:A,明细!C403)</f>
        <v>1</v>
      </c>
      <c r="H403" t="b">
        <f t="shared" si="6"/>
        <v>1</v>
      </c>
    </row>
    <row r="404" spans="1:8" x14ac:dyDescent="0.15">
      <c r="A404" s="13">
        <v>42996</v>
      </c>
      <c r="B404" s="13">
        <v>42905</v>
      </c>
      <c r="C404" s="14" t="s">
        <v>6</v>
      </c>
      <c r="D404" s="15">
        <v>11734.62</v>
      </c>
      <c r="E404" s="14" t="s">
        <v>338</v>
      </c>
      <c r="F404" s="14" t="s">
        <v>339</v>
      </c>
      <c r="G404">
        <f>COUNTIF(汇总!A:A,明细!C404)</f>
        <v>1</v>
      </c>
      <c r="H404" t="b">
        <f t="shared" si="6"/>
        <v>1</v>
      </c>
    </row>
    <row r="405" spans="1:8" x14ac:dyDescent="0.15">
      <c r="A405" s="13">
        <v>42996</v>
      </c>
      <c r="B405" s="13">
        <v>42906</v>
      </c>
      <c r="C405" s="14" t="s">
        <v>174</v>
      </c>
      <c r="D405" s="15">
        <v>71000</v>
      </c>
      <c r="E405" s="14" t="s">
        <v>337</v>
      </c>
      <c r="F405" s="14" t="s">
        <v>195</v>
      </c>
      <c r="G405">
        <f>COUNTIF(汇总!A:A,明细!C405)</f>
        <v>1</v>
      </c>
      <c r="H405" t="b">
        <f t="shared" si="6"/>
        <v>1</v>
      </c>
    </row>
    <row r="406" spans="1:8" x14ac:dyDescent="0.15">
      <c r="A406" s="13">
        <v>42996</v>
      </c>
      <c r="B406" s="13">
        <v>42907</v>
      </c>
      <c r="C406" s="14" t="s">
        <v>166</v>
      </c>
      <c r="D406" s="15">
        <v>297225</v>
      </c>
      <c r="E406" s="14" t="s">
        <v>337</v>
      </c>
      <c r="F406" s="14" t="s">
        <v>196</v>
      </c>
      <c r="G406">
        <f>COUNTIF(汇总!A:A,明细!C406)</f>
        <v>1</v>
      </c>
      <c r="H406" t="b">
        <f t="shared" si="6"/>
        <v>1</v>
      </c>
    </row>
    <row r="407" spans="1:8" x14ac:dyDescent="0.15">
      <c r="A407" s="13">
        <v>42996</v>
      </c>
      <c r="B407" s="13">
        <v>42907</v>
      </c>
      <c r="C407" s="14" t="s">
        <v>166</v>
      </c>
      <c r="D407" s="15">
        <v>297225</v>
      </c>
      <c r="E407" s="14" t="s">
        <v>337</v>
      </c>
      <c r="F407" s="14" t="s">
        <v>197</v>
      </c>
      <c r="G407">
        <f>COUNTIF(汇总!A:A,明细!C407)</f>
        <v>1</v>
      </c>
      <c r="H407" t="b">
        <f t="shared" si="6"/>
        <v>1</v>
      </c>
    </row>
    <row r="408" spans="1:8" x14ac:dyDescent="0.15">
      <c r="A408" s="13">
        <v>42996</v>
      </c>
      <c r="B408" s="13">
        <v>42907</v>
      </c>
      <c r="C408" s="14" t="s">
        <v>170</v>
      </c>
      <c r="D408" s="15">
        <v>42700</v>
      </c>
      <c r="E408" s="14" t="s">
        <v>337</v>
      </c>
      <c r="F408" s="14" t="s">
        <v>198</v>
      </c>
      <c r="G408">
        <f>COUNTIF(汇总!A:A,明细!C408)</f>
        <v>1</v>
      </c>
      <c r="H408" t="b">
        <f t="shared" si="6"/>
        <v>1</v>
      </c>
    </row>
    <row r="409" spans="1:8" x14ac:dyDescent="0.15">
      <c r="A409" s="13">
        <v>42996</v>
      </c>
      <c r="B409" s="13">
        <v>42907</v>
      </c>
      <c r="C409" s="14" t="s">
        <v>170</v>
      </c>
      <c r="D409" s="15">
        <v>42700</v>
      </c>
      <c r="E409" s="14" t="s">
        <v>337</v>
      </c>
      <c r="F409" s="14" t="s">
        <v>199</v>
      </c>
      <c r="G409">
        <f>COUNTIF(汇总!A:A,明细!C409)</f>
        <v>1</v>
      </c>
      <c r="H409" t="b">
        <f t="shared" si="6"/>
        <v>1</v>
      </c>
    </row>
    <row r="410" spans="1:8" x14ac:dyDescent="0.15">
      <c r="A410" s="13">
        <v>42996</v>
      </c>
      <c r="B410" s="13">
        <v>42908</v>
      </c>
      <c r="C410" s="14" t="s">
        <v>200</v>
      </c>
      <c r="D410" s="15">
        <v>-46935</v>
      </c>
      <c r="E410" s="14" t="s">
        <v>337</v>
      </c>
      <c r="F410" s="14" t="s">
        <v>201</v>
      </c>
      <c r="G410">
        <f>COUNTIF(汇总!A:A,明细!C410)</f>
        <v>1</v>
      </c>
      <c r="H410" t="b">
        <f t="shared" si="6"/>
        <v>1</v>
      </c>
    </row>
    <row r="411" spans="1:8" x14ac:dyDescent="0.15">
      <c r="A411" s="13">
        <v>42996</v>
      </c>
      <c r="B411" s="13">
        <v>42908</v>
      </c>
      <c r="C411" s="14" t="s">
        <v>200</v>
      </c>
      <c r="D411" s="15">
        <v>46935</v>
      </c>
      <c r="E411" s="14" t="s">
        <v>338</v>
      </c>
      <c r="F411" s="14" t="s">
        <v>339</v>
      </c>
      <c r="G411">
        <f>COUNTIF(汇总!A:A,明细!C411)</f>
        <v>1</v>
      </c>
      <c r="H411" t="b">
        <f t="shared" si="6"/>
        <v>1</v>
      </c>
    </row>
    <row r="412" spans="1:8" x14ac:dyDescent="0.15">
      <c r="A412" s="13">
        <v>42996</v>
      </c>
      <c r="B412" s="13">
        <v>42908</v>
      </c>
      <c r="C412" s="14" t="s">
        <v>174</v>
      </c>
      <c r="D412" s="15">
        <v>-71000</v>
      </c>
      <c r="E412" s="14" t="s">
        <v>341</v>
      </c>
      <c r="F412" s="14" t="s">
        <v>339</v>
      </c>
      <c r="G412">
        <f>COUNTIF(汇总!A:A,明细!C412)</f>
        <v>1</v>
      </c>
      <c r="H412" t="b">
        <f t="shared" si="6"/>
        <v>1</v>
      </c>
    </row>
    <row r="413" spans="1:8" x14ac:dyDescent="0.15">
      <c r="A413" s="13">
        <v>42996</v>
      </c>
      <c r="B413" s="13">
        <v>42909</v>
      </c>
      <c r="C413" s="14" t="s">
        <v>170</v>
      </c>
      <c r="D413" s="15">
        <v>-85400</v>
      </c>
      <c r="E413" s="14" t="s">
        <v>341</v>
      </c>
      <c r="F413" s="14" t="s">
        <v>339</v>
      </c>
      <c r="G413">
        <f>COUNTIF(汇总!A:A,明细!C413)</f>
        <v>1</v>
      </c>
      <c r="H413" t="b">
        <f t="shared" si="6"/>
        <v>1</v>
      </c>
    </row>
    <row r="414" spans="1:8" x14ac:dyDescent="0.15">
      <c r="A414" s="13">
        <v>42996</v>
      </c>
      <c r="B414" s="13">
        <v>42912</v>
      </c>
      <c r="C414" s="14" t="s">
        <v>6</v>
      </c>
      <c r="D414" s="15">
        <v>0</v>
      </c>
      <c r="E414" s="14" t="s">
        <v>342</v>
      </c>
      <c r="F414" s="14" t="s">
        <v>177</v>
      </c>
      <c r="G414">
        <f>COUNTIF(汇总!A:A,明细!C414)</f>
        <v>1</v>
      </c>
      <c r="H414" t="b">
        <f t="shared" si="6"/>
        <v>1</v>
      </c>
    </row>
    <row r="415" spans="1:8" x14ac:dyDescent="0.15">
      <c r="A415" s="13">
        <v>42996</v>
      </c>
      <c r="B415" s="13">
        <v>42912</v>
      </c>
      <c r="C415" s="14" t="s">
        <v>6</v>
      </c>
      <c r="D415" s="15">
        <v>2244.38</v>
      </c>
      <c r="E415" s="14" t="s">
        <v>338</v>
      </c>
      <c r="F415" s="14" t="s">
        <v>339</v>
      </c>
      <c r="G415">
        <f>COUNTIF(汇总!A:A,明细!C415)</f>
        <v>1</v>
      </c>
      <c r="H415" t="b">
        <f t="shared" si="6"/>
        <v>1</v>
      </c>
    </row>
    <row r="416" spans="1:8" x14ac:dyDescent="0.15">
      <c r="A416" s="13">
        <v>42996</v>
      </c>
      <c r="B416" s="13">
        <v>42913</v>
      </c>
      <c r="C416" s="14" t="s">
        <v>89</v>
      </c>
      <c r="D416" s="15">
        <v>-117135</v>
      </c>
      <c r="E416" s="14" t="s">
        <v>337</v>
      </c>
      <c r="F416" s="14" t="s">
        <v>202</v>
      </c>
      <c r="G416">
        <f>COUNTIF(汇总!A:A,明细!C416)</f>
        <v>1</v>
      </c>
      <c r="H416" t="b">
        <f t="shared" si="6"/>
        <v>1</v>
      </c>
    </row>
    <row r="417" spans="1:8" x14ac:dyDescent="0.15">
      <c r="A417" s="13">
        <v>42996</v>
      </c>
      <c r="B417" s="13">
        <v>42913</v>
      </c>
      <c r="C417" s="14" t="s">
        <v>89</v>
      </c>
      <c r="D417" s="15">
        <v>-117135</v>
      </c>
      <c r="E417" s="14" t="s">
        <v>337</v>
      </c>
      <c r="F417" s="14" t="s">
        <v>203</v>
      </c>
      <c r="G417">
        <f>COUNTIF(汇总!A:A,明细!C417)</f>
        <v>1</v>
      </c>
      <c r="H417" t="b">
        <f t="shared" si="6"/>
        <v>1</v>
      </c>
    </row>
    <row r="418" spans="1:8" x14ac:dyDescent="0.15">
      <c r="A418" s="13">
        <v>42996</v>
      </c>
      <c r="B418" s="13">
        <v>42914</v>
      </c>
      <c r="C418" s="14" t="s">
        <v>153</v>
      </c>
      <c r="D418" s="15">
        <v>-12280.98</v>
      </c>
      <c r="E418" s="14" t="s">
        <v>337</v>
      </c>
      <c r="F418" s="14" t="s">
        <v>204</v>
      </c>
      <c r="G418">
        <f>COUNTIF(汇总!A:A,明细!C418)</f>
        <v>1</v>
      </c>
      <c r="H418" t="b">
        <f t="shared" si="6"/>
        <v>1</v>
      </c>
    </row>
    <row r="419" spans="1:8" x14ac:dyDescent="0.15">
      <c r="A419" s="13">
        <v>42996</v>
      </c>
      <c r="B419" s="13">
        <v>42914</v>
      </c>
      <c r="C419" s="14" t="s">
        <v>153</v>
      </c>
      <c r="D419" s="15">
        <v>-53815.5</v>
      </c>
      <c r="E419" s="14" t="s">
        <v>337</v>
      </c>
      <c r="F419" s="14" t="s">
        <v>205</v>
      </c>
      <c r="G419">
        <f>COUNTIF(汇总!A:A,明细!C419)</f>
        <v>1</v>
      </c>
      <c r="H419" t="b">
        <f t="shared" si="6"/>
        <v>1</v>
      </c>
    </row>
    <row r="420" spans="1:8" x14ac:dyDescent="0.15">
      <c r="A420" s="13">
        <v>42996</v>
      </c>
      <c r="B420" s="13">
        <v>42916</v>
      </c>
      <c r="C420" s="14" t="s">
        <v>166</v>
      </c>
      <c r="D420" s="15">
        <v>2569320</v>
      </c>
      <c r="E420" s="14" t="s">
        <v>337</v>
      </c>
      <c r="F420" s="14" t="s">
        <v>206</v>
      </c>
      <c r="G420">
        <f>COUNTIF(汇总!A:A,明细!C420)</f>
        <v>1</v>
      </c>
      <c r="H420" t="b">
        <f t="shared" si="6"/>
        <v>1</v>
      </c>
    </row>
    <row r="421" spans="1:8" x14ac:dyDescent="0.15">
      <c r="A421" s="13">
        <v>42996</v>
      </c>
      <c r="B421" s="13">
        <v>42916</v>
      </c>
      <c r="C421" s="14" t="s">
        <v>89</v>
      </c>
      <c r="D421" s="15">
        <v>-194999.99999999956</v>
      </c>
      <c r="E421" s="14" t="s">
        <v>342</v>
      </c>
      <c r="F421" s="14" t="s">
        <v>172</v>
      </c>
      <c r="G421">
        <f>COUNTIF(汇总!A:A,明细!C421)</f>
        <v>1</v>
      </c>
      <c r="H421" t="b">
        <f t="shared" si="6"/>
        <v>1</v>
      </c>
    </row>
    <row r="422" spans="1:8" x14ac:dyDescent="0.15">
      <c r="A422" s="13">
        <v>42996</v>
      </c>
      <c r="B422" s="13">
        <v>42916</v>
      </c>
      <c r="C422" s="14" t="s">
        <v>89</v>
      </c>
      <c r="D422" s="15">
        <v>0</v>
      </c>
      <c r="E422" s="14" t="s">
        <v>342</v>
      </c>
      <c r="F422" s="14" t="s">
        <v>173</v>
      </c>
      <c r="G422">
        <f>COUNTIF(汇总!A:A,明细!C422)</f>
        <v>1</v>
      </c>
      <c r="H422" t="b">
        <f t="shared" si="6"/>
        <v>1</v>
      </c>
    </row>
    <row r="423" spans="1:8" x14ac:dyDescent="0.15">
      <c r="A423" s="13">
        <v>42996</v>
      </c>
      <c r="B423" s="13">
        <v>42916</v>
      </c>
      <c r="C423" s="14" t="s">
        <v>340</v>
      </c>
      <c r="D423" s="15">
        <v>0</v>
      </c>
      <c r="E423" s="14" t="s">
        <v>342</v>
      </c>
      <c r="F423" s="14" t="s">
        <v>13</v>
      </c>
      <c r="G423">
        <f>COUNTIF(汇总!A:A,明细!C423)</f>
        <v>1</v>
      </c>
      <c r="H423" t="b">
        <f t="shared" si="6"/>
        <v>1</v>
      </c>
    </row>
    <row r="424" spans="1:8" x14ac:dyDescent="0.15">
      <c r="A424" s="13">
        <v>42996</v>
      </c>
      <c r="B424" s="13">
        <v>42916</v>
      </c>
      <c r="C424" s="14" t="s">
        <v>160</v>
      </c>
      <c r="D424" s="15">
        <v>60000</v>
      </c>
      <c r="E424" s="14" t="s">
        <v>338</v>
      </c>
      <c r="F424" s="14" t="s">
        <v>339</v>
      </c>
      <c r="G424">
        <f>COUNTIF(汇总!A:A,明细!C424)</f>
        <v>1</v>
      </c>
      <c r="H424" t="b">
        <f t="shared" si="6"/>
        <v>1</v>
      </c>
    </row>
    <row r="425" spans="1:8" x14ac:dyDescent="0.15">
      <c r="A425" s="13">
        <v>42996</v>
      </c>
      <c r="B425" s="13">
        <v>42919</v>
      </c>
      <c r="C425" s="14" t="s">
        <v>166</v>
      </c>
      <c r="D425" s="15">
        <v>714285.71429999999</v>
      </c>
      <c r="E425" s="14" t="s">
        <v>342</v>
      </c>
      <c r="F425" s="14" t="s">
        <v>191</v>
      </c>
      <c r="G425">
        <f>COUNTIF(汇总!A:A,明细!C425)</f>
        <v>1</v>
      </c>
      <c r="H425" t="b">
        <f t="shared" si="6"/>
        <v>1</v>
      </c>
    </row>
    <row r="426" spans="1:8" x14ac:dyDescent="0.15">
      <c r="A426" s="13">
        <v>42996</v>
      </c>
      <c r="B426" s="13">
        <v>42919</v>
      </c>
      <c r="C426" s="14" t="s">
        <v>126</v>
      </c>
      <c r="D426" s="15">
        <v>0</v>
      </c>
      <c r="E426" s="14" t="s">
        <v>342</v>
      </c>
      <c r="F426" s="14" t="s">
        <v>146</v>
      </c>
      <c r="G426">
        <f>COUNTIF(汇总!A:A,明细!C426)</f>
        <v>1</v>
      </c>
      <c r="H426" t="b">
        <f t="shared" si="6"/>
        <v>1</v>
      </c>
    </row>
    <row r="427" spans="1:8" x14ac:dyDescent="0.15">
      <c r="A427" s="13">
        <v>42996</v>
      </c>
      <c r="B427" s="13">
        <v>42920</v>
      </c>
      <c r="C427" s="14" t="s">
        <v>126</v>
      </c>
      <c r="D427" s="15">
        <v>0</v>
      </c>
      <c r="E427" s="14" t="s">
        <v>342</v>
      </c>
      <c r="F427" s="14" t="s">
        <v>156</v>
      </c>
      <c r="G427">
        <f>COUNTIF(汇总!A:A,明细!C427)</f>
        <v>1</v>
      </c>
      <c r="H427" t="b">
        <f t="shared" si="6"/>
        <v>1</v>
      </c>
    </row>
    <row r="428" spans="1:8" x14ac:dyDescent="0.15">
      <c r="A428" s="13">
        <v>42996</v>
      </c>
      <c r="B428" s="13">
        <v>42920</v>
      </c>
      <c r="C428" s="14" t="s">
        <v>126</v>
      </c>
      <c r="D428" s="15">
        <v>130892</v>
      </c>
      <c r="E428" s="14" t="s">
        <v>342</v>
      </c>
      <c r="F428" s="14" t="s">
        <v>157</v>
      </c>
      <c r="G428">
        <f>COUNTIF(汇总!A:A,明细!C428)</f>
        <v>1</v>
      </c>
      <c r="H428" t="b">
        <f t="shared" si="6"/>
        <v>1</v>
      </c>
    </row>
    <row r="429" spans="1:8" x14ac:dyDescent="0.15">
      <c r="A429" s="13">
        <v>42996</v>
      </c>
      <c r="B429" s="13">
        <v>42920</v>
      </c>
      <c r="C429" s="14" t="s">
        <v>166</v>
      </c>
      <c r="D429" s="15">
        <v>6569872.6900000004</v>
      </c>
      <c r="E429" s="14" t="s">
        <v>338</v>
      </c>
      <c r="F429" s="14" t="s">
        <v>339</v>
      </c>
      <c r="G429">
        <f>COUNTIF(汇总!A:A,明细!C429)</f>
        <v>1</v>
      </c>
      <c r="H429" t="b">
        <f t="shared" si="6"/>
        <v>1</v>
      </c>
    </row>
    <row r="430" spans="1:8" x14ac:dyDescent="0.15">
      <c r="A430" s="13">
        <v>42996</v>
      </c>
      <c r="B430" s="13">
        <v>42921</v>
      </c>
      <c r="C430" s="14" t="s">
        <v>89</v>
      </c>
      <c r="D430" s="15">
        <v>0</v>
      </c>
      <c r="E430" s="14" t="s">
        <v>342</v>
      </c>
      <c r="F430" s="14" t="s">
        <v>158</v>
      </c>
      <c r="G430">
        <f>COUNTIF(汇总!A:A,明细!C430)</f>
        <v>1</v>
      </c>
      <c r="H430" t="b">
        <f t="shared" si="6"/>
        <v>1</v>
      </c>
    </row>
    <row r="431" spans="1:8" x14ac:dyDescent="0.15">
      <c r="A431" s="13">
        <v>42996</v>
      </c>
      <c r="B431" s="13">
        <v>42921</v>
      </c>
      <c r="C431" s="14" t="s">
        <v>89</v>
      </c>
      <c r="D431" s="15">
        <v>-1227499.9999999998</v>
      </c>
      <c r="E431" s="14" t="s">
        <v>342</v>
      </c>
      <c r="F431" s="14" t="s">
        <v>159</v>
      </c>
      <c r="G431">
        <f>COUNTIF(汇总!A:A,明细!C431)</f>
        <v>1</v>
      </c>
      <c r="H431" t="b">
        <f t="shared" si="6"/>
        <v>1</v>
      </c>
    </row>
    <row r="432" spans="1:8" x14ac:dyDescent="0.15">
      <c r="A432" s="13">
        <v>42996</v>
      </c>
      <c r="B432" s="13">
        <v>42922</v>
      </c>
      <c r="C432" s="14" t="s">
        <v>160</v>
      </c>
      <c r="D432" s="15">
        <v>-73280</v>
      </c>
      <c r="E432" s="14" t="s">
        <v>337</v>
      </c>
      <c r="F432" s="14" t="s">
        <v>207</v>
      </c>
      <c r="G432">
        <f>COUNTIF(汇总!A:A,明细!C432)</f>
        <v>1</v>
      </c>
      <c r="H432" t="b">
        <f t="shared" si="6"/>
        <v>1</v>
      </c>
    </row>
    <row r="433" spans="1:8" x14ac:dyDescent="0.15">
      <c r="A433" s="13">
        <v>42996</v>
      </c>
      <c r="B433" s="13">
        <v>42922</v>
      </c>
      <c r="C433" s="14" t="s">
        <v>166</v>
      </c>
      <c r="D433" s="15">
        <v>1125802.45</v>
      </c>
      <c r="E433" s="14" t="s">
        <v>338</v>
      </c>
      <c r="F433" s="14" t="s">
        <v>339</v>
      </c>
      <c r="G433">
        <f>COUNTIF(汇总!A:A,明细!C433)</f>
        <v>1</v>
      </c>
      <c r="H433" t="b">
        <f t="shared" si="6"/>
        <v>1</v>
      </c>
    </row>
    <row r="434" spans="1:8" x14ac:dyDescent="0.15">
      <c r="A434" s="13">
        <v>42996</v>
      </c>
      <c r="B434" s="13">
        <v>42922</v>
      </c>
      <c r="C434" s="14" t="s">
        <v>184</v>
      </c>
      <c r="D434" s="15">
        <v>-92000</v>
      </c>
      <c r="E434" s="14" t="s">
        <v>341</v>
      </c>
      <c r="F434" s="14" t="s">
        <v>339</v>
      </c>
      <c r="G434">
        <f>COUNTIF(汇总!A:A,明细!C434)</f>
        <v>1</v>
      </c>
      <c r="H434" t="b">
        <f t="shared" si="6"/>
        <v>1</v>
      </c>
    </row>
    <row r="435" spans="1:8" x14ac:dyDescent="0.15">
      <c r="A435" s="13">
        <v>42996</v>
      </c>
      <c r="B435" s="13">
        <v>42923</v>
      </c>
      <c r="C435" s="14" t="s">
        <v>160</v>
      </c>
      <c r="D435" s="15">
        <v>-36280</v>
      </c>
      <c r="E435" s="14" t="s">
        <v>337</v>
      </c>
      <c r="F435" s="14" t="s">
        <v>208</v>
      </c>
      <c r="G435">
        <f>COUNTIF(汇总!A:A,明细!C435)</f>
        <v>1</v>
      </c>
      <c r="H435" t="b">
        <f t="shared" si="6"/>
        <v>1</v>
      </c>
    </row>
    <row r="436" spans="1:8" x14ac:dyDescent="0.15">
      <c r="A436" s="13">
        <v>42996</v>
      </c>
      <c r="B436" s="13">
        <v>42923</v>
      </c>
      <c r="C436" s="14" t="s">
        <v>184</v>
      </c>
      <c r="D436" s="15">
        <v>91999.999711999961</v>
      </c>
      <c r="E436" s="14" t="s">
        <v>342</v>
      </c>
      <c r="F436" s="14" t="s">
        <v>185</v>
      </c>
      <c r="G436">
        <f>COUNTIF(汇总!A:A,明细!C436)</f>
        <v>1</v>
      </c>
      <c r="H436" t="b">
        <f t="shared" si="6"/>
        <v>1</v>
      </c>
    </row>
    <row r="437" spans="1:8" x14ac:dyDescent="0.15">
      <c r="A437" s="13">
        <v>42996</v>
      </c>
      <c r="B437" s="13">
        <v>42923</v>
      </c>
      <c r="C437" s="14" t="s">
        <v>3</v>
      </c>
      <c r="D437" s="15">
        <v>0</v>
      </c>
      <c r="E437" s="14" t="s">
        <v>342</v>
      </c>
      <c r="F437" s="14" t="s">
        <v>112</v>
      </c>
      <c r="G437">
        <f>COUNTIF(汇总!A:A,明细!C437)</f>
        <v>1</v>
      </c>
      <c r="H437" t="b">
        <f t="shared" si="6"/>
        <v>1</v>
      </c>
    </row>
    <row r="438" spans="1:8" x14ac:dyDescent="0.15">
      <c r="A438" s="13">
        <v>42996</v>
      </c>
      <c r="B438" s="13">
        <v>42923</v>
      </c>
      <c r="C438" s="14" t="s">
        <v>160</v>
      </c>
      <c r="D438" s="15">
        <v>49560</v>
      </c>
      <c r="E438" s="14" t="s">
        <v>338</v>
      </c>
      <c r="F438" s="14" t="s">
        <v>339</v>
      </c>
      <c r="G438">
        <f>COUNTIF(汇总!A:A,明细!C438)</f>
        <v>1</v>
      </c>
      <c r="H438" t="b">
        <f t="shared" si="6"/>
        <v>1</v>
      </c>
    </row>
    <row r="439" spans="1:8" x14ac:dyDescent="0.15">
      <c r="A439" s="13">
        <v>42996</v>
      </c>
      <c r="B439" s="13">
        <v>42926</v>
      </c>
      <c r="C439" s="14" t="s">
        <v>166</v>
      </c>
      <c r="D439" s="15">
        <v>284862.38</v>
      </c>
      <c r="E439" s="14" t="s">
        <v>338</v>
      </c>
      <c r="F439" s="14" t="s">
        <v>339</v>
      </c>
      <c r="G439">
        <f>COUNTIF(汇总!A:A,明细!C439)</f>
        <v>1</v>
      </c>
      <c r="H439" t="b">
        <f t="shared" si="6"/>
        <v>1</v>
      </c>
    </row>
    <row r="440" spans="1:8" x14ac:dyDescent="0.15">
      <c r="A440" s="13">
        <v>42996</v>
      </c>
      <c r="B440" s="13">
        <v>42927</v>
      </c>
      <c r="C440" s="14" t="s">
        <v>166</v>
      </c>
      <c r="D440" s="15">
        <v>353832.52</v>
      </c>
      <c r="E440" s="14" t="s">
        <v>338</v>
      </c>
      <c r="F440" s="14" t="s">
        <v>339</v>
      </c>
      <c r="G440">
        <f>COUNTIF(汇总!A:A,明细!C440)</f>
        <v>1</v>
      </c>
      <c r="H440" t="b">
        <f t="shared" si="6"/>
        <v>1</v>
      </c>
    </row>
    <row r="441" spans="1:8" x14ac:dyDescent="0.15">
      <c r="A441" s="13">
        <v>42996</v>
      </c>
      <c r="B441" s="13">
        <v>42927</v>
      </c>
      <c r="C441" s="14" t="s">
        <v>166</v>
      </c>
      <c r="D441" s="15">
        <v>5332547.24</v>
      </c>
      <c r="E441" s="14" t="s">
        <v>338</v>
      </c>
      <c r="F441" s="14" t="s">
        <v>339</v>
      </c>
      <c r="G441">
        <f>COUNTIF(汇总!A:A,明细!C441)</f>
        <v>1</v>
      </c>
      <c r="H441" t="b">
        <f t="shared" si="6"/>
        <v>1</v>
      </c>
    </row>
    <row r="442" spans="1:8" x14ac:dyDescent="0.15">
      <c r="A442" s="13">
        <v>42996</v>
      </c>
      <c r="B442" s="13">
        <v>42928</v>
      </c>
      <c r="C442" s="14" t="s">
        <v>160</v>
      </c>
      <c r="D442" s="15">
        <v>-37935</v>
      </c>
      <c r="E442" s="14" t="s">
        <v>337</v>
      </c>
      <c r="F442" s="14" t="s">
        <v>209</v>
      </c>
      <c r="G442">
        <f>COUNTIF(汇总!A:A,明细!C442)</f>
        <v>1</v>
      </c>
      <c r="H442" t="b">
        <f t="shared" si="6"/>
        <v>1</v>
      </c>
    </row>
    <row r="443" spans="1:8" x14ac:dyDescent="0.15">
      <c r="A443" s="13">
        <v>42996</v>
      </c>
      <c r="B443" s="13">
        <v>42928</v>
      </c>
      <c r="C443" s="14" t="s">
        <v>210</v>
      </c>
      <c r="D443" s="15">
        <v>-22650</v>
      </c>
      <c r="E443" s="14" t="s">
        <v>337</v>
      </c>
      <c r="F443" s="14" t="s">
        <v>211</v>
      </c>
      <c r="G443">
        <f>COUNTIF(汇总!A:A,明细!C443)</f>
        <v>1</v>
      </c>
      <c r="H443" t="b">
        <f t="shared" si="6"/>
        <v>1</v>
      </c>
    </row>
    <row r="444" spans="1:8" x14ac:dyDescent="0.15">
      <c r="A444" s="13">
        <v>42996</v>
      </c>
      <c r="B444" s="13">
        <v>42928</v>
      </c>
      <c r="C444" s="14" t="s">
        <v>166</v>
      </c>
      <c r="D444" s="15">
        <v>-1790100</v>
      </c>
      <c r="E444" s="14" t="s">
        <v>337</v>
      </c>
      <c r="F444" s="14" t="s">
        <v>212</v>
      </c>
      <c r="G444">
        <f>COUNTIF(汇总!A:A,明细!C444)</f>
        <v>1</v>
      </c>
      <c r="H444" t="b">
        <f t="shared" si="6"/>
        <v>1</v>
      </c>
    </row>
    <row r="445" spans="1:8" x14ac:dyDescent="0.15">
      <c r="A445" s="13">
        <v>42996</v>
      </c>
      <c r="B445" s="13">
        <v>42928</v>
      </c>
      <c r="C445" s="14" t="s">
        <v>160</v>
      </c>
      <c r="D445" s="15">
        <v>37935</v>
      </c>
      <c r="E445" s="14" t="s">
        <v>338</v>
      </c>
      <c r="F445" s="14" t="s">
        <v>339</v>
      </c>
      <c r="G445">
        <f>COUNTIF(汇总!A:A,明细!C445)</f>
        <v>1</v>
      </c>
      <c r="H445" t="b">
        <f t="shared" si="6"/>
        <v>1</v>
      </c>
    </row>
    <row r="446" spans="1:8" x14ac:dyDescent="0.15">
      <c r="A446" s="13">
        <v>42996</v>
      </c>
      <c r="B446" s="13">
        <v>42929</v>
      </c>
      <c r="C446" s="14" t="s">
        <v>166</v>
      </c>
      <c r="D446" s="15">
        <v>-100</v>
      </c>
      <c r="E446" s="14" t="s">
        <v>337</v>
      </c>
      <c r="F446" s="14" t="s">
        <v>213</v>
      </c>
      <c r="G446">
        <f>COUNTIF(汇总!A:A,明细!C446)</f>
        <v>1</v>
      </c>
      <c r="H446" t="b">
        <f t="shared" si="6"/>
        <v>1</v>
      </c>
    </row>
    <row r="447" spans="1:8" x14ac:dyDescent="0.15">
      <c r="A447" s="13">
        <v>42996</v>
      </c>
      <c r="B447" s="13">
        <v>42929</v>
      </c>
      <c r="C447" s="14" t="s">
        <v>210</v>
      </c>
      <c r="D447" s="15">
        <v>40000</v>
      </c>
      <c r="E447" s="14" t="s">
        <v>338</v>
      </c>
      <c r="F447" s="14" t="s">
        <v>339</v>
      </c>
      <c r="G447">
        <f>COUNTIF(汇总!A:A,明细!C447)</f>
        <v>1</v>
      </c>
      <c r="H447" t="b">
        <f t="shared" si="6"/>
        <v>1</v>
      </c>
    </row>
    <row r="448" spans="1:8" x14ac:dyDescent="0.15">
      <c r="A448" s="13">
        <v>42996</v>
      </c>
      <c r="B448" s="13">
        <v>42930</v>
      </c>
      <c r="C448" s="14" t="s">
        <v>166</v>
      </c>
      <c r="D448" s="15">
        <v>385000</v>
      </c>
      <c r="E448" s="14" t="s">
        <v>337</v>
      </c>
      <c r="F448" s="14" t="s">
        <v>214</v>
      </c>
      <c r="G448">
        <f>COUNTIF(汇总!A:A,明细!C448)</f>
        <v>1</v>
      </c>
      <c r="H448" t="b">
        <f t="shared" si="6"/>
        <v>1</v>
      </c>
    </row>
    <row r="449" spans="1:8" x14ac:dyDescent="0.15">
      <c r="A449" s="13">
        <v>42996</v>
      </c>
      <c r="B449" s="13">
        <v>42930</v>
      </c>
      <c r="C449" s="14" t="s">
        <v>166</v>
      </c>
      <c r="D449" s="15">
        <v>-452500</v>
      </c>
      <c r="E449" s="14" t="s">
        <v>337</v>
      </c>
      <c r="F449" s="14" t="s">
        <v>215</v>
      </c>
      <c r="G449">
        <f>COUNTIF(汇总!A:A,明细!C449)</f>
        <v>1</v>
      </c>
      <c r="H449" t="b">
        <f t="shared" si="6"/>
        <v>1</v>
      </c>
    </row>
    <row r="450" spans="1:8" x14ac:dyDescent="0.15">
      <c r="A450" s="13">
        <v>42996</v>
      </c>
      <c r="B450" s="13">
        <v>42930</v>
      </c>
      <c r="C450" s="14" t="s">
        <v>166</v>
      </c>
      <c r="D450" s="15">
        <v>-7975</v>
      </c>
      <c r="E450" s="14" t="s">
        <v>337</v>
      </c>
      <c r="F450" s="14" t="s">
        <v>216</v>
      </c>
      <c r="G450">
        <f>COUNTIF(汇总!A:A,明细!C450)</f>
        <v>1</v>
      </c>
      <c r="H450" t="b">
        <f t="shared" si="6"/>
        <v>1</v>
      </c>
    </row>
    <row r="451" spans="1:8" x14ac:dyDescent="0.15">
      <c r="A451" s="13">
        <v>42996</v>
      </c>
      <c r="B451" s="13">
        <v>42930</v>
      </c>
      <c r="C451" s="14" t="s">
        <v>166</v>
      </c>
      <c r="D451" s="15">
        <v>-1512975</v>
      </c>
      <c r="E451" s="14" t="s">
        <v>337</v>
      </c>
      <c r="F451" s="14" t="s">
        <v>217</v>
      </c>
      <c r="G451">
        <f>COUNTIF(汇总!A:A,明细!C451)</f>
        <v>1</v>
      </c>
      <c r="H451" t="b">
        <f t="shared" ref="H451:H514" si="7">ISNUMBER(D451)</f>
        <v>1</v>
      </c>
    </row>
    <row r="452" spans="1:8" x14ac:dyDescent="0.15">
      <c r="A452" s="13">
        <v>42996</v>
      </c>
      <c r="B452" s="13">
        <v>42930</v>
      </c>
      <c r="C452" s="14" t="s">
        <v>166</v>
      </c>
      <c r="D452" s="15">
        <v>-8700</v>
      </c>
      <c r="E452" s="14" t="s">
        <v>337</v>
      </c>
      <c r="F452" s="14" t="s">
        <v>218</v>
      </c>
      <c r="G452">
        <f>COUNTIF(汇总!A:A,明细!C452)</f>
        <v>1</v>
      </c>
      <c r="H452" t="b">
        <f t="shared" si="7"/>
        <v>1</v>
      </c>
    </row>
    <row r="453" spans="1:8" x14ac:dyDescent="0.15">
      <c r="A453" s="13">
        <v>42996</v>
      </c>
      <c r="B453" s="13">
        <v>42930</v>
      </c>
      <c r="C453" s="14" t="s">
        <v>166</v>
      </c>
      <c r="D453" s="15">
        <v>-1328700</v>
      </c>
      <c r="E453" s="14" t="s">
        <v>337</v>
      </c>
      <c r="F453" s="14" t="s">
        <v>219</v>
      </c>
      <c r="G453">
        <f>COUNTIF(汇总!A:A,明细!C453)</f>
        <v>1</v>
      </c>
      <c r="H453" t="b">
        <f t="shared" si="7"/>
        <v>1</v>
      </c>
    </row>
    <row r="454" spans="1:8" x14ac:dyDescent="0.15">
      <c r="A454" s="13">
        <v>42996</v>
      </c>
      <c r="B454" s="13">
        <v>42930</v>
      </c>
      <c r="C454" s="14" t="s">
        <v>3</v>
      </c>
      <c r="D454" s="15">
        <v>0</v>
      </c>
      <c r="E454" s="14" t="s">
        <v>342</v>
      </c>
      <c r="F454" s="14" t="s">
        <v>123</v>
      </c>
      <c r="G454">
        <f>COUNTIF(汇总!A:A,明细!C454)</f>
        <v>1</v>
      </c>
      <c r="H454" t="b">
        <f t="shared" si="7"/>
        <v>1</v>
      </c>
    </row>
    <row r="455" spans="1:8" x14ac:dyDescent="0.15">
      <c r="A455" s="13">
        <v>42996</v>
      </c>
      <c r="B455" s="13">
        <v>42930</v>
      </c>
      <c r="C455" s="14" t="s">
        <v>89</v>
      </c>
      <c r="D455" s="15">
        <v>36592.99</v>
      </c>
      <c r="E455" s="14" t="s">
        <v>338</v>
      </c>
      <c r="F455" s="14" t="s">
        <v>339</v>
      </c>
      <c r="G455">
        <f>COUNTIF(汇总!A:A,明细!C455)</f>
        <v>1</v>
      </c>
      <c r="H455" t="b">
        <f t="shared" si="7"/>
        <v>1</v>
      </c>
    </row>
    <row r="456" spans="1:8" x14ac:dyDescent="0.15">
      <c r="A456" s="13">
        <v>42996</v>
      </c>
      <c r="B456" s="13">
        <v>42930</v>
      </c>
      <c r="C456" s="14" t="s">
        <v>166</v>
      </c>
      <c r="D456" s="15">
        <v>760976.65</v>
      </c>
      <c r="E456" s="14" t="s">
        <v>338</v>
      </c>
      <c r="F456" s="14" t="s">
        <v>339</v>
      </c>
      <c r="G456">
        <f>COUNTIF(汇总!A:A,明细!C456)</f>
        <v>1</v>
      </c>
      <c r="H456" t="b">
        <f t="shared" si="7"/>
        <v>1</v>
      </c>
    </row>
    <row r="457" spans="1:8" x14ac:dyDescent="0.15">
      <c r="A457" s="13">
        <v>42996</v>
      </c>
      <c r="B457" s="13">
        <v>42933</v>
      </c>
      <c r="C457" s="14" t="s">
        <v>166</v>
      </c>
      <c r="D457" s="15">
        <v>0</v>
      </c>
      <c r="E457" s="14" t="s">
        <v>342</v>
      </c>
      <c r="F457" s="14" t="s">
        <v>213</v>
      </c>
      <c r="G457">
        <f>COUNTIF(汇总!A:A,明细!C457)</f>
        <v>1</v>
      </c>
      <c r="H457" t="b">
        <f t="shared" si="7"/>
        <v>1</v>
      </c>
    </row>
    <row r="458" spans="1:8" x14ac:dyDescent="0.15">
      <c r="A458" s="13">
        <v>42996</v>
      </c>
      <c r="B458" s="13">
        <v>42933</v>
      </c>
      <c r="C458" s="14" t="s">
        <v>166</v>
      </c>
      <c r="D458" s="15">
        <v>0</v>
      </c>
      <c r="E458" s="14" t="s">
        <v>342</v>
      </c>
      <c r="F458" s="14" t="s">
        <v>167</v>
      </c>
      <c r="G458">
        <f>COUNTIF(汇总!A:A,明细!C458)</f>
        <v>1</v>
      </c>
      <c r="H458" t="b">
        <f t="shared" si="7"/>
        <v>1</v>
      </c>
    </row>
    <row r="459" spans="1:8" x14ac:dyDescent="0.15">
      <c r="A459" s="13">
        <v>42996</v>
      </c>
      <c r="B459" s="13">
        <v>42933</v>
      </c>
      <c r="C459" s="14" t="s">
        <v>166</v>
      </c>
      <c r="D459" s="15">
        <v>2360000</v>
      </c>
      <c r="E459" s="14" t="s">
        <v>342</v>
      </c>
      <c r="F459" s="14" t="s">
        <v>212</v>
      </c>
      <c r="G459">
        <f>COUNTIF(汇总!A:A,明细!C459)</f>
        <v>1</v>
      </c>
      <c r="H459" t="b">
        <f t="shared" si="7"/>
        <v>1</v>
      </c>
    </row>
    <row r="460" spans="1:8" x14ac:dyDescent="0.15">
      <c r="A460" s="13">
        <v>42996</v>
      </c>
      <c r="B460" s="13">
        <v>42933</v>
      </c>
      <c r="C460" s="14" t="s">
        <v>166</v>
      </c>
      <c r="D460" s="15">
        <v>-2359999.9999999991</v>
      </c>
      <c r="E460" s="14" t="s">
        <v>342</v>
      </c>
      <c r="F460" s="14" t="s">
        <v>168</v>
      </c>
      <c r="G460">
        <f>COUNTIF(汇总!A:A,明细!C460)</f>
        <v>1</v>
      </c>
      <c r="H460" t="b">
        <f t="shared" si="7"/>
        <v>1</v>
      </c>
    </row>
    <row r="461" spans="1:8" x14ac:dyDescent="0.15">
      <c r="A461" s="13">
        <v>42996</v>
      </c>
      <c r="B461" s="13">
        <v>42935</v>
      </c>
      <c r="C461" s="14" t="s">
        <v>160</v>
      </c>
      <c r="D461" s="15">
        <v>-39000</v>
      </c>
      <c r="E461" s="14" t="s">
        <v>337</v>
      </c>
      <c r="F461" s="14" t="s">
        <v>220</v>
      </c>
      <c r="G461">
        <f>COUNTIF(汇总!A:A,明细!C461)</f>
        <v>1</v>
      </c>
      <c r="H461" t="b">
        <f t="shared" si="7"/>
        <v>1</v>
      </c>
    </row>
    <row r="462" spans="1:8" x14ac:dyDescent="0.15">
      <c r="A462" s="13">
        <v>42996</v>
      </c>
      <c r="B462" s="13">
        <v>42935</v>
      </c>
      <c r="C462" s="14" t="s">
        <v>160</v>
      </c>
      <c r="D462" s="15">
        <v>-45750</v>
      </c>
      <c r="E462" s="14" t="s">
        <v>337</v>
      </c>
      <c r="F462" s="14" t="s">
        <v>221</v>
      </c>
      <c r="G462">
        <f>COUNTIF(汇总!A:A,明细!C462)</f>
        <v>1</v>
      </c>
      <c r="H462" t="b">
        <f t="shared" si="7"/>
        <v>1</v>
      </c>
    </row>
    <row r="463" spans="1:8" x14ac:dyDescent="0.15">
      <c r="A463" s="13">
        <v>42996</v>
      </c>
      <c r="B463" s="13">
        <v>42935</v>
      </c>
      <c r="C463" s="14" t="s">
        <v>222</v>
      </c>
      <c r="D463" s="15">
        <v>-8663.14</v>
      </c>
      <c r="E463" s="14" t="s">
        <v>337</v>
      </c>
      <c r="F463" s="14" t="s">
        <v>223</v>
      </c>
      <c r="G463">
        <f>COUNTIF(汇总!A:A,明细!C463)</f>
        <v>1</v>
      </c>
      <c r="H463" t="b">
        <f t="shared" si="7"/>
        <v>1</v>
      </c>
    </row>
    <row r="464" spans="1:8" x14ac:dyDescent="0.15">
      <c r="A464" s="13">
        <v>42996</v>
      </c>
      <c r="B464" s="13">
        <v>42935</v>
      </c>
      <c r="C464" s="14" t="s">
        <v>160</v>
      </c>
      <c r="D464" s="15">
        <v>84750</v>
      </c>
      <c r="E464" s="14" t="s">
        <v>338</v>
      </c>
      <c r="F464" s="14" t="s">
        <v>339</v>
      </c>
      <c r="G464">
        <f>COUNTIF(汇总!A:A,明细!C464)</f>
        <v>1</v>
      </c>
      <c r="H464" t="b">
        <f t="shared" si="7"/>
        <v>1</v>
      </c>
    </row>
    <row r="465" spans="1:8" x14ac:dyDescent="0.15">
      <c r="A465" s="13">
        <v>42996</v>
      </c>
      <c r="B465" s="13">
        <v>42935</v>
      </c>
      <c r="C465" s="14" t="s">
        <v>222</v>
      </c>
      <c r="D465" s="15">
        <v>8663</v>
      </c>
      <c r="E465" s="14" t="s">
        <v>338</v>
      </c>
      <c r="F465" s="14" t="s">
        <v>339</v>
      </c>
      <c r="G465">
        <f>COUNTIF(汇总!A:A,明细!C465)</f>
        <v>1</v>
      </c>
      <c r="H465" t="b">
        <f t="shared" si="7"/>
        <v>1</v>
      </c>
    </row>
    <row r="466" spans="1:8" x14ac:dyDescent="0.15">
      <c r="A466" s="13">
        <v>42996</v>
      </c>
      <c r="B466" s="13">
        <v>42936</v>
      </c>
      <c r="C466" s="14" t="s">
        <v>3</v>
      </c>
      <c r="D466" s="15">
        <v>0</v>
      </c>
      <c r="E466" s="14" t="s">
        <v>342</v>
      </c>
      <c r="F466" s="14" t="s">
        <v>133</v>
      </c>
      <c r="G466">
        <f>COUNTIF(汇总!A:A,明细!C466)</f>
        <v>1</v>
      </c>
      <c r="H466" t="b">
        <f t="shared" si="7"/>
        <v>1</v>
      </c>
    </row>
    <row r="467" spans="1:8" x14ac:dyDescent="0.15">
      <c r="A467" s="13">
        <v>42996</v>
      </c>
      <c r="B467" s="13">
        <v>42936</v>
      </c>
      <c r="C467" s="14" t="s">
        <v>166</v>
      </c>
      <c r="D467" s="15">
        <v>567005.17000000004</v>
      </c>
      <c r="E467" s="14" t="s">
        <v>338</v>
      </c>
      <c r="F467" s="14" t="s">
        <v>339</v>
      </c>
      <c r="G467">
        <f>COUNTIF(汇总!A:A,明细!C467)</f>
        <v>1</v>
      </c>
      <c r="H467" t="b">
        <f t="shared" si="7"/>
        <v>1</v>
      </c>
    </row>
    <row r="468" spans="1:8" x14ac:dyDescent="0.15">
      <c r="A468" s="13">
        <v>42996</v>
      </c>
      <c r="B468" s="13">
        <v>42937</v>
      </c>
      <c r="C468" s="14" t="s">
        <v>89</v>
      </c>
      <c r="D468" s="15">
        <v>363225</v>
      </c>
      <c r="E468" s="14" t="s">
        <v>337</v>
      </c>
      <c r="F468" s="14" t="s">
        <v>224</v>
      </c>
      <c r="G468">
        <f>COUNTIF(汇总!A:A,明细!C468)</f>
        <v>1</v>
      </c>
      <c r="H468" t="b">
        <f t="shared" si="7"/>
        <v>1</v>
      </c>
    </row>
    <row r="469" spans="1:8" x14ac:dyDescent="0.15">
      <c r="A469" s="13">
        <v>42996</v>
      </c>
      <c r="B469" s="13">
        <v>42937</v>
      </c>
      <c r="C469" s="14" t="s">
        <v>89</v>
      </c>
      <c r="D469" s="15">
        <v>363225</v>
      </c>
      <c r="E469" s="14" t="s">
        <v>337</v>
      </c>
      <c r="F469" s="14" t="s">
        <v>225</v>
      </c>
      <c r="G469">
        <f>COUNTIF(汇总!A:A,明细!C469)</f>
        <v>1</v>
      </c>
      <c r="H469" t="b">
        <f t="shared" si="7"/>
        <v>1</v>
      </c>
    </row>
    <row r="470" spans="1:8" x14ac:dyDescent="0.15">
      <c r="A470" s="13">
        <v>42996</v>
      </c>
      <c r="B470" s="13">
        <v>42937</v>
      </c>
      <c r="C470" s="14" t="s">
        <v>166</v>
      </c>
      <c r="D470" s="15">
        <v>-2920000</v>
      </c>
      <c r="E470" s="14" t="s">
        <v>341</v>
      </c>
      <c r="F470" s="14" t="s">
        <v>339</v>
      </c>
      <c r="G470">
        <f>COUNTIF(汇总!A:A,明细!C470)</f>
        <v>1</v>
      </c>
      <c r="H470" t="b">
        <f t="shared" si="7"/>
        <v>1</v>
      </c>
    </row>
    <row r="471" spans="1:8" x14ac:dyDescent="0.15">
      <c r="A471" s="13">
        <v>42996</v>
      </c>
      <c r="B471" s="13">
        <v>42938</v>
      </c>
      <c r="C471" s="14" t="s">
        <v>200</v>
      </c>
      <c r="D471" s="15">
        <v>0</v>
      </c>
      <c r="E471" s="14" t="s">
        <v>342</v>
      </c>
      <c r="F471" s="14" t="s">
        <v>201</v>
      </c>
      <c r="G471">
        <f>COUNTIF(汇总!A:A,明细!C471)</f>
        <v>1</v>
      </c>
      <c r="H471" t="b">
        <f t="shared" si="7"/>
        <v>1</v>
      </c>
    </row>
    <row r="472" spans="1:8" x14ac:dyDescent="0.15">
      <c r="A472" s="13">
        <v>42996</v>
      </c>
      <c r="B472" s="13">
        <v>42940</v>
      </c>
      <c r="C472" s="14" t="s">
        <v>166</v>
      </c>
      <c r="D472" s="15">
        <v>183531.63</v>
      </c>
      <c r="E472" s="14" t="s">
        <v>338</v>
      </c>
      <c r="F472" s="14" t="s">
        <v>339</v>
      </c>
      <c r="G472">
        <f>COUNTIF(汇总!A:A,明细!C472)</f>
        <v>1</v>
      </c>
      <c r="H472" t="b">
        <f t="shared" si="7"/>
        <v>1</v>
      </c>
    </row>
    <row r="473" spans="1:8" x14ac:dyDescent="0.15">
      <c r="A473" s="13">
        <v>42996</v>
      </c>
      <c r="B473" s="13">
        <v>42941</v>
      </c>
      <c r="C473" s="14" t="s">
        <v>226</v>
      </c>
      <c r="D473" s="15">
        <v>-1218550.1444999999</v>
      </c>
      <c r="E473" s="14" t="s">
        <v>337</v>
      </c>
      <c r="F473" s="14" t="s">
        <v>368</v>
      </c>
      <c r="G473">
        <f>COUNTIF(汇总!A:A,明细!C473)</f>
        <v>1</v>
      </c>
      <c r="H473" t="b">
        <f t="shared" si="7"/>
        <v>1</v>
      </c>
    </row>
    <row r="474" spans="1:8" x14ac:dyDescent="0.15">
      <c r="A474" s="13">
        <v>42996</v>
      </c>
      <c r="B474" s="13">
        <v>42941</v>
      </c>
      <c r="C474" s="14" t="s">
        <v>160</v>
      </c>
      <c r="D474" s="15">
        <v>-52700</v>
      </c>
      <c r="E474" s="14" t="s">
        <v>337</v>
      </c>
      <c r="F474" s="14" t="s">
        <v>227</v>
      </c>
      <c r="G474">
        <f>COUNTIF(汇总!A:A,明细!C474)</f>
        <v>1</v>
      </c>
      <c r="H474" t="b">
        <f t="shared" si="7"/>
        <v>1</v>
      </c>
    </row>
    <row r="475" spans="1:8" x14ac:dyDescent="0.15">
      <c r="A475" s="13">
        <v>42996</v>
      </c>
      <c r="B475" s="13">
        <v>42941</v>
      </c>
      <c r="C475" s="14" t="s">
        <v>160</v>
      </c>
      <c r="D475" s="15">
        <v>52700</v>
      </c>
      <c r="E475" s="14" t="s">
        <v>338</v>
      </c>
      <c r="F475" s="14" t="s">
        <v>339</v>
      </c>
      <c r="G475">
        <f>COUNTIF(汇总!A:A,明细!C475)</f>
        <v>1</v>
      </c>
      <c r="H475" t="b">
        <f t="shared" si="7"/>
        <v>1</v>
      </c>
    </row>
    <row r="476" spans="1:8" x14ac:dyDescent="0.15">
      <c r="A476" s="13">
        <v>42996</v>
      </c>
      <c r="B476" s="13">
        <v>42941</v>
      </c>
      <c r="C476" s="14" t="s">
        <v>182</v>
      </c>
      <c r="D476" s="15">
        <v>62400.000000000036</v>
      </c>
      <c r="E476" s="14" t="s">
        <v>342</v>
      </c>
      <c r="F476" s="14" t="s">
        <v>183</v>
      </c>
      <c r="G476">
        <f>COUNTIF(汇总!A:A,明细!C476)</f>
        <v>1</v>
      </c>
      <c r="H476" t="b">
        <f t="shared" si="7"/>
        <v>1</v>
      </c>
    </row>
    <row r="477" spans="1:8" x14ac:dyDescent="0.15">
      <c r="A477" s="13">
        <v>42996</v>
      </c>
      <c r="B477" s="13">
        <v>42942</v>
      </c>
      <c r="C477" s="14" t="s">
        <v>160</v>
      </c>
      <c r="D477" s="15">
        <v>-47712</v>
      </c>
      <c r="E477" s="14" t="s">
        <v>337</v>
      </c>
      <c r="F477" s="14" t="s">
        <v>228</v>
      </c>
      <c r="G477">
        <f>COUNTIF(汇总!A:A,明细!C477)</f>
        <v>1</v>
      </c>
      <c r="H477" t="b">
        <f t="shared" si="7"/>
        <v>1</v>
      </c>
    </row>
    <row r="478" spans="1:8" x14ac:dyDescent="0.15">
      <c r="A478" s="13">
        <v>42996</v>
      </c>
      <c r="B478" s="13">
        <v>42942</v>
      </c>
      <c r="C478" s="14" t="s">
        <v>210</v>
      </c>
      <c r="D478" s="15">
        <v>24078</v>
      </c>
      <c r="E478" s="14" t="s">
        <v>337</v>
      </c>
      <c r="F478" s="14" t="s">
        <v>229</v>
      </c>
      <c r="G478">
        <f>COUNTIF(汇总!A:A,明细!C478)</f>
        <v>1</v>
      </c>
      <c r="H478" t="b">
        <f t="shared" si="7"/>
        <v>1</v>
      </c>
    </row>
    <row r="479" spans="1:8" x14ac:dyDescent="0.15">
      <c r="A479" s="13">
        <v>42996</v>
      </c>
      <c r="B479" s="13">
        <v>42942</v>
      </c>
      <c r="C479" s="14" t="s">
        <v>160</v>
      </c>
      <c r="D479" s="15">
        <v>125610</v>
      </c>
      <c r="E479" s="14" t="s">
        <v>337</v>
      </c>
      <c r="F479" s="14" t="s">
        <v>230</v>
      </c>
      <c r="G479">
        <f>COUNTIF(汇总!A:A,明细!C479)</f>
        <v>1</v>
      </c>
      <c r="H479" t="b">
        <f t="shared" si="7"/>
        <v>1</v>
      </c>
    </row>
    <row r="480" spans="1:8" x14ac:dyDescent="0.15">
      <c r="A480" s="13">
        <v>42996</v>
      </c>
      <c r="B480" s="13">
        <v>42942</v>
      </c>
      <c r="C480" s="14" t="s">
        <v>153</v>
      </c>
      <c r="D480" s="15">
        <v>3322.7075615289637</v>
      </c>
      <c r="E480" s="14" t="s">
        <v>342</v>
      </c>
      <c r="F480" s="14" t="s">
        <v>154</v>
      </c>
      <c r="G480">
        <f>COUNTIF(汇总!A:A,明细!C480)</f>
        <v>1</v>
      </c>
      <c r="H480" t="b">
        <f t="shared" si="7"/>
        <v>1</v>
      </c>
    </row>
    <row r="481" spans="1:8" x14ac:dyDescent="0.15">
      <c r="A481" s="13">
        <v>42996</v>
      </c>
      <c r="B481" s="13">
        <v>42942</v>
      </c>
      <c r="C481" s="14" t="s">
        <v>153</v>
      </c>
      <c r="D481" s="15">
        <v>0</v>
      </c>
      <c r="E481" s="14" t="s">
        <v>342</v>
      </c>
      <c r="F481" s="14" t="s">
        <v>155</v>
      </c>
      <c r="G481">
        <f>COUNTIF(汇总!A:A,明细!C481)</f>
        <v>1</v>
      </c>
      <c r="H481" t="b">
        <f t="shared" si="7"/>
        <v>1</v>
      </c>
    </row>
    <row r="482" spans="1:8" x14ac:dyDescent="0.15">
      <c r="A482" s="13">
        <v>42996</v>
      </c>
      <c r="B482" s="13">
        <v>42942</v>
      </c>
      <c r="C482" s="14" t="s">
        <v>166</v>
      </c>
      <c r="D482" s="15">
        <v>1176880.6399999999</v>
      </c>
      <c r="E482" s="14" t="s">
        <v>338</v>
      </c>
      <c r="F482" s="14" t="s">
        <v>339</v>
      </c>
      <c r="G482">
        <f>COUNTIF(汇总!A:A,明细!C482)</f>
        <v>1</v>
      </c>
      <c r="H482" t="b">
        <f t="shared" si="7"/>
        <v>1</v>
      </c>
    </row>
    <row r="483" spans="1:8" x14ac:dyDescent="0.15">
      <c r="A483" s="13">
        <v>42996</v>
      </c>
      <c r="B483" s="13">
        <v>42943</v>
      </c>
      <c r="C483" s="14" t="s">
        <v>89</v>
      </c>
      <c r="D483" s="15">
        <v>592290</v>
      </c>
      <c r="E483" s="14" t="s">
        <v>337</v>
      </c>
      <c r="F483" s="14" t="s">
        <v>231</v>
      </c>
      <c r="G483">
        <f>COUNTIF(汇总!A:A,明细!C483)</f>
        <v>1</v>
      </c>
      <c r="H483" t="b">
        <f t="shared" si="7"/>
        <v>1</v>
      </c>
    </row>
    <row r="484" spans="1:8" x14ac:dyDescent="0.15">
      <c r="A484" s="13">
        <v>42996</v>
      </c>
      <c r="B484" s="13">
        <v>42943</v>
      </c>
      <c r="C484" s="14" t="s">
        <v>89</v>
      </c>
      <c r="D484" s="15">
        <v>592290</v>
      </c>
      <c r="E484" s="14" t="s">
        <v>337</v>
      </c>
      <c r="F484" s="14" t="s">
        <v>232</v>
      </c>
      <c r="G484">
        <f>COUNTIF(汇总!A:A,明细!C484)</f>
        <v>1</v>
      </c>
      <c r="H484" t="b">
        <f t="shared" si="7"/>
        <v>1</v>
      </c>
    </row>
    <row r="485" spans="1:8" x14ac:dyDescent="0.15">
      <c r="A485" s="13">
        <v>42996</v>
      </c>
      <c r="B485" s="13">
        <v>42943</v>
      </c>
      <c r="C485" s="14" t="s">
        <v>233</v>
      </c>
      <c r="D485" s="15">
        <v>-2031000</v>
      </c>
      <c r="E485" s="14" t="s">
        <v>337</v>
      </c>
      <c r="F485" s="14" t="s">
        <v>234</v>
      </c>
      <c r="G485">
        <f>COUNTIF(汇总!A:A,明细!C485)</f>
        <v>1</v>
      </c>
      <c r="H485" t="b">
        <f t="shared" si="7"/>
        <v>1</v>
      </c>
    </row>
    <row r="486" spans="1:8" x14ac:dyDescent="0.15">
      <c r="A486" s="13">
        <v>42996</v>
      </c>
      <c r="B486" s="13">
        <v>42943</v>
      </c>
      <c r="C486" s="14" t="s">
        <v>233</v>
      </c>
      <c r="D486" s="15">
        <v>2031000</v>
      </c>
      <c r="E486" s="14" t="s">
        <v>338</v>
      </c>
      <c r="F486" s="14" t="s">
        <v>339</v>
      </c>
      <c r="G486">
        <f>COUNTIF(汇总!A:A,明细!C486)</f>
        <v>1</v>
      </c>
      <c r="H486" t="b">
        <f t="shared" si="7"/>
        <v>1</v>
      </c>
    </row>
    <row r="487" spans="1:8" x14ac:dyDescent="0.15">
      <c r="A487" s="13">
        <v>42996</v>
      </c>
      <c r="B487" s="13">
        <v>42943</v>
      </c>
      <c r="C487" s="14" t="s">
        <v>166</v>
      </c>
      <c r="D487" s="15">
        <v>250761.62</v>
      </c>
      <c r="E487" s="14" t="s">
        <v>338</v>
      </c>
      <c r="F487" s="14" t="s">
        <v>339</v>
      </c>
      <c r="G487">
        <f>COUNTIF(汇总!A:A,明细!C487)</f>
        <v>1</v>
      </c>
      <c r="H487" t="b">
        <f t="shared" si="7"/>
        <v>1</v>
      </c>
    </row>
    <row r="488" spans="1:8" x14ac:dyDescent="0.15">
      <c r="A488" s="13">
        <v>42996</v>
      </c>
      <c r="B488" s="13">
        <v>42943</v>
      </c>
      <c r="C488" s="14" t="s">
        <v>153</v>
      </c>
      <c r="D488" s="15">
        <v>26400.85</v>
      </c>
      <c r="E488" s="14" t="s">
        <v>338</v>
      </c>
      <c r="F488" s="14" t="s">
        <v>339</v>
      </c>
      <c r="G488">
        <f>COUNTIF(汇总!A:A,明细!C488)</f>
        <v>1</v>
      </c>
      <c r="H488" t="b">
        <f t="shared" si="7"/>
        <v>1</v>
      </c>
    </row>
    <row r="489" spans="1:8" x14ac:dyDescent="0.15">
      <c r="A489" s="13">
        <v>42996</v>
      </c>
      <c r="B489" s="13">
        <v>42944</v>
      </c>
      <c r="C489" s="14" t="s">
        <v>210</v>
      </c>
      <c r="D489" s="15">
        <v>-21450.000000000018</v>
      </c>
      <c r="E489" s="14" t="s">
        <v>342</v>
      </c>
      <c r="F489" s="14" t="s">
        <v>229</v>
      </c>
      <c r="G489">
        <f>COUNTIF(汇总!A:A,明细!C489)</f>
        <v>1</v>
      </c>
      <c r="H489" t="b">
        <f t="shared" si="7"/>
        <v>1</v>
      </c>
    </row>
    <row r="490" spans="1:8" x14ac:dyDescent="0.15">
      <c r="A490" s="13">
        <v>42996</v>
      </c>
      <c r="B490" s="13">
        <v>42944</v>
      </c>
      <c r="C490" s="14" t="s">
        <v>210</v>
      </c>
      <c r="D490" s="15">
        <v>42899.999736000005</v>
      </c>
      <c r="E490" s="14" t="s">
        <v>342</v>
      </c>
      <c r="F490" s="14" t="s">
        <v>211</v>
      </c>
      <c r="G490">
        <f>COUNTIF(汇总!A:A,明细!C490)</f>
        <v>1</v>
      </c>
      <c r="H490" t="b">
        <f t="shared" si="7"/>
        <v>1</v>
      </c>
    </row>
    <row r="491" spans="1:8" x14ac:dyDescent="0.15">
      <c r="A491" s="13">
        <v>42996</v>
      </c>
      <c r="B491" s="13">
        <v>42944</v>
      </c>
      <c r="C491" s="14" t="s">
        <v>170</v>
      </c>
      <c r="D491" s="15">
        <v>0</v>
      </c>
      <c r="E491" s="14" t="s">
        <v>342</v>
      </c>
      <c r="F491" s="14" t="s">
        <v>180</v>
      </c>
      <c r="G491">
        <f>COUNTIF(汇总!A:A,明细!C491)</f>
        <v>1</v>
      </c>
      <c r="H491" t="b">
        <f t="shared" si="7"/>
        <v>1</v>
      </c>
    </row>
    <row r="492" spans="1:8" x14ac:dyDescent="0.15">
      <c r="A492" s="13">
        <v>42996</v>
      </c>
      <c r="B492" s="13">
        <v>42944</v>
      </c>
      <c r="C492" s="14" t="s">
        <v>170</v>
      </c>
      <c r="D492" s="15">
        <v>0</v>
      </c>
      <c r="E492" s="14" t="s">
        <v>342</v>
      </c>
      <c r="F492" s="14" t="s">
        <v>181</v>
      </c>
      <c r="G492">
        <f>COUNTIF(汇总!A:A,明细!C492)</f>
        <v>1</v>
      </c>
      <c r="H492" t="b">
        <f t="shared" si="7"/>
        <v>1</v>
      </c>
    </row>
    <row r="493" spans="1:8" x14ac:dyDescent="0.15">
      <c r="A493" s="13">
        <v>42996</v>
      </c>
      <c r="B493" s="13">
        <v>42944</v>
      </c>
      <c r="C493" s="14" t="s">
        <v>174</v>
      </c>
      <c r="D493" s="15">
        <v>0</v>
      </c>
      <c r="E493" s="14" t="s">
        <v>342</v>
      </c>
      <c r="F493" s="14" t="s">
        <v>186</v>
      </c>
      <c r="G493">
        <f>COUNTIF(汇总!A:A,明细!C493)</f>
        <v>1</v>
      </c>
      <c r="H493" t="b">
        <f t="shared" si="7"/>
        <v>1</v>
      </c>
    </row>
    <row r="494" spans="1:8" x14ac:dyDescent="0.15">
      <c r="A494" s="13">
        <v>42996</v>
      </c>
      <c r="B494" s="13">
        <v>42944</v>
      </c>
      <c r="C494" s="14" t="s">
        <v>174</v>
      </c>
      <c r="D494" s="15">
        <v>0</v>
      </c>
      <c r="E494" s="14" t="s">
        <v>342</v>
      </c>
      <c r="F494" s="14" t="s">
        <v>195</v>
      </c>
      <c r="G494">
        <f>COUNTIF(汇总!A:A,明细!C494)</f>
        <v>1</v>
      </c>
      <c r="H494" t="b">
        <f t="shared" si="7"/>
        <v>1</v>
      </c>
    </row>
    <row r="495" spans="1:8" x14ac:dyDescent="0.15">
      <c r="A495" s="13">
        <v>42996</v>
      </c>
      <c r="B495" s="13">
        <v>42944</v>
      </c>
      <c r="C495" s="14" t="s">
        <v>174</v>
      </c>
      <c r="D495" s="15">
        <v>0</v>
      </c>
      <c r="E495" s="14" t="s">
        <v>342</v>
      </c>
      <c r="F495" s="14" t="s">
        <v>175</v>
      </c>
      <c r="G495">
        <f>COUNTIF(汇总!A:A,明细!C495)</f>
        <v>1</v>
      </c>
      <c r="H495" t="b">
        <f t="shared" si="7"/>
        <v>1</v>
      </c>
    </row>
    <row r="496" spans="1:8" x14ac:dyDescent="0.15">
      <c r="A496" s="13">
        <v>42996</v>
      </c>
      <c r="B496" s="13">
        <v>42945</v>
      </c>
      <c r="C496" s="14" t="s">
        <v>174</v>
      </c>
      <c r="D496" s="15">
        <v>0</v>
      </c>
      <c r="E496" s="14" t="s">
        <v>342</v>
      </c>
      <c r="F496" s="14" t="s">
        <v>176</v>
      </c>
      <c r="G496">
        <f>COUNTIF(汇总!A:A,明细!C496)</f>
        <v>1</v>
      </c>
      <c r="H496" t="b">
        <f t="shared" si="7"/>
        <v>1</v>
      </c>
    </row>
    <row r="497" spans="1:8" x14ac:dyDescent="0.15">
      <c r="A497" s="13">
        <v>42996</v>
      </c>
      <c r="B497" s="13">
        <v>42945</v>
      </c>
      <c r="C497" s="14" t="s">
        <v>170</v>
      </c>
      <c r="D497" s="15">
        <v>0</v>
      </c>
      <c r="E497" s="14" t="s">
        <v>342</v>
      </c>
      <c r="F497" s="14" t="s">
        <v>198</v>
      </c>
      <c r="G497">
        <f>COUNTIF(汇总!A:A,明细!C497)</f>
        <v>1</v>
      </c>
      <c r="H497" t="b">
        <f t="shared" si="7"/>
        <v>1</v>
      </c>
    </row>
    <row r="498" spans="1:8" x14ac:dyDescent="0.15">
      <c r="A498" s="13">
        <v>42996</v>
      </c>
      <c r="B498" s="13">
        <v>42945</v>
      </c>
      <c r="C498" s="14" t="s">
        <v>170</v>
      </c>
      <c r="D498" s="15">
        <v>0</v>
      </c>
      <c r="E498" s="14" t="s">
        <v>342</v>
      </c>
      <c r="F498" s="14" t="s">
        <v>178</v>
      </c>
      <c r="G498">
        <f>COUNTIF(汇总!A:A,明细!C498)</f>
        <v>1</v>
      </c>
      <c r="H498" t="b">
        <f t="shared" si="7"/>
        <v>1</v>
      </c>
    </row>
    <row r="499" spans="1:8" x14ac:dyDescent="0.15">
      <c r="A499" s="13">
        <v>42996</v>
      </c>
      <c r="B499" s="13">
        <v>42945</v>
      </c>
      <c r="C499" s="14" t="s">
        <v>170</v>
      </c>
      <c r="D499" s="15">
        <v>0</v>
      </c>
      <c r="E499" s="14" t="s">
        <v>342</v>
      </c>
      <c r="F499" s="14" t="s">
        <v>199</v>
      </c>
      <c r="G499">
        <f>COUNTIF(汇总!A:A,明细!C499)</f>
        <v>1</v>
      </c>
      <c r="H499" t="b">
        <f t="shared" si="7"/>
        <v>1</v>
      </c>
    </row>
    <row r="500" spans="1:8" x14ac:dyDescent="0.15">
      <c r="A500" s="13">
        <v>42996</v>
      </c>
      <c r="B500" s="13">
        <v>42947</v>
      </c>
      <c r="C500" s="14" t="s">
        <v>210</v>
      </c>
      <c r="D500" s="15">
        <v>6333</v>
      </c>
      <c r="E500" s="14" t="s">
        <v>337</v>
      </c>
      <c r="F500" s="14" t="s">
        <v>235</v>
      </c>
      <c r="G500">
        <f>COUNTIF(汇总!A:A,明细!C500)</f>
        <v>1</v>
      </c>
      <c r="H500" t="b">
        <f t="shared" si="7"/>
        <v>1</v>
      </c>
    </row>
    <row r="501" spans="1:8" x14ac:dyDescent="0.15">
      <c r="A501" s="13">
        <v>42996</v>
      </c>
      <c r="B501" s="13">
        <v>42947</v>
      </c>
      <c r="C501" s="14" t="s">
        <v>340</v>
      </c>
      <c r="D501" s="15">
        <v>0</v>
      </c>
      <c r="E501" s="14" t="s">
        <v>342</v>
      </c>
      <c r="F501" s="14" t="s">
        <v>12</v>
      </c>
      <c r="G501">
        <f>COUNTIF(汇总!A:A,明细!C501)</f>
        <v>1</v>
      </c>
      <c r="H501" t="b">
        <f t="shared" si="7"/>
        <v>1</v>
      </c>
    </row>
    <row r="502" spans="1:8" x14ac:dyDescent="0.15">
      <c r="A502" s="13">
        <v>42996</v>
      </c>
      <c r="B502" s="13">
        <v>42948</v>
      </c>
      <c r="C502" s="14" t="s">
        <v>210</v>
      </c>
      <c r="D502" s="15">
        <v>6000</v>
      </c>
      <c r="E502" s="14" t="s">
        <v>337</v>
      </c>
      <c r="F502" s="14" t="s">
        <v>236</v>
      </c>
      <c r="G502">
        <f>COUNTIF(汇总!A:A,明细!C502)</f>
        <v>1</v>
      </c>
      <c r="H502" t="b">
        <f t="shared" si="7"/>
        <v>1</v>
      </c>
    </row>
    <row r="503" spans="1:8" x14ac:dyDescent="0.15">
      <c r="A503" s="13">
        <v>42996</v>
      </c>
      <c r="B503" s="13">
        <v>42948</v>
      </c>
      <c r="C503" s="14" t="s">
        <v>89</v>
      </c>
      <c r="D503" s="15">
        <v>245246.33</v>
      </c>
      <c r="E503" s="14" t="s">
        <v>338</v>
      </c>
      <c r="F503" s="14" t="s">
        <v>339</v>
      </c>
      <c r="G503">
        <f>COUNTIF(汇总!A:A,明细!C503)</f>
        <v>1</v>
      </c>
      <c r="H503" t="b">
        <f t="shared" si="7"/>
        <v>1</v>
      </c>
    </row>
    <row r="504" spans="1:8" x14ac:dyDescent="0.15">
      <c r="A504" s="13">
        <v>42996</v>
      </c>
      <c r="B504" s="13">
        <v>42948</v>
      </c>
      <c r="C504" s="14" t="s">
        <v>166</v>
      </c>
      <c r="D504" s="15">
        <v>3470884.55</v>
      </c>
      <c r="E504" s="14" t="s">
        <v>338</v>
      </c>
      <c r="F504" s="14" t="s">
        <v>339</v>
      </c>
      <c r="G504">
        <f>COUNTIF(汇总!A:A,明细!C504)</f>
        <v>1</v>
      </c>
      <c r="H504" t="b">
        <f t="shared" si="7"/>
        <v>1</v>
      </c>
    </row>
    <row r="505" spans="1:8" x14ac:dyDescent="0.15">
      <c r="A505" s="13">
        <v>42996</v>
      </c>
      <c r="B505" s="13">
        <v>42949</v>
      </c>
      <c r="C505" s="14" t="s">
        <v>237</v>
      </c>
      <c r="D505" s="15">
        <v>-257618.2</v>
      </c>
      <c r="E505" s="14" t="s">
        <v>337</v>
      </c>
      <c r="F505" s="14" t="s">
        <v>238</v>
      </c>
      <c r="G505">
        <f>COUNTIF(汇总!A:A,明细!C505)</f>
        <v>1</v>
      </c>
      <c r="H505" t="b">
        <f t="shared" si="7"/>
        <v>1</v>
      </c>
    </row>
    <row r="506" spans="1:8" x14ac:dyDescent="0.15">
      <c r="A506" s="13">
        <v>42996</v>
      </c>
      <c r="B506" s="13">
        <v>42949</v>
      </c>
      <c r="C506" s="14" t="s">
        <v>239</v>
      </c>
      <c r="D506" s="15">
        <v>292500</v>
      </c>
      <c r="E506" s="14" t="s">
        <v>337</v>
      </c>
      <c r="F506" s="14" t="s">
        <v>240</v>
      </c>
      <c r="G506">
        <f>COUNTIF(汇总!A:A,明细!C506)</f>
        <v>1</v>
      </c>
      <c r="H506" t="b">
        <f t="shared" si="7"/>
        <v>1</v>
      </c>
    </row>
    <row r="507" spans="1:8" x14ac:dyDescent="0.15">
      <c r="A507" s="13">
        <v>42996</v>
      </c>
      <c r="B507" s="13">
        <v>42949</v>
      </c>
      <c r="C507" s="14" t="s">
        <v>160</v>
      </c>
      <c r="D507" s="15">
        <v>-77898</v>
      </c>
      <c r="E507" s="14" t="s">
        <v>341</v>
      </c>
      <c r="F507" s="14" t="s">
        <v>339</v>
      </c>
      <c r="G507">
        <f>COUNTIF(汇总!A:A,明细!C507)</f>
        <v>1</v>
      </c>
      <c r="H507" t="b">
        <f t="shared" si="7"/>
        <v>1</v>
      </c>
    </row>
    <row r="508" spans="1:8" x14ac:dyDescent="0.15">
      <c r="A508" s="13">
        <v>42996</v>
      </c>
      <c r="B508" s="13">
        <v>42950</v>
      </c>
      <c r="C508" s="14" t="s">
        <v>153</v>
      </c>
      <c r="D508" s="15">
        <v>-16011.78</v>
      </c>
      <c r="E508" s="14" t="s">
        <v>337</v>
      </c>
      <c r="F508" s="14" t="s">
        <v>241</v>
      </c>
      <c r="G508">
        <f>COUNTIF(汇总!A:A,明细!C508)</f>
        <v>1</v>
      </c>
      <c r="H508" t="b">
        <f t="shared" si="7"/>
        <v>1</v>
      </c>
    </row>
    <row r="509" spans="1:8" x14ac:dyDescent="0.15">
      <c r="A509" s="13">
        <v>42996</v>
      </c>
      <c r="B509" s="13">
        <v>42950</v>
      </c>
      <c r="C509" s="14" t="s">
        <v>153</v>
      </c>
      <c r="D509" s="15">
        <v>-88476.160000000003</v>
      </c>
      <c r="E509" s="14" t="s">
        <v>337</v>
      </c>
      <c r="F509" s="14" t="s">
        <v>242</v>
      </c>
      <c r="G509">
        <f>COUNTIF(汇总!A:A,明细!C509)</f>
        <v>1</v>
      </c>
      <c r="H509" t="b">
        <f t="shared" si="7"/>
        <v>1</v>
      </c>
    </row>
    <row r="510" spans="1:8" x14ac:dyDescent="0.15">
      <c r="A510" s="13">
        <v>42996</v>
      </c>
      <c r="B510" s="13">
        <v>42950</v>
      </c>
      <c r="C510" s="14" t="s">
        <v>166</v>
      </c>
      <c r="D510" s="15">
        <v>-9640000.0000000037</v>
      </c>
      <c r="E510" s="14" t="s">
        <v>342</v>
      </c>
      <c r="F510" s="14" t="s">
        <v>206</v>
      </c>
      <c r="G510">
        <f>COUNTIF(汇总!A:A,明细!C510)</f>
        <v>1</v>
      </c>
      <c r="H510" t="b">
        <f t="shared" si="7"/>
        <v>1</v>
      </c>
    </row>
    <row r="511" spans="1:8" x14ac:dyDescent="0.15">
      <c r="A511" s="13">
        <v>42996</v>
      </c>
      <c r="B511" s="13">
        <v>42951</v>
      </c>
      <c r="C511" s="14" t="s">
        <v>89</v>
      </c>
      <c r="D511" s="15">
        <v>383250</v>
      </c>
      <c r="E511" s="14" t="s">
        <v>337</v>
      </c>
      <c r="F511" s="14" t="s">
        <v>243</v>
      </c>
      <c r="G511">
        <f>COUNTIF(汇总!A:A,明细!C511)</f>
        <v>1</v>
      </c>
      <c r="H511" t="b">
        <f t="shared" si="7"/>
        <v>1</v>
      </c>
    </row>
    <row r="512" spans="1:8" x14ac:dyDescent="0.15">
      <c r="A512" s="13">
        <v>42996</v>
      </c>
      <c r="B512" s="13">
        <v>42951</v>
      </c>
      <c r="C512" s="14" t="s">
        <v>89</v>
      </c>
      <c r="D512" s="15">
        <v>383250</v>
      </c>
      <c r="E512" s="14" t="s">
        <v>337</v>
      </c>
      <c r="F512" s="14" t="s">
        <v>244</v>
      </c>
      <c r="G512">
        <f>COUNTIF(汇总!A:A,明细!C512)</f>
        <v>1</v>
      </c>
      <c r="H512" t="b">
        <f t="shared" si="7"/>
        <v>1</v>
      </c>
    </row>
    <row r="513" spans="1:8" x14ac:dyDescent="0.15">
      <c r="A513" s="13">
        <v>42996</v>
      </c>
      <c r="B513" s="13">
        <v>42951</v>
      </c>
      <c r="C513" s="14" t="s">
        <v>182</v>
      </c>
      <c r="D513" s="15">
        <v>-62400</v>
      </c>
      <c r="E513" s="14" t="s">
        <v>341</v>
      </c>
      <c r="F513" s="14" t="s">
        <v>339</v>
      </c>
      <c r="G513">
        <f>COUNTIF(汇总!A:A,明细!C513)</f>
        <v>1</v>
      </c>
      <c r="H513" t="b">
        <f t="shared" si="7"/>
        <v>1</v>
      </c>
    </row>
    <row r="514" spans="1:8" x14ac:dyDescent="0.15">
      <c r="A514" s="13">
        <v>42996</v>
      </c>
      <c r="B514" s="13">
        <v>42951</v>
      </c>
      <c r="C514" s="14" t="s">
        <v>239</v>
      </c>
      <c r="D514" s="15">
        <v>80403.600000000006</v>
      </c>
      <c r="E514" s="14" t="s">
        <v>338</v>
      </c>
      <c r="F514" s="14" t="s">
        <v>339</v>
      </c>
      <c r="G514">
        <f>COUNTIF(汇总!A:A,明细!C514)</f>
        <v>1</v>
      </c>
      <c r="H514" t="b">
        <f t="shared" si="7"/>
        <v>1</v>
      </c>
    </row>
    <row r="515" spans="1:8" x14ac:dyDescent="0.15">
      <c r="A515" s="13">
        <v>42996</v>
      </c>
      <c r="B515" s="13">
        <v>42951</v>
      </c>
      <c r="C515" s="14" t="s">
        <v>210</v>
      </c>
      <c r="D515" s="15">
        <v>100000</v>
      </c>
      <c r="E515" s="14" t="s">
        <v>338</v>
      </c>
      <c r="F515" s="14" t="s">
        <v>339</v>
      </c>
      <c r="G515">
        <f>COUNTIF(汇总!A:A,明细!C515)</f>
        <v>1</v>
      </c>
      <c r="H515" t="b">
        <f t="shared" ref="H515:H578" si="8">ISNUMBER(D515)</f>
        <v>1</v>
      </c>
    </row>
    <row r="516" spans="1:8" x14ac:dyDescent="0.15">
      <c r="A516" s="13">
        <v>42996</v>
      </c>
      <c r="B516" s="13">
        <v>42951</v>
      </c>
      <c r="C516" s="14" t="s">
        <v>89</v>
      </c>
      <c r="D516" s="15">
        <v>428769.23</v>
      </c>
      <c r="E516" s="14" t="s">
        <v>338</v>
      </c>
      <c r="F516" s="14" t="s">
        <v>339</v>
      </c>
      <c r="G516">
        <f>COUNTIF(汇总!A:A,明细!C516)</f>
        <v>1</v>
      </c>
      <c r="H516" t="b">
        <f t="shared" si="8"/>
        <v>1</v>
      </c>
    </row>
    <row r="517" spans="1:8" x14ac:dyDescent="0.15">
      <c r="A517" s="13">
        <v>42996</v>
      </c>
      <c r="B517" s="13">
        <v>42951</v>
      </c>
      <c r="C517" s="14" t="s">
        <v>237</v>
      </c>
      <c r="D517" s="15">
        <v>257618.2</v>
      </c>
      <c r="E517" s="14" t="s">
        <v>338</v>
      </c>
      <c r="F517" s="14" t="s">
        <v>339</v>
      </c>
      <c r="G517">
        <f>COUNTIF(汇总!A:A,明细!C517)</f>
        <v>1</v>
      </c>
      <c r="H517" t="b">
        <f t="shared" si="8"/>
        <v>1</v>
      </c>
    </row>
    <row r="518" spans="1:8" x14ac:dyDescent="0.15">
      <c r="A518" s="13">
        <v>42996</v>
      </c>
      <c r="B518" s="13">
        <v>42952</v>
      </c>
      <c r="C518" s="14" t="s">
        <v>170</v>
      </c>
      <c r="D518" s="15">
        <v>0</v>
      </c>
      <c r="E518" s="14" t="s">
        <v>342</v>
      </c>
      <c r="F518" s="14" t="s">
        <v>171</v>
      </c>
      <c r="G518">
        <f>COUNTIF(汇总!A:A,明细!C518)</f>
        <v>1</v>
      </c>
      <c r="H518" t="b">
        <f t="shared" si="8"/>
        <v>1</v>
      </c>
    </row>
    <row r="519" spans="1:8" x14ac:dyDescent="0.15">
      <c r="A519" s="13">
        <v>42996</v>
      </c>
      <c r="B519" s="13">
        <v>42954</v>
      </c>
      <c r="C519" s="14" t="s">
        <v>160</v>
      </c>
      <c r="D519" s="15">
        <v>0</v>
      </c>
      <c r="E519" s="14" t="s">
        <v>342</v>
      </c>
      <c r="F519" s="14" t="s">
        <v>208</v>
      </c>
      <c r="G519">
        <f>COUNTIF(汇总!A:A,明细!C519)</f>
        <v>1</v>
      </c>
      <c r="H519" t="b">
        <f t="shared" si="8"/>
        <v>1</v>
      </c>
    </row>
    <row r="520" spans="1:8" x14ac:dyDescent="0.15">
      <c r="A520" s="13">
        <v>42996</v>
      </c>
      <c r="B520" s="13">
        <v>42954</v>
      </c>
      <c r="C520" s="14" t="s">
        <v>89</v>
      </c>
      <c r="D520" s="15">
        <v>959906.19</v>
      </c>
      <c r="E520" s="14" t="s">
        <v>338</v>
      </c>
      <c r="F520" s="14" t="s">
        <v>339</v>
      </c>
      <c r="G520">
        <f>COUNTIF(汇总!A:A,明细!C520)</f>
        <v>1</v>
      </c>
      <c r="H520" t="b">
        <f t="shared" si="8"/>
        <v>1</v>
      </c>
    </row>
    <row r="521" spans="1:8" x14ac:dyDescent="0.15">
      <c r="A521" s="13">
        <v>42996</v>
      </c>
      <c r="B521" s="13">
        <v>42954</v>
      </c>
      <c r="C521" s="14" t="s">
        <v>166</v>
      </c>
      <c r="D521" s="15">
        <v>-7437638</v>
      </c>
      <c r="E521" s="14" t="s">
        <v>341</v>
      </c>
      <c r="F521" s="14" t="s">
        <v>339</v>
      </c>
      <c r="G521">
        <f>COUNTIF(汇总!A:A,明细!C521)</f>
        <v>1</v>
      </c>
      <c r="H521" t="b">
        <f t="shared" si="8"/>
        <v>1</v>
      </c>
    </row>
    <row r="522" spans="1:8" x14ac:dyDescent="0.15">
      <c r="A522" s="13">
        <v>42996</v>
      </c>
      <c r="B522" s="13">
        <v>42955</v>
      </c>
      <c r="C522" s="14" t="s">
        <v>89</v>
      </c>
      <c r="D522" s="15">
        <v>1398730.48</v>
      </c>
      <c r="E522" s="14" t="s">
        <v>338</v>
      </c>
      <c r="F522" s="14" t="s">
        <v>339</v>
      </c>
      <c r="G522">
        <f>COUNTIF(汇总!A:A,明细!C522)</f>
        <v>1</v>
      </c>
      <c r="H522" t="b">
        <f t="shared" si="8"/>
        <v>1</v>
      </c>
    </row>
    <row r="523" spans="1:8" x14ac:dyDescent="0.15">
      <c r="A523" s="13">
        <v>42996</v>
      </c>
      <c r="B523" s="13">
        <v>42956</v>
      </c>
      <c r="C523" s="14" t="s">
        <v>237</v>
      </c>
      <c r="D523" s="15">
        <v>-34222.480000000003</v>
      </c>
      <c r="E523" s="14" t="s">
        <v>337</v>
      </c>
      <c r="F523" s="14" t="s">
        <v>245</v>
      </c>
      <c r="G523">
        <f>COUNTIF(汇总!A:A,明细!C523)</f>
        <v>1</v>
      </c>
      <c r="H523" t="b">
        <f t="shared" si="8"/>
        <v>1</v>
      </c>
    </row>
    <row r="524" spans="1:8" x14ac:dyDescent="0.15">
      <c r="A524" s="13">
        <v>42996</v>
      </c>
      <c r="B524" s="13">
        <v>42956</v>
      </c>
      <c r="C524" s="14" t="s">
        <v>237</v>
      </c>
      <c r="D524" s="15">
        <v>-87153.38</v>
      </c>
      <c r="E524" s="14" t="s">
        <v>337</v>
      </c>
      <c r="F524" s="14" t="s">
        <v>246</v>
      </c>
      <c r="G524">
        <f>COUNTIF(汇总!A:A,明细!C524)</f>
        <v>1</v>
      </c>
      <c r="H524" t="b">
        <f t="shared" si="8"/>
        <v>1</v>
      </c>
    </row>
    <row r="525" spans="1:8" x14ac:dyDescent="0.15">
      <c r="A525" s="13">
        <v>42996</v>
      </c>
      <c r="B525" s="13">
        <v>42956</v>
      </c>
      <c r="C525" s="14" t="s">
        <v>160</v>
      </c>
      <c r="D525" s="15">
        <v>142800</v>
      </c>
      <c r="E525" s="14" t="s">
        <v>337</v>
      </c>
      <c r="F525" s="14" t="s">
        <v>247</v>
      </c>
      <c r="G525">
        <f>COUNTIF(汇总!A:A,明细!C525)</f>
        <v>1</v>
      </c>
      <c r="H525" t="b">
        <f t="shared" si="8"/>
        <v>1</v>
      </c>
    </row>
    <row r="526" spans="1:8" x14ac:dyDescent="0.15">
      <c r="A526" s="13">
        <v>42996</v>
      </c>
      <c r="B526" s="13">
        <v>42957</v>
      </c>
      <c r="C526" s="14" t="s">
        <v>89</v>
      </c>
      <c r="D526" s="15">
        <v>460764.36</v>
      </c>
      <c r="E526" s="14" t="s">
        <v>338</v>
      </c>
      <c r="F526" s="14" t="s">
        <v>339</v>
      </c>
      <c r="G526">
        <f>COUNTIF(汇总!A:A,明细!C526)</f>
        <v>1</v>
      </c>
      <c r="H526" t="b">
        <f t="shared" si="8"/>
        <v>1</v>
      </c>
    </row>
    <row r="527" spans="1:8" x14ac:dyDescent="0.15">
      <c r="A527" s="13">
        <v>42996</v>
      </c>
      <c r="B527" s="13">
        <v>42958</v>
      </c>
      <c r="C527" s="14" t="s">
        <v>248</v>
      </c>
      <c r="D527" s="15">
        <v>-50000</v>
      </c>
      <c r="E527" s="14" t="s">
        <v>337</v>
      </c>
      <c r="F527" s="14" t="s">
        <v>249</v>
      </c>
      <c r="G527">
        <f>COUNTIF(汇总!A:A,明细!C527)</f>
        <v>1</v>
      </c>
      <c r="H527" t="b">
        <f t="shared" si="8"/>
        <v>1</v>
      </c>
    </row>
    <row r="528" spans="1:8" x14ac:dyDescent="0.15">
      <c r="A528" s="13">
        <v>42996</v>
      </c>
      <c r="B528" s="13">
        <v>42958</v>
      </c>
      <c r="C528" s="14" t="s">
        <v>248</v>
      </c>
      <c r="D528" s="15">
        <v>50000</v>
      </c>
      <c r="E528" s="14" t="s">
        <v>338</v>
      </c>
      <c r="F528" s="14" t="s">
        <v>339</v>
      </c>
      <c r="G528">
        <f>COUNTIF(汇总!A:A,明细!C528)</f>
        <v>1</v>
      </c>
      <c r="H528" t="b">
        <f t="shared" si="8"/>
        <v>1</v>
      </c>
    </row>
    <row r="529" spans="1:8" x14ac:dyDescent="0.15">
      <c r="A529" s="13">
        <v>42996</v>
      </c>
      <c r="B529" s="13">
        <v>42958</v>
      </c>
      <c r="C529" s="14" t="s">
        <v>226</v>
      </c>
      <c r="D529" s="15">
        <v>1218550.1399999999</v>
      </c>
      <c r="E529" s="14" t="s">
        <v>338</v>
      </c>
      <c r="F529" s="14" t="s">
        <v>339</v>
      </c>
      <c r="G529">
        <f>COUNTIF(汇总!A:A,明细!C529)</f>
        <v>1</v>
      </c>
      <c r="H529" t="b">
        <f t="shared" si="8"/>
        <v>1</v>
      </c>
    </row>
    <row r="530" spans="1:8" x14ac:dyDescent="0.15">
      <c r="A530" s="13">
        <v>42996</v>
      </c>
      <c r="B530" s="13">
        <v>42958</v>
      </c>
      <c r="C530" s="14" t="s">
        <v>237</v>
      </c>
      <c r="D530" s="15">
        <v>87153.38</v>
      </c>
      <c r="E530" s="14" t="s">
        <v>338</v>
      </c>
      <c r="F530" s="14" t="s">
        <v>339</v>
      </c>
      <c r="G530">
        <f>COUNTIF(汇总!A:A,明细!C530)</f>
        <v>1</v>
      </c>
      <c r="H530" t="b">
        <f t="shared" si="8"/>
        <v>1</v>
      </c>
    </row>
    <row r="531" spans="1:8" x14ac:dyDescent="0.15">
      <c r="A531" s="13">
        <v>42996</v>
      </c>
      <c r="B531" s="13">
        <v>42958</v>
      </c>
      <c r="C531" s="14" t="s">
        <v>237</v>
      </c>
      <c r="D531" s="15">
        <v>34222.480000000003</v>
      </c>
      <c r="E531" s="14" t="s">
        <v>338</v>
      </c>
      <c r="F531" s="14" t="s">
        <v>339</v>
      </c>
      <c r="G531">
        <f>COUNTIF(汇总!A:A,明细!C531)</f>
        <v>1</v>
      </c>
      <c r="H531" t="b">
        <f t="shared" si="8"/>
        <v>1</v>
      </c>
    </row>
    <row r="532" spans="1:8" x14ac:dyDescent="0.15">
      <c r="A532" s="13">
        <v>42996</v>
      </c>
      <c r="B532" s="13">
        <v>42961</v>
      </c>
      <c r="C532" s="14" t="s">
        <v>166</v>
      </c>
      <c r="D532" s="15">
        <v>-1129999.9900799997</v>
      </c>
      <c r="E532" s="14" t="s">
        <v>342</v>
      </c>
      <c r="F532" s="14" t="s">
        <v>214</v>
      </c>
      <c r="G532">
        <f>COUNTIF(汇总!A:A,明细!C532)</f>
        <v>1</v>
      </c>
      <c r="H532" t="b">
        <f t="shared" si="8"/>
        <v>1</v>
      </c>
    </row>
    <row r="533" spans="1:8" x14ac:dyDescent="0.15">
      <c r="A533" s="13">
        <v>42996</v>
      </c>
      <c r="B533" s="13">
        <v>42961</v>
      </c>
      <c r="C533" s="14" t="s">
        <v>166</v>
      </c>
      <c r="D533" s="15">
        <v>0</v>
      </c>
      <c r="E533" s="14" t="s">
        <v>342</v>
      </c>
      <c r="F533" s="14" t="s">
        <v>215</v>
      </c>
      <c r="G533">
        <f>COUNTIF(汇总!A:A,明细!C533)</f>
        <v>1</v>
      </c>
      <c r="H533" t="b">
        <f t="shared" si="8"/>
        <v>1</v>
      </c>
    </row>
    <row r="534" spans="1:8" x14ac:dyDescent="0.15">
      <c r="A534" s="13">
        <v>42996</v>
      </c>
      <c r="B534" s="13">
        <v>42961</v>
      </c>
      <c r="C534" s="14" t="s">
        <v>166</v>
      </c>
      <c r="D534" s="15">
        <v>0</v>
      </c>
      <c r="E534" s="14" t="s">
        <v>342</v>
      </c>
      <c r="F534" s="14" t="s">
        <v>218</v>
      </c>
      <c r="G534">
        <f>COUNTIF(汇总!A:A,明细!C534)</f>
        <v>1</v>
      </c>
      <c r="H534" t="b">
        <f t="shared" si="8"/>
        <v>1</v>
      </c>
    </row>
    <row r="535" spans="1:8" x14ac:dyDescent="0.15">
      <c r="A535" s="13">
        <v>42996</v>
      </c>
      <c r="B535" s="13">
        <v>42961</v>
      </c>
      <c r="C535" s="14" t="s">
        <v>166</v>
      </c>
      <c r="D535" s="15">
        <v>0</v>
      </c>
      <c r="E535" s="14" t="s">
        <v>342</v>
      </c>
      <c r="F535" s="14" t="s">
        <v>193</v>
      </c>
      <c r="G535">
        <f>COUNTIF(汇总!A:A,明细!C535)</f>
        <v>1</v>
      </c>
      <c r="H535" t="b">
        <f t="shared" si="8"/>
        <v>1</v>
      </c>
    </row>
    <row r="536" spans="1:8" x14ac:dyDescent="0.15">
      <c r="A536" s="13">
        <v>42996</v>
      </c>
      <c r="B536" s="13">
        <v>42961</v>
      </c>
      <c r="C536" s="14" t="s">
        <v>166</v>
      </c>
      <c r="D536" s="15">
        <v>600000</v>
      </c>
      <c r="E536" s="14" t="s">
        <v>342</v>
      </c>
      <c r="F536" s="14" t="s">
        <v>219</v>
      </c>
      <c r="G536">
        <f>COUNTIF(汇总!A:A,明细!C536)</f>
        <v>1</v>
      </c>
      <c r="H536" t="b">
        <f t="shared" si="8"/>
        <v>1</v>
      </c>
    </row>
    <row r="537" spans="1:8" x14ac:dyDescent="0.15">
      <c r="A537" s="13">
        <v>42996</v>
      </c>
      <c r="B537" s="13">
        <v>42961</v>
      </c>
      <c r="C537" s="14" t="s">
        <v>166</v>
      </c>
      <c r="D537" s="15">
        <v>-600000.00000000012</v>
      </c>
      <c r="E537" s="14" t="s">
        <v>342</v>
      </c>
      <c r="F537" s="14" t="s">
        <v>194</v>
      </c>
      <c r="G537">
        <f>COUNTIF(汇总!A:A,明细!C537)</f>
        <v>1</v>
      </c>
      <c r="H537" t="b">
        <f t="shared" si="8"/>
        <v>1</v>
      </c>
    </row>
    <row r="538" spans="1:8" x14ac:dyDescent="0.15">
      <c r="A538" s="13">
        <v>42996</v>
      </c>
      <c r="B538" s="13">
        <v>42962</v>
      </c>
      <c r="C538" s="14" t="s">
        <v>210</v>
      </c>
      <c r="D538" s="15">
        <v>-7800.0000000000064</v>
      </c>
      <c r="E538" s="14" t="s">
        <v>342</v>
      </c>
      <c r="F538" s="14" t="s">
        <v>235</v>
      </c>
      <c r="G538">
        <f>COUNTIF(汇总!A:A,明细!C538)</f>
        <v>1</v>
      </c>
      <c r="H538" t="b">
        <f t="shared" si="8"/>
        <v>1</v>
      </c>
    </row>
    <row r="539" spans="1:8" x14ac:dyDescent="0.15">
      <c r="A539" s="13">
        <v>42996</v>
      </c>
      <c r="B539" s="13">
        <v>42962</v>
      </c>
      <c r="C539" s="14" t="s">
        <v>160</v>
      </c>
      <c r="D539" s="15">
        <v>-67500</v>
      </c>
      <c r="E539" s="14" t="s">
        <v>341</v>
      </c>
      <c r="F539" s="14" t="s">
        <v>339</v>
      </c>
      <c r="G539">
        <f>COUNTIF(汇总!A:A,明细!C539)</f>
        <v>1</v>
      </c>
      <c r="H539" t="b">
        <f t="shared" si="8"/>
        <v>1</v>
      </c>
    </row>
    <row r="540" spans="1:8" x14ac:dyDescent="0.15">
      <c r="A540" s="13">
        <v>42996</v>
      </c>
      <c r="B540" s="13">
        <v>42962</v>
      </c>
      <c r="C540" s="14" t="s">
        <v>160</v>
      </c>
      <c r="D540" s="15">
        <v>-142800</v>
      </c>
      <c r="E540" s="14" t="s">
        <v>341</v>
      </c>
      <c r="F540" s="14" t="s">
        <v>339</v>
      </c>
      <c r="G540">
        <f>COUNTIF(汇总!A:A,明细!C540)</f>
        <v>1</v>
      </c>
      <c r="H540" t="b">
        <f t="shared" si="8"/>
        <v>1</v>
      </c>
    </row>
    <row r="541" spans="1:8" x14ac:dyDescent="0.15">
      <c r="A541" s="13">
        <v>42996</v>
      </c>
      <c r="B541" s="13">
        <v>42964</v>
      </c>
      <c r="C541" s="14" t="s">
        <v>210</v>
      </c>
      <c r="D541" s="15">
        <v>-5850.0000000000055</v>
      </c>
      <c r="E541" s="14" t="s">
        <v>342</v>
      </c>
      <c r="F541" s="14" t="s">
        <v>236</v>
      </c>
      <c r="G541">
        <f>COUNTIF(汇总!A:A,明细!C541)</f>
        <v>1</v>
      </c>
      <c r="H541" t="b">
        <f t="shared" si="8"/>
        <v>1</v>
      </c>
    </row>
    <row r="542" spans="1:8" x14ac:dyDescent="0.15">
      <c r="A542" s="13">
        <v>42996</v>
      </c>
      <c r="B542" s="13">
        <v>42964</v>
      </c>
      <c r="C542" s="14" t="s">
        <v>239</v>
      </c>
      <c r="D542" s="15">
        <v>55586.68</v>
      </c>
      <c r="E542" s="14" t="s">
        <v>338</v>
      </c>
      <c r="F542" s="14" t="s">
        <v>339</v>
      </c>
      <c r="G542">
        <f>COUNTIF(汇总!A:A,明细!C542)</f>
        <v>1</v>
      </c>
      <c r="H542" t="b">
        <f t="shared" si="8"/>
        <v>1</v>
      </c>
    </row>
    <row r="543" spans="1:8" x14ac:dyDescent="0.15">
      <c r="A543" s="13">
        <v>42996</v>
      </c>
      <c r="B543" s="13">
        <v>42965</v>
      </c>
      <c r="C543" s="14" t="s">
        <v>222</v>
      </c>
      <c r="D543" s="15">
        <v>0</v>
      </c>
      <c r="E543" s="14" t="s">
        <v>342</v>
      </c>
      <c r="F543" s="14" t="s">
        <v>223</v>
      </c>
      <c r="G543">
        <f>COUNTIF(汇总!A:A,明细!C543)</f>
        <v>1</v>
      </c>
      <c r="H543" t="b">
        <f t="shared" si="8"/>
        <v>1</v>
      </c>
    </row>
    <row r="544" spans="1:8" x14ac:dyDescent="0.15">
      <c r="A544" s="13">
        <v>42996</v>
      </c>
      <c r="B544" s="13">
        <v>42968</v>
      </c>
      <c r="C544" s="14" t="s">
        <v>166</v>
      </c>
      <c r="D544" s="15">
        <v>0</v>
      </c>
      <c r="E544" s="14" t="s">
        <v>342</v>
      </c>
      <c r="F544" s="14" t="s">
        <v>216</v>
      </c>
      <c r="G544">
        <f>COUNTIF(汇总!A:A,明细!C544)</f>
        <v>1</v>
      </c>
      <c r="H544" t="b">
        <f t="shared" si="8"/>
        <v>1</v>
      </c>
    </row>
    <row r="545" spans="1:8" x14ac:dyDescent="0.15">
      <c r="A545" s="13">
        <v>42996</v>
      </c>
      <c r="B545" s="13">
        <v>42968</v>
      </c>
      <c r="C545" s="14" t="s">
        <v>166</v>
      </c>
      <c r="D545" s="15">
        <v>0</v>
      </c>
      <c r="E545" s="14" t="s">
        <v>342</v>
      </c>
      <c r="F545" s="14" t="s">
        <v>196</v>
      </c>
      <c r="G545">
        <f>COUNTIF(汇总!A:A,明细!C545)</f>
        <v>1</v>
      </c>
      <c r="H545" t="b">
        <f t="shared" si="8"/>
        <v>1</v>
      </c>
    </row>
    <row r="546" spans="1:8" x14ac:dyDescent="0.15">
      <c r="A546" s="13">
        <v>42996</v>
      </c>
      <c r="B546" s="13">
        <v>42968</v>
      </c>
      <c r="C546" s="14" t="s">
        <v>166</v>
      </c>
      <c r="D546" s="15">
        <v>630000</v>
      </c>
      <c r="E546" s="14" t="s">
        <v>342</v>
      </c>
      <c r="F546" s="14" t="s">
        <v>217</v>
      </c>
      <c r="G546">
        <f>COUNTIF(汇总!A:A,明细!C546)</f>
        <v>1</v>
      </c>
      <c r="H546" t="b">
        <f t="shared" si="8"/>
        <v>1</v>
      </c>
    </row>
    <row r="547" spans="1:8" x14ac:dyDescent="0.15">
      <c r="A547" s="13">
        <v>42996</v>
      </c>
      <c r="B547" s="13">
        <v>42968</v>
      </c>
      <c r="C547" s="14" t="s">
        <v>166</v>
      </c>
      <c r="D547" s="15">
        <v>-630000</v>
      </c>
      <c r="E547" s="14" t="s">
        <v>342</v>
      </c>
      <c r="F547" s="14" t="s">
        <v>197</v>
      </c>
      <c r="G547">
        <f>COUNTIF(汇总!A:A,明细!C547)</f>
        <v>1</v>
      </c>
      <c r="H547" t="b">
        <f t="shared" si="8"/>
        <v>1</v>
      </c>
    </row>
    <row r="548" spans="1:8" x14ac:dyDescent="0.15">
      <c r="A548" s="13">
        <v>42996</v>
      </c>
      <c r="B548" s="13">
        <v>42970</v>
      </c>
      <c r="C548" s="14" t="s">
        <v>237</v>
      </c>
      <c r="D548" s="15">
        <v>-161949.15</v>
      </c>
      <c r="E548" s="14" t="s">
        <v>337</v>
      </c>
      <c r="F548" s="14" t="s">
        <v>250</v>
      </c>
      <c r="G548">
        <f>COUNTIF(汇总!A:A,明细!C548)</f>
        <v>1</v>
      </c>
      <c r="H548" t="b">
        <f t="shared" si="8"/>
        <v>1</v>
      </c>
    </row>
    <row r="549" spans="1:8" x14ac:dyDescent="0.15">
      <c r="A549" s="13">
        <v>42996</v>
      </c>
      <c r="B549" s="13">
        <v>42972</v>
      </c>
      <c r="C549" s="14" t="s">
        <v>160</v>
      </c>
      <c r="D549" s="15">
        <v>-45000</v>
      </c>
      <c r="E549" s="14" t="s">
        <v>337</v>
      </c>
      <c r="F549" s="14" t="s">
        <v>251</v>
      </c>
      <c r="G549">
        <f>COUNTIF(汇总!A:A,明细!C549)</f>
        <v>1</v>
      </c>
      <c r="H549" t="b">
        <f t="shared" si="8"/>
        <v>1</v>
      </c>
    </row>
    <row r="550" spans="1:8" x14ac:dyDescent="0.15">
      <c r="A550" s="13">
        <v>42996</v>
      </c>
      <c r="B550" s="13">
        <v>42972</v>
      </c>
      <c r="C550" s="14" t="s">
        <v>237</v>
      </c>
      <c r="D550" s="15">
        <v>161949.15</v>
      </c>
      <c r="E550" s="14" t="s">
        <v>338</v>
      </c>
      <c r="F550" s="14" t="s">
        <v>339</v>
      </c>
      <c r="G550">
        <f>COUNTIF(汇总!A:A,明细!C550)</f>
        <v>1</v>
      </c>
      <c r="H550" t="b">
        <f t="shared" si="8"/>
        <v>1</v>
      </c>
    </row>
    <row r="551" spans="1:8" x14ac:dyDescent="0.15">
      <c r="A551" s="13">
        <v>42996</v>
      </c>
      <c r="B551" s="13">
        <v>42972</v>
      </c>
      <c r="C551" s="14" t="s">
        <v>160</v>
      </c>
      <c r="D551" s="15">
        <v>45000</v>
      </c>
      <c r="E551" s="14" t="s">
        <v>338</v>
      </c>
      <c r="F551" s="14" t="s">
        <v>339</v>
      </c>
      <c r="G551">
        <f>COUNTIF(汇总!A:A,明细!C551)</f>
        <v>1</v>
      </c>
      <c r="H551" t="b">
        <f t="shared" si="8"/>
        <v>1</v>
      </c>
    </row>
    <row r="552" spans="1:8" x14ac:dyDescent="0.15">
      <c r="A552" s="13">
        <v>43063</v>
      </c>
      <c r="B552" s="13">
        <v>43062</v>
      </c>
      <c r="C552" s="14" t="s">
        <v>166</v>
      </c>
      <c r="D552" s="15">
        <v>505813</v>
      </c>
      <c r="E552" s="14" t="s">
        <v>337</v>
      </c>
      <c r="F552" s="14" t="s">
        <v>252</v>
      </c>
      <c r="G552">
        <f>COUNTIF(汇总!A:A,明细!C552)</f>
        <v>1</v>
      </c>
      <c r="H552" t="b">
        <f t="shared" si="8"/>
        <v>1</v>
      </c>
    </row>
    <row r="553" spans="1:8" x14ac:dyDescent="0.15">
      <c r="A553" s="13">
        <v>43063</v>
      </c>
      <c r="B553" s="13">
        <v>43062</v>
      </c>
      <c r="C553" s="14" t="s">
        <v>328</v>
      </c>
      <c r="D553" s="15">
        <v>505813</v>
      </c>
      <c r="E553" s="14" t="s">
        <v>337</v>
      </c>
      <c r="F553" s="14" t="s">
        <v>253</v>
      </c>
      <c r="G553">
        <f>COUNTIF(汇总!A:A,明细!C553)</f>
        <v>1</v>
      </c>
      <c r="H553" t="b">
        <f t="shared" si="8"/>
        <v>1</v>
      </c>
    </row>
    <row r="554" spans="1:8" x14ac:dyDescent="0.15">
      <c r="A554" s="13">
        <v>42996</v>
      </c>
      <c r="B554" s="13">
        <v>42977</v>
      </c>
      <c r="C554" s="14" t="s">
        <v>237</v>
      </c>
      <c r="D554" s="15">
        <v>-67747.009999999995</v>
      </c>
      <c r="E554" s="14" t="s">
        <v>337</v>
      </c>
      <c r="F554" s="14" t="s">
        <v>254</v>
      </c>
      <c r="G554">
        <f>COUNTIF(汇总!A:A,明细!C554)</f>
        <v>1</v>
      </c>
      <c r="H554" t="b">
        <f t="shared" si="8"/>
        <v>1</v>
      </c>
    </row>
    <row r="555" spans="1:8" x14ac:dyDescent="0.15">
      <c r="A555" s="13">
        <v>42996</v>
      </c>
      <c r="B555" s="13">
        <v>42977</v>
      </c>
      <c r="C555" s="14" t="s">
        <v>89</v>
      </c>
      <c r="D555" s="15">
        <v>0</v>
      </c>
      <c r="E555" s="14" t="s">
        <v>342</v>
      </c>
      <c r="F555" s="14" t="s">
        <v>202</v>
      </c>
      <c r="G555">
        <f>COUNTIF(汇总!A:A,明细!C555)</f>
        <v>1</v>
      </c>
      <c r="H555" t="b">
        <f t="shared" si="8"/>
        <v>1</v>
      </c>
    </row>
    <row r="556" spans="1:8" x14ac:dyDescent="0.15">
      <c r="A556" s="13">
        <v>42996</v>
      </c>
      <c r="B556" s="13">
        <v>42977</v>
      </c>
      <c r="C556" s="14" t="s">
        <v>89</v>
      </c>
      <c r="D556" s="15">
        <v>542499.99999999988</v>
      </c>
      <c r="E556" s="14" t="s">
        <v>342</v>
      </c>
      <c r="F556" s="14" t="s">
        <v>203</v>
      </c>
      <c r="G556">
        <f>COUNTIF(汇总!A:A,明细!C556)</f>
        <v>1</v>
      </c>
      <c r="H556" t="b">
        <f t="shared" si="8"/>
        <v>1</v>
      </c>
    </row>
    <row r="557" spans="1:8" x14ac:dyDescent="0.15">
      <c r="A557" s="13">
        <v>42996</v>
      </c>
      <c r="B557" s="13">
        <v>42977</v>
      </c>
      <c r="C557" s="14" t="s">
        <v>210</v>
      </c>
      <c r="D557" s="15">
        <v>300000</v>
      </c>
      <c r="E557" s="14" t="s">
        <v>338</v>
      </c>
      <c r="F557" s="14" t="s">
        <v>339</v>
      </c>
      <c r="G557">
        <f>COUNTIF(汇总!A:A,明细!C557)</f>
        <v>1</v>
      </c>
      <c r="H557" t="b">
        <f t="shared" si="8"/>
        <v>1</v>
      </c>
    </row>
    <row r="558" spans="1:8" x14ac:dyDescent="0.15">
      <c r="A558" s="13">
        <v>42996</v>
      </c>
      <c r="B558" s="13">
        <v>42978</v>
      </c>
      <c r="C558" s="14" t="s">
        <v>166</v>
      </c>
      <c r="D558" s="15">
        <v>256800.00000000012</v>
      </c>
      <c r="E558" s="14" t="s">
        <v>342</v>
      </c>
      <c r="F558" s="14" t="s">
        <v>187</v>
      </c>
      <c r="G558">
        <f>COUNTIF(汇总!A:A,明细!C558)</f>
        <v>1</v>
      </c>
      <c r="H558" t="b">
        <f t="shared" si="8"/>
        <v>1</v>
      </c>
    </row>
    <row r="559" spans="1:8" x14ac:dyDescent="0.15">
      <c r="A559" s="13">
        <v>42996</v>
      </c>
      <c r="B559" s="13">
        <v>42978</v>
      </c>
      <c r="C559" s="14" t="s">
        <v>166</v>
      </c>
      <c r="D559" s="15">
        <v>-256800.00000000012</v>
      </c>
      <c r="E559" s="14" t="s">
        <v>342</v>
      </c>
      <c r="F559" s="14" t="s">
        <v>188</v>
      </c>
      <c r="G559">
        <f>COUNTIF(汇总!A:A,明细!C559)</f>
        <v>1</v>
      </c>
      <c r="H559" t="b">
        <f t="shared" si="8"/>
        <v>1</v>
      </c>
    </row>
    <row r="560" spans="1:8" x14ac:dyDescent="0.15">
      <c r="A560" s="13">
        <v>42996</v>
      </c>
      <c r="B560" s="13">
        <v>42978</v>
      </c>
      <c r="C560" s="14" t="s">
        <v>166</v>
      </c>
      <c r="D560" s="15">
        <v>0</v>
      </c>
      <c r="E560" s="14" t="s">
        <v>342</v>
      </c>
      <c r="F560" s="14" t="s">
        <v>189</v>
      </c>
      <c r="G560">
        <f>COUNTIF(汇总!A:A,明细!C560)</f>
        <v>1</v>
      </c>
      <c r="H560" t="b">
        <f t="shared" si="8"/>
        <v>1</v>
      </c>
    </row>
    <row r="561" spans="1:8" x14ac:dyDescent="0.15">
      <c r="A561" s="13">
        <v>42996</v>
      </c>
      <c r="B561" s="13">
        <v>42978</v>
      </c>
      <c r="C561" s="14" t="s">
        <v>166</v>
      </c>
      <c r="D561" s="15">
        <v>0</v>
      </c>
      <c r="E561" s="14" t="s">
        <v>342</v>
      </c>
      <c r="F561" s="14" t="s">
        <v>190</v>
      </c>
      <c r="G561">
        <f>COUNTIF(汇总!A:A,明细!C561)</f>
        <v>1</v>
      </c>
      <c r="H561" t="b">
        <f t="shared" si="8"/>
        <v>1</v>
      </c>
    </row>
    <row r="562" spans="1:8" x14ac:dyDescent="0.15">
      <c r="A562" s="13">
        <v>42996</v>
      </c>
      <c r="B562" s="13">
        <v>42979</v>
      </c>
      <c r="C562" s="14" t="s">
        <v>160</v>
      </c>
      <c r="D562" s="15">
        <v>-42000</v>
      </c>
      <c r="E562" s="14" t="s">
        <v>337</v>
      </c>
      <c r="F562" s="14" t="s">
        <v>255</v>
      </c>
      <c r="G562">
        <f>COUNTIF(汇总!A:A,明细!C562)</f>
        <v>1</v>
      </c>
      <c r="H562" t="b">
        <f t="shared" si="8"/>
        <v>1</v>
      </c>
    </row>
    <row r="563" spans="1:8" x14ac:dyDescent="0.15">
      <c r="A563" s="13">
        <v>42996</v>
      </c>
      <c r="B563" s="13">
        <v>42979</v>
      </c>
      <c r="C563" s="14" t="s">
        <v>237</v>
      </c>
      <c r="D563" s="15">
        <v>67747.009999999995</v>
      </c>
      <c r="E563" s="14" t="s">
        <v>338</v>
      </c>
      <c r="F563" s="14" t="s">
        <v>339</v>
      </c>
      <c r="G563">
        <f>COUNTIF(汇总!A:A,明细!C563)</f>
        <v>1</v>
      </c>
      <c r="H563" t="b">
        <f t="shared" si="8"/>
        <v>1</v>
      </c>
    </row>
    <row r="564" spans="1:8" x14ac:dyDescent="0.3">
      <c r="A564" s="13">
        <v>42997</v>
      </c>
      <c r="B564" s="13">
        <v>42979</v>
      </c>
      <c r="C564" s="14" t="s">
        <v>160</v>
      </c>
      <c r="D564" s="16">
        <v>42000</v>
      </c>
      <c r="E564" s="14" t="s">
        <v>338</v>
      </c>
      <c r="F564" s="14" t="s">
        <v>339</v>
      </c>
      <c r="G564">
        <f>COUNTIF(汇总!A:A,明细!C564)</f>
        <v>1</v>
      </c>
      <c r="H564" t="b">
        <f t="shared" si="8"/>
        <v>1</v>
      </c>
    </row>
    <row r="565" spans="1:8" x14ac:dyDescent="0.15">
      <c r="A565" s="13">
        <v>42996</v>
      </c>
      <c r="B565" s="13">
        <v>42982</v>
      </c>
      <c r="C565" s="14" t="s">
        <v>210</v>
      </c>
      <c r="D565" s="15">
        <v>15120</v>
      </c>
      <c r="E565" s="14" t="s">
        <v>337</v>
      </c>
      <c r="F565" s="14" t="s">
        <v>256</v>
      </c>
      <c r="G565">
        <f>COUNTIF(汇总!A:A,明细!C565)</f>
        <v>1</v>
      </c>
      <c r="H565" t="b">
        <f t="shared" si="8"/>
        <v>1</v>
      </c>
    </row>
    <row r="566" spans="1:8" x14ac:dyDescent="0.15">
      <c r="A566" s="13">
        <v>42996</v>
      </c>
      <c r="B566" s="13">
        <v>42982</v>
      </c>
      <c r="C566" s="14" t="s">
        <v>210</v>
      </c>
      <c r="D566" s="15">
        <v>17405</v>
      </c>
      <c r="E566" s="14" t="s">
        <v>337</v>
      </c>
      <c r="F566" s="14" t="s">
        <v>257</v>
      </c>
      <c r="G566">
        <f>COUNTIF(汇总!A:A,明细!C566)</f>
        <v>1</v>
      </c>
      <c r="H566" t="b">
        <f t="shared" si="8"/>
        <v>1</v>
      </c>
    </row>
    <row r="567" spans="1:8" x14ac:dyDescent="0.15">
      <c r="A567" s="13">
        <v>42996</v>
      </c>
      <c r="B567" s="13">
        <v>42982</v>
      </c>
      <c r="C567" s="14" t="s">
        <v>89</v>
      </c>
      <c r="D567" s="15">
        <v>527137.59</v>
      </c>
      <c r="E567" s="14" t="s">
        <v>338</v>
      </c>
      <c r="F567" s="14" t="s">
        <v>339</v>
      </c>
      <c r="G567">
        <f>COUNTIF(汇总!A:A,明细!C567)</f>
        <v>1</v>
      </c>
      <c r="H567" t="b">
        <f t="shared" si="8"/>
        <v>1</v>
      </c>
    </row>
    <row r="568" spans="1:8" x14ac:dyDescent="0.15">
      <c r="A568" s="13">
        <v>42996</v>
      </c>
      <c r="B568" s="13">
        <v>42984</v>
      </c>
      <c r="C568" s="14" t="s">
        <v>160</v>
      </c>
      <c r="D568" s="15">
        <v>0</v>
      </c>
      <c r="E568" s="14" t="s">
        <v>342</v>
      </c>
      <c r="F568" s="14" t="s">
        <v>207</v>
      </c>
      <c r="G568">
        <f>COUNTIF(汇总!A:A,明细!C568)</f>
        <v>1</v>
      </c>
      <c r="H568" t="b">
        <f t="shared" si="8"/>
        <v>1</v>
      </c>
    </row>
    <row r="569" spans="1:8" x14ac:dyDescent="0.15">
      <c r="A569" s="13">
        <v>42996</v>
      </c>
      <c r="B569" s="13">
        <v>42984</v>
      </c>
      <c r="C569" s="14" t="s">
        <v>89</v>
      </c>
      <c r="D569" s="15">
        <v>262131.13</v>
      </c>
      <c r="E569" s="14" t="s">
        <v>338</v>
      </c>
      <c r="F569" s="14" t="s">
        <v>339</v>
      </c>
      <c r="G569">
        <f>COUNTIF(汇总!A:A,明细!C569)</f>
        <v>1</v>
      </c>
      <c r="H569" t="b">
        <f t="shared" si="8"/>
        <v>1</v>
      </c>
    </row>
    <row r="570" spans="1:8" x14ac:dyDescent="0.15">
      <c r="A570" s="13">
        <v>42996</v>
      </c>
      <c r="B570" s="13">
        <v>42985</v>
      </c>
      <c r="C570" s="14" t="s">
        <v>237</v>
      </c>
      <c r="D570" s="15">
        <v>178593</v>
      </c>
      <c r="E570" s="14" t="s">
        <v>342</v>
      </c>
      <c r="F570" s="14" t="s">
        <v>246</v>
      </c>
      <c r="G570">
        <f>COUNTIF(汇总!A:A,明细!C570)</f>
        <v>1</v>
      </c>
      <c r="H570" t="b">
        <f t="shared" si="8"/>
        <v>1</v>
      </c>
    </row>
    <row r="571" spans="1:8" x14ac:dyDescent="0.15">
      <c r="A571" s="13">
        <v>42996</v>
      </c>
      <c r="B571" s="13">
        <v>42985</v>
      </c>
      <c r="C571" s="14" t="s">
        <v>89</v>
      </c>
      <c r="D571" s="15">
        <v>0</v>
      </c>
      <c r="E571" s="14" t="s">
        <v>342</v>
      </c>
      <c r="F571" s="14" t="s">
        <v>224</v>
      </c>
      <c r="G571">
        <f>COUNTIF(汇总!A:A,明细!C571)</f>
        <v>1</v>
      </c>
      <c r="H571" t="b">
        <f t="shared" si="8"/>
        <v>1</v>
      </c>
    </row>
    <row r="572" spans="1:8" x14ac:dyDescent="0.15">
      <c r="A572" s="13">
        <v>42996</v>
      </c>
      <c r="B572" s="13">
        <v>42985</v>
      </c>
      <c r="C572" s="14" t="s">
        <v>89</v>
      </c>
      <c r="D572" s="15">
        <v>-1529999.9999999995</v>
      </c>
      <c r="E572" s="14" t="s">
        <v>342</v>
      </c>
      <c r="F572" s="14" t="s">
        <v>225</v>
      </c>
      <c r="G572">
        <f>COUNTIF(汇总!A:A,明细!C572)</f>
        <v>1</v>
      </c>
      <c r="H572" t="b">
        <f t="shared" si="8"/>
        <v>1</v>
      </c>
    </row>
    <row r="573" spans="1:8" x14ac:dyDescent="0.15">
      <c r="A573" s="13">
        <v>42996</v>
      </c>
      <c r="B573" s="13">
        <v>42986</v>
      </c>
      <c r="C573" s="14" t="s">
        <v>237</v>
      </c>
      <c r="D573" s="15">
        <v>-178593</v>
      </c>
      <c r="E573" s="14" t="s">
        <v>341</v>
      </c>
      <c r="F573" s="14" t="s">
        <v>339</v>
      </c>
      <c r="G573">
        <f>COUNTIF(汇总!A:A,明细!C573)</f>
        <v>1</v>
      </c>
      <c r="H573" t="b">
        <f t="shared" si="8"/>
        <v>1</v>
      </c>
    </row>
    <row r="574" spans="1:8" x14ac:dyDescent="0.15">
      <c r="A574" s="13">
        <v>42996</v>
      </c>
      <c r="B574" s="13">
        <v>42988</v>
      </c>
      <c r="C574" s="14" t="s">
        <v>160</v>
      </c>
      <c r="D574" s="15">
        <v>67500.000810000085</v>
      </c>
      <c r="E574" s="14" t="s">
        <v>342</v>
      </c>
      <c r="F574" s="14" t="s">
        <v>209</v>
      </c>
      <c r="G574">
        <f>COUNTIF(汇总!A:A,明细!C574)</f>
        <v>1</v>
      </c>
      <c r="H574" t="b">
        <f t="shared" si="8"/>
        <v>1</v>
      </c>
    </row>
    <row r="575" spans="1:8" x14ac:dyDescent="0.15">
      <c r="A575" s="13">
        <v>42996</v>
      </c>
      <c r="B575" s="13">
        <v>42990</v>
      </c>
      <c r="C575" s="14" t="s">
        <v>160</v>
      </c>
      <c r="D575" s="15">
        <v>256500.00048150006</v>
      </c>
      <c r="E575" s="14" t="s">
        <v>342</v>
      </c>
      <c r="F575" s="14" t="s">
        <v>192</v>
      </c>
      <c r="G575">
        <f>COUNTIF(汇总!A:A,明细!C575)</f>
        <v>1</v>
      </c>
      <c r="H575" t="b">
        <f t="shared" si="8"/>
        <v>1</v>
      </c>
    </row>
    <row r="576" spans="1:8" x14ac:dyDescent="0.15">
      <c r="A576" s="13">
        <v>42996</v>
      </c>
      <c r="B576" s="13">
        <v>42990</v>
      </c>
      <c r="C576" s="14" t="s">
        <v>153</v>
      </c>
      <c r="D576" s="15">
        <v>100811.39726027398</v>
      </c>
      <c r="E576" s="14" t="s">
        <v>342</v>
      </c>
      <c r="F576" s="14" t="s">
        <v>205</v>
      </c>
      <c r="G576">
        <f>COUNTIF(汇总!A:A,明细!C576)</f>
        <v>1</v>
      </c>
      <c r="H576" t="b">
        <f t="shared" si="8"/>
        <v>1</v>
      </c>
    </row>
    <row r="577" spans="1:8" x14ac:dyDescent="0.15">
      <c r="A577" s="13">
        <v>42996</v>
      </c>
      <c r="B577" s="13">
        <v>42990</v>
      </c>
      <c r="C577" s="14" t="s">
        <v>153</v>
      </c>
      <c r="D577" s="15">
        <v>3518.9041095890411</v>
      </c>
      <c r="E577" s="14" t="s">
        <v>342</v>
      </c>
      <c r="F577" s="14" t="s">
        <v>204</v>
      </c>
      <c r="G577">
        <f>COUNTIF(汇总!A:A,明细!C577)</f>
        <v>1</v>
      </c>
      <c r="H577" t="b">
        <f t="shared" si="8"/>
        <v>1</v>
      </c>
    </row>
    <row r="578" spans="1:8" x14ac:dyDescent="0.15">
      <c r="A578" s="13">
        <v>42996</v>
      </c>
      <c r="B578" s="13">
        <v>42990</v>
      </c>
      <c r="C578" s="14" t="s">
        <v>258</v>
      </c>
      <c r="D578" s="15">
        <v>-100811.39726027398</v>
      </c>
      <c r="E578" s="14" t="s">
        <v>342</v>
      </c>
      <c r="F578" s="14" t="s">
        <v>259</v>
      </c>
      <c r="G578">
        <f>COUNTIF(汇总!A:A,明细!C578)</f>
        <v>1</v>
      </c>
      <c r="H578" t="b">
        <f t="shared" si="8"/>
        <v>1</v>
      </c>
    </row>
    <row r="579" spans="1:8" x14ac:dyDescent="0.15">
      <c r="A579" s="13">
        <v>42996</v>
      </c>
      <c r="B579" s="13">
        <v>42990</v>
      </c>
      <c r="C579" s="14" t="s">
        <v>258</v>
      </c>
      <c r="D579" s="15">
        <v>-3518.9041095890411</v>
      </c>
      <c r="E579" s="14" t="s">
        <v>342</v>
      </c>
      <c r="F579" s="14" t="s">
        <v>260</v>
      </c>
      <c r="G579">
        <f>COUNTIF(汇总!A:A,明细!C579)</f>
        <v>1</v>
      </c>
      <c r="H579" t="b">
        <f t="shared" ref="H579:H642" si="9">ISNUMBER(D579)</f>
        <v>1</v>
      </c>
    </row>
    <row r="580" spans="1:8" x14ac:dyDescent="0.15">
      <c r="A580" s="13">
        <v>42996</v>
      </c>
      <c r="B580" s="13">
        <v>42990</v>
      </c>
      <c r="C580" s="14" t="s">
        <v>160</v>
      </c>
      <c r="D580" s="15">
        <v>-256499.99986170008</v>
      </c>
      <c r="E580" s="14" t="s">
        <v>342</v>
      </c>
      <c r="F580" s="14" t="s">
        <v>230</v>
      </c>
      <c r="G580">
        <f>COUNTIF(汇总!A:A,明细!C580)</f>
        <v>1</v>
      </c>
      <c r="H580" t="b">
        <f t="shared" si="9"/>
        <v>1</v>
      </c>
    </row>
    <row r="581" spans="1:8" x14ac:dyDescent="0.15">
      <c r="A581" s="13">
        <v>42996</v>
      </c>
      <c r="B581" s="13">
        <v>42991</v>
      </c>
      <c r="C581" s="14" t="s">
        <v>261</v>
      </c>
      <c r="D581" s="15">
        <v>-500000</v>
      </c>
      <c r="E581" s="14" t="s">
        <v>337</v>
      </c>
      <c r="F581" s="14" t="s">
        <v>262</v>
      </c>
      <c r="G581">
        <f>COUNTIF(汇总!A:A,明细!C581)</f>
        <v>1</v>
      </c>
      <c r="H581" t="b">
        <f t="shared" si="9"/>
        <v>1</v>
      </c>
    </row>
    <row r="582" spans="1:8" x14ac:dyDescent="0.15">
      <c r="A582" s="13">
        <v>42996</v>
      </c>
      <c r="B582" s="13">
        <v>42991</v>
      </c>
      <c r="C582" s="14" t="s">
        <v>153</v>
      </c>
      <c r="D582" s="15">
        <v>-38233.82</v>
      </c>
      <c r="E582" s="14" t="s">
        <v>341</v>
      </c>
      <c r="F582" s="14" t="s">
        <v>339</v>
      </c>
      <c r="G582">
        <f>COUNTIF(汇总!A:A,明细!C582)</f>
        <v>1</v>
      </c>
      <c r="H582" t="b">
        <f t="shared" si="9"/>
        <v>1</v>
      </c>
    </row>
    <row r="583" spans="1:8" x14ac:dyDescent="0.15">
      <c r="A583" s="13">
        <v>42996</v>
      </c>
      <c r="B583" s="13">
        <v>42991</v>
      </c>
      <c r="C583" s="14" t="s">
        <v>160</v>
      </c>
      <c r="D583" s="15">
        <v>-125610</v>
      </c>
      <c r="E583" s="14" t="s">
        <v>341</v>
      </c>
      <c r="F583" s="14" t="s">
        <v>339</v>
      </c>
      <c r="G583">
        <f>COUNTIF(汇总!A:A,明细!C583)</f>
        <v>1</v>
      </c>
      <c r="H583" t="b">
        <f t="shared" si="9"/>
        <v>1</v>
      </c>
    </row>
    <row r="584" spans="1:8" x14ac:dyDescent="0.15">
      <c r="A584" s="13">
        <v>42996</v>
      </c>
      <c r="B584" s="13">
        <v>42991</v>
      </c>
      <c r="C584" s="14" t="s">
        <v>261</v>
      </c>
      <c r="D584" s="15">
        <v>500000</v>
      </c>
      <c r="E584" s="14" t="s">
        <v>338</v>
      </c>
      <c r="F584" s="14" t="s">
        <v>339</v>
      </c>
      <c r="G584">
        <f>COUNTIF(汇总!A:A,明细!C584)</f>
        <v>1</v>
      </c>
      <c r="H584" t="b">
        <f t="shared" si="9"/>
        <v>1</v>
      </c>
    </row>
    <row r="585" spans="1:8" x14ac:dyDescent="0.15">
      <c r="A585" s="13">
        <v>42996</v>
      </c>
      <c r="B585" s="13">
        <v>42992</v>
      </c>
      <c r="C585" s="14" t="s">
        <v>160</v>
      </c>
      <c r="D585" s="15">
        <v>-43000</v>
      </c>
      <c r="E585" s="14" t="s">
        <v>337</v>
      </c>
      <c r="F585" s="14" t="s">
        <v>263</v>
      </c>
      <c r="G585">
        <f>COUNTIF(汇总!A:A,明细!C585)</f>
        <v>1</v>
      </c>
      <c r="H585" t="b">
        <f t="shared" si="9"/>
        <v>1</v>
      </c>
    </row>
    <row r="586" spans="1:8" x14ac:dyDescent="0.15">
      <c r="A586" s="13">
        <v>42996</v>
      </c>
      <c r="B586" s="13">
        <v>42992</v>
      </c>
      <c r="C586" s="14" t="s">
        <v>261</v>
      </c>
      <c r="D586" s="15">
        <v>-248500</v>
      </c>
      <c r="E586" s="14" t="s">
        <v>337</v>
      </c>
      <c r="F586" s="14" t="s">
        <v>264</v>
      </c>
      <c r="G586">
        <f>COUNTIF(汇总!A:A,明细!C586)</f>
        <v>1</v>
      </c>
      <c r="H586" t="b">
        <f t="shared" si="9"/>
        <v>1</v>
      </c>
    </row>
    <row r="587" spans="1:8" x14ac:dyDescent="0.15">
      <c r="A587" s="13">
        <v>42996</v>
      </c>
      <c r="B587" s="13">
        <v>42992</v>
      </c>
      <c r="C587" s="14" t="s">
        <v>261</v>
      </c>
      <c r="D587" s="15">
        <v>248500</v>
      </c>
      <c r="E587" s="14" t="s">
        <v>338</v>
      </c>
      <c r="F587" s="14" t="s">
        <v>339</v>
      </c>
      <c r="G587">
        <f>COUNTIF(汇总!A:A,明细!C587)</f>
        <v>1</v>
      </c>
      <c r="H587" t="b">
        <f t="shared" si="9"/>
        <v>1</v>
      </c>
    </row>
    <row r="588" spans="1:8" x14ac:dyDescent="0.15">
      <c r="A588" s="13">
        <v>42996</v>
      </c>
      <c r="B588" s="13">
        <v>42992</v>
      </c>
      <c r="C588" s="14" t="s">
        <v>160</v>
      </c>
      <c r="D588" s="15">
        <v>43000</v>
      </c>
      <c r="E588" s="14" t="s">
        <v>338</v>
      </c>
      <c r="F588" s="14" t="s">
        <v>339</v>
      </c>
      <c r="G588">
        <f>COUNTIF(汇总!A:A,明细!C588)</f>
        <v>1</v>
      </c>
      <c r="H588" t="b">
        <f t="shared" si="9"/>
        <v>1</v>
      </c>
    </row>
    <row r="589" spans="1:8" x14ac:dyDescent="0.15">
      <c r="A589" s="13">
        <v>42996</v>
      </c>
      <c r="B589" s="13">
        <v>42993</v>
      </c>
      <c r="C589" s="14" t="s">
        <v>233</v>
      </c>
      <c r="D589" s="15">
        <v>-958000</v>
      </c>
      <c r="E589" s="14" t="s">
        <v>337</v>
      </c>
      <c r="F589" s="14" t="s">
        <v>265</v>
      </c>
      <c r="G589">
        <f>COUNTIF(汇总!A:A,明细!C589)</f>
        <v>1</v>
      </c>
      <c r="H589" t="b">
        <f t="shared" si="9"/>
        <v>1</v>
      </c>
    </row>
    <row r="590" spans="1:8" x14ac:dyDescent="0.15">
      <c r="A590" s="13">
        <v>42996</v>
      </c>
      <c r="B590" s="13">
        <v>42993</v>
      </c>
      <c r="C590" s="14" t="s">
        <v>233</v>
      </c>
      <c r="D590" s="15">
        <v>958000</v>
      </c>
      <c r="E590" s="14" t="s">
        <v>338</v>
      </c>
      <c r="F590" s="14" t="s">
        <v>339</v>
      </c>
      <c r="G590">
        <f>COUNTIF(汇总!A:A,明细!C590)</f>
        <v>1</v>
      </c>
      <c r="H590" t="b">
        <f t="shared" si="9"/>
        <v>1</v>
      </c>
    </row>
    <row r="591" spans="1:8" x14ac:dyDescent="0.15">
      <c r="A591" s="13">
        <v>42996</v>
      </c>
      <c r="B591" s="13">
        <v>42996</v>
      </c>
      <c r="C591" s="14" t="s">
        <v>261</v>
      </c>
      <c r="D591" s="15">
        <v>-714000</v>
      </c>
      <c r="E591" s="14" t="s">
        <v>337</v>
      </c>
      <c r="F591" s="14" t="s">
        <v>266</v>
      </c>
      <c r="G591">
        <f>COUNTIF(汇总!A:A,明细!C591)</f>
        <v>1</v>
      </c>
      <c r="H591" t="b">
        <f t="shared" si="9"/>
        <v>1</v>
      </c>
    </row>
    <row r="592" spans="1:8" x14ac:dyDescent="0.15">
      <c r="A592" s="13">
        <v>42996</v>
      </c>
      <c r="B592" s="13">
        <v>42996</v>
      </c>
      <c r="C592" s="14" t="s">
        <v>261</v>
      </c>
      <c r="D592" s="15">
        <v>714000</v>
      </c>
      <c r="E592" s="14" t="s">
        <v>338</v>
      </c>
      <c r="F592" s="14" t="s">
        <v>339</v>
      </c>
      <c r="G592">
        <f>COUNTIF(汇总!A:A,明细!C592)</f>
        <v>1</v>
      </c>
      <c r="H592" t="b">
        <f t="shared" si="9"/>
        <v>1</v>
      </c>
    </row>
    <row r="593" spans="1:8" x14ac:dyDescent="0.15">
      <c r="A593" s="13">
        <v>42996</v>
      </c>
      <c r="B593" s="13">
        <v>42996</v>
      </c>
      <c r="C593" s="14" t="s">
        <v>261</v>
      </c>
      <c r="D593" s="15">
        <v>506325</v>
      </c>
      <c r="E593" s="14" t="s">
        <v>338</v>
      </c>
      <c r="F593" s="14" t="s">
        <v>339</v>
      </c>
      <c r="G593">
        <f>COUNTIF(汇总!A:A,明细!C593)</f>
        <v>1</v>
      </c>
      <c r="H593" t="b">
        <f t="shared" si="9"/>
        <v>1</v>
      </c>
    </row>
    <row r="594" spans="1:8" x14ac:dyDescent="0.15">
      <c r="A594" s="13">
        <v>42999</v>
      </c>
      <c r="B594" s="13">
        <v>43011</v>
      </c>
      <c r="C594" s="14" t="s">
        <v>210</v>
      </c>
      <c r="D594" s="15">
        <v>71000</v>
      </c>
      <c r="E594" s="14" t="s">
        <v>337</v>
      </c>
      <c r="F594" s="17" t="s">
        <v>271</v>
      </c>
      <c r="G594">
        <f>COUNTIF(汇总!A:A,明细!C594)</f>
        <v>1</v>
      </c>
      <c r="H594" t="b">
        <f t="shared" si="9"/>
        <v>1</v>
      </c>
    </row>
    <row r="595" spans="1:8" x14ac:dyDescent="0.15">
      <c r="A595" s="13">
        <v>42997</v>
      </c>
      <c r="B595" s="13">
        <v>42996</v>
      </c>
      <c r="C595" s="14" t="s">
        <v>210</v>
      </c>
      <c r="D595" s="15">
        <v>-70000</v>
      </c>
      <c r="E595" s="14" t="s">
        <v>342</v>
      </c>
      <c r="F595" s="14" t="s">
        <v>272</v>
      </c>
      <c r="G595">
        <f>COUNTIF(汇总!A:A,明细!C595)</f>
        <v>1</v>
      </c>
      <c r="H595" t="b">
        <f t="shared" si="9"/>
        <v>1</v>
      </c>
    </row>
    <row r="596" spans="1:8" x14ac:dyDescent="0.15">
      <c r="A596" s="13">
        <v>42997</v>
      </c>
      <c r="B596" s="13">
        <v>42996</v>
      </c>
      <c r="C596" s="14" t="s">
        <v>261</v>
      </c>
      <c r="D596" s="15">
        <v>-506325</v>
      </c>
      <c r="E596" s="14" t="s">
        <v>337</v>
      </c>
      <c r="F596" s="14" t="s">
        <v>273</v>
      </c>
      <c r="G596">
        <f>COUNTIF(汇总!A:A,明细!C596)</f>
        <v>1</v>
      </c>
      <c r="H596" t="b">
        <f t="shared" si="9"/>
        <v>1</v>
      </c>
    </row>
    <row r="597" spans="1:8" x14ac:dyDescent="0.15">
      <c r="A597" s="13">
        <v>42998</v>
      </c>
      <c r="B597" s="13">
        <v>42997</v>
      </c>
      <c r="C597" s="18" t="s">
        <v>160</v>
      </c>
      <c r="D597" s="15">
        <v>0</v>
      </c>
      <c r="E597" s="14" t="s">
        <v>342</v>
      </c>
      <c r="F597" s="18" t="s">
        <v>220</v>
      </c>
      <c r="G597">
        <f>COUNTIF(汇总!A:A,明细!C597)</f>
        <v>1</v>
      </c>
      <c r="H597" t="b">
        <f t="shared" si="9"/>
        <v>1</v>
      </c>
    </row>
    <row r="598" spans="1:8" x14ac:dyDescent="0.15">
      <c r="A598" s="13">
        <v>42998</v>
      </c>
      <c r="B598" s="13">
        <v>42997</v>
      </c>
      <c r="C598" s="18" t="s">
        <v>160</v>
      </c>
      <c r="D598" s="15">
        <v>0</v>
      </c>
      <c r="E598" s="14" t="s">
        <v>342</v>
      </c>
      <c r="F598" s="18" t="s">
        <v>221</v>
      </c>
      <c r="G598">
        <f>COUNTIF(汇总!A:A,明细!C598)</f>
        <v>1</v>
      </c>
      <c r="H598" t="b">
        <f t="shared" si="9"/>
        <v>1</v>
      </c>
    </row>
    <row r="599" spans="1:8" x14ac:dyDescent="0.15">
      <c r="A599" s="13">
        <v>42998</v>
      </c>
      <c r="B599" s="13">
        <v>42997</v>
      </c>
      <c r="C599" s="18" t="s">
        <v>210</v>
      </c>
      <c r="D599" s="15">
        <v>0</v>
      </c>
      <c r="E599" s="14" t="s">
        <v>342</v>
      </c>
      <c r="F599" s="18" t="s">
        <v>257</v>
      </c>
      <c r="G599">
        <f>COUNTIF(汇总!A:A,明细!C599)</f>
        <v>1</v>
      </c>
      <c r="H599" t="b">
        <f t="shared" si="9"/>
        <v>1</v>
      </c>
    </row>
    <row r="600" spans="1:8" ht="15" customHeight="1" x14ac:dyDescent="0.15">
      <c r="A600" s="13">
        <v>42999</v>
      </c>
      <c r="B600" s="13">
        <v>43000</v>
      </c>
      <c r="C600" s="14" t="s">
        <v>237</v>
      </c>
      <c r="D600" s="15">
        <v>-72680.759999999995</v>
      </c>
      <c r="E600" s="14" t="s">
        <v>337</v>
      </c>
      <c r="F600" s="17" t="s">
        <v>274</v>
      </c>
      <c r="G600">
        <f>COUNTIF(汇总!A:A,明细!C600)</f>
        <v>1</v>
      </c>
      <c r="H600" t="b">
        <f t="shared" si="9"/>
        <v>1</v>
      </c>
    </row>
    <row r="601" spans="1:8" ht="15" customHeight="1" x14ac:dyDescent="0.15">
      <c r="A601" s="13">
        <v>42999</v>
      </c>
      <c r="B601" s="13">
        <v>42998</v>
      </c>
      <c r="C601" s="14" t="s">
        <v>239</v>
      </c>
      <c r="D601" s="15">
        <v>-100000</v>
      </c>
      <c r="E601" s="14" t="s">
        <v>342</v>
      </c>
      <c r="F601" s="20" t="s">
        <v>275</v>
      </c>
      <c r="G601">
        <f>COUNTIF(汇总!A:A,明细!C601)</f>
        <v>1</v>
      </c>
      <c r="H601" t="b">
        <f t="shared" si="9"/>
        <v>1</v>
      </c>
    </row>
    <row r="602" spans="1:8" x14ac:dyDescent="0.15">
      <c r="A602" s="13">
        <v>43003</v>
      </c>
      <c r="B602" s="13">
        <v>43000</v>
      </c>
      <c r="C602" s="14" t="s">
        <v>89</v>
      </c>
      <c r="D602" s="15">
        <v>0</v>
      </c>
      <c r="E602" s="14" t="s">
        <v>342</v>
      </c>
      <c r="F602" s="20" t="s">
        <v>244</v>
      </c>
      <c r="G602">
        <f>COUNTIF(汇总!A:A,明细!C602)</f>
        <v>1</v>
      </c>
      <c r="H602" t="b">
        <f t="shared" si="9"/>
        <v>1</v>
      </c>
    </row>
    <row r="603" spans="1:8" x14ac:dyDescent="0.15">
      <c r="A603" s="13">
        <v>43003</v>
      </c>
      <c r="B603" s="13">
        <v>43000</v>
      </c>
      <c r="C603" s="14" t="s">
        <v>89</v>
      </c>
      <c r="D603" s="19">
        <v>-549000</v>
      </c>
      <c r="E603" s="14" t="s">
        <v>342</v>
      </c>
      <c r="F603" s="20" t="s">
        <v>243</v>
      </c>
      <c r="G603">
        <f>COUNTIF(汇总!A:A,明细!C603)</f>
        <v>1</v>
      </c>
      <c r="H603" t="b">
        <f t="shared" si="9"/>
        <v>1</v>
      </c>
    </row>
    <row r="604" spans="1:8" x14ac:dyDescent="0.15">
      <c r="A604" s="13">
        <v>43003</v>
      </c>
      <c r="B604" s="13">
        <v>43000</v>
      </c>
      <c r="C604" s="14" t="s">
        <v>237</v>
      </c>
      <c r="D604" s="23">
        <v>72680.759999999995</v>
      </c>
      <c r="E604" s="14" t="s">
        <v>338</v>
      </c>
      <c r="F604" s="14" t="s">
        <v>339</v>
      </c>
      <c r="G604">
        <f>COUNTIF(汇总!A:A,明细!C604)</f>
        <v>1</v>
      </c>
      <c r="H604" t="b">
        <f t="shared" si="9"/>
        <v>1</v>
      </c>
    </row>
    <row r="605" spans="1:8" x14ac:dyDescent="0.15">
      <c r="A605" s="13">
        <v>43004</v>
      </c>
      <c r="B605" s="13">
        <v>43003</v>
      </c>
      <c r="C605" s="14" t="s">
        <v>160</v>
      </c>
      <c r="D605" s="15">
        <v>0</v>
      </c>
      <c r="E605" s="14" t="s">
        <v>342</v>
      </c>
      <c r="F605" s="14" t="s">
        <v>227</v>
      </c>
      <c r="G605">
        <f>COUNTIF(汇总!A:A,明细!C605)</f>
        <v>1</v>
      </c>
      <c r="H605" t="b">
        <f t="shared" si="9"/>
        <v>1</v>
      </c>
    </row>
    <row r="606" spans="1:8" x14ac:dyDescent="0.15">
      <c r="A606" s="13">
        <v>43004</v>
      </c>
      <c r="B606" s="13">
        <v>43005</v>
      </c>
      <c r="C606" s="14" t="s">
        <v>153</v>
      </c>
      <c r="D606" s="15">
        <v>0</v>
      </c>
      <c r="E606" s="14" t="s">
        <v>342</v>
      </c>
      <c r="F606" s="14" t="s">
        <v>241</v>
      </c>
      <c r="G606">
        <f>COUNTIF(汇总!A:A,明细!C606)</f>
        <v>1</v>
      </c>
      <c r="H606" t="b">
        <f t="shared" si="9"/>
        <v>1</v>
      </c>
    </row>
    <row r="607" spans="1:8" x14ac:dyDescent="0.15">
      <c r="A607" s="13">
        <v>43004</v>
      </c>
      <c r="B607" s="13">
        <v>43005</v>
      </c>
      <c r="C607" s="14" t="s">
        <v>153</v>
      </c>
      <c r="D607" s="19">
        <v>142544.93</v>
      </c>
      <c r="E607" s="14" t="s">
        <v>342</v>
      </c>
      <c r="F607" s="14" t="s">
        <v>242</v>
      </c>
      <c r="G607">
        <f>COUNTIF(汇总!A:A,明细!C607)</f>
        <v>1</v>
      </c>
      <c r="H607" t="b">
        <f t="shared" si="9"/>
        <v>1</v>
      </c>
    </row>
    <row r="608" spans="1:8" x14ac:dyDescent="0.15">
      <c r="A608" s="13">
        <v>43004</v>
      </c>
      <c r="B608" s="13">
        <v>43004</v>
      </c>
      <c r="C608" s="14" t="s">
        <v>239</v>
      </c>
      <c r="D608" s="15">
        <v>-328490.28000000003</v>
      </c>
      <c r="E608" s="14" t="s">
        <v>341</v>
      </c>
      <c r="F608" s="14" t="s">
        <v>339</v>
      </c>
      <c r="G608">
        <f>COUNTIF(汇总!A:A,明细!C608)</f>
        <v>1</v>
      </c>
      <c r="H608" t="b">
        <f t="shared" si="9"/>
        <v>1</v>
      </c>
    </row>
    <row r="609" spans="1:8" x14ac:dyDescent="0.15">
      <c r="A609" s="13">
        <v>43005</v>
      </c>
      <c r="B609" s="13">
        <v>43005</v>
      </c>
      <c r="C609" s="14" t="s">
        <v>233</v>
      </c>
      <c r="D609" s="19">
        <v>1931703.88</v>
      </c>
      <c r="E609" s="14" t="s">
        <v>337</v>
      </c>
      <c r="F609" s="18" t="s">
        <v>276</v>
      </c>
      <c r="G609">
        <f>COUNTIF(汇总!A:A,明细!C609)</f>
        <v>1</v>
      </c>
      <c r="H609" t="b">
        <f t="shared" si="9"/>
        <v>1</v>
      </c>
    </row>
    <row r="610" spans="1:8" x14ac:dyDescent="0.15">
      <c r="A610" s="13">
        <v>43006</v>
      </c>
      <c r="B610" s="13">
        <v>43005</v>
      </c>
      <c r="C610" s="14" t="s">
        <v>160</v>
      </c>
      <c r="D610" s="15">
        <v>-43250</v>
      </c>
      <c r="E610" s="14" t="s">
        <v>337</v>
      </c>
      <c r="F610" s="14" t="s">
        <v>277</v>
      </c>
      <c r="G610">
        <f>COUNTIF(汇总!A:A,明细!C610)</f>
        <v>1</v>
      </c>
      <c r="H610" t="b">
        <f t="shared" si="9"/>
        <v>1</v>
      </c>
    </row>
    <row r="611" spans="1:8" x14ac:dyDescent="0.15">
      <c r="A611" s="13">
        <v>43006</v>
      </c>
      <c r="B611" s="13">
        <v>43005</v>
      </c>
      <c r="C611" s="14" t="s">
        <v>160</v>
      </c>
      <c r="D611" s="15">
        <v>43250</v>
      </c>
      <c r="E611" s="14" t="s">
        <v>338</v>
      </c>
      <c r="F611" s="14" t="s">
        <v>339</v>
      </c>
      <c r="G611">
        <f>COUNTIF(汇总!A:A,明细!C611)</f>
        <v>1</v>
      </c>
      <c r="H611" t="b">
        <f t="shared" si="9"/>
        <v>1</v>
      </c>
    </row>
    <row r="612" spans="1:8" x14ac:dyDescent="0.15">
      <c r="A612" s="13">
        <v>43006</v>
      </c>
      <c r="B612" s="13">
        <v>43006</v>
      </c>
      <c r="C612" s="14" t="s">
        <v>233</v>
      </c>
      <c r="D612" s="15">
        <v>-1931703.88</v>
      </c>
      <c r="E612" s="14" t="s">
        <v>341</v>
      </c>
      <c r="F612" s="21" t="s">
        <v>343</v>
      </c>
      <c r="G612">
        <f>COUNTIF(汇总!A:A,明细!C612)</f>
        <v>1</v>
      </c>
      <c r="H612" t="b">
        <f t="shared" si="9"/>
        <v>1</v>
      </c>
    </row>
    <row r="613" spans="1:8" x14ac:dyDescent="0.15">
      <c r="A613" s="13">
        <v>43007</v>
      </c>
      <c r="B613" s="13">
        <v>43007</v>
      </c>
      <c r="C613" s="14" t="s">
        <v>153</v>
      </c>
      <c r="D613" s="15">
        <v>-38056.99</v>
      </c>
      <c r="E613" s="14" t="s">
        <v>341</v>
      </c>
      <c r="F613" s="21" t="s">
        <v>343</v>
      </c>
      <c r="G613">
        <f>COUNTIF(汇总!A:A,明细!C613)</f>
        <v>1</v>
      </c>
      <c r="H613" t="b">
        <f t="shared" si="9"/>
        <v>1</v>
      </c>
    </row>
    <row r="614" spans="1:8" x14ac:dyDescent="0.15">
      <c r="A614" s="13">
        <v>43017</v>
      </c>
      <c r="B614" s="31">
        <v>43026</v>
      </c>
      <c r="C614" s="14" t="s">
        <v>210</v>
      </c>
      <c r="D614" s="15">
        <v>211250</v>
      </c>
      <c r="E614" s="14" t="s">
        <v>337</v>
      </c>
      <c r="F614" s="17" t="s">
        <v>278</v>
      </c>
      <c r="G614">
        <f>COUNTIF(汇总!A:A,明细!C614)</f>
        <v>1</v>
      </c>
      <c r="H614" t="b">
        <f t="shared" si="9"/>
        <v>1</v>
      </c>
    </row>
    <row r="615" spans="1:8" x14ac:dyDescent="0.15">
      <c r="A615" s="13">
        <v>43017</v>
      </c>
      <c r="B615" s="13">
        <v>43007</v>
      </c>
      <c r="C615" s="14" t="s">
        <v>210</v>
      </c>
      <c r="D615" s="15">
        <f>-D614</f>
        <v>-211250</v>
      </c>
      <c r="E615" s="14" t="s">
        <v>342</v>
      </c>
      <c r="F615" s="18" t="s">
        <v>271</v>
      </c>
      <c r="G615">
        <f>COUNTIF(汇总!A:A,明细!C615)</f>
        <v>1</v>
      </c>
      <c r="H615" t="b">
        <f t="shared" si="9"/>
        <v>1</v>
      </c>
    </row>
    <row r="616" spans="1:8" x14ac:dyDescent="0.15">
      <c r="A616" s="13">
        <v>43019</v>
      </c>
      <c r="B616" s="13">
        <v>43018</v>
      </c>
      <c r="C616" s="14" t="s">
        <v>160</v>
      </c>
      <c r="D616" s="19">
        <v>-46500</v>
      </c>
      <c r="E616" s="14" t="s">
        <v>337</v>
      </c>
      <c r="F616" s="17" t="s">
        <v>279</v>
      </c>
      <c r="G616">
        <f>COUNTIF(汇总!A:A,明细!C616)</f>
        <v>1</v>
      </c>
      <c r="H616" t="b">
        <f t="shared" si="9"/>
        <v>1</v>
      </c>
    </row>
    <row r="617" spans="1:8" x14ac:dyDescent="0.15">
      <c r="A617" s="13">
        <v>43020</v>
      </c>
      <c r="B617" s="13">
        <v>43021</v>
      </c>
      <c r="C617" s="18" t="s">
        <v>237</v>
      </c>
      <c r="D617" s="19">
        <v>-41975.48</v>
      </c>
      <c r="E617" s="14" t="s">
        <v>337</v>
      </c>
      <c r="F617" s="18" t="s">
        <v>280</v>
      </c>
      <c r="G617">
        <f>COUNTIF(汇总!A:A,明细!C617)</f>
        <v>1</v>
      </c>
      <c r="H617" t="b">
        <f t="shared" si="9"/>
        <v>1</v>
      </c>
    </row>
    <row r="618" spans="1:8" x14ac:dyDescent="0.15">
      <c r="A618" s="13">
        <v>43020</v>
      </c>
      <c r="B618" s="13">
        <v>43019</v>
      </c>
      <c r="C618" s="18" t="s">
        <v>160</v>
      </c>
      <c r="D618" s="19">
        <v>-54000</v>
      </c>
      <c r="E618" s="14" t="s">
        <v>337</v>
      </c>
      <c r="F618" s="18" t="s">
        <v>281</v>
      </c>
      <c r="G618">
        <f>COUNTIF(汇总!A:A,明细!C618)</f>
        <v>1</v>
      </c>
      <c r="H618" t="b">
        <f t="shared" si="9"/>
        <v>1</v>
      </c>
    </row>
    <row r="619" spans="1:8" x14ac:dyDescent="0.15">
      <c r="A619" s="13">
        <v>43020</v>
      </c>
      <c r="B619" s="13">
        <v>43019</v>
      </c>
      <c r="C619" s="22" t="s">
        <v>160</v>
      </c>
      <c r="D619" s="23">
        <v>46500</v>
      </c>
      <c r="E619" s="14" t="s">
        <v>338</v>
      </c>
      <c r="F619" s="21" t="s">
        <v>344</v>
      </c>
      <c r="G619">
        <f>COUNTIF(汇总!A:A,明细!C619)</f>
        <v>1</v>
      </c>
      <c r="H619" t="b">
        <f t="shared" si="9"/>
        <v>1</v>
      </c>
    </row>
    <row r="620" spans="1:8" x14ac:dyDescent="0.15">
      <c r="A620" s="13">
        <v>43020</v>
      </c>
      <c r="B620" s="13">
        <v>43019</v>
      </c>
      <c r="C620" s="22" t="s">
        <v>160</v>
      </c>
      <c r="D620" s="23">
        <v>54000</v>
      </c>
      <c r="E620" s="14" t="s">
        <v>338</v>
      </c>
      <c r="F620" s="21" t="s">
        <v>343</v>
      </c>
      <c r="G620">
        <f>COUNTIF(汇总!A:A,明细!C620)</f>
        <v>1</v>
      </c>
      <c r="H620" t="b">
        <f t="shared" si="9"/>
        <v>1</v>
      </c>
    </row>
    <row r="621" spans="1:8" x14ac:dyDescent="0.15">
      <c r="A621" s="13">
        <v>43024</v>
      </c>
      <c r="B621" s="13">
        <v>43021</v>
      </c>
      <c r="C621" s="14" t="s">
        <v>237</v>
      </c>
      <c r="D621" s="23">
        <v>41975.48</v>
      </c>
      <c r="E621" s="14" t="s">
        <v>338</v>
      </c>
      <c r="F621" s="21" t="s">
        <v>343</v>
      </c>
      <c r="G621">
        <f>COUNTIF(汇总!A:A,明细!C621)</f>
        <v>1</v>
      </c>
      <c r="H621" t="b">
        <f t="shared" si="9"/>
        <v>1</v>
      </c>
    </row>
    <row r="622" spans="1:8" x14ac:dyDescent="0.15">
      <c r="A622" s="13">
        <v>43027</v>
      </c>
      <c r="B622" s="13">
        <v>43026</v>
      </c>
      <c r="C622" s="18" t="s">
        <v>210</v>
      </c>
      <c r="D622" s="15">
        <v>-277250</v>
      </c>
      <c r="E622" s="14" t="s">
        <v>342</v>
      </c>
      <c r="F622" s="20" t="s">
        <v>278</v>
      </c>
      <c r="G622">
        <f>COUNTIF(汇总!A:A,明细!C622)</f>
        <v>1</v>
      </c>
      <c r="H622" t="b">
        <f t="shared" si="9"/>
        <v>1</v>
      </c>
    </row>
    <row r="623" spans="1:8" x14ac:dyDescent="0.15">
      <c r="A623" s="13">
        <v>43028</v>
      </c>
      <c r="B623" s="13">
        <v>43056</v>
      </c>
      <c r="C623" s="18" t="s">
        <v>166</v>
      </c>
      <c r="D623" s="15">
        <v>193150</v>
      </c>
      <c r="E623" s="14" t="s">
        <v>337</v>
      </c>
      <c r="F623" s="17" t="s">
        <v>282</v>
      </c>
      <c r="G623">
        <f>COUNTIF(汇总!A:A,明细!C623)</f>
        <v>1</v>
      </c>
      <c r="H623" t="b">
        <f t="shared" si="9"/>
        <v>1</v>
      </c>
    </row>
    <row r="624" spans="1:8" x14ac:dyDescent="0.15">
      <c r="A624" s="13">
        <v>43031</v>
      </c>
      <c r="B624" s="13">
        <v>43028</v>
      </c>
      <c r="C624" s="14" t="s">
        <v>160</v>
      </c>
      <c r="D624" s="15">
        <v>-56308</v>
      </c>
      <c r="E624" s="14" t="s">
        <v>337</v>
      </c>
      <c r="F624" s="18" t="s">
        <v>283</v>
      </c>
      <c r="G624">
        <f>COUNTIF(汇总!A:A,明细!C624)</f>
        <v>1</v>
      </c>
      <c r="H624" t="b">
        <f t="shared" si="9"/>
        <v>1</v>
      </c>
    </row>
    <row r="625" spans="1:8" x14ac:dyDescent="0.15">
      <c r="A625" s="13">
        <v>43031</v>
      </c>
      <c r="B625" s="13">
        <v>43028</v>
      </c>
      <c r="C625" s="14" t="s">
        <v>160</v>
      </c>
      <c r="D625" s="23">
        <v>56308</v>
      </c>
      <c r="E625" s="14" t="s">
        <v>338</v>
      </c>
      <c r="F625" s="21" t="s">
        <v>344</v>
      </c>
      <c r="G625">
        <f>COUNTIF(汇总!A:A,明细!C625)</f>
        <v>1</v>
      </c>
      <c r="H625" t="b">
        <f t="shared" si="9"/>
        <v>1</v>
      </c>
    </row>
    <row r="626" spans="1:8" x14ac:dyDescent="0.15">
      <c r="A626" s="13">
        <v>43031</v>
      </c>
      <c r="B626" s="13">
        <v>43028</v>
      </c>
      <c r="C626" s="14" t="s">
        <v>345</v>
      </c>
      <c r="D626" s="23">
        <v>8000000</v>
      </c>
      <c r="E626" s="14" t="s">
        <v>338</v>
      </c>
      <c r="F626" s="21" t="s">
        <v>343</v>
      </c>
      <c r="G626">
        <f>COUNTIF(汇总!A:A,明细!C626)</f>
        <v>1</v>
      </c>
      <c r="H626" t="b">
        <f t="shared" si="9"/>
        <v>1</v>
      </c>
    </row>
    <row r="627" spans="1:8" x14ac:dyDescent="0.15">
      <c r="A627" s="13">
        <v>43033</v>
      </c>
      <c r="B627" s="13">
        <v>43063</v>
      </c>
      <c r="C627" s="14" t="s">
        <v>166</v>
      </c>
      <c r="D627" s="15">
        <v>197900</v>
      </c>
      <c r="E627" s="14" t="s">
        <v>337</v>
      </c>
      <c r="F627" s="14" t="s">
        <v>284</v>
      </c>
      <c r="G627">
        <f>COUNTIF(汇总!A:A,明细!C627)</f>
        <v>1</v>
      </c>
      <c r="H627" t="b">
        <f t="shared" si="9"/>
        <v>1</v>
      </c>
    </row>
    <row r="628" spans="1:8" x14ac:dyDescent="0.15">
      <c r="A628" s="13">
        <v>43033</v>
      </c>
      <c r="B628" s="13">
        <v>43032</v>
      </c>
      <c r="C628" s="14" t="s">
        <v>346</v>
      </c>
      <c r="D628" s="19">
        <v>232074.65</v>
      </c>
      <c r="E628" s="14" t="s">
        <v>337</v>
      </c>
      <c r="F628" s="18" t="s">
        <v>285</v>
      </c>
      <c r="G628">
        <f>COUNTIF(汇总!A:A,明细!C628)</f>
        <v>1</v>
      </c>
      <c r="H628" t="b">
        <f t="shared" si="9"/>
        <v>1</v>
      </c>
    </row>
    <row r="629" spans="1:8" x14ac:dyDescent="0.15">
      <c r="A629" s="13">
        <v>43033</v>
      </c>
      <c r="B629" s="13">
        <v>43032</v>
      </c>
      <c r="C629" s="14" t="s">
        <v>346</v>
      </c>
      <c r="D629" s="15">
        <v>-232074.65</v>
      </c>
      <c r="E629" s="14" t="s">
        <v>337</v>
      </c>
      <c r="F629" s="18" t="s">
        <v>286</v>
      </c>
      <c r="G629">
        <f>COUNTIF(汇总!A:A,明细!C629)</f>
        <v>1</v>
      </c>
      <c r="H629" t="b">
        <f t="shared" si="9"/>
        <v>1</v>
      </c>
    </row>
    <row r="630" spans="1:8" x14ac:dyDescent="0.15">
      <c r="A630" s="13">
        <v>43033</v>
      </c>
      <c r="B630" s="13">
        <v>43032</v>
      </c>
      <c r="C630" s="14" t="s">
        <v>346</v>
      </c>
      <c r="D630" s="19">
        <v>152535.10999999999</v>
      </c>
      <c r="E630" s="14" t="s">
        <v>337</v>
      </c>
      <c r="F630" s="18" t="s">
        <v>287</v>
      </c>
      <c r="G630">
        <f>COUNTIF(汇总!A:A,明细!C630)</f>
        <v>1</v>
      </c>
      <c r="H630" t="b">
        <f t="shared" si="9"/>
        <v>1</v>
      </c>
    </row>
    <row r="631" spans="1:8" x14ac:dyDescent="0.15">
      <c r="A631" s="13">
        <v>43033</v>
      </c>
      <c r="B631" s="13">
        <v>43032</v>
      </c>
      <c r="C631" s="14" t="s">
        <v>346</v>
      </c>
      <c r="D631" s="15">
        <v>-152535.10999999999</v>
      </c>
      <c r="E631" s="14" t="s">
        <v>337</v>
      </c>
      <c r="F631" s="18" t="s">
        <v>288</v>
      </c>
      <c r="G631">
        <f>COUNTIF(汇总!A:A,明细!C631)</f>
        <v>1</v>
      </c>
      <c r="H631" t="b">
        <f t="shared" si="9"/>
        <v>1</v>
      </c>
    </row>
    <row r="632" spans="1:8" x14ac:dyDescent="0.15">
      <c r="A632" s="13">
        <v>43033</v>
      </c>
      <c r="B632" s="13">
        <v>43032</v>
      </c>
      <c r="C632" s="14" t="s">
        <v>346</v>
      </c>
      <c r="D632" s="19">
        <v>85426.98</v>
      </c>
      <c r="E632" s="14" t="s">
        <v>337</v>
      </c>
      <c r="F632" s="18" t="s">
        <v>289</v>
      </c>
      <c r="G632">
        <f>COUNTIF(汇总!A:A,明细!C632)</f>
        <v>1</v>
      </c>
      <c r="H632" t="b">
        <f t="shared" si="9"/>
        <v>1</v>
      </c>
    </row>
    <row r="633" spans="1:8" x14ac:dyDescent="0.15">
      <c r="A633" s="13">
        <v>43033</v>
      </c>
      <c r="B633" s="13">
        <v>43032</v>
      </c>
      <c r="C633" s="14" t="s">
        <v>346</v>
      </c>
      <c r="D633" s="15">
        <v>-85426.98</v>
      </c>
      <c r="E633" s="14" t="s">
        <v>337</v>
      </c>
      <c r="F633" s="18" t="s">
        <v>290</v>
      </c>
      <c r="G633">
        <f>COUNTIF(汇总!A:A,明细!C633)</f>
        <v>1</v>
      </c>
      <c r="H633" t="b">
        <f t="shared" si="9"/>
        <v>1</v>
      </c>
    </row>
    <row r="634" spans="1:8" x14ac:dyDescent="0.15">
      <c r="A634" s="13">
        <v>43034</v>
      </c>
      <c r="B634" s="13">
        <v>43033</v>
      </c>
      <c r="C634" s="18" t="s">
        <v>233</v>
      </c>
      <c r="D634" s="19">
        <v>2635135.11</v>
      </c>
      <c r="E634" s="14" t="s">
        <v>342</v>
      </c>
      <c r="F634" s="18" t="s">
        <v>234</v>
      </c>
      <c r="G634">
        <f>COUNTIF(汇总!A:A,明细!C634)</f>
        <v>1</v>
      </c>
      <c r="H634" t="b">
        <f t="shared" si="9"/>
        <v>1</v>
      </c>
    </row>
    <row r="635" spans="1:8" x14ac:dyDescent="0.15">
      <c r="A635" s="13">
        <v>43034</v>
      </c>
      <c r="B635" s="13">
        <v>43033</v>
      </c>
      <c r="C635" s="18" t="s">
        <v>233</v>
      </c>
      <c r="D635" s="19">
        <v>-2635135.11</v>
      </c>
      <c r="E635" s="14" t="s">
        <v>342</v>
      </c>
      <c r="F635" s="18" t="s">
        <v>276</v>
      </c>
      <c r="G635">
        <f>COUNTIF(汇总!A:A,明细!C635)</f>
        <v>1</v>
      </c>
      <c r="H635" t="b">
        <f t="shared" si="9"/>
        <v>1</v>
      </c>
    </row>
    <row r="636" spans="1:8" x14ac:dyDescent="0.15">
      <c r="A636" s="13">
        <v>43034</v>
      </c>
      <c r="B636" s="13">
        <v>43033</v>
      </c>
      <c r="C636" s="18" t="s">
        <v>89</v>
      </c>
      <c r="D636" s="19">
        <v>-1023000</v>
      </c>
      <c r="E636" s="14" t="s">
        <v>342</v>
      </c>
      <c r="F636" s="18" t="s">
        <v>232</v>
      </c>
      <c r="G636">
        <f>COUNTIF(汇总!A:A,明细!C636)</f>
        <v>1</v>
      </c>
      <c r="H636" t="b">
        <f t="shared" si="9"/>
        <v>1</v>
      </c>
    </row>
    <row r="637" spans="1:8" x14ac:dyDescent="0.15">
      <c r="A637" s="13">
        <v>43034</v>
      </c>
      <c r="B637" s="13">
        <v>43033</v>
      </c>
      <c r="C637" s="18" t="s">
        <v>89</v>
      </c>
      <c r="D637" s="19">
        <v>0</v>
      </c>
      <c r="E637" s="14" t="s">
        <v>342</v>
      </c>
      <c r="F637" s="18" t="s">
        <v>231</v>
      </c>
      <c r="G637">
        <f>COUNTIF(汇总!A:A,明细!C637)</f>
        <v>1</v>
      </c>
      <c r="H637" t="b">
        <f t="shared" si="9"/>
        <v>1</v>
      </c>
    </row>
    <row r="638" spans="1:8" x14ac:dyDescent="0.15">
      <c r="A638" s="13">
        <v>43034</v>
      </c>
      <c r="B638" s="13">
        <v>43033</v>
      </c>
      <c r="C638" s="14" t="s">
        <v>346</v>
      </c>
      <c r="D638" s="15">
        <v>-492.57</v>
      </c>
      <c r="E638" s="14" t="s">
        <v>337</v>
      </c>
      <c r="F638" s="17" t="s">
        <v>366</v>
      </c>
      <c r="G638">
        <f>COUNTIF(汇总!A:A,明细!C638)</f>
        <v>1</v>
      </c>
      <c r="H638" t="b">
        <f t="shared" si="9"/>
        <v>1</v>
      </c>
    </row>
    <row r="639" spans="1:8" x14ac:dyDescent="0.15">
      <c r="A639" s="13">
        <v>43034</v>
      </c>
      <c r="B639" s="13">
        <v>43033</v>
      </c>
      <c r="C639" s="14" t="s">
        <v>346</v>
      </c>
      <c r="D639" s="15">
        <v>-430.62</v>
      </c>
      <c r="E639" s="14" t="s">
        <v>337</v>
      </c>
      <c r="F639" s="17" t="s">
        <v>367</v>
      </c>
      <c r="G639">
        <f>COUNTIF(汇总!A:A,明细!C639)</f>
        <v>1</v>
      </c>
      <c r="H639" t="b">
        <f t="shared" si="9"/>
        <v>1</v>
      </c>
    </row>
    <row r="640" spans="1:8" x14ac:dyDescent="0.15">
      <c r="A640" s="13">
        <v>43035</v>
      </c>
      <c r="B640" s="13">
        <v>43034</v>
      </c>
      <c r="C640" s="14" t="s">
        <v>160</v>
      </c>
      <c r="D640" s="15">
        <v>178800</v>
      </c>
      <c r="E640" s="14" t="s">
        <v>342</v>
      </c>
      <c r="F640" s="18" t="s">
        <v>228</v>
      </c>
      <c r="G640">
        <f>COUNTIF(汇总!A:A,明细!C640)</f>
        <v>1</v>
      </c>
      <c r="H640" t="b">
        <f t="shared" si="9"/>
        <v>1</v>
      </c>
    </row>
    <row r="641" spans="1:8" x14ac:dyDescent="0.15">
      <c r="A641" s="13">
        <v>43035</v>
      </c>
      <c r="B641" s="13">
        <v>43034</v>
      </c>
      <c r="C641" s="14" t="s">
        <v>160</v>
      </c>
      <c r="D641" s="15">
        <v>-178800</v>
      </c>
      <c r="E641" s="14" t="s">
        <v>342</v>
      </c>
      <c r="F641" s="18" t="s">
        <v>247</v>
      </c>
      <c r="G641">
        <f>COUNTIF(汇总!A:A,明细!C641)</f>
        <v>1</v>
      </c>
      <c r="H641" t="b">
        <f t="shared" si="9"/>
        <v>1</v>
      </c>
    </row>
    <row r="642" spans="1:8" x14ac:dyDescent="0.15">
      <c r="A642" s="24">
        <v>43035</v>
      </c>
      <c r="B642" s="24">
        <v>43034</v>
      </c>
      <c r="C642" s="14" t="s">
        <v>346</v>
      </c>
      <c r="D642" s="25">
        <v>-744.83</v>
      </c>
      <c r="E642" s="18" t="s">
        <v>337</v>
      </c>
      <c r="F642" s="18" t="s">
        <v>291</v>
      </c>
      <c r="G642">
        <f>COUNTIF(汇总!A:A,明细!C642)</f>
        <v>1</v>
      </c>
      <c r="H642" t="b">
        <f t="shared" si="9"/>
        <v>1</v>
      </c>
    </row>
    <row r="643" spans="1:8" x14ac:dyDescent="0.15">
      <c r="A643" s="24">
        <v>43035</v>
      </c>
      <c r="B643" s="24">
        <v>43034</v>
      </c>
      <c r="C643" s="14" t="s">
        <v>346</v>
      </c>
      <c r="D643" s="26">
        <v>-660.35</v>
      </c>
      <c r="E643" s="18" t="s">
        <v>337</v>
      </c>
      <c r="F643" s="18" t="s">
        <v>292</v>
      </c>
      <c r="G643">
        <f>COUNTIF(汇总!A:A,明细!C643)</f>
        <v>1</v>
      </c>
      <c r="H643" t="b">
        <f t="shared" ref="H643:H706" si="10">ISNUMBER(D643)</f>
        <v>1</v>
      </c>
    </row>
    <row r="644" spans="1:8" x14ac:dyDescent="0.15">
      <c r="A644" s="13">
        <v>43038</v>
      </c>
      <c r="B644" s="13">
        <v>43035</v>
      </c>
      <c r="C644" s="14" t="s">
        <v>346</v>
      </c>
      <c r="D644" s="26">
        <v>-1091.5999999999999</v>
      </c>
      <c r="E644" s="18" t="s">
        <v>337</v>
      </c>
      <c r="F644" s="18" t="s">
        <v>293</v>
      </c>
      <c r="G644">
        <f>COUNTIF(汇总!A:A,明细!C644)</f>
        <v>1</v>
      </c>
      <c r="H644" t="b">
        <f t="shared" si="10"/>
        <v>1</v>
      </c>
    </row>
    <row r="645" spans="1:8" x14ac:dyDescent="0.15">
      <c r="A645" s="13">
        <v>43038</v>
      </c>
      <c r="B645" s="13">
        <v>43035</v>
      </c>
      <c r="C645" s="14" t="s">
        <v>346</v>
      </c>
      <c r="D645" s="26">
        <v>-1115.02</v>
      </c>
      <c r="E645" s="18" t="s">
        <v>337</v>
      </c>
      <c r="F645" s="18" t="s">
        <v>294</v>
      </c>
      <c r="G645">
        <f>COUNTIF(汇总!A:A,明细!C645)</f>
        <v>1</v>
      </c>
      <c r="H645" t="b">
        <f t="shared" si="10"/>
        <v>1</v>
      </c>
    </row>
    <row r="646" spans="1:8" x14ac:dyDescent="0.15">
      <c r="A646" s="13">
        <v>43040</v>
      </c>
      <c r="B646" s="13">
        <v>43069</v>
      </c>
      <c r="C646" s="14" t="s">
        <v>166</v>
      </c>
      <c r="D646" s="19">
        <v>188925</v>
      </c>
      <c r="E646" s="18" t="s">
        <v>337</v>
      </c>
      <c r="F646" s="17" t="s">
        <v>295</v>
      </c>
      <c r="G646">
        <f>COUNTIF(汇总!A:A,明细!C646)</f>
        <v>1</v>
      </c>
      <c r="H646" t="b">
        <f t="shared" si="10"/>
        <v>1</v>
      </c>
    </row>
    <row r="647" spans="1:8" x14ac:dyDescent="0.15">
      <c r="A647" s="13">
        <v>43040</v>
      </c>
      <c r="B647" s="13">
        <v>43039</v>
      </c>
      <c r="C647" s="14" t="s">
        <v>346</v>
      </c>
      <c r="D647" s="15">
        <v>-481.35</v>
      </c>
      <c r="E647" s="18" t="s">
        <v>337</v>
      </c>
      <c r="F647" s="14" t="s">
        <v>296</v>
      </c>
      <c r="G647">
        <f>COUNTIF(汇总!A:A,明细!C647)</f>
        <v>1</v>
      </c>
      <c r="H647" t="b">
        <f t="shared" si="10"/>
        <v>1</v>
      </c>
    </row>
    <row r="648" spans="1:8" x14ac:dyDescent="0.15">
      <c r="A648" s="13">
        <v>43040</v>
      </c>
      <c r="B648" s="13">
        <v>43039</v>
      </c>
      <c r="C648" s="14" t="s">
        <v>346</v>
      </c>
      <c r="D648" s="15">
        <v>-430.65</v>
      </c>
      <c r="E648" s="18" t="s">
        <v>337</v>
      </c>
      <c r="F648" s="17" t="s">
        <v>297</v>
      </c>
      <c r="G648">
        <f>COUNTIF(汇总!A:A,明细!C648)</f>
        <v>1</v>
      </c>
      <c r="H648" t="b">
        <f t="shared" si="10"/>
        <v>1</v>
      </c>
    </row>
    <row r="649" spans="1:8" x14ac:dyDescent="0.15">
      <c r="A649" s="13">
        <v>43041</v>
      </c>
      <c r="B649" s="13">
        <v>43042</v>
      </c>
      <c r="C649" s="18" t="s">
        <v>237</v>
      </c>
      <c r="D649" s="15">
        <v>-89069.99</v>
      </c>
      <c r="E649" s="18" t="s">
        <v>337</v>
      </c>
      <c r="F649" s="17" t="s">
        <v>298</v>
      </c>
      <c r="G649">
        <f>COUNTIF(汇总!A:A,明细!C649)</f>
        <v>1</v>
      </c>
      <c r="H649" t="b">
        <f t="shared" si="10"/>
        <v>1</v>
      </c>
    </row>
    <row r="650" spans="1:8" x14ac:dyDescent="0.15">
      <c r="A650" s="13">
        <v>43041</v>
      </c>
      <c r="B650" s="13">
        <v>43040</v>
      </c>
      <c r="C650" s="14" t="s">
        <v>160</v>
      </c>
      <c r="D650" s="15">
        <v>23400</v>
      </c>
      <c r="E650" s="14" t="s">
        <v>342</v>
      </c>
      <c r="F650" s="18" t="s">
        <v>255</v>
      </c>
      <c r="G650">
        <f>COUNTIF(汇总!A:A,明细!C650)</f>
        <v>1</v>
      </c>
      <c r="H650" t="b">
        <f t="shared" si="10"/>
        <v>1</v>
      </c>
    </row>
    <row r="651" spans="1:8" x14ac:dyDescent="0.15">
      <c r="A651" s="13">
        <v>43045</v>
      </c>
      <c r="B651" s="27">
        <v>43040</v>
      </c>
      <c r="C651" s="22" t="s">
        <v>166</v>
      </c>
      <c r="D651" s="23">
        <v>346964.7</v>
      </c>
      <c r="E651" s="14" t="s">
        <v>338</v>
      </c>
      <c r="F651" s="28" t="s">
        <v>344</v>
      </c>
      <c r="G651">
        <f>COUNTIF(汇总!A:A,明细!C651)</f>
        <v>1</v>
      </c>
      <c r="H651" t="b">
        <f t="shared" si="10"/>
        <v>1</v>
      </c>
    </row>
    <row r="652" spans="1:8" x14ac:dyDescent="0.15">
      <c r="A652" s="13">
        <v>43045</v>
      </c>
      <c r="B652" s="13">
        <v>43042</v>
      </c>
      <c r="C652" s="22" t="s">
        <v>237</v>
      </c>
      <c r="D652" s="23">
        <v>89069.99</v>
      </c>
      <c r="E652" s="14" t="s">
        <v>338</v>
      </c>
      <c r="F652" s="28" t="s">
        <v>343</v>
      </c>
      <c r="G652">
        <f>COUNTIF(汇总!A:A,明细!C652)</f>
        <v>1</v>
      </c>
      <c r="H652" t="b">
        <f t="shared" si="10"/>
        <v>1</v>
      </c>
    </row>
    <row r="653" spans="1:8" x14ac:dyDescent="0.15">
      <c r="A653" s="13">
        <v>43045</v>
      </c>
      <c r="B653" s="13">
        <v>43042</v>
      </c>
      <c r="C653" s="22" t="s">
        <v>166</v>
      </c>
      <c r="D653" s="23">
        <v>236001.43</v>
      </c>
      <c r="E653" s="14" t="s">
        <v>338</v>
      </c>
      <c r="F653" s="28" t="s">
        <v>343</v>
      </c>
      <c r="G653">
        <f>COUNTIF(汇总!A:A,明细!C653)</f>
        <v>1</v>
      </c>
      <c r="H653" t="b">
        <f t="shared" si="10"/>
        <v>1</v>
      </c>
    </row>
    <row r="654" spans="1:8" x14ac:dyDescent="0.15">
      <c r="A654" s="13">
        <v>43045</v>
      </c>
      <c r="B654" s="13">
        <v>43073</v>
      </c>
      <c r="C654" s="18" t="s">
        <v>166</v>
      </c>
      <c r="D654" s="26">
        <v>190450</v>
      </c>
      <c r="E654" s="18" t="s">
        <v>337</v>
      </c>
      <c r="F654" s="18" t="s">
        <v>299</v>
      </c>
      <c r="G654">
        <f>COUNTIF(汇总!A:A,明细!C654)</f>
        <v>1</v>
      </c>
      <c r="H654" t="b">
        <f t="shared" si="10"/>
        <v>1</v>
      </c>
    </row>
    <row r="655" spans="1:8" x14ac:dyDescent="0.15">
      <c r="A655" s="13">
        <v>43047</v>
      </c>
      <c r="B655" s="13">
        <v>43046</v>
      </c>
      <c r="C655" s="22" t="s">
        <v>166</v>
      </c>
      <c r="D655" s="23">
        <v>190403.59</v>
      </c>
      <c r="E655" s="14" t="s">
        <v>338</v>
      </c>
      <c r="F655" s="28" t="s">
        <v>344</v>
      </c>
      <c r="G655">
        <f>COUNTIF(汇总!A:A,明细!C655)</f>
        <v>1</v>
      </c>
      <c r="H655" t="b">
        <f t="shared" si="10"/>
        <v>1</v>
      </c>
    </row>
    <row r="656" spans="1:8" x14ac:dyDescent="0.15">
      <c r="A656" s="13">
        <v>43048</v>
      </c>
      <c r="B656" s="13">
        <v>43047</v>
      </c>
      <c r="C656" s="14" t="s">
        <v>160</v>
      </c>
      <c r="D656" s="15">
        <v>0</v>
      </c>
      <c r="E656" s="14" t="s">
        <v>342</v>
      </c>
      <c r="F656" s="18" t="s">
        <v>161</v>
      </c>
      <c r="G656">
        <f>COUNTIF(汇总!A:A,明细!C656)</f>
        <v>1</v>
      </c>
      <c r="H656" t="b">
        <f t="shared" si="10"/>
        <v>1</v>
      </c>
    </row>
    <row r="657" spans="1:8" x14ac:dyDescent="0.15">
      <c r="A657" s="13">
        <v>43048</v>
      </c>
      <c r="B657" s="13">
        <v>43047</v>
      </c>
      <c r="C657" s="18" t="s">
        <v>233</v>
      </c>
      <c r="D657" s="15">
        <v>-4130000</v>
      </c>
      <c r="E657" s="18" t="s">
        <v>337</v>
      </c>
      <c r="F657" s="18" t="s">
        <v>300</v>
      </c>
      <c r="G657">
        <f>COUNTIF(汇总!A:A,明细!C657)</f>
        <v>1</v>
      </c>
      <c r="H657" t="b">
        <f t="shared" si="10"/>
        <v>1</v>
      </c>
    </row>
    <row r="658" spans="1:8" x14ac:dyDescent="0.15">
      <c r="A658" s="13">
        <v>43048</v>
      </c>
      <c r="B658" s="13">
        <v>43047</v>
      </c>
      <c r="C658" s="22" t="s">
        <v>233</v>
      </c>
      <c r="D658" s="23">
        <v>4130000</v>
      </c>
      <c r="E658" s="14" t="s">
        <v>338</v>
      </c>
      <c r="F658" s="28" t="s">
        <v>344</v>
      </c>
      <c r="G658">
        <f>COUNTIF(汇总!A:A,明细!C658)</f>
        <v>1</v>
      </c>
      <c r="H658" t="b">
        <f t="shared" si="10"/>
        <v>1</v>
      </c>
    </row>
    <row r="659" spans="1:8" x14ac:dyDescent="0.15">
      <c r="A659" s="13">
        <v>43049</v>
      </c>
      <c r="B659" s="13">
        <v>43048</v>
      </c>
      <c r="C659" s="29" t="s">
        <v>89</v>
      </c>
      <c r="D659" s="19">
        <v>-931200</v>
      </c>
      <c r="E659" s="18" t="s">
        <v>337</v>
      </c>
      <c r="F659" s="29" t="s">
        <v>302</v>
      </c>
      <c r="G659">
        <f>COUNTIF(汇总!A:A,明细!C659)</f>
        <v>1</v>
      </c>
      <c r="H659" t="b">
        <f t="shared" si="10"/>
        <v>1</v>
      </c>
    </row>
    <row r="660" spans="1:8" x14ac:dyDescent="0.15">
      <c r="A660" s="13">
        <v>43049</v>
      </c>
      <c r="B660" s="13">
        <v>43048</v>
      </c>
      <c r="C660" s="29" t="s">
        <v>89</v>
      </c>
      <c r="D660" s="15">
        <v>-1122200</v>
      </c>
      <c r="E660" s="18" t="s">
        <v>337</v>
      </c>
      <c r="F660" s="29" t="s">
        <v>303</v>
      </c>
      <c r="G660">
        <f>COUNTIF(汇总!A:A,明细!C660)</f>
        <v>1</v>
      </c>
      <c r="H660" t="b">
        <f t="shared" si="10"/>
        <v>1</v>
      </c>
    </row>
    <row r="661" spans="1:8" x14ac:dyDescent="0.15">
      <c r="A661" s="13">
        <v>43049</v>
      </c>
      <c r="B661" s="13">
        <v>43203</v>
      </c>
      <c r="C661" s="29" t="s">
        <v>301</v>
      </c>
      <c r="D661" s="15">
        <v>760500</v>
      </c>
      <c r="E661" s="18" t="s">
        <v>337</v>
      </c>
      <c r="F661" s="29" t="s">
        <v>304</v>
      </c>
      <c r="G661">
        <f>COUNTIF(汇总!A:A,明细!C661)</f>
        <v>1</v>
      </c>
      <c r="H661" t="b">
        <f t="shared" si="10"/>
        <v>1</v>
      </c>
    </row>
    <row r="662" spans="1:8" x14ac:dyDescent="0.15">
      <c r="A662" s="13">
        <v>43049</v>
      </c>
      <c r="B662" s="13">
        <v>43203</v>
      </c>
      <c r="C662" s="29" t="s">
        <v>301</v>
      </c>
      <c r="D662" s="19">
        <v>2317950</v>
      </c>
      <c r="E662" s="18" t="s">
        <v>337</v>
      </c>
      <c r="F662" s="29" t="s">
        <v>305</v>
      </c>
      <c r="G662">
        <f>COUNTIF(汇总!A:A,明细!C662)</f>
        <v>1</v>
      </c>
      <c r="H662" t="b">
        <f t="shared" si="10"/>
        <v>1</v>
      </c>
    </row>
    <row r="663" spans="1:8" x14ac:dyDescent="0.15">
      <c r="A663" s="13">
        <v>43049</v>
      </c>
      <c r="B663" s="13">
        <v>43203</v>
      </c>
      <c r="C663" s="29" t="s">
        <v>301</v>
      </c>
      <c r="D663" s="19">
        <v>2277450</v>
      </c>
      <c r="E663" s="18" t="s">
        <v>337</v>
      </c>
      <c r="F663" s="29" t="s">
        <v>306</v>
      </c>
      <c r="G663">
        <f>COUNTIF(汇总!A:A,明细!C663)</f>
        <v>1</v>
      </c>
      <c r="H663" t="b">
        <f t="shared" si="10"/>
        <v>1</v>
      </c>
    </row>
    <row r="664" spans="1:8" x14ac:dyDescent="0.15">
      <c r="A664" s="13">
        <v>43049</v>
      </c>
      <c r="B664" s="13">
        <v>43048</v>
      </c>
      <c r="C664" s="14" t="s">
        <v>346</v>
      </c>
      <c r="D664" s="19">
        <v>-502.17</v>
      </c>
      <c r="E664" s="18" t="s">
        <v>337</v>
      </c>
      <c r="F664" s="29" t="s">
        <v>307</v>
      </c>
      <c r="G664">
        <f>COUNTIF(汇总!A:A,明细!C664)</f>
        <v>1</v>
      </c>
      <c r="H664" t="b">
        <f t="shared" si="10"/>
        <v>1</v>
      </c>
    </row>
    <row r="665" spans="1:8" x14ac:dyDescent="0.15">
      <c r="A665" s="13">
        <v>43049</v>
      </c>
      <c r="B665" s="13">
        <v>43048</v>
      </c>
      <c r="C665" s="14" t="s">
        <v>346</v>
      </c>
      <c r="D665" s="19">
        <v>-753.11</v>
      </c>
      <c r="E665" s="18" t="s">
        <v>337</v>
      </c>
      <c r="F665" s="29" t="s">
        <v>308</v>
      </c>
      <c r="G665">
        <f>COUNTIF(汇总!A:A,明细!C665)</f>
        <v>1</v>
      </c>
      <c r="H665" t="b">
        <f t="shared" si="10"/>
        <v>1</v>
      </c>
    </row>
    <row r="666" spans="1:8" x14ac:dyDescent="0.15">
      <c r="A666" s="13">
        <v>43049</v>
      </c>
      <c r="B666" s="13">
        <v>43048</v>
      </c>
      <c r="C666" s="14" t="s">
        <v>346</v>
      </c>
      <c r="D666" s="19">
        <v>-502.07</v>
      </c>
      <c r="E666" s="18" t="s">
        <v>337</v>
      </c>
      <c r="F666" s="29" t="s">
        <v>309</v>
      </c>
      <c r="G666">
        <f>COUNTIF(汇总!A:A,明细!C666)</f>
        <v>1</v>
      </c>
      <c r="H666" t="b">
        <f t="shared" si="10"/>
        <v>1</v>
      </c>
    </row>
    <row r="667" spans="1:8" x14ac:dyDescent="0.15">
      <c r="A667" s="13">
        <v>43049</v>
      </c>
      <c r="B667" s="13">
        <v>43048</v>
      </c>
      <c r="C667" s="14" t="s">
        <v>346</v>
      </c>
      <c r="D667" s="19">
        <v>-419.29</v>
      </c>
      <c r="E667" s="18" t="s">
        <v>337</v>
      </c>
      <c r="F667" s="29" t="s">
        <v>310</v>
      </c>
      <c r="G667">
        <f>COUNTIF(汇总!A:A,明细!C667)</f>
        <v>1</v>
      </c>
      <c r="H667" t="b">
        <f t="shared" si="10"/>
        <v>1</v>
      </c>
    </row>
    <row r="668" spans="1:8" x14ac:dyDescent="0.15">
      <c r="A668" s="13">
        <v>43049</v>
      </c>
      <c r="B668" s="13">
        <v>43048</v>
      </c>
      <c r="C668" s="14" t="s">
        <v>346</v>
      </c>
      <c r="D668" s="19">
        <v>-628.64</v>
      </c>
      <c r="E668" s="18" t="s">
        <v>337</v>
      </c>
      <c r="F668" s="29" t="s">
        <v>311</v>
      </c>
      <c r="G668">
        <f>COUNTIF(汇总!A:A,明细!C668)</f>
        <v>1</v>
      </c>
      <c r="H668" t="b">
        <f t="shared" si="10"/>
        <v>1</v>
      </c>
    </row>
    <row r="669" spans="1:8" x14ac:dyDescent="0.15">
      <c r="A669" s="13">
        <v>43049</v>
      </c>
      <c r="B669" s="13">
        <v>43048</v>
      </c>
      <c r="C669" s="14" t="s">
        <v>346</v>
      </c>
      <c r="D669" s="19">
        <v>-419.09</v>
      </c>
      <c r="E669" s="18" t="s">
        <v>337</v>
      </c>
      <c r="F669" s="29" t="s">
        <v>312</v>
      </c>
      <c r="G669">
        <f>COUNTIF(汇总!A:A,明细!C669)</f>
        <v>1</v>
      </c>
      <c r="H669" t="b">
        <f t="shared" si="10"/>
        <v>1</v>
      </c>
    </row>
    <row r="670" spans="1:8" x14ac:dyDescent="0.15">
      <c r="A670" s="13">
        <v>43049</v>
      </c>
      <c r="B670" s="13">
        <v>43048</v>
      </c>
      <c r="C670" s="29" t="s">
        <v>301</v>
      </c>
      <c r="D670" s="23">
        <v>4500000</v>
      </c>
      <c r="E670" s="14" t="s">
        <v>338</v>
      </c>
      <c r="F670" s="28" t="s">
        <v>344</v>
      </c>
      <c r="G670">
        <f>COUNTIF(汇总!A:A,明细!C670)</f>
        <v>1</v>
      </c>
      <c r="H670" t="b">
        <f t="shared" si="10"/>
        <v>1</v>
      </c>
    </row>
    <row r="671" spans="1:8" x14ac:dyDescent="0.15">
      <c r="A671" s="13">
        <v>43052</v>
      </c>
      <c r="B671" s="13">
        <v>43049</v>
      </c>
      <c r="C671" s="14" t="s">
        <v>160</v>
      </c>
      <c r="D671" s="15">
        <v>102210</v>
      </c>
      <c r="E671" s="14" t="s">
        <v>338</v>
      </c>
      <c r="F671" s="28" t="s">
        <v>343</v>
      </c>
      <c r="G671">
        <f>COUNTIF(汇总!A:A,明细!C671)</f>
        <v>1</v>
      </c>
      <c r="H671" t="b">
        <f t="shared" si="10"/>
        <v>1</v>
      </c>
    </row>
    <row r="672" spans="1:8" x14ac:dyDescent="0.15">
      <c r="A672" s="13">
        <v>43052</v>
      </c>
      <c r="B672" s="13">
        <v>43049</v>
      </c>
      <c r="C672" s="14" t="s">
        <v>248</v>
      </c>
      <c r="D672" s="15">
        <v>0</v>
      </c>
      <c r="E672" s="30" t="s">
        <v>347</v>
      </c>
      <c r="F672" s="14" t="s">
        <v>249</v>
      </c>
      <c r="G672">
        <f>COUNTIF(汇总!A:A,明细!C672)</f>
        <v>1</v>
      </c>
      <c r="H672" t="b">
        <f t="shared" si="10"/>
        <v>1</v>
      </c>
    </row>
    <row r="673" spans="1:8" x14ac:dyDescent="0.15">
      <c r="A673" s="13">
        <v>43054</v>
      </c>
      <c r="B673" s="13">
        <v>43053</v>
      </c>
      <c r="C673" s="22" t="s">
        <v>166</v>
      </c>
      <c r="D673" s="15">
        <v>645386.89</v>
      </c>
      <c r="E673" s="14" t="s">
        <v>338</v>
      </c>
      <c r="F673" s="28" t="s">
        <v>343</v>
      </c>
      <c r="G673">
        <f>COUNTIF(汇总!A:A,明细!C673)</f>
        <v>1</v>
      </c>
      <c r="H673" t="b">
        <f t="shared" si="10"/>
        <v>1</v>
      </c>
    </row>
    <row r="674" spans="1:8" x14ac:dyDescent="0.15">
      <c r="A674" s="13">
        <v>43054</v>
      </c>
      <c r="B674" s="13">
        <v>43052</v>
      </c>
      <c r="C674" s="14" t="s">
        <v>346</v>
      </c>
      <c r="D674" s="15">
        <v>-1775.66</v>
      </c>
      <c r="E674" s="21" t="s">
        <v>348</v>
      </c>
      <c r="F674" s="14" t="s">
        <v>313</v>
      </c>
      <c r="G674">
        <f>COUNTIF(汇总!A:A,明细!C674)</f>
        <v>1</v>
      </c>
      <c r="H674" t="b">
        <f t="shared" si="10"/>
        <v>1</v>
      </c>
    </row>
    <row r="675" spans="1:8" x14ac:dyDescent="0.15">
      <c r="A675" s="13">
        <v>43054</v>
      </c>
      <c r="B675" s="13">
        <v>43052</v>
      </c>
      <c r="C675" s="14" t="s">
        <v>346</v>
      </c>
      <c r="D675" s="15">
        <v>-624.64</v>
      </c>
      <c r="E675" s="21" t="s">
        <v>348</v>
      </c>
      <c r="F675" s="14" t="s">
        <v>314</v>
      </c>
      <c r="G675">
        <f>COUNTIF(汇总!A:A,明细!C675)</f>
        <v>1</v>
      </c>
      <c r="H675" t="b">
        <f t="shared" si="10"/>
        <v>1</v>
      </c>
    </row>
    <row r="676" spans="1:8" x14ac:dyDescent="0.15">
      <c r="A676" s="13">
        <v>43054</v>
      </c>
      <c r="B676" s="13">
        <v>43052</v>
      </c>
      <c r="C676" s="14" t="s">
        <v>346</v>
      </c>
      <c r="D676" s="15">
        <v>-1042.07</v>
      </c>
      <c r="E676" s="21" t="s">
        <v>348</v>
      </c>
      <c r="F676" s="14" t="s">
        <v>315</v>
      </c>
      <c r="G676">
        <f>COUNTIF(汇总!A:A,明细!C676)</f>
        <v>1</v>
      </c>
      <c r="H676" t="b">
        <f t="shared" si="10"/>
        <v>1</v>
      </c>
    </row>
    <row r="677" spans="1:8" x14ac:dyDescent="0.15">
      <c r="A677" s="13">
        <v>43055</v>
      </c>
      <c r="B677" s="13">
        <v>43054</v>
      </c>
      <c r="C677" s="22" t="s">
        <v>166</v>
      </c>
      <c r="D677" s="15">
        <v>462885.56</v>
      </c>
      <c r="E677" s="14" t="s">
        <v>338</v>
      </c>
      <c r="F677" s="28" t="s">
        <v>343</v>
      </c>
      <c r="G677">
        <f>COUNTIF(汇总!A:A,明细!C677)</f>
        <v>1</v>
      </c>
      <c r="H677" t="b">
        <f t="shared" si="10"/>
        <v>1</v>
      </c>
    </row>
    <row r="678" spans="1:8" x14ac:dyDescent="0.15">
      <c r="A678" s="13">
        <v>43055</v>
      </c>
      <c r="B678" s="13">
        <v>43054</v>
      </c>
      <c r="C678" s="18" t="s">
        <v>237</v>
      </c>
      <c r="D678" s="15">
        <v>92985.68</v>
      </c>
      <c r="E678" s="14" t="s">
        <v>347</v>
      </c>
      <c r="F678" s="28" t="s">
        <v>245</v>
      </c>
      <c r="G678">
        <f>COUNTIF(汇总!A:A,明细!C678)</f>
        <v>1</v>
      </c>
      <c r="H678" t="b">
        <f t="shared" si="10"/>
        <v>1</v>
      </c>
    </row>
    <row r="679" spans="1:8" x14ac:dyDescent="0.15">
      <c r="A679" s="13">
        <v>43055</v>
      </c>
      <c r="B679" s="13">
        <v>43055</v>
      </c>
      <c r="C679" s="14" t="s">
        <v>261</v>
      </c>
      <c r="D679" s="15">
        <v>-884000</v>
      </c>
      <c r="E679" s="14" t="s">
        <v>348</v>
      </c>
      <c r="F679" s="14" t="s">
        <v>316</v>
      </c>
      <c r="G679">
        <f>COUNTIF(汇总!A:A,明细!C679)</f>
        <v>1</v>
      </c>
      <c r="H679" t="b">
        <f t="shared" si="10"/>
        <v>1</v>
      </c>
    </row>
    <row r="680" spans="1:8" x14ac:dyDescent="0.15">
      <c r="A680" s="13">
        <v>43055</v>
      </c>
      <c r="B680" s="13">
        <v>43189</v>
      </c>
      <c r="C680" s="14" t="s">
        <v>301</v>
      </c>
      <c r="D680" s="15">
        <v>1791000</v>
      </c>
      <c r="E680" s="14" t="s">
        <v>348</v>
      </c>
      <c r="F680" s="14" t="s">
        <v>317</v>
      </c>
      <c r="G680">
        <f>COUNTIF(汇总!A:A,明细!C680)</f>
        <v>1</v>
      </c>
      <c r="H680" t="b">
        <f t="shared" si="10"/>
        <v>1</v>
      </c>
    </row>
    <row r="681" spans="1:8" x14ac:dyDescent="0.15">
      <c r="A681" s="13">
        <v>43056</v>
      </c>
      <c r="B681" s="13">
        <v>43055</v>
      </c>
      <c r="C681" s="14" t="s">
        <v>301</v>
      </c>
      <c r="D681" s="15">
        <v>1500000</v>
      </c>
      <c r="E681" s="14" t="s">
        <v>338</v>
      </c>
      <c r="F681" s="28" t="s">
        <v>343</v>
      </c>
      <c r="G681">
        <f>COUNTIF(汇总!A:A,明细!C681)</f>
        <v>1</v>
      </c>
      <c r="H681" t="b">
        <f t="shared" si="10"/>
        <v>1</v>
      </c>
    </row>
    <row r="682" spans="1:8" x14ac:dyDescent="0.15">
      <c r="A682" s="13">
        <v>43056</v>
      </c>
      <c r="B682" s="13">
        <v>43055</v>
      </c>
      <c r="C682" s="14" t="s">
        <v>261</v>
      </c>
      <c r="D682" s="15">
        <v>884000</v>
      </c>
      <c r="E682" s="14" t="s">
        <v>338</v>
      </c>
      <c r="F682" s="28" t="s">
        <v>343</v>
      </c>
      <c r="G682">
        <f>COUNTIF(汇总!A:A,明细!C682)</f>
        <v>1</v>
      </c>
      <c r="H682" t="b">
        <f t="shared" si="10"/>
        <v>1</v>
      </c>
    </row>
    <row r="683" spans="1:8" x14ac:dyDescent="0.15">
      <c r="A683" s="13">
        <v>43056</v>
      </c>
      <c r="B683" s="13">
        <v>43098</v>
      </c>
      <c r="C683" s="14" t="s">
        <v>340</v>
      </c>
      <c r="D683" s="15">
        <v>140000</v>
      </c>
      <c r="E683" s="14" t="s">
        <v>348</v>
      </c>
      <c r="F683" s="14" t="s">
        <v>319</v>
      </c>
      <c r="G683">
        <f>COUNTIF(汇总!A:A,明细!C683)</f>
        <v>1</v>
      </c>
      <c r="H683" t="b">
        <f t="shared" si="10"/>
        <v>1</v>
      </c>
    </row>
    <row r="684" spans="1:8" x14ac:dyDescent="0.15">
      <c r="A684" s="13">
        <v>43056</v>
      </c>
      <c r="B684" s="13">
        <v>43056</v>
      </c>
      <c r="C684" s="18" t="s">
        <v>237</v>
      </c>
      <c r="D684" s="15">
        <v>-92985.68</v>
      </c>
      <c r="E684" s="21" t="s">
        <v>349</v>
      </c>
      <c r="F684" s="28" t="s">
        <v>343</v>
      </c>
      <c r="G684">
        <f>COUNTIF(汇总!A:A,明细!C684)</f>
        <v>1</v>
      </c>
      <c r="H684" t="b">
        <f t="shared" si="10"/>
        <v>1</v>
      </c>
    </row>
    <row r="685" spans="1:8" x14ac:dyDescent="0.15">
      <c r="A685" s="13">
        <v>43059</v>
      </c>
      <c r="B685" s="13">
        <v>43056</v>
      </c>
      <c r="C685" s="22" t="s">
        <v>166</v>
      </c>
      <c r="D685" s="15">
        <v>-750000</v>
      </c>
      <c r="E685" s="14" t="s">
        <v>347</v>
      </c>
      <c r="F685" s="14" t="s">
        <v>282</v>
      </c>
      <c r="G685">
        <f>COUNTIF(汇总!A:A,明细!C685)</f>
        <v>1</v>
      </c>
      <c r="H685" t="b">
        <f t="shared" si="10"/>
        <v>1</v>
      </c>
    </row>
    <row r="686" spans="1:8" x14ac:dyDescent="0.15">
      <c r="A686" s="13">
        <v>43059</v>
      </c>
      <c r="B686" s="13">
        <v>43056</v>
      </c>
      <c r="C686" s="14" t="s">
        <v>301</v>
      </c>
      <c r="D686" s="15">
        <v>500000</v>
      </c>
      <c r="E686" s="14" t="s">
        <v>338</v>
      </c>
      <c r="F686" s="28" t="s">
        <v>343</v>
      </c>
      <c r="G686">
        <f>COUNTIF(汇总!A:A,明细!C686)</f>
        <v>1</v>
      </c>
      <c r="H686" t="b">
        <f t="shared" si="10"/>
        <v>1</v>
      </c>
    </row>
    <row r="687" spans="1:8" x14ac:dyDescent="0.15">
      <c r="A687" s="13">
        <v>43060</v>
      </c>
      <c r="B687" s="13">
        <v>43059</v>
      </c>
      <c r="C687" s="22" t="s">
        <v>233</v>
      </c>
      <c r="D687" s="15">
        <v>4060000</v>
      </c>
      <c r="E687" s="14" t="s">
        <v>338</v>
      </c>
      <c r="F687" s="28" t="s">
        <v>343</v>
      </c>
      <c r="G687">
        <f>COUNTIF(汇总!A:A,明细!C687)</f>
        <v>1</v>
      </c>
      <c r="H687" t="b">
        <f t="shared" si="10"/>
        <v>1</v>
      </c>
    </row>
    <row r="688" spans="1:8" x14ac:dyDescent="0.15">
      <c r="A688" s="13">
        <v>43060</v>
      </c>
      <c r="B688" s="13">
        <v>43059</v>
      </c>
      <c r="C688" s="22" t="s">
        <v>233</v>
      </c>
      <c r="D688" s="15">
        <v>-4060000</v>
      </c>
      <c r="E688" s="21" t="s">
        <v>348</v>
      </c>
      <c r="F688" s="14" t="s">
        <v>320</v>
      </c>
      <c r="G688">
        <f>COUNTIF(汇总!A:A,明细!C688)</f>
        <v>1</v>
      </c>
      <c r="H688" t="b">
        <f t="shared" si="10"/>
        <v>1</v>
      </c>
    </row>
    <row r="689" spans="1:8" x14ac:dyDescent="0.15">
      <c r="A689" s="13">
        <v>43061</v>
      </c>
      <c r="B689" s="13">
        <v>43060</v>
      </c>
      <c r="C689" s="14" t="s">
        <v>350</v>
      </c>
      <c r="D689" s="15">
        <v>-305000</v>
      </c>
      <c r="E689" s="21" t="s">
        <v>351</v>
      </c>
      <c r="F689" s="14" t="s">
        <v>323</v>
      </c>
      <c r="G689">
        <f>COUNTIF(汇总!A:A,明细!C689)</f>
        <v>1</v>
      </c>
      <c r="H689" t="b">
        <f t="shared" si="10"/>
        <v>1</v>
      </c>
    </row>
    <row r="690" spans="1:8" x14ac:dyDescent="0.15">
      <c r="A690" s="13">
        <v>43061</v>
      </c>
      <c r="B690" s="13">
        <v>43084</v>
      </c>
      <c r="C690" s="14" t="s">
        <v>352</v>
      </c>
      <c r="D690" s="15">
        <v>650000</v>
      </c>
      <c r="E690" s="21" t="s">
        <v>351</v>
      </c>
      <c r="F690" s="14" t="s">
        <v>324</v>
      </c>
      <c r="G690">
        <f>COUNTIF(汇总!A:A,明细!C690)</f>
        <v>1</v>
      </c>
      <c r="H690" t="b">
        <f t="shared" si="10"/>
        <v>1</v>
      </c>
    </row>
    <row r="691" spans="1:8" x14ac:dyDescent="0.15">
      <c r="A691" s="13">
        <v>43061</v>
      </c>
      <c r="B691" s="13">
        <v>43060</v>
      </c>
      <c r="C691" s="14" t="s">
        <v>352</v>
      </c>
      <c r="D691" s="15">
        <v>2500000</v>
      </c>
      <c r="E691" s="21" t="s">
        <v>353</v>
      </c>
      <c r="F691" s="28" t="s">
        <v>354</v>
      </c>
      <c r="G691">
        <f>COUNTIF(汇总!A:A,明细!C691)</f>
        <v>1</v>
      </c>
      <c r="H691" t="b">
        <f t="shared" si="10"/>
        <v>1</v>
      </c>
    </row>
    <row r="692" spans="1:8" x14ac:dyDescent="0.15">
      <c r="A692" s="13">
        <v>43062</v>
      </c>
      <c r="B692" s="13">
        <v>43062</v>
      </c>
      <c r="C692" s="14" t="s">
        <v>261</v>
      </c>
      <c r="D692" s="15">
        <v>1525000</v>
      </c>
      <c r="E692" s="21" t="s">
        <v>351</v>
      </c>
      <c r="F692" s="14" t="s">
        <v>325</v>
      </c>
      <c r="G692">
        <f>COUNTIF(汇总!A:A,明细!C692)</f>
        <v>1</v>
      </c>
      <c r="H692" t="b">
        <f t="shared" si="10"/>
        <v>1</v>
      </c>
    </row>
    <row r="693" spans="1:8" x14ac:dyDescent="0.15">
      <c r="A693" s="13">
        <v>43062</v>
      </c>
      <c r="B693" s="13">
        <v>43061</v>
      </c>
      <c r="C693" s="14" t="s">
        <v>355</v>
      </c>
      <c r="D693" s="15">
        <v>-5936.94</v>
      </c>
      <c r="E693" s="21" t="s">
        <v>351</v>
      </c>
      <c r="F693" s="14" t="s">
        <v>326</v>
      </c>
      <c r="G693">
        <f>COUNTIF(汇总!A:A,明细!C693)</f>
        <v>1</v>
      </c>
      <c r="H693" t="b">
        <f t="shared" si="10"/>
        <v>1</v>
      </c>
    </row>
    <row r="694" spans="1:8" x14ac:dyDescent="0.15">
      <c r="A694" s="13">
        <v>43062</v>
      </c>
      <c r="B694" s="13">
        <v>43061</v>
      </c>
      <c r="C694" s="14" t="s">
        <v>355</v>
      </c>
      <c r="D694" s="15">
        <v>-6128.05</v>
      </c>
      <c r="E694" s="21" t="s">
        <v>351</v>
      </c>
      <c r="F694" s="14" t="s">
        <v>327</v>
      </c>
      <c r="G694">
        <f>COUNTIF(汇总!A:A,明细!C694)</f>
        <v>1</v>
      </c>
      <c r="H694" t="b">
        <f t="shared" si="10"/>
        <v>1</v>
      </c>
    </row>
    <row r="695" spans="1:8" x14ac:dyDescent="0.15">
      <c r="A695" s="13">
        <v>43063</v>
      </c>
      <c r="B695" s="13">
        <v>43062</v>
      </c>
      <c r="C695" s="22" t="s">
        <v>166</v>
      </c>
      <c r="D695" s="15">
        <v>-74800</v>
      </c>
      <c r="E695" s="21" t="s">
        <v>356</v>
      </c>
      <c r="F695" s="14" t="s">
        <v>252</v>
      </c>
      <c r="G695">
        <f>COUNTIF(汇总!A:A,明细!C695)</f>
        <v>1</v>
      </c>
      <c r="H695" t="b">
        <f t="shared" si="10"/>
        <v>1</v>
      </c>
    </row>
    <row r="696" spans="1:8" x14ac:dyDescent="0.15">
      <c r="A696" s="13">
        <v>43063</v>
      </c>
      <c r="B696" s="13">
        <v>43062</v>
      </c>
      <c r="C696" s="22" t="s">
        <v>166</v>
      </c>
      <c r="D696" s="15">
        <v>0</v>
      </c>
      <c r="E696" s="21" t="s">
        <v>356</v>
      </c>
      <c r="F696" s="14" t="s">
        <v>253</v>
      </c>
      <c r="G696">
        <f>COUNTIF(汇总!A:A,明细!C696)</f>
        <v>1</v>
      </c>
      <c r="H696" t="b">
        <f t="shared" si="10"/>
        <v>1</v>
      </c>
    </row>
    <row r="697" spans="1:8" x14ac:dyDescent="0.15">
      <c r="A697" s="13">
        <v>43063</v>
      </c>
      <c r="B697" s="13">
        <v>43062</v>
      </c>
      <c r="C697" s="14" t="s">
        <v>261</v>
      </c>
      <c r="D697" s="15">
        <v>-1525000</v>
      </c>
      <c r="E697" s="21" t="s">
        <v>357</v>
      </c>
      <c r="F697" s="14" t="s">
        <v>354</v>
      </c>
      <c r="G697">
        <f>COUNTIF(汇总!A:A,明细!C697)</f>
        <v>1</v>
      </c>
      <c r="H697" t="b">
        <f t="shared" si="10"/>
        <v>1</v>
      </c>
    </row>
    <row r="698" spans="1:8" x14ac:dyDescent="0.15">
      <c r="A698" s="13">
        <v>43066</v>
      </c>
      <c r="B698" s="13">
        <v>43063</v>
      </c>
      <c r="C698" s="14" t="s">
        <v>160</v>
      </c>
      <c r="D698" s="15">
        <v>0</v>
      </c>
      <c r="E698" s="21" t="s">
        <v>356</v>
      </c>
      <c r="F698" s="14" t="s">
        <v>251</v>
      </c>
      <c r="G698">
        <f>COUNTIF(汇总!A:A,明细!C698)</f>
        <v>1</v>
      </c>
      <c r="H698" t="b">
        <f t="shared" si="10"/>
        <v>1</v>
      </c>
    </row>
    <row r="699" spans="1:8" x14ac:dyDescent="0.15">
      <c r="A699" s="13">
        <v>43066</v>
      </c>
      <c r="B699" s="13">
        <v>43063</v>
      </c>
      <c r="C699" s="14" t="s">
        <v>166</v>
      </c>
      <c r="D699" s="15">
        <v>0</v>
      </c>
      <c r="E699" s="21" t="s">
        <v>356</v>
      </c>
      <c r="F699" s="14" t="s">
        <v>329</v>
      </c>
      <c r="G699">
        <f>COUNTIF(汇总!A:A,明细!C699)</f>
        <v>1</v>
      </c>
      <c r="H699" t="b">
        <f t="shared" si="10"/>
        <v>1</v>
      </c>
    </row>
    <row r="700" spans="1:8" x14ac:dyDescent="0.15">
      <c r="A700" s="13">
        <v>43067</v>
      </c>
      <c r="B700" s="13">
        <v>43066</v>
      </c>
      <c r="C700" s="14" t="s">
        <v>166</v>
      </c>
      <c r="D700" s="15">
        <v>-2000000</v>
      </c>
      <c r="E700" s="21" t="s">
        <v>357</v>
      </c>
      <c r="F700" s="14" t="s">
        <v>354</v>
      </c>
      <c r="G700">
        <f>COUNTIF(汇总!A:A,明细!C700)</f>
        <v>1</v>
      </c>
      <c r="H700" t="b">
        <f t="shared" si="10"/>
        <v>1</v>
      </c>
    </row>
    <row r="701" spans="1:8" x14ac:dyDescent="0.15">
      <c r="A701" s="13">
        <v>43068</v>
      </c>
      <c r="B701" s="13">
        <v>43067</v>
      </c>
      <c r="C701" s="14" t="s">
        <v>330</v>
      </c>
      <c r="D701" s="15">
        <v>200000</v>
      </c>
      <c r="E701" s="21" t="s">
        <v>353</v>
      </c>
      <c r="F701" s="14" t="s">
        <v>354</v>
      </c>
      <c r="G701">
        <f>COUNTIF(汇总!A:A,明细!C701)</f>
        <v>1</v>
      </c>
      <c r="H701" t="b">
        <f t="shared" si="10"/>
        <v>1</v>
      </c>
    </row>
    <row r="702" spans="1:8" x14ac:dyDescent="0.15">
      <c r="A702" s="13">
        <v>43068</v>
      </c>
      <c r="B702" s="13">
        <v>43067</v>
      </c>
      <c r="C702" s="14" t="s">
        <v>321</v>
      </c>
      <c r="D702" s="15">
        <v>-2828.04</v>
      </c>
      <c r="E702" s="21" t="s">
        <v>348</v>
      </c>
      <c r="F702" s="14" t="s">
        <v>359</v>
      </c>
      <c r="G702">
        <f>COUNTIF(汇总!A:A,明细!C702)</f>
        <v>1</v>
      </c>
      <c r="H702" t="b">
        <f t="shared" si="10"/>
        <v>1</v>
      </c>
    </row>
    <row r="703" spans="1:8" x14ac:dyDescent="0.15">
      <c r="A703" s="13">
        <v>43068</v>
      </c>
      <c r="B703" s="13">
        <v>43067</v>
      </c>
      <c r="C703" s="14" t="s">
        <v>321</v>
      </c>
      <c r="D703" s="15">
        <v>-2541.34</v>
      </c>
      <c r="E703" s="21" t="s">
        <v>348</v>
      </c>
      <c r="F703" s="14" t="s">
        <v>360</v>
      </c>
      <c r="G703">
        <f>COUNTIF(汇总!A:A,明细!C703)</f>
        <v>1</v>
      </c>
      <c r="H703" t="b">
        <f t="shared" si="10"/>
        <v>1</v>
      </c>
    </row>
    <row r="704" spans="1:8" x14ac:dyDescent="0.15">
      <c r="A704" s="13">
        <v>43068</v>
      </c>
      <c r="B704" s="13">
        <v>43189</v>
      </c>
      <c r="C704" s="14" t="s">
        <v>352</v>
      </c>
      <c r="D704" s="15">
        <v>6000000</v>
      </c>
      <c r="E704" s="21" t="s">
        <v>348</v>
      </c>
      <c r="F704" s="14" t="s">
        <v>358</v>
      </c>
      <c r="G704">
        <f>COUNTIF(汇总!A:A,明细!C704)</f>
        <v>1</v>
      </c>
      <c r="H704" t="b">
        <f t="shared" si="10"/>
        <v>1</v>
      </c>
    </row>
    <row r="705" spans="1:8" x14ac:dyDescent="0.15">
      <c r="A705" s="13">
        <v>43068</v>
      </c>
      <c r="B705" s="13">
        <v>43104</v>
      </c>
      <c r="C705" s="14" t="s">
        <v>330</v>
      </c>
      <c r="D705" s="15">
        <v>3071.25</v>
      </c>
      <c r="E705" s="21" t="s">
        <v>348</v>
      </c>
      <c r="F705" s="14" t="s">
        <v>361</v>
      </c>
      <c r="G705">
        <f>COUNTIF(汇总!A:A,明细!C705)</f>
        <v>1</v>
      </c>
      <c r="H705" t="b">
        <f t="shared" si="10"/>
        <v>1</v>
      </c>
    </row>
    <row r="706" spans="1:8" x14ac:dyDescent="0.15">
      <c r="A706" s="13">
        <v>43068</v>
      </c>
      <c r="B706" s="13">
        <v>43104</v>
      </c>
      <c r="C706" s="14" t="s">
        <v>330</v>
      </c>
      <c r="D706" s="15">
        <v>6426</v>
      </c>
      <c r="E706" s="21" t="s">
        <v>348</v>
      </c>
      <c r="F706" s="14" t="s">
        <v>362</v>
      </c>
      <c r="G706">
        <f>COUNTIF(汇总!A:A,明细!C706)</f>
        <v>1</v>
      </c>
      <c r="H706" t="b">
        <f t="shared" si="10"/>
        <v>1</v>
      </c>
    </row>
    <row r="707" spans="1:8" x14ac:dyDescent="0.15">
      <c r="A707" s="13">
        <v>43069</v>
      </c>
      <c r="B707" s="13">
        <v>43070</v>
      </c>
      <c r="C707" s="14" t="s">
        <v>237</v>
      </c>
      <c r="D707" s="15">
        <v>-47983.69</v>
      </c>
      <c r="E707" s="21" t="s">
        <v>348</v>
      </c>
      <c r="F707" s="14" t="s">
        <v>363</v>
      </c>
      <c r="G707">
        <f>COUNTIF(汇总!A:A,明细!C707)</f>
        <v>1</v>
      </c>
      <c r="H707" t="b">
        <f t="shared" ref="H707:H770" si="11">ISNUMBER(D707)</f>
        <v>1</v>
      </c>
    </row>
    <row r="708" spans="1:8" x14ac:dyDescent="0.15">
      <c r="A708" s="13">
        <v>43069</v>
      </c>
      <c r="B708" s="13">
        <v>43068</v>
      </c>
      <c r="C708" s="14" t="s">
        <v>321</v>
      </c>
      <c r="D708" s="15">
        <v>-3333.5</v>
      </c>
      <c r="E708" s="21" t="s">
        <v>348</v>
      </c>
      <c r="F708" s="14" t="s">
        <v>364</v>
      </c>
      <c r="G708">
        <f>COUNTIF(汇总!A:A,明细!C708)</f>
        <v>1</v>
      </c>
      <c r="H708" t="b">
        <f t="shared" si="11"/>
        <v>1</v>
      </c>
    </row>
    <row r="709" spans="1:8" x14ac:dyDescent="0.15">
      <c r="A709" s="13">
        <v>43069</v>
      </c>
      <c r="B709" s="13">
        <v>43068</v>
      </c>
      <c r="C709" s="14" t="s">
        <v>321</v>
      </c>
      <c r="D709" s="15">
        <v>-3338.41</v>
      </c>
      <c r="E709" s="21" t="s">
        <v>348</v>
      </c>
      <c r="F709" s="14" t="s">
        <v>365</v>
      </c>
      <c r="G709">
        <f>COUNTIF(汇总!A:A,明细!C709)</f>
        <v>1</v>
      </c>
      <c r="H709" t="b">
        <f t="shared" si="11"/>
        <v>1</v>
      </c>
    </row>
    <row r="710" spans="1:8" x14ac:dyDescent="0.15">
      <c r="A710" s="13">
        <v>43069</v>
      </c>
      <c r="B710" s="13">
        <v>43068</v>
      </c>
      <c r="C710" s="14" t="s">
        <v>352</v>
      </c>
      <c r="D710" s="15">
        <v>5000000</v>
      </c>
      <c r="E710" s="21" t="s">
        <v>353</v>
      </c>
      <c r="F710" s="14" t="s">
        <v>343</v>
      </c>
      <c r="G710">
        <f>COUNTIF(汇总!A:A,明细!C710)</f>
        <v>1</v>
      </c>
      <c r="H710" t="b">
        <f t="shared" si="11"/>
        <v>1</v>
      </c>
    </row>
    <row r="711" spans="1:8" x14ac:dyDescent="0.15">
      <c r="A711" s="13">
        <v>43069</v>
      </c>
      <c r="B711" s="13">
        <v>43068</v>
      </c>
      <c r="C711" s="14" t="s">
        <v>352</v>
      </c>
      <c r="D711" s="15">
        <v>200000</v>
      </c>
      <c r="E711" s="21" t="s">
        <v>353</v>
      </c>
      <c r="F711" s="14" t="s">
        <v>343</v>
      </c>
      <c r="G711">
        <f>COUNTIF(汇总!A:A,明细!C711)</f>
        <v>1</v>
      </c>
      <c r="H711" t="b">
        <f t="shared" si="11"/>
        <v>1</v>
      </c>
    </row>
    <row r="712" spans="1:8" x14ac:dyDescent="0.15">
      <c r="A712" s="13">
        <v>43070</v>
      </c>
      <c r="B712" s="13">
        <v>43069</v>
      </c>
      <c r="C712" s="14" t="s">
        <v>226</v>
      </c>
      <c r="D712" s="15">
        <v>0</v>
      </c>
      <c r="E712" s="21" t="s">
        <v>347</v>
      </c>
      <c r="F712" s="14" t="s">
        <v>368</v>
      </c>
      <c r="G712">
        <f>COUNTIF(汇总!A:A,明细!C712)</f>
        <v>1</v>
      </c>
      <c r="H712" t="b">
        <f t="shared" si="11"/>
        <v>1</v>
      </c>
    </row>
    <row r="713" spans="1:8" x14ac:dyDescent="0.15">
      <c r="A713" s="13">
        <v>43070</v>
      </c>
      <c r="B713" s="13">
        <v>43069</v>
      </c>
      <c r="C713" s="14" t="s">
        <v>166</v>
      </c>
      <c r="D713" s="15">
        <v>-345000</v>
      </c>
      <c r="E713" s="21" t="s">
        <v>347</v>
      </c>
      <c r="F713" s="14" t="s">
        <v>295</v>
      </c>
      <c r="G713">
        <f>COUNTIF(汇总!A:A,明细!C713)</f>
        <v>1</v>
      </c>
      <c r="H713" t="b">
        <f t="shared" si="11"/>
        <v>1</v>
      </c>
    </row>
    <row r="714" spans="1:8" x14ac:dyDescent="0.15">
      <c r="A714" s="13">
        <v>43070</v>
      </c>
      <c r="B714" s="13">
        <v>43069</v>
      </c>
      <c r="C714" s="14" t="s">
        <v>321</v>
      </c>
      <c r="D714" s="15">
        <v>2500000</v>
      </c>
      <c r="E714" s="21" t="s">
        <v>353</v>
      </c>
      <c r="F714" s="14" t="s">
        <v>343</v>
      </c>
      <c r="G714">
        <f>COUNTIF(汇总!A:A,明细!C714)</f>
        <v>1</v>
      </c>
      <c r="H714" t="b">
        <f t="shared" si="11"/>
        <v>1</v>
      </c>
    </row>
    <row r="715" spans="1:8" x14ac:dyDescent="0.15">
      <c r="A715" s="13">
        <v>43073</v>
      </c>
      <c r="B715" s="13">
        <v>43073</v>
      </c>
      <c r="C715" s="14" t="s">
        <v>160</v>
      </c>
      <c r="D715" s="15">
        <v>98170</v>
      </c>
      <c r="E715" s="21" t="s">
        <v>337</v>
      </c>
      <c r="F715" s="14" t="s">
        <v>369</v>
      </c>
      <c r="G715">
        <f>COUNTIF(汇总!A:A,明细!C715)</f>
        <v>1</v>
      </c>
      <c r="H715" t="b">
        <f t="shared" si="11"/>
        <v>1</v>
      </c>
    </row>
    <row r="716" spans="1:8" x14ac:dyDescent="0.15">
      <c r="A716" s="13">
        <v>43073</v>
      </c>
      <c r="B716" s="13">
        <v>43070</v>
      </c>
      <c r="C716" s="14" t="s">
        <v>237</v>
      </c>
      <c r="D716" s="15">
        <v>47983.69</v>
      </c>
      <c r="E716" s="21" t="s">
        <v>353</v>
      </c>
      <c r="F716" s="14" t="s">
        <v>343</v>
      </c>
      <c r="G716">
        <f>COUNTIF(汇总!A:A,明细!C716)</f>
        <v>1</v>
      </c>
      <c r="H716" t="b">
        <f t="shared" si="11"/>
        <v>1</v>
      </c>
    </row>
    <row r="717" spans="1:8" x14ac:dyDescent="0.15">
      <c r="A717" s="13">
        <v>43074</v>
      </c>
      <c r="B717" s="13">
        <v>43084</v>
      </c>
      <c r="C717" s="14" t="s">
        <v>340</v>
      </c>
      <c r="D717" s="15">
        <v>150000</v>
      </c>
      <c r="E717" s="21" t="s">
        <v>337</v>
      </c>
      <c r="F717" s="14" t="s">
        <v>370</v>
      </c>
      <c r="G717">
        <f>COUNTIF(汇总!A:A,明细!C717)</f>
        <v>1</v>
      </c>
      <c r="H717" t="b">
        <f t="shared" si="11"/>
        <v>1</v>
      </c>
    </row>
    <row r="718" spans="1:8" x14ac:dyDescent="0.15">
      <c r="A718" s="13">
        <v>43074</v>
      </c>
      <c r="B718" s="13">
        <v>43074</v>
      </c>
      <c r="C718" s="14" t="s">
        <v>160</v>
      </c>
      <c r="D718" s="15">
        <v>110255</v>
      </c>
      <c r="E718" s="21" t="s">
        <v>337</v>
      </c>
      <c r="F718" s="14" t="s">
        <v>371</v>
      </c>
      <c r="G718">
        <f>COUNTIF(汇总!A:A,明细!C718)</f>
        <v>1</v>
      </c>
      <c r="H718" t="b">
        <f t="shared" si="11"/>
        <v>1</v>
      </c>
    </row>
    <row r="719" spans="1:8" x14ac:dyDescent="0.15">
      <c r="A719" s="13">
        <v>43074</v>
      </c>
      <c r="B719" s="13">
        <v>43073</v>
      </c>
      <c r="C719" s="14" t="s">
        <v>160</v>
      </c>
      <c r="D719" s="15">
        <v>-98170</v>
      </c>
      <c r="E719" s="21" t="s">
        <v>349</v>
      </c>
      <c r="F719" s="14" t="s">
        <v>343</v>
      </c>
      <c r="G719">
        <f>COUNTIF(汇总!A:A,明细!C719)</f>
        <v>1</v>
      </c>
      <c r="H719" t="b">
        <f t="shared" si="11"/>
        <v>1</v>
      </c>
    </row>
    <row r="720" spans="1:8" x14ac:dyDescent="0.15">
      <c r="A720" s="13">
        <v>43074</v>
      </c>
      <c r="B720" s="13">
        <v>43073</v>
      </c>
      <c r="C720" s="14" t="s">
        <v>166</v>
      </c>
      <c r="D720" s="15">
        <v>0</v>
      </c>
      <c r="E720" s="21" t="s">
        <v>347</v>
      </c>
      <c r="F720" s="14" t="s">
        <v>372</v>
      </c>
      <c r="G720">
        <f>COUNTIF(汇总!A:A,明细!C720)</f>
        <v>1</v>
      </c>
      <c r="H720" t="b">
        <f t="shared" si="11"/>
        <v>1</v>
      </c>
    </row>
    <row r="721" spans="1:8" x14ac:dyDescent="0.15">
      <c r="A721" s="13">
        <v>43074</v>
      </c>
      <c r="B721" s="13">
        <v>43074</v>
      </c>
      <c r="C721" s="14" t="s">
        <v>376</v>
      </c>
      <c r="D721" s="15">
        <v>1688000</v>
      </c>
      <c r="E721" s="21" t="s">
        <v>353</v>
      </c>
      <c r="F721" s="14" t="s">
        <v>343</v>
      </c>
      <c r="G721">
        <f>COUNTIF(汇总!A:A,明细!C721)</f>
        <v>1</v>
      </c>
      <c r="H721" t="b">
        <f t="shared" si="11"/>
        <v>1</v>
      </c>
    </row>
    <row r="722" spans="1:8" x14ac:dyDescent="0.15">
      <c r="A722" s="13">
        <v>43074</v>
      </c>
      <c r="B722" s="13">
        <v>43074</v>
      </c>
      <c r="C722" s="14" t="s">
        <v>160</v>
      </c>
      <c r="D722" s="15">
        <v>-110255</v>
      </c>
      <c r="E722" s="21" t="s">
        <v>349</v>
      </c>
      <c r="F722" s="14" t="s">
        <v>343</v>
      </c>
      <c r="G722">
        <f>COUNTIF(汇总!A:A,明细!C722)</f>
        <v>1</v>
      </c>
      <c r="H722" t="b">
        <f t="shared" si="11"/>
        <v>1</v>
      </c>
    </row>
    <row r="723" spans="1:8" x14ac:dyDescent="0.15">
      <c r="A723" s="13">
        <v>43075</v>
      </c>
      <c r="B723" s="13">
        <v>43074</v>
      </c>
      <c r="C723" s="14" t="s">
        <v>376</v>
      </c>
      <c r="D723" s="15">
        <v>-844000</v>
      </c>
      <c r="E723" s="21" t="s">
        <v>337</v>
      </c>
      <c r="F723" s="14" t="s">
        <v>373</v>
      </c>
      <c r="G723">
        <f>COUNTIF(汇总!A:A,明细!C723)</f>
        <v>1</v>
      </c>
      <c r="H723" t="b">
        <f t="shared" si="11"/>
        <v>1</v>
      </c>
    </row>
    <row r="724" spans="1:8" x14ac:dyDescent="0.15">
      <c r="A724" s="13">
        <v>43075</v>
      </c>
      <c r="B724" s="13">
        <v>43074</v>
      </c>
      <c r="C724" s="14" t="s">
        <v>376</v>
      </c>
      <c r="D724" s="15">
        <v>-844000</v>
      </c>
      <c r="E724" s="21" t="s">
        <v>337</v>
      </c>
      <c r="F724" s="14" t="s">
        <v>374</v>
      </c>
      <c r="G724">
        <f>COUNTIF(汇总!A:A,明细!C724)</f>
        <v>1</v>
      </c>
      <c r="H724" t="b">
        <f t="shared" si="11"/>
        <v>1</v>
      </c>
    </row>
    <row r="725" spans="1:8" x14ac:dyDescent="0.15">
      <c r="A725" s="13">
        <v>43075</v>
      </c>
      <c r="B725" s="13">
        <v>43074</v>
      </c>
      <c r="C725" s="14" t="s">
        <v>377</v>
      </c>
      <c r="D725" s="15">
        <v>-1750000</v>
      </c>
      <c r="E725" s="21" t="s">
        <v>337</v>
      </c>
      <c r="F725" s="14" t="s">
        <v>375</v>
      </c>
      <c r="G725">
        <f>COUNTIF(汇总!A:A,明细!C725)</f>
        <v>1</v>
      </c>
      <c r="H725" t="b">
        <f t="shared" si="11"/>
        <v>1</v>
      </c>
    </row>
    <row r="726" spans="1:8" x14ac:dyDescent="0.15">
      <c r="A726" s="13">
        <v>43075</v>
      </c>
      <c r="B726" s="13">
        <v>43075</v>
      </c>
      <c r="C726" s="14" t="s">
        <v>377</v>
      </c>
      <c r="D726" s="15">
        <v>1750000</v>
      </c>
      <c r="E726" s="21" t="s">
        <v>353</v>
      </c>
      <c r="F726" s="14" t="s">
        <v>379</v>
      </c>
      <c r="G726">
        <f>COUNTIF(汇总!A:A,明细!C726)</f>
        <v>1</v>
      </c>
      <c r="H726" t="b">
        <f t="shared" si="11"/>
        <v>1</v>
      </c>
    </row>
    <row r="727" spans="1:8" x14ac:dyDescent="0.15">
      <c r="A727" s="13">
        <v>43076</v>
      </c>
      <c r="B727" s="13">
        <v>43077</v>
      </c>
      <c r="C727" s="14" t="s">
        <v>237</v>
      </c>
      <c r="D727" s="15">
        <v>-2224.54</v>
      </c>
      <c r="E727" s="21" t="s">
        <v>337</v>
      </c>
      <c r="F727" s="14" t="s">
        <v>378</v>
      </c>
      <c r="G727">
        <f>COUNTIF(汇总!A:A,明细!C727)</f>
        <v>1</v>
      </c>
      <c r="H727" t="b">
        <f t="shared" si="11"/>
        <v>1</v>
      </c>
    </row>
    <row r="728" spans="1:8" x14ac:dyDescent="0.15">
      <c r="A728" s="13">
        <v>43076</v>
      </c>
      <c r="B728" s="13">
        <v>43076</v>
      </c>
      <c r="C728" s="14" t="s">
        <v>352</v>
      </c>
      <c r="D728" s="15">
        <v>1600000</v>
      </c>
      <c r="E728" s="21" t="s">
        <v>353</v>
      </c>
      <c r="F728" s="14" t="s">
        <v>343</v>
      </c>
      <c r="G728">
        <f>COUNTIF(汇总!A:A,明细!C728)</f>
        <v>1</v>
      </c>
      <c r="H728" t="b">
        <f t="shared" si="11"/>
        <v>1</v>
      </c>
    </row>
    <row r="729" spans="1:8" x14ac:dyDescent="0.15">
      <c r="A729" s="13">
        <v>43076</v>
      </c>
      <c r="B729" s="13">
        <v>43076</v>
      </c>
      <c r="C729" s="14" t="s">
        <v>166</v>
      </c>
      <c r="D729" s="15">
        <v>-2031236.88</v>
      </c>
      <c r="E729" s="21" t="s">
        <v>349</v>
      </c>
      <c r="F729" s="14" t="s">
        <v>343</v>
      </c>
      <c r="G729">
        <f>COUNTIF(汇总!A:A,明细!C729)</f>
        <v>1</v>
      </c>
      <c r="H729" t="b">
        <f t="shared" si="11"/>
        <v>1</v>
      </c>
    </row>
    <row r="730" spans="1:8" x14ac:dyDescent="0.15">
      <c r="A730" s="13">
        <v>43077</v>
      </c>
      <c r="B730" s="13">
        <v>42735</v>
      </c>
      <c r="C730" s="14" t="s">
        <v>380</v>
      </c>
      <c r="D730" s="15">
        <v>7619.13</v>
      </c>
      <c r="E730" s="21" t="s">
        <v>353</v>
      </c>
      <c r="F730" s="14" t="s">
        <v>381</v>
      </c>
      <c r="G730">
        <f>COUNTIF(汇总!A:A,明细!C730)</f>
        <v>1</v>
      </c>
      <c r="H730" t="b">
        <f t="shared" si="11"/>
        <v>1</v>
      </c>
    </row>
    <row r="731" spans="1:8" x14ac:dyDescent="0.15">
      <c r="A731" s="13">
        <v>43077</v>
      </c>
      <c r="B731" s="13">
        <v>42735</v>
      </c>
      <c r="C731" s="14" t="s">
        <v>382</v>
      </c>
      <c r="D731" s="15">
        <v>58313.919999999998</v>
      </c>
      <c r="E731" s="21" t="s">
        <v>353</v>
      </c>
      <c r="F731" s="14" t="s">
        <v>381</v>
      </c>
      <c r="G731">
        <f>COUNTIF(汇总!A:A,明细!C731)</f>
        <v>1</v>
      </c>
      <c r="H731" t="b">
        <f t="shared" si="11"/>
        <v>1</v>
      </c>
    </row>
    <row r="732" spans="1:8" x14ac:dyDescent="0.15">
      <c r="A732" s="13">
        <v>43077</v>
      </c>
      <c r="B732" s="13">
        <v>42735</v>
      </c>
      <c r="C732" s="14" t="s">
        <v>383</v>
      </c>
      <c r="D732" s="15">
        <v>555800</v>
      </c>
      <c r="E732" s="21" t="s">
        <v>353</v>
      </c>
      <c r="F732" s="14" t="s">
        <v>381</v>
      </c>
      <c r="G732">
        <f>COUNTIF(汇总!A:A,明细!C732)</f>
        <v>1</v>
      </c>
      <c r="H732" t="b">
        <f t="shared" si="11"/>
        <v>1</v>
      </c>
    </row>
    <row r="733" spans="1:8" x14ac:dyDescent="0.15">
      <c r="A733" s="13">
        <v>43077</v>
      </c>
      <c r="B733" s="13">
        <v>42735</v>
      </c>
      <c r="C733" s="14" t="s">
        <v>384</v>
      </c>
      <c r="D733" s="15">
        <v>-52833</v>
      </c>
      <c r="E733" s="21" t="s">
        <v>349</v>
      </c>
      <c r="F733" s="14" t="s">
        <v>381</v>
      </c>
      <c r="G733">
        <f>COUNTIF(汇总!A:A,明细!C733)</f>
        <v>1</v>
      </c>
      <c r="H733" t="b">
        <f t="shared" si="11"/>
        <v>1</v>
      </c>
    </row>
    <row r="734" spans="1:8" x14ac:dyDescent="0.15">
      <c r="A734" s="13">
        <v>43080</v>
      </c>
      <c r="B734" s="13">
        <v>43077</v>
      </c>
      <c r="C734" s="14" t="s">
        <v>350</v>
      </c>
      <c r="D734" s="15">
        <v>-2334000</v>
      </c>
      <c r="E734" s="21" t="s">
        <v>337</v>
      </c>
      <c r="F734" s="14" t="s">
        <v>385</v>
      </c>
      <c r="G734">
        <f>COUNTIF(汇总!A:A,明细!C734)</f>
        <v>1</v>
      </c>
      <c r="H734" t="b">
        <f t="shared" si="11"/>
        <v>1</v>
      </c>
    </row>
    <row r="735" spans="1:8" x14ac:dyDescent="0.15">
      <c r="A735" s="13">
        <v>43080</v>
      </c>
      <c r="B735" s="13">
        <v>43077</v>
      </c>
      <c r="C735" s="14" t="s">
        <v>89</v>
      </c>
      <c r="D735" s="15">
        <v>-297000</v>
      </c>
      <c r="E735" s="21" t="s">
        <v>337</v>
      </c>
      <c r="F735" s="14" t="s">
        <v>386</v>
      </c>
      <c r="G735">
        <f>COUNTIF(汇总!A:A,明细!C735)</f>
        <v>1</v>
      </c>
      <c r="H735" t="b">
        <f t="shared" si="11"/>
        <v>1</v>
      </c>
    </row>
    <row r="736" spans="1:8" x14ac:dyDescent="0.15">
      <c r="A736" s="13">
        <v>43080</v>
      </c>
      <c r="B736" s="13">
        <v>43077</v>
      </c>
      <c r="C736" s="14" t="s">
        <v>89</v>
      </c>
      <c r="D736" s="15">
        <v>-297000</v>
      </c>
      <c r="E736" s="21" t="s">
        <v>337</v>
      </c>
      <c r="F736" s="14" t="s">
        <v>387</v>
      </c>
      <c r="G736">
        <f>COUNTIF(汇总!A:A,明细!C736)</f>
        <v>1</v>
      </c>
      <c r="H736" t="b">
        <f t="shared" si="11"/>
        <v>1</v>
      </c>
    </row>
    <row r="737" spans="1:8" x14ac:dyDescent="0.15">
      <c r="A737" s="13">
        <v>43080</v>
      </c>
      <c r="B737" s="13">
        <v>43077</v>
      </c>
      <c r="C737" s="14" t="s">
        <v>237</v>
      </c>
      <c r="D737" s="15">
        <v>2224.54</v>
      </c>
      <c r="E737" s="21" t="s">
        <v>353</v>
      </c>
      <c r="F737" s="14" t="s">
        <v>343</v>
      </c>
      <c r="G737">
        <f>COUNTIF(汇总!A:A,明细!C737)</f>
        <v>1</v>
      </c>
      <c r="H737" t="b">
        <f t="shared" si="11"/>
        <v>1</v>
      </c>
    </row>
    <row r="738" spans="1:8" x14ac:dyDescent="0.15">
      <c r="A738" s="13">
        <v>43080</v>
      </c>
      <c r="B738" s="13">
        <v>43080</v>
      </c>
      <c r="C738" s="14" t="s">
        <v>330</v>
      </c>
      <c r="D738" s="15">
        <v>60000</v>
      </c>
      <c r="E738" s="21" t="s">
        <v>353</v>
      </c>
      <c r="F738" s="14" t="s">
        <v>343</v>
      </c>
      <c r="G738">
        <f>COUNTIF(汇总!A:A,明细!C738)</f>
        <v>1</v>
      </c>
      <c r="H738" t="b">
        <f t="shared" si="11"/>
        <v>1</v>
      </c>
    </row>
    <row r="739" spans="1:8" x14ac:dyDescent="0.15">
      <c r="A739" s="13">
        <v>43081</v>
      </c>
      <c r="B739" s="13">
        <v>43080</v>
      </c>
      <c r="C739" s="14" t="s">
        <v>160</v>
      </c>
      <c r="D739" s="15">
        <v>140000</v>
      </c>
      <c r="E739" s="21" t="s">
        <v>342</v>
      </c>
      <c r="F739" s="14" t="s">
        <v>279</v>
      </c>
      <c r="G739">
        <f>COUNTIF(汇总!A:A,明细!C739)</f>
        <v>1</v>
      </c>
      <c r="H739" t="b">
        <f t="shared" si="11"/>
        <v>1</v>
      </c>
    </row>
    <row r="740" spans="1:8" x14ac:dyDescent="0.15">
      <c r="A740" s="13">
        <v>43081</v>
      </c>
      <c r="B740" s="13">
        <v>43080</v>
      </c>
      <c r="C740" s="14" t="s">
        <v>160</v>
      </c>
      <c r="D740" s="15">
        <v>140000</v>
      </c>
      <c r="E740" s="21" t="s">
        <v>342</v>
      </c>
      <c r="F740" s="14" t="s">
        <v>281</v>
      </c>
      <c r="G740">
        <f>COUNTIF(汇总!A:A,明细!C740)</f>
        <v>1</v>
      </c>
      <c r="H740" t="b">
        <f t="shared" si="11"/>
        <v>1</v>
      </c>
    </row>
    <row r="741" spans="1:8" x14ac:dyDescent="0.15">
      <c r="A741" s="13">
        <v>43081</v>
      </c>
      <c r="B741" s="13">
        <v>43080</v>
      </c>
      <c r="C741" s="14" t="s">
        <v>160</v>
      </c>
      <c r="D741" s="15">
        <v>-140000</v>
      </c>
      <c r="E741" s="21" t="s">
        <v>342</v>
      </c>
      <c r="F741" s="14" t="s">
        <v>369</v>
      </c>
      <c r="G741">
        <f>COUNTIF(汇总!A:A,明细!C741)</f>
        <v>1</v>
      </c>
      <c r="H741" t="b">
        <f t="shared" si="11"/>
        <v>1</v>
      </c>
    </row>
    <row r="742" spans="1:8" x14ac:dyDescent="0.15">
      <c r="A742" s="13">
        <v>43081</v>
      </c>
      <c r="B742" s="13">
        <v>43080</v>
      </c>
      <c r="C742" s="14" t="s">
        <v>160</v>
      </c>
      <c r="D742" s="15">
        <v>-140000</v>
      </c>
      <c r="E742" s="21" t="s">
        <v>342</v>
      </c>
      <c r="F742" s="14" t="s">
        <v>371</v>
      </c>
      <c r="G742">
        <f>COUNTIF(汇总!A:A,明细!C742)</f>
        <v>1</v>
      </c>
      <c r="H742" t="b">
        <f t="shared" si="11"/>
        <v>1</v>
      </c>
    </row>
    <row r="743" spans="1:8" x14ac:dyDescent="0.15">
      <c r="A743" s="13">
        <v>43083</v>
      </c>
      <c r="B743" s="13">
        <v>43082</v>
      </c>
      <c r="C743" s="14" t="s">
        <v>261</v>
      </c>
      <c r="D743" s="15">
        <v>0</v>
      </c>
      <c r="E743" s="21" t="s">
        <v>342</v>
      </c>
      <c r="F743" s="14" t="s">
        <v>262</v>
      </c>
      <c r="G743">
        <f>COUNTIF(汇总!A:A,明细!C743)</f>
        <v>1</v>
      </c>
      <c r="H743" t="b">
        <f t="shared" si="11"/>
        <v>1</v>
      </c>
    </row>
    <row r="744" spans="1:8" x14ac:dyDescent="0.15">
      <c r="A744" s="13">
        <v>43083</v>
      </c>
      <c r="B744" s="13">
        <v>43082</v>
      </c>
      <c r="C744" s="14" t="s">
        <v>160</v>
      </c>
      <c r="D744" s="15">
        <v>0</v>
      </c>
      <c r="E744" s="21" t="s">
        <v>342</v>
      </c>
      <c r="F744" s="14" t="s">
        <v>263</v>
      </c>
      <c r="G744">
        <f>COUNTIF(汇总!A:A,明细!C744)</f>
        <v>1</v>
      </c>
      <c r="H744" t="b">
        <f t="shared" si="11"/>
        <v>1</v>
      </c>
    </row>
    <row r="745" spans="1:8" x14ac:dyDescent="0.15">
      <c r="A745" s="13">
        <v>43083</v>
      </c>
      <c r="B745" s="13">
        <v>43082</v>
      </c>
      <c r="C745" s="14" t="s">
        <v>261</v>
      </c>
      <c r="D745" s="15">
        <v>0</v>
      </c>
      <c r="E745" s="21" t="s">
        <v>342</v>
      </c>
      <c r="F745" s="14" t="s">
        <v>264</v>
      </c>
      <c r="G745">
        <f>COUNTIF(汇总!A:A,明细!C745)</f>
        <v>1</v>
      </c>
      <c r="H745" t="b">
        <f t="shared" si="11"/>
        <v>1</v>
      </c>
    </row>
    <row r="746" spans="1:8" x14ac:dyDescent="0.15">
      <c r="A746" s="13">
        <v>43083</v>
      </c>
      <c r="B746" s="13">
        <v>43084</v>
      </c>
      <c r="C746" s="14" t="s">
        <v>237</v>
      </c>
      <c r="D746" s="15">
        <v>-6540.68</v>
      </c>
      <c r="E746" s="21" t="s">
        <v>337</v>
      </c>
      <c r="F746" s="14" t="s">
        <v>388</v>
      </c>
      <c r="G746">
        <f>COUNTIF(汇总!A:A,明细!C746)</f>
        <v>1</v>
      </c>
      <c r="H746" t="b">
        <f t="shared" si="11"/>
        <v>1</v>
      </c>
    </row>
    <row r="747" spans="1:8" x14ac:dyDescent="0.15">
      <c r="A747" s="13">
        <v>43084</v>
      </c>
      <c r="B747" s="13">
        <v>43083</v>
      </c>
      <c r="C747" s="14" t="s">
        <v>233</v>
      </c>
      <c r="D747" s="15">
        <v>0</v>
      </c>
      <c r="E747" s="21" t="s">
        <v>342</v>
      </c>
      <c r="F747" s="14" t="s">
        <v>265</v>
      </c>
      <c r="G747">
        <f>COUNTIF(汇总!A:A,明细!C747)</f>
        <v>1</v>
      </c>
      <c r="H747" t="b">
        <f t="shared" si="11"/>
        <v>1</v>
      </c>
    </row>
    <row r="748" spans="1:8" x14ac:dyDescent="0.15">
      <c r="A748" s="13">
        <v>43084</v>
      </c>
      <c r="B748" s="13">
        <v>43083</v>
      </c>
      <c r="C748" s="14" t="s">
        <v>261</v>
      </c>
      <c r="D748" s="15">
        <v>2315000</v>
      </c>
      <c r="E748" s="21" t="s">
        <v>342</v>
      </c>
      <c r="F748" s="14" t="s">
        <v>389</v>
      </c>
      <c r="G748">
        <f>COUNTIF(汇总!A:A,明细!C748)</f>
        <v>1</v>
      </c>
      <c r="H748" t="b">
        <f t="shared" si="11"/>
        <v>1</v>
      </c>
    </row>
    <row r="749" spans="1:8" x14ac:dyDescent="0.15">
      <c r="A749" s="13">
        <v>43084</v>
      </c>
      <c r="B749" s="13">
        <v>43083</v>
      </c>
      <c r="C749" s="14" t="s">
        <v>261</v>
      </c>
      <c r="D749" s="15">
        <v>-2315000</v>
      </c>
      <c r="E749" s="21" t="s">
        <v>342</v>
      </c>
      <c r="F749" s="14" t="s">
        <v>325</v>
      </c>
      <c r="G749">
        <f>COUNTIF(汇总!A:A,明细!C749)</f>
        <v>1</v>
      </c>
      <c r="H749" t="b">
        <f t="shared" si="11"/>
        <v>1</v>
      </c>
    </row>
    <row r="750" spans="1:8" x14ac:dyDescent="0.15">
      <c r="A750" s="13">
        <v>43084</v>
      </c>
      <c r="B750" s="13">
        <v>43140</v>
      </c>
      <c r="C750" s="14" t="s">
        <v>390</v>
      </c>
      <c r="D750" s="32">
        <v>730000</v>
      </c>
      <c r="E750" s="14" t="s">
        <v>392</v>
      </c>
      <c r="F750" s="14" t="s">
        <v>391</v>
      </c>
      <c r="G750">
        <f>COUNTIF(汇总!A:A,明细!C750)</f>
        <v>1</v>
      </c>
      <c r="H750" t="b">
        <f t="shared" si="11"/>
        <v>1</v>
      </c>
    </row>
    <row r="751" spans="1:8" x14ac:dyDescent="0.15">
      <c r="A751" s="13">
        <v>43087</v>
      </c>
      <c r="B751" s="13">
        <v>43084</v>
      </c>
      <c r="C751" s="14" t="s">
        <v>237</v>
      </c>
      <c r="D751" s="15">
        <v>6540.68</v>
      </c>
      <c r="E751" s="14" t="s">
        <v>393</v>
      </c>
      <c r="F751" s="14" t="s">
        <v>394</v>
      </c>
      <c r="G751">
        <f>COUNTIF(汇总!A:A,明细!C751)</f>
        <v>1</v>
      </c>
      <c r="H751" t="b">
        <f t="shared" si="11"/>
        <v>1</v>
      </c>
    </row>
    <row r="752" spans="1:8" x14ac:dyDescent="0.15">
      <c r="A752" s="13">
        <v>43087</v>
      </c>
      <c r="B752" s="13">
        <v>43084</v>
      </c>
      <c r="C752" s="14" t="s">
        <v>352</v>
      </c>
      <c r="D752" s="15">
        <v>0</v>
      </c>
      <c r="E752" s="21" t="s">
        <v>342</v>
      </c>
      <c r="F752" s="14" t="s">
        <v>324</v>
      </c>
      <c r="G752">
        <f>COUNTIF(汇总!A:A,明细!C752)</f>
        <v>1</v>
      </c>
      <c r="H752" t="b">
        <f t="shared" si="11"/>
        <v>1</v>
      </c>
    </row>
    <row r="753" spans="1:8" x14ac:dyDescent="0.15">
      <c r="A753" s="13">
        <v>43087</v>
      </c>
      <c r="B753" s="13">
        <v>43084</v>
      </c>
      <c r="C753" s="14" t="s">
        <v>350</v>
      </c>
      <c r="D753" s="15">
        <v>0</v>
      </c>
      <c r="E753" s="21" t="s">
        <v>342</v>
      </c>
      <c r="F753" s="14" t="s">
        <v>323</v>
      </c>
      <c r="G753">
        <f>COUNTIF(汇总!A:A,明细!C753)</f>
        <v>1</v>
      </c>
      <c r="H753" t="b">
        <f t="shared" si="11"/>
        <v>1</v>
      </c>
    </row>
    <row r="754" spans="1:8" x14ac:dyDescent="0.15">
      <c r="A754" s="13">
        <v>43087</v>
      </c>
      <c r="B754" s="13">
        <v>43084</v>
      </c>
      <c r="C754" s="14" t="s">
        <v>395</v>
      </c>
      <c r="D754" s="15">
        <v>0</v>
      </c>
      <c r="E754" s="14" t="s">
        <v>396</v>
      </c>
      <c r="F754" s="14" t="s">
        <v>370</v>
      </c>
      <c r="G754">
        <f>COUNTIF(汇总!A:A,明细!C754)</f>
        <v>1</v>
      </c>
      <c r="H754" t="b">
        <f t="shared" si="11"/>
        <v>1</v>
      </c>
    </row>
    <row r="755" spans="1:8" x14ac:dyDescent="0.15">
      <c r="A755" s="13">
        <v>43088</v>
      </c>
      <c r="B755" s="13">
        <v>43087</v>
      </c>
      <c r="C755" s="14" t="s">
        <v>352</v>
      </c>
      <c r="D755" s="15">
        <v>-650000</v>
      </c>
      <c r="E755" s="14" t="s">
        <v>397</v>
      </c>
      <c r="F755" s="14" t="s">
        <v>398</v>
      </c>
      <c r="G755">
        <f>COUNTIF(汇总!A:A,明细!C755)</f>
        <v>1</v>
      </c>
      <c r="H755" t="b">
        <f t="shared" si="11"/>
        <v>1</v>
      </c>
    </row>
    <row r="756" spans="1:8" x14ac:dyDescent="0.15">
      <c r="A756" s="13">
        <v>43088</v>
      </c>
      <c r="B756" s="13">
        <v>43140</v>
      </c>
      <c r="C756" s="14" t="s">
        <v>400</v>
      </c>
      <c r="D756" s="15">
        <v>1280000</v>
      </c>
      <c r="E756" s="14" t="s">
        <v>401</v>
      </c>
      <c r="F756" s="14" t="s">
        <v>399</v>
      </c>
      <c r="G756">
        <f>COUNTIF(汇总!A:A,明细!C756)</f>
        <v>1</v>
      </c>
      <c r="H756" t="b">
        <f t="shared" si="11"/>
        <v>1</v>
      </c>
    </row>
    <row r="757" spans="1:8" x14ac:dyDescent="0.15">
      <c r="A757" s="13">
        <v>43088</v>
      </c>
      <c r="B757" s="13">
        <v>43087</v>
      </c>
      <c r="C757" s="14" t="s">
        <v>402</v>
      </c>
      <c r="D757" s="15">
        <v>0</v>
      </c>
      <c r="E757" s="14" t="s">
        <v>403</v>
      </c>
      <c r="F757" s="14" t="s">
        <v>273</v>
      </c>
      <c r="G757">
        <f>COUNTIF(汇总!A:A,明细!C757)</f>
        <v>1</v>
      </c>
      <c r="H757" t="b">
        <f t="shared" si="11"/>
        <v>1</v>
      </c>
    </row>
    <row r="758" spans="1:8" x14ac:dyDescent="0.15">
      <c r="A758" s="13">
        <v>43089</v>
      </c>
      <c r="B758" s="13">
        <v>43088</v>
      </c>
      <c r="C758" s="14" t="s">
        <v>404</v>
      </c>
      <c r="D758" s="15">
        <v>305000</v>
      </c>
      <c r="E758" s="14" t="s">
        <v>405</v>
      </c>
      <c r="F758" s="14" t="s">
        <v>394</v>
      </c>
      <c r="G758">
        <f>COUNTIF(汇总!A:A,明细!C758)</f>
        <v>1</v>
      </c>
      <c r="H758" t="b">
        <f t="shared" si="11"/>
        <v>1</v>
      </c>
    </row>
    <row r="759" spans="1:8" x14ac:dyDescent="0.15">
      <c r="A759" s="13">
        <v>43090</v>
      </c>
      <c r="B759" s="13">
        <v>43091</v>
      </c>
      <c r="C759" s="14" t="s">
        <v>406</v>
      </c>
      <c r="D759" s="15">
        <v>-4283.58</v>
      </c>
      <c r="E759" s="14" t="s">
        <v>407</v>
      </c>
      <c r="F759" s="14" t="s">
        <v>408</v>
      </c>
      <c r="G759">
        <f>COUNTIF(汇总!A:A,明细!C759)</f>
        <v>1</v>
      </c>
      <c r="H759" t="b">
        <f t="shared" si="11"/>
        <v>1</v>
      </c>
    </row>
    <row r="760" spans="1:8" x14ac:dyDescent="0.15">
      <c r="A760" s="13">
        <v>43090</v>
      </c>
      <c r="B760" s="13">
        <v>43091</v>
      </c>
      <c r="C760" s="14" t="s">
        <v>406</v>
      </c>
      <c r="D760" s="15">
        <v>-29501.06</v>
      </c>
      <c r="E760" s="14" t="s">
        <v>407</v>
      </c>
      <c r="F760" s="14" t="s">
        <v>409</v>
      </c>
      <c r="G760">
        <f>COUNTIF(汇总!A:A,明细!C760)</f>
        <v>1</v>
      </c>
      <c r="H760" t="b">
        <f t="shared" si="11"/>
        <v>1</v>
      </c>
    </row>
    <row r="761" spans="1:8" x14ac:dyDescent="0.15">
      <c r="A761" s="13">
        <v>43096</v>
      </c>
      <c r="B761" s="13">
        <v>43089</v>
      </c>
      <c r="C761" s="14" t="s">
        <v>160</v>
      </c>
      <c r="D761" s="15">
        <v>23450</v>
      </c>
      <c r="E761" s="14" t="s">
        <v>347</v>
      </c>
      <c r="F761" s="14" t="s">
        <v>410</v>
      </c>
      <c r="G761">
        <f>COUNTIF(汇总!A:A,明细!C761)</f>
        <v>1</v>
      </c>
      <c r="H761" t="b">
        <f t="shared" si="11"/>
        <v>1</v>
      </c>
    </row>
    <row r="762" spans="1:8" x14ac:dyDescent="0.15">
      <c r="A762" s="13">
        <v>43091</v>
      </c>
      <c r="B762" s="13">
        <v>43091</v>
      </c>
      <c r="C762" s="14" t="s">
        <v>411</v>
      </c>
      <c r="D762" s="15">
        <v>29501.06</v>
      </c>
      <c r="E762" s="14" t="s">
        <v>412</v>
      </c>
      <c r="F762" s="14" t="s">
        <v>413</v>
      </c>
      <c r="G762">
        <f>COUNTIF(汇总!A:A,明细!C762)</f>
        <v>1</v>
      </c>
      <c r="H762" t="b">
        <f t="shared" si="11"/>
        <v>1</v>
      </c>
    </row>
    <row r="763" spans="1:8" x14ac:dyDescent="0.15">
      <c r="A763" s="13">
        <v>43091</v>
      </c>
      <c r="B763" s="13">
        <v>43091</v>
      </c>
      <c r="C763" s="14" t="s">
        <v>411</v>
      </c>
      <c r="D763" s="15">
        <v>4283.58</v>
      </c>
      <c r="E763" s="14" t="s">
        <v>412</v>
      </c>
      <c r="F763" s="14" t="s">
        <v>413</v>
      </c>
      <c r="G763">
        <f>COUNTIF(汇总!A:A,明细!C763)</f>
        <v>1</v>
      </c>
      <c r="H763" t="b">
        <f t="shared" si="11"/>
        <v>1</v>
      </c>
    </row>
    <row r="764" spans="1:8" x14ac:dyDescent="0.15">
      <c r="A764" s="13">
        <v>43096</v>
      </c>
      <c r="B764" s="13">
        <v>43095</v>
      </c>
      <c r="C764" s="14" t="s">
        <v>404</v>
      </c>
      <c r="D764" s="15">
        <v>2334000</v>
      </c>
      <c r="E764" s="14" t="s">
        <v>414</v>
      </c>
      <c r="F764" s="14" t="s">
        <v>413</v>
      </c>
      <c r="G764">
        <f>COUNTIF(汇总!A:A,明细!C764)</f>
        <v>1</v>
      </c>
      <c r="H764" t="b">
        <f t="shared" si="11"/>
        <v>1</v>
      </c>
    </row>
    <row r="765" spans="1:8" x14ac:dyDescent="0.15">
      <c r="A765" s="13">
        <v>43097</v>
      </c>
      <c r="B765" s="13">
        <v>43096</v>
      </c>
      <c r="C765" s="14" t="s">
        <v>160</v>
      </c>
      <c r="D765" s="15">
        <v>-23450</v>
      </c>
      <c r="E765" s="14" t="s">
        <v>415</v>
      </c>
      <c r="F765" s="14" t="s">
        <v>416</v>
      </c>
      <c r="G765">
        <f>COUNTIF(汇总!A:A,明细!C765)</f>
        <v>1</v>
      </c>
      <c r="H765" t="b">
        <f t="shared" si="11"/>
        <v>1</v>
      </c>
    </row>
    <row r="766" spans="1:8" x14ac:dyDescent="0.15">
      <c r="A766" s="13">
        <v>43097</v>
      </c>
      <c r="B766" s="13">
        <v>43096</v>
      </c>
      <c r="C766" s="14" t="s">
        <v>160</v>
      </c>
      <c r="D766" s="15">
        <v>58000</v>
      </c>
      <c r="E766" s="14" t="s">
        <v>417</v>
      </c>
      <c r="F766" s="14" t="s">
        <v>277</v>
      </c>
      <c r="G766">
        <f>COUNTIF(汇总!A:A,明细!C766)</f>
        <v>1</v>
      </c>
      <c r="H766" t="b">
        <f t="shared" si="11"/>
        <v>1</v>
      </c>
    </row>
    <row r="767" spans="1:8" x14ac:dyDescent="0.15">
      <c r="A767" s="13">
        <v>43098</v>
      </c>
      <c r="B767" s="13">
        <v>43098</v>
      </c>
      <c r="C767" s="14" t="s">
        <v>160</v>
      </c>
      <c r="D767" s="15">
        <v>-58000</v>
      </c>
      <c r="E767" s="14" t="s">
        <v>418</v>
      </c>
      <c r="F767" s="14" t="s">
        <v>419</v>
      </c>
      <c r="G767">
        <f>COUNTIF(汇总!A:A,明细!C767)</f>
        <v>1</v>
      </c>
      <c r="H767" t="b">
        <f t="shared" si="11"/>
        <v>1</v>
      </c>
    </row>
    <row r="768" spans="1:8" x14ac:dyDescent="0.15">
      <c r="A768" s="13">
        <v>43098</v>
      </c>
      <c r="B768" s="13">
        <v>43098</v>
      </c>
      <c r="C768" s="14" t="s">
        <v>420</v>
      </c>
      <c r="D768" s="15">
        <v>-8400000</v>
      </c>
      <c r="E768" s="14" t="s">
        <v>421</v>
      </c>
      <c r="F768" s="14" t="s">
        <v>422</v>
      </c>
      <c r="G768">
        <f>COUNTIF(汇总!A:A,明细!C768)</f>
        <v>1</v>
      </c>
      <c r="H768" t="b">
        <f t="shared" si="11"/>
        <v>1</v>
      </c>
    </row>
    <row r="769" spans="1:8" x14ac:dyDescent="0.15">
      <c r="A769" s="13">
        <v>43098</v>
      </c>
      <c r="B769" s="13">
        <v>43098</v>
      </c>
      <c r="C769" s="14" t="s">
        <v>423</v>
      </c>
      <c r="D769" s="15">
        <v>460000</v>
      </c>
      <c r="E769" s="14" t="s">
        <v>424</v>
      </c>
      <c r="F769" s="14" t="s">
        <v>422</v>
      </c>
      <c r="G769">
        <f>COUNTIF(汇总!A:A,明细!C769)</f>
        <v>1</v>
      </c>
      <c r="H769" t="b">
        <f t="shared" si="11"/>
        <v>1</v>
      </c>
    </row>
    <row r="770" spans="1:8" x14ac:dyDescent="0.15">
      <c r="A770" s="13">
        <v>43102</v>
      </c>
      <c r="B770" s="13">
        <v>43098</v>
      </c>
      <c r="C770" s="14" t="s">
        <v>425</v>
      </c>
      <c r="D770" s="15">
        <v>-9375</v>
      </c>
      <c r="E770" s="14" t="s">
        <v>426</v>
      </c>
      <c r="F770" s="14" t="s">
        <v>429</v>
      </c>
      <c r="G770">
        <f>COUNTIF(汇总!A:A,明细!C770)</f>
        <v>1</v>
      </c>
      <c r="H770" t="b">
        <f t="shared" si="11"/>
        <v>1</v>
      </c>
    </row>
    <row r="771" spans="1:8" x14ac:dyDescent="0.15">
      <c r="A771" s="13">
        <v>43098</v>
      </c>
      <c r="B771" s="13">
        <v>43098</v>
      </c>
      <c r="C771" s="14" t="s">
        <v>427</v>
      </c>
      <c r="D771" s="15">
        <v>0</v>
      </c>
      <c r="E771" s="14" t="s">
        <v>428</v>
      </c>
      <c r="F771" s="14" t="s">
        <v>319</v>
      </c>
      <c r="G771">
        <f>COUNTIF(汇总!A:A,明细!C771)</f>
        <v>1</v>
      </c>
      <c r="H771" t="b">
        <f t="shared" ref="H771:H789" si="12">ISNUMBER(D771)</f>
        <v>1</v>
      </c>
    </row>
    <row r="772" spans="1:8" x14ac:dyDescent="0.15">
      <c r="A772" s="13">
        <v>43104</v>
      </c>
      <c r="B772" s="13">
        <v>43103</v>
      </c>
      <c r="C772" s="14" t="s">
        <v>430</v>
      </c>
      <c r="D772" s="15">
        <v>4679.33</v>
      </c>
      <c r="E772" s="14" t="s">
        <v>431</v>
      </c>
      <c r="F772" s="14" t="s">
        <v>378</v>
      </c>
      <c r="G772">
        <f>COUNTIF(汇总!A:A,明细!C772)</f>
        <v>1</v>
      </c>
      <c r="H772" t="b">
        <f t="shared" si="12"/>
        <v>1</v>
      </c>
    </row>
    <row r="773" spans="1:8" x14ac:dyDescent="0.15">
      <c r="A773" s="13">
        <v>43105</v>
      </c>
      <c r="B773" s="13">
        <v>43104</v>
      </c>
      <c r="C773" s="14" t="s">
        <v>432</v>
      </c>
      <c r="D773" s="15">
        <v>-5835.46</v>
      </c>
      <c r="E773" s="14" t="s">
        <v>433</v>
      </c>
      <c r="F773" s="14" t="s">
        <v>434</v>
      </c>
      <c r="G773">
        <f>COUNTIF(汇总!A:A,明细!C773)</f>
        <v>1</v>
      </c>
      <c r="H773" t="b">
        <f t="shared" si="12"/>
        <v>1</v>
      </c>
    </row>
    <row r="774" spans="1:8" x14ac:dyDescent="0.15">
      <c r="A774" s="13">
        <v>43105</v>
      </c>
      <c r="B774" s="13">
        <v>43104</v>
      </c>
      <c r="C774" s="14" t="s">
        <v>432</v>
      </c>
      <c r="D774" s="15">
        <v>-6141.5</v>
      </c>
      <c r="E774" s="14" t="s">
        <v>433</v>
      </c>
      <c r="F774" s="14" t="s">
        <v>435</v>
      </c>
      <c r="G774">
        <f>COUNTIF(汇总!A:A,明细!C774)</f>
        <v>1</v>
      </c>
      <c r="H774" t="b">
        <f t="shared" si="12"/>
        <v>1</v>
      </c>
    </row>
    <row r="775" spans="1:8" x14ac:dyDescent="0.15">
      <c r="A775" s="13">
        <v>43105</v>
      </c>
      <c r="B775" s="13">
        <v>43104</v>
      </c>
      <c r="C775" s="14" t="s">
        <v>436</v>
      </c>
      <c r="D775" s="15">
        <v>0</v>
      </c>
      <c r="E775" s="14" t="s">
        <v>347</v>
      </c>
      <c r="F775" s="14" t="s">
        <v>362</v>
      </c>
      <c r="G775">
        <f>COUNTIF(汇总!A:A,明细!C775)</f>
        <v>1</v>
      </c>
      <c r="H775" t="b">
        <f t="shared" si="12"/>
        <v>1</v>
      </c>
    </row>
    <row r="776" spans="1:8" x14ac:dyDescent="0.15">
      <c r="A776" s="13">
        <v>43105</v>
      </c>
      <c r="B776" s="13">
        <v>43104</v>
      </c>
      <c r="C776" s="14" t="s">
        <v>436</v>
      </c>
      <c r="D776" s="15">
        <v>0</v>
      </c>
      <c r="E776" s="14" t="s">
        <v>347</v>
      </c>
      <c r="F776" s="14" t="s">
        <v>361</v>
      </c>
      <c r="G776">
        <f>COUNTIF(汇总!A:A,明细!C776)</f>
        <v>1</v>
      </c>
      <c r="H776" t="b">
        <f t="shared" si="12"/>
        <v>1</v>
      </c>
    </row>
    <row r="777" spans="1:8" x14ac:dyDescent="0.15">
      <c r="A777" s="13">
        <v>43108</v>
      </c>
      <c r="B777" s="13">
        <v>43167</v>
      </c>
      <c r="C777" s="14" t="s">
        <v>437</v>
      </c>
      <c r="D777" s="15">
        <v>300000</v>
      </c>
      <c r="E777" s="14" t="s">
        <v>438</v>
      </c>
      <c r="F777" s="14" t="s">
        <v>439</v>
      </c>
      <c r="G777">
        <f>COUNTIF(汇总!A:A,明细!C777)</f>
        <v>1</v>
      </c>
      <c r="H777" t="b">
        <f t="shared" si="12"/>
        <v>1</v>
      </c>
    </row>
    <row r="778" spans="1:8" x14ac:dyDescent="0.15">
      <c r="A778" s="13">
        <v>43108</v>
      </c>
      <c r="B778" s="13">
        <v>43105</v>
      </c>
      <c r="C778" s="14" t="s">
        <v>440</v>
      </c>
      <c r="D778" s="15">
        <v>228294.71</v>
      </c>
      <c r="E778" s="14" t="s">
        <v>441</v>
      </c>
      <c r="F778" s="14" t="s">
        <v>373</v>
      </c>
      <c r="G778">
        <f>COUNTIF(汇总!A:A,明细!C778)</f>
        <v>1</v>
      </c>
      <c r="H778" t="b">
        <f t="shared" si="12"/>
        <v>1</v>
      </c>
    </row>
    <row r="779" spans="1:8" x14ac:dyDescent="0.15">
      <c r="A779" s="13">
        <v>43108</v>
      </c>
      <c r="B779" s="13">
        <v>43105</v>
      </c>
      <c r="C779" s="14" t="s">
        <v>440</v>
      </c>
      <c r="D779" s="15">
        <v>27397.26</v>
      </c>
      <c r="E779" s="14" t="s">
        <v>441</v>
      </c>
      <c r="F779" s="14" t="s">
        <v>374</v>
      </c>
      <c r="G779">
        <f>COUNTIF(汇总!A:A,明细!C779)</f>
        <v>1</v>
      </c>
      <c r="H779" t="b">
        <f t="shared" si="12"/>
        <v>1</v>
      </c>
    </row>
    <row r="780" spans="1:8" x14ac:dyDescent="0.15">
      <c r="A780" s="13">
        <v>43108</v>
      </c>
      <c r="B780" s="13">
        <v>43105</v>
      </c>
      <c r="C780" s="14" t="s">
        <v>442</v>
      </c>
      <c r="D780" s="15">
        <v>-6151.73</v>
      </c>
      <c r="E780" s="14" t="s">
        <v>438</v>
      </c>
      <c r="F780" s="14" t="s">
        <v>443</v>
      </c>
      <c r="G780">
        <f>COUNTIF(汇总!A:A,明细!C780)</f>
        <v>1</v>
      </c>
      <c r="H780" t="b">
        <f t="shared" si="12"/>
        <v>1</v>
      </c>
    </row>
    <row r="781" spans="1:8" x14ac:dyDescent="0.15">
      <c r="A781" s="13">
        <v>43108</v>
      </c>
      <c r="B781" s="13">
        <v>43105</v>
      </c>
      <c r="C781" s="14" t="s">
        <v>442</v>
      </c>
      <c r="D781" s="15">
        <v>-5869.79</v>
      </c>
      <c r="E781" s="14" t="s">
        <v>438</v>
      </c>
      <c r="F781" s="14" t="s">
        <v>444</v>
      </c>
      <c r="G781">
        <f>COUNTIF(汇总!A:A,明细!C781)</f>
        <v>1</v>
      </c>
      <c r="H781" t="b">
        <f t="shared" si="12"/>
        <v>1</v>
      </c>
    </row>
    <row r="782" spans="1:8" x14ac:dyDescent="0.15">
      <c r="A782" s="13">
        <v>43110</v>
      </c>
      <c r="B782" s="13">
        <v>43109</v>
      </c>
      <c r="C782" s="14" t="s">
        <v>445</v>
      </c>
      <c r="D782" s="15">
        <v>-150000</v>
      </c>
      <c r="E782" s="14" t="s">
        <v>446</v>
      </c>
      <c r="G782">
        <f>COUNTIF(汇总!A:A,明细!C782)</f>
        <v>1</v>
      </c>
      <c r="H782" t="b">
        <f t="shared" si="12"/>
        <v>1</v>
      </c>
    </row>
    <row r="783" spans="1:8" x14ac:dyDescent="0.15">
      <c r="A783" s="13">
        <v>43110</v>
      </c>
      <c r="B783" s="13">
        <v>43109</v>
      </c>
      <c r="C783" s="14" t="s">
        <v>447</v>
      </c>
      <c r="D783" s="15">
        <v>-15000</v>
      </c>
      <c r="E783" s="14" t="s">
        <v>448</v>
      </c>
      <c r="F783" s="14" t="s">
        <v>449</v>
      </c>
      <c r="G783">
        <f>COUNTIF(汇总!A:A,明细!C783)</f>
        <v>1</v>
      </c>
      <c r="H783" t="b">
        <f t="shared" si="12"/>
        <v>1</v>
      </c>
    </row>
    <row r="784" spans="1:8" x14ac:dyDescent="0.15">
      <c r="A784" s="13">
        <v>43111</v>
      </c>
      <c r="B784" s="13">
        <v>43110</v>
      </c>
      <c r="C784" s="14" t="s">
        <v>450</v>
      </c>
      <c r="D784" s="15">
        <v>10799.02</v>
      </c>
      <c r="E784" s="14" t="s">
        <v>451</v>
      </c>
      <c r="F784" s="14" t="s">
        <v>388</v>
      </c>
      <c r="G784">
        <f>COUNTIF(汇总!A:A,明细!C784)</f>
        <v>1</v>
      </c>
      <c r="H784" t="b">
        <f t="shared" si="12"/>
        <v>1</v>
      </c>
    </row>
    <row r="785" spans="1:8" x14ac:dyDescent="0.15">
      <c r="A785" s="13">
        <v>43111</v>
      </c>
      <c r="B785" s="13">
        <v>43110</v>
      </c>
      <c r="C785" s="14" t="s">
        <v>452</v>
      </c>
      <c r="D785" s="15">
        <v>-255691.97</v>
      </c>
      <c r="E785" s="14" t="s">
        <v>453</v>
      </c>
      <c r="F785" s="14" t="s">
        <v>454</v>
      </c>
      <c r="G785">
        <f>COUNTIF(汇总!A:A,明细!C785)</f>
        <v>1</v>
      </c>
      <c r="H785" t="b">
        <f t="shared" si="12"/>
        <v>1</v>
      </c>
    </row>
    <row r="786" spans="1:8" x14ac:dyDescent="0.15">
      <c r="A786" s="13">
        <v>43111</v>
      </c>
      <c r="B786" s="13">
        <v>43110</v>
      </c>
      <c r="C786" s="14" t="s">
        <v>450</v>
      </c>
      <c r="D786" s="15">
        <v>-4679.33</v>
      </c>
      <c r="E786" s="14" t="s">
        <v>453</v>
      </c>
      <c r="F786" s="14" t="s">
        <v>454</v>
      </c>
      <c r="G786">
        <f>COUNTIF(汇总!A:A,明细!C786)</f>
        <v>1</v>
      </c>
      <c r="H786" t="b">
        <f t="shared" si="12"/>
        <v>1</v>
      </c>
    </row>
    <row r="787" spans="1:8" x14ac:dyDescent="0.15">
      <c r="A787" s="13">
        <v>43116</v>
      </c>
      <c r="B787" s="13">
        <v>43116</v>
      </c>
      <c r="C787" s="14" t="s">
        <v>455</v>
      </c>
      <c r="D787" s="15">
        <v>-10799.02</v>
      </c>
      <c r="E787" s="14" t="s">
        <v>456</v>
      </c>
      <c r="F787" s="14" t="s">
        <v>457</v>
      </c>
      <c r="G787">
        <f>COUNTIF(汇总!A:A,明细!C787)</f>
        <v>1</v>
      </c>
      <c r="H787" t="b">
        <f t="shared" si="12"/>
        <v>1</v>
      </c>
    </row>
    <row r="788" spans="1:8" x14ac:dyDescent="0.15">
      <c r="A788" s="13">
        <v>43118</v>
      </c>
      <c r="B788" s="13">
        <v>43117</v>
      </c>
      <c r="C788" s="14" t="s">
        <v>406</v>
      </c>
      <c r="D788" s="15">
        <v>3404.49</v>
      </c>
      <c r="E788" s="14" t="s">
        <v>458</v>
      </c>
      <c r="F788" s="14" t="s">
        <v>408</v>
      </c>
      <c r="G788">
        <f>COUNTIF(汇总!A:A,明细!C788)</f>
        <v>1</v>
      </c>
      <c r="H788" t="b">
        <f t="shared" si="12"/>
        <v>1</v>
      </c>
    </row>
    <row r="789" spans="1:8" x14ac:dyDescent="0.15">
      <c r="A789" s="13">
        <v>43119</v>
      </c>
      <c r="B789" s="13">
        <v>43118</v>
      </c>
      <c r="C789" s="14" t="s">
        <v>459</v>
      </c>
      <c r="D789" s="15">
        <v>3000000</v>
      </c>
      <c r="E789" s="14" t="s">
        <v>463</v>
      </c>
      <c r="F789" s="14" t="s">
        <v>461</v>
      </c>
      <c r="G789">
        <f>COUNTIF(汇总!A:A,明细!C789)</f>
        <v>1</v>
      </c>
      <c r="H789" t="b">
        <f t="shared" si="12"/>
        <v>1</v>
      </c>
    </row>
    <row r="790" spans="1:8" x14ac:dyDescent="0.15">
      <c r="A790" s="13">
        <v>43119</v>
      </c>
      <c r="B790" s="13">
        <v>43140</v>
      </c>
      <c r="C790" s="14" t="s">
        <v>166</v>
      </c>
      <c r="D790" s="15">
        <v>95265</v>
      </c>
      <c r="E790" s="14" t="s">
        <v>460</v>
      </c>
      <c r="F790" s="14" t="s">
        <v>464</v>
      </c>
      <c r="G790">
        <f>COUNTIF(汇总!A:A,明细!C790)</f>
        <v>1</v>
      </c>
      <c r="H790" t="b">
        <f t="shared" ref="H790:H793" si="13">ISNUMBER(D790)</f>
        <v>1</v>
      </c>
    </row>
    <row r="791" spans="1:8" x14ac:dyDescent="0.15">
      <c r="A791" s="13">
        <v>43119</v>
      </c>
      <c r="B791" s="13">
        <v>43140</v>
      </c>
      <c r="C791" s="14" t="s">
        <v>166</v>
      </c>
      <c r="D791" s="15">
        <v>95265</v>
      </c>
      <c r="E791" s="14" t="s">
        <v>460</v>
      </c>
      <c r="F791" s="14" t="s">
        <v>465</v>
      </c>
      <c r="G791">
        <f>COUNTIF(汇总!A:A,明细!C791)</f>
        <v>1</v>
      </c>
      <c r="H791" t="b">
        <f t="shared" si="13"/>
        <v>1</v>
      </c>
    </row>
    <row r="792" spans="1:8" x14ac:dyDescent="0.15">
      <c r="A792" s="13">
        <v>43119</v>
      </c>
      <c r="B792" s="13">
        <v>43200</v>
      </c>
      <c r="C792" s="34" t="s">
        <v>459</v>
      </c>
      <c r="D792" s="15">
        <v>400000</v>
      </c>
      <c r="E792" s="14" t="s">
        <v>460</v>
      </c>
      <c r="F792" s="14" t="s">
        <v>466</v>
      </c>
      <c r="G792">
        <f>COUNTIF(汇总!A:A,明细!C792)</f>
        <v>1</v>
      </c>
      <c r="H792" t="b">
        <f t="shared" si="13"/>
        <v>1</v>
      </c>
    </row>
    <row r="793" spans="1:8" x14ac:dyDescent="0.15">
      <c r="A793" s="13">
        <v>43119</v>
      </c>
      <c r="B793" s="13">
        <v>43117</v>
      </c>
      <c r="C793" s="14" t="s">
        <v>467</v>
      </c>
      <c r="D793" s="15">
        <v>5676551.04</v>
      </c>
      <c r="E793" s="14" t="s">
        <v>468</v>
      </c>
      <c r="F793" s="14" t="s">
        <v>300</v>
      </c>
      <c r="G793">
        <f>COUNTIF(汇总!A:A,明细!C793)</f>
        <v>1</v>
      </c>
      <c r="H793" t="b">
        <f t="shared" si="13"/>
        <v>1</v>
      </c>
    </row>
    <row r="794" spans="1:8" x14ac:dyDescent="0.15">
      <c r="A794" s="13">
        <v>43119</v>
      </c>
      <c r="B794" s="13">
        <v>43117</v>
      </c>
      <c r="C794" s="14" t="s">
        <v>467</v>
      </c>
      <c r="D794" s="15">
        <v>8065480.54</v>
      </c>
      <c r="E794" s="14" t="s">
        <v>468</v>
      </c>
      <c r="F794" s="14" t="s">
        <v>320</v>
      </c>
      <c r="G794">
        <f>COUNTIF(汇总!A:A,明细!C794)</f>
        <v>1</v>
      </c>
      <c r="H794" t="b">
        <f>ISNUMBER(D794)</f>
        <v>1</v>
      </c>
    </row>
    <row r="795" spans="1:8" x14ac:dyDescent="0.15">
      <c r="A795" s="13">
        <v>43119</v>
      </c>
      <c r="B795" s="13">
        <v>43119</v>
      </c>
      <c r="C795" s="14" t="s">
        <v>469</v>
      </c>
      <c r="D795" s="15">
        <v>-3404.49</v>
      </c>
      <c r="E795" s="14" t="s">
        <v>471</v>
      </c>
      <c r="F795" s="14" t="s">
        <v>470</v>
      </c>
      <c r="G795">
        <f>COUNTIF(汇总!A:A,明细!C795)</f>
        <v>1</v>
      </c>
      <c r="H795" t="b">
        <f t="shared" ref="H795:H796" si="14">ISNUMBER(D795)</f>
        <v>1</v>
      </c>
    </row>
    <row r="796" spans="1:8" x14ac:dyDescent="0.15">
      <c r="A796" s="13">
        <v>43123</v>
      </c>
      <c r="B796" s="13">
        <v>43122</v>
      </c>
      <c r="C796" s="14" t="s">
        <v>472</v>
      </c>
      <c r="D796" s="15">
        <v>-13742031.58</v>
      </c>
      <c r="E796" s="14" t="s">
        <v>473</v>
      </c>
      <c r="F796" s="14" t="s">
        <v>474</v>
      </c>
      <c r="G796">
        <f>COUNTIF(汇总!A:A,明细!C796)</f>
        <v>1</v>
      </c>
      <c r="H796" t="b">
        <f t="shared" si="14"/>
        <v>1</v>
      </c>
    </row>
    <row r="797" spans="1:8" x14ac:dyDescent="0.15">
      <c r="A797" s="13">
        <v>43123</v>
      </c>
      <c r="B797" s="13">
        <v>43122</v>
      </c>
      <c r="C797" s="14" t="s">
        <v>475</v>
      </c>
      <c r="D797" s="15">
        <v>-2622.33</v>
      </c>
      <c r="E797" s="14" t="s">
        <v>477</v>
      </c>
      <c r="F797" s="14" t="s">
        <v>476</v>
      </c>
      <c r="G797">
        <f>COUNTIF(汇总!A:A,明细!C797)</f>
        <v>1</v>
      </c>
      <c r="H797" t="b">
        <f t="shared" ref="H797:H800" si="15">ISNUMBER(D797)</f>
        <v>1</v>
      </c>
    </row>
    <row r="798" spans="1:8" x14ac:dyDescent="0.15">
      <c r="A798" s="13">
        <v>43123</v>
      </c>
      <c r="B798" s="13">
        <v>43122</v>
      </c>
      <c r="C798" s="14" t="s">
        <v>475</v>
      </c>
      <c r="D798" s="15">
        <v>-2580.7800000000002</v>
      </c>
      <c r="E798" s="14" t="s">
        <v>477</v>
      </c>
      <c r="F798" s="14" t="s">
        <v>478</v>
      </c>
      <c r="G798">
        <f>COUNTIF(汇总!A:A,明细!C798)</f>
        <v>1</v>
      </c>
      <c r="H798" t="b">
        <f t="shared" si="15"/>
        <v>1</v>
      </c>
    </row>
    <row r="799" spans="1:8" x14ac:dyDescent="0.15">
      <c r="A799" s="13">
        <v>43123</v>
      </c>
      <c r="B799" s="13">
        <v>43122</v>
      </c>
      <c r="C799" s="14" t="s">
        <v>475</v>
      </c>
      <c r="D799" s="15">
        <v>-1180.97</v>
      </c>
      <c r="E799" s="14" t="s">
        <v>477</v>
      </c>
      <c r="F799" s="14" t="s">
        <v>479</v>
      </c>
      <c r="G799">
        <f>COUNTIF(汇总!A:A,明细!C799)</f>
        <v>1</v>
      </c>
      <c r="H799" t="b">
        <f t="shared" si="15"/>
        <v>1</v>
      </c>
    </row>
    <row r="800" spans="1:8" x14ac:dyDescent="0.15">
      <c r="A800" s="13">
        <v>43123</v>
      </c>
      <c r="B800" s="13">
        <v>43122</v>
      </c>
      <c r="C800" s="14" t="s">
        <v>475</v>
      </c>
      <c r="D800" s="15">
        <v>-1181.1600000000001</v>
      </c>
      <c r="E800" s="14" t="s">
        <v>477</v>
      </c>
      <c r="F800" s="14" t="s">
        <v>480</v>
      </c>
      <c r="G800">
        <f>COUNTIF(汇总!A:A,明细!C800)</f>
        <v>1</v>
      </c>
      <c r="H800" t="b">
        <f t="shared" si="15"/>
        <v>1</v>
      </c>
    </row>
    <row r="801" spans="1:8" x14ac:dyDescent="0.15">
      <c r="A801" s="13">
        <v>43124</v>
      </c>
      <c r="B801" s="13">
        <v>43183</v>
      </c>
      <c r="C801" s="14" t="s">
        <v>481</v>
      </c>
      <c r="D801" s="15">
        <v>50000</v>
      </c>
      <c r="E801" s="14" t="s">
        <v>477</v>
      </c>
      <c r="F801" s="14" t="s">
        <v>482</v>
      </c>
      <c r="G801">
        <f>COUNTIF(汇总!A:A,明细!C801)</f>
        <v>1</v>
      </c>
      <c r="H801" t="b">
        <f t="shared" ref="H801" si="16">ISNUMBER(D801)</f>
        <v>1</v>
      </c>
    </row>
    <row r="802" spans="1:8" x14ac:dyDescent="0.15">
      <c r="A802" s="13">
        <v>43124</v>
      </c>
      <c r="B802" s="13">
        <v>43123</v>
      </c>
      <c r="C802" s="14" t="s">
        <v>481</v>
      </c>
      <c r="D802" s="15">
        <v>950000</v>
      </c>
      <c r="E802" s="14" t="s">
        <v>484</v>
      </c>
      <c r="F802" s="14" t="s">
        <v>485</v>
      </c>
      <c r="G802">
        <f>COUNTIF(汇总!A:A,明细!C802)</f>
        <v>1</v>
      </c>
      <c r="H802" t="b">
        <f t="shared" ref="H802" si="17">ISNUMBER(D802)</f>
        <v>1</v>
      </c>
    </row>
    <row r="803" spans="1:8" x14ac:dyDescent="0.15">
      <c r="A803" s="13">
        <v>43125</v>
      </c>
      <c r="B803" s="13">
        <v>43124</v>
      </c>
      <c r="C803" s="14" t="s">
        <v>486</v>
      </c>
      <c r="D803" s="15">
        <v>467377</v>
      </c>
      <c r="E803" s="14" t="s">
        <v>487</v>
      </c>
      <c r="F803" s="14" t="s">
        <v>238</v>
      </c>
      <c r="G803">
        <f>COUNTIF(汇总!A:A,明细!C803)</f>
        <v>1</v>
      </c>
      <c r="H803" t="b">
        <f t="shared" ref="H803:H813" si="18">ISNUMBER(D803)</f>
        <v>1</v>
      </c>
    </row>
    <row r="804" spans="1:8" x14ac:dyDescent="0.15">
      <c r="A804" s="13">
        <v>43126</v>
      </c>
      <c r="B804" s="13">
        <v>43124</v>
      </c>
      <c r="C804" s="14" t="s">
        <v>488</v>
      </c>
      <c r="D804" s="15">
        <v>66153.06</v>
      </c>
      <c r="E804" s="14" t="s">
        <v>489</v>
      </c>
      <c r="F804" s="14" t="s">
        <v>290</v>
      </c>
      <c r="G804">
        <f>COUNTIF(汇总!A:A,明细!C804)</f>
        <v>1</v>
      </c>
      <c r="H804" t="b">
        <f t="shared" si="18"/>
        <v>1</v>
      </c>
    </row>
    <row r="805" spans="1:8" x14ac:dyDescent="0.15">
      <c r="A805" s="13">
        <v>43126</v>
      </c>
      <c r="B805" s="13">
        <v>43124</v>
      </c>
      <c r="C805" s="14" t="s">
        <v>488</v>
      </c>
      <c r="D805" s="15">
        <v>0</v>
      </c>
      <c r="E805" s="14" t="s">
        <v>489</v>
      </c>
      <c r="F805" s="14" t="s">
        <v>289</v>
      </c>
      <c r="G805">
        <f>COUNTIF(汇总!A:A,明细!C805)</f>
        <v>1</v>
      </c>
      <c r="H805" t="b">
        <f t="shared" si="18"/>
        <v>1</v>
      </c>
    </row>
    <row r="806" spans="1:8" x14ac:dyDescent="0.15">
      <c r="A806" s="13">
        <v>43126</v>
      </c>
      <c r="B806" s="13">
        <v>43124</v>
      </c>
      <c r="C806" s="14" t="s">
        <v>488</v>
      </c>
      <c r="D806" s="15">
        <v>312932.74</v>
      </c>
      <c r="E806" s="14" t="s">
        <v>489</v>
      </c>
      <c r="F806" s="14" t="s">
        <v>288</v>
      </c>
      <c r="G806">
        <f>COUNTIF(汇总!A:A,明细!C806)</f>
        <v>1</v>
      </c>
      <c r="H806" t="b">
        <f t="shared" si="18"/>
        <v>1</v>
      </c>
    </row>
    <row r="807" spans="1:8" x14ac:dyDescent="0.15">
      <c r="A807" s="13">
        <v>43126</v>
      </c>
      <c r="B807" s="13">
        <v>43124</v>
      </c>
      <c r="C807" s="14" t="s">
        <v>488</v>
      </c>
      <c r="D807" s="15">
        <v>0</v>
      </c>
      <c r="E807" s="14" t="s">
        <v>489</v>
      </c>
      <c r="F807" s="14" t="s">
        <v>287</v>
      </c>
      <c r="G807">
        <f>COUNTIF(汇总!A:A,明细!C807)</f>
        <v>1</v>
      </c>
      <c r="H807" t="b">
        <f t="shared" si="18"/>
        <v>1</v>
      </c>
    </row>
    <row r="808" spans="1:8" x14ac:dyDescent="0.15">
      <c r="A808" s="13">
        <v>43126</v>
      </c>
      <c r="B808" s="13">
        <v>43124</v>
      </c>
      <c r="C808" s="14" t="s">
        <v>488</v>
      </c>
      <c r="D808" s="15">
        <v>-251221.84</v>
      </c>
      <c r="E808" s="14" t="s">
        <v>489</v>
      </c>
      <c r="F808" s="14" t="s">
        <v>285</v>
      </c>
      <c r="G808">
        <f>COUNTIF(汇总!A:A,明细!C808)</f>
        <v>1</v>
      </c>
      <c r="H808" t="b">
        <f t="shared" si="18"/>
        <v>1</v>
      </c>
    </row>
    <row r="809" spans="1:8" x14ac:dyDescent="0.15">
      <c r="A809" s="13">
        <v>43126</v>
      </c>
      <c r="B809" s="13">
        <v>43124</v>
      </c>
      <c r="C809" s="14" t="s">
        <v>488</v>
      </c>
      <c r="D809" s="15">
        <v>0</v>
      </c>
      <c r="E809" s="14" t="s">
        <v>489</v>
      </c>
      <c r="F809" s="14" t="s">
        <v>286</v>
      </c>
      <c r="G809">
        <f>COUNTIF(汇总!A:A,明细!C809)</f>
        <v>1</v>
      </c>
      <c r="H809" t="b">
        <f t="shared" si="18"/>
        <v>1</v>
      </c>
    </row>
    <row r="810" spans="1:8" x14ac:dyDescent="0.15">
      <c r="A810" s="13">
        <v>43126</v>
      </c>
      <c r="B810" s="13">
        <v>43124</v>
      </c>
      <c r="C810" s="14" t="s">
        <v>488</v>
      </c>
      <c r="D810" s="15">
        <v>-121759.98</v>
      </c>
      <c r="E810" s="14" t="s">
        <v>431</v>
      </c>
      <c r="F810" s="14" t="s">
        <v>314</v>
      </c>
      <c r="G810">
        <f>COUNTIF(汇总!A:A,明细!C810)</f>
        <v>1</v>
      </c>
      <c r="H810" t="b">
        <f t="shared" si="18"/>
        <v>1</v>
      </c>
    </row>
    <row r="811" spans="1:8" x14ac:dyDescent="0.15">
      <c r="A811" s="13">
        <v>43126</v>
      </c>
      <c r="B811" s="13">
        <v>43124</v>
      </c>
      <c r="C811" s="14" t="s">
        <v>488</v>
      </c>
      <c r="D811" s="15">
        <v>149883.01999999999</v>
      </c>
      <c r="E811" s="14" t="s">
        <v>489</v>
      </c>
      <c r="F811" s="14" t="s">
        <v>313</v>
      </c>
      <c r="G811">
        <f>COUNTIF(汇总!A:A,明细!C811)</f>
        <v>1</v>
      </c>
      <c r="H811" t="b">
        <f t="shared" si="18"/>
        <v>1</v>
      </c>
    </row>
    <row r="812" spans="1:8" x14ac:dyDescent="0.15">
      <c r="A812" s="13">
        <v>43126</v>
      </c>
      <c r="B812" s="13">
        <v>43124</v>
      </c>
      <c r="C812" s="14" t="s">
        <v>488</v>
      </c>
      <c r="D812" s="15">
        <v>-64427.33</v>
      </c>
      <c r="E812" s="14" t="s">
        <v>489</v>
      </c>
      <c r="F812" s="14" t="s">
        <v>479</v>
      </c>
      <c r="G812">
        <f>COUNTIF(汇总!A:A,明细!C812)</f>
        <v>1</v>
      </c>
      <c r="H812" t="b">
        <f t="shared" si="18"/>
        <v>1</v>
      </c>
    </row>
    <row r="813" spans="1:8" x14ac:dyDescent="0.15">
      <c r="A813" s="13">
        <v>43126</v>
      </c>
      <c r="B813" s="13">
        <v>43125</v>
      </c>
      <c r="C813" s="14" t="s">
        <v>490</v>
      </c>
      <c r="D813" s="15">
        <v>223246.05</v>
      </c>
      <c r="E813" s="14" t="s">
        <v>491</v>
      </c>
      <c r="F813" s="14" t="s">
        <v>492</v>
      </c>
      <c r="G813">
        <f>COUNTIF(汇总!A:A,明细!C813)</f>
        <v>1</v>
      </c>
      <c r="H813" t="b">
        <f t="shared" si="18"/>
        <v>1</v>
      </c>
    </row>
    <row r="814" spans="1:8" x14ac:dyDescent="0.15">
      <c r="A814" s="13">
        <v>43126</v>
      </c>
      <c r="B814" s="13">
        <v>43125</v>
      </c>
      <c r="C814" s="14" t="s">
        <v>160</v>
      </c>
      <c r="D814" s="15">
        <v>46620</v>
      </c>
      <c r="E814" s="14" t="s">
        <v>491</v>
      </c>
      <c r="F814" s="14" t="s">
        <v>492</v>
      </c>
      <c r="G814">
        <f>COUNTIF(汇总!A:A,明细!C814)</f>
        <v>1</v>
      </c>
      <c r="H814" t="b">
        <f t="shared" ref="H814" si="19">ISNUMBER(D814)</f>
        <v>1</v>
      </c>
    </row>
    <row r="815" spans="1:8" x14ac:dyDescent="0.15">
      <c r="A815" s="13">
        <v>43126</v>
      </c>
      <c r="B815" s="13">
        <v>43125</v>
      </c>
      <c r="C815" s="14" t="s">
        <v>493</v>
      </c>
      <c r="D815" s="15">
        <v>-46620</v>
      </c>
      <c r="E815" s="14" t="s">
        <v>495</v>
      </c>
      <c r="F815" s="14" t="s">
        <v>494</v>
      </c>
      <c r="G815">
        <f>COUNTIF(汇总!A:A,明细!C815)</f>
        <v>1</v>
      </c>
      <c r="H815" t="b">
        <f t="shared" ref="H815" si="20">ISNUMBER(D815)</f>
        <v>1</v>
      </c>
    </row>
    <row r="816" spans="1:8" x14ac:dyDescent="0.15">
      <c r="A816" s="13">
        <v>43130</v>
      </c>
      <c r="B816" s="13">
        <v>43126</v>
      </c>
      <c r="C816" s="14" t="s">
        <v>497</v>
      </c>
      <c r="D816" s="15">
        <v>-5309.03</v>
      </c>
      <c r="E816" s="14" t="s">
        <v>498</v>
      </c>
      <c r="F816" s="14" t="s">
        <v>496</v>
      </c>
      <c r="G816">
        <f>COUNTIF(汇总!A:A,明细!C816)</f>
        <v>1</v>
      </c>
      <c r="H816" t="b">
        <f t="shared" ref="H816:H830" si="21">ISNUMBER(D816)</f>
        <v>1</v>
      </c>
    </row>
    <row r="817" spans="1:8" x14ac:dyDescent="0.15">
      <c r="A817" s="13">
        <v>43130</v>
      </c>
      <c r="B817" s="13">
        <v>43126</v>
      </c>
      <c r="C817" s="14" t="s">
        <v>497</v>
      </c>
      <c r="D817" s="15">
        <v>-7977.21</v>
      </c>
      <c r="E817" s="14" t="s">
        <v>500</v>
      </c>
      <c r="F817" s="14" t="s">
        <v>499</v>
      </c>
      <c r="G817">
        <f>COUNTIF(汇总!A:A,明细!C817)</f>
        <v>1</v>
      </c>
      <c r="H817" t="b">
        <f t="shared" si="21"/>
        <v>1</v>
      </c>
    </row>
    <row r="818" spans="1:8" x14ac:dyDescent="0.15">
      <c r="A818" s="13">
        <v>43130</v>
      </c>
      <c r="B818" s="13">
        <v>43189</v>
      </c>
      <c r="C818" s="14" t="s">
        <v>501</v>
      </c>
      <c r="D818" s="15">
        <v>470000</v>
      </c>
      <c r="E818" s="14" t="s">
        <v>500</v>
      </c>
      <c r="F818" s="14" t="s">
        <v>502</v>
      </c>
      <c r="G818">
        <f>COUNTIF(汇总!A:A,明细!C818)</f>
        <v>1</v>
      </c>
      <c r="H818" t="b">
        <f t="shared" si="21"/>
        <v>1</v>
      </c>
    </row>
    <row r="819" spans="1:8" x14ac:dyDescent="0.15">
      <c r="A819" s="13">
        <v>43130</v>
      </c>
      <c r="B819" s="13">
        <v>43125</v>
      </c>
      <c r="C819" s="14" t="s">
        <v>497</v>
      </c>
      <c r="D819" s="15">
        <v>48430.239999999998</v>
      </c>
      <c r="E819" s="14" t="s">
        <v>503</v>
      </c>
      <c r="F819" s="14" t="s">
        <v>504</v>
      </c>
      <c r="G819">
        <f>COUNTIF(汇总!A:A,明细!C819)</f>
        <v>1</v>
      </c>
      <c r="H819" t="b">
        <f t="shared" si="21"/>
        <v>1</v>
      </c>
    </row>
    <row r="820" spans="1:8" x14ac:dyDescent="0.15">
      <c r="A820" s="13">
        <v>43130</v>
      </c>
      <c r="B820" s="13">
        <v>43125</v>
      </c>
      <c r="C820" s="14" t="s">
        <v>497</v>
      </c>
      <c r="D820" s="15">
        <v>-94630.14</v>
      </c>
      <c r="E820" s="14" t="s">
        <v>503</v>
      </c>
      <c r="F820" s="14" t="s">
        <v>505</v>
      </c>
      <c r="G820">
        <f>COUNTIF(汇总!A:A,明细!C820)</f>
        <v>1</v>
      </c>
      <c r="H820" t="b">
        <f t="shared" si="21"/>
        <v>1</v>
      </c>
    </row>
    <row r="821" spans="1:8" x14ac:dyDescent="0.15">
      <c r="A821" s="13">
        <v>43130</v>
      </c>
      <c r="B821" s="13">
        <v>43126</v>
      </c>
      <c r="C821" s="14" t="s">
        <v>497</v>
      </c>
      <c r="D821" s="15">
        <v>24740.04</v>
      </c>
      <c r="E821" s="14" t="s">
        <v>503</v>
      </c>
      <c r="F821" s="14" t="s">
        <v>292</v>
      </c>
      <c r="G821">
        <f>COUNTIF(汇总!A:A,明细!C821)</f>
        <v>1</v>
      </c>
      <c r="H821" t="b">
        <f t="shared" si="21"/>
        <v>1</v>
      </c>
    </row>
    <row r="822" spans="1:8" x14ac:dyDescent="0.15">
      <c r="A822" s="13">
        <v>43130</v>
      </c>
      <c r="B822" s="13">
        <v>43126</v>
      </c>
      <c r="C822" s="14" t="s">
        <v>497</v>
      </c>
      <c r="D822" s="15">
        <v>-103717.86</v>
      </c>
      <c r="E822" s="14" t="s">
        <v>503</v>
      </c>
      <c r="F822" s="14" t="s">
        <v>291</v>
      </c>
      <c r="G822">
        <f>COUNTIF(汇总!A:A,明细!C822)</f>
        <v>1</v>
      </c>
      <c r="H822" t="b">
        <f t="shared" si="21"/>
        <v>1</v>
      </c>
    </row>
    <row r="823" spans="1:8" x14ac:dyDescent="0.15">
      <c r="A823" s="13">
        <v>43130</v>
      </c>
      <c r="B823" s="13">
        <v>43126</v>
      </c>
      <c r="C823" s="14" t="s">
        <v>497</v>
      </c>
      <c r="D823" s="15">
        <v>80880.899999999994</v>
      </c>
      <c r="E823" s="14" t="s">
        <v>503</v>
      </c>
      <c r="F823" s="14" t="s">
        <v>506</v>
      </c>
      <c r="G823">
        <f>COUNTIF(汇总!A:A,明细!C823)</f>
        <v>1</v>
      </c>
      <c r="H823" t="b">
        <f t="shared" si="21"/>
        <v>1</v>
      </c>
    </row>
    <row r="824" spans="1:8" x14ac:dyDescent="0.15">
      <c r="A824" s="13">
        <v>43130</v>
      </c>
      <c r="B824" s="13">
        <v>43126</v>
      </c>
      <c r="C824" s="14" t="s">
        <v>497</v>
      </c>
      <c r="D824" s="15">
        <v>-644002.27</v>
      </c>
      <c r="E824" s="14" t="s">
        <v>503</v>
      </c>
      <c r="F824" s="14" t="s">
        <v>507</v>
      </c>
      <c r="G824">
        <f>COUNTIF(汇总!A:A,明细!C824)</f>
        <v>1</v>
      </c>
      <c r="H824" t="b">
        <f t="shared" si="21"/>
        <v>1</v>
      </c>
    </row>
    <row r="825" spans="1:8" x14ac:dyDescent="0.15">
      <c r="A825" s="13">
        <v>43130</v>
      </c>
      <c r="B825" s="13">
        <v>43125</v>
      </c>
      <c r="C825" s="14" t="s">
        <v>497</v>
      </c>
      <c r="D825" s="15">
        <v>-83797.06</v>
      </c>
      <c r="E825" s="14" t="s">
        <v>503</v>
      </c>
      <c r="F825" s="14" t="s">
        <v>312</v>
      </c>
      <c r="G825">
        <f>COUNTIF(汇总!A:A,明细!C825)</f>
        <v>1</v>
      </c>
      <c r="H825" t="b">
        <f t="shared" si="21"/>
        <v>1</v>
      </c>
    </row>
    <row r="826" spans="1:8" x14ac:dyDescent="0.15">
      <c r="A826" s="13">
        <v>43130</v>
      </c>
      <c r="B826" s="13">
        <v>43126</v>
      </c>
      <c r="C826" s="14" t="s">
        <v>497</v>
      </c>
      <c r="D826" s="15">
        <v>-125603.28</v>
      </c>
      <c r="E826" s="14" t="s">
        <v>503</v>
      </c>
      <c r="F826" s="14" t="s">
        <v>311</v>
      </c>
      <c r="G826">
        <f>COUNTIF(汇总!A:A,明细!C826)</f>
        <v>1</v>
      </c>
      <c r="H826" t="b">
        <f t="shared" si="21"/>
        <v>1</v>
      </c>
    </row>
    <row r="827" spans="1:8" x14ac:dyDescent="0.15">
      <c r="A827" s="13">
        <v>43130</v>
      </c>
      <c r="B827" s="13">
        <v>43125</v>
      </c>
      <c r="C827" s="14" t="s">
        <v>497</v>
      </c>
      <c r="D827" s="15">
        <v>62449.52</v>
      </c>
      <c r="E827" s="14" t="s">
        <v>503</v>
      </c>
      <c r="F827" s="14" t="s">
        <v>309</v>
      </c>
      <c r="G827">
        <f>COUNTIF(汇总!A:A,明细!C827)</f>
        <v>1</v>
      </c>
      <c r="H827" t="b">
        <f t="shared" si="21"/>
        <v>1</v>
      </c>
    </row>
    <row r="828" spans="1:8" x14ac:dyDescent="0.15">
      <c r="A828" s="13">
        <v>43130</v>
      </c>
      <c r="B828" s="13">
        <v>43126</v>
      </c>
      <c r="C828" s="14" t="s">
        <v>497</v>
      </c>
      <c r="D828" s="15">
        <v>77074.740000000005</v>
      </c>
      <c r="E828" s="14" t="s">
        <v>503</v>
      </c>
      <c r="F828" s="14" t="s">
        <v>308</v>
      </c>
      <c r="G828">
        <f>COUNTIF(汇总!A:A,明细!C828)</f>
        <v>1</v>
      </c>
      <c r="H828" t="b">
        <f t="shared" si="21"/>
        <v>1</v>
      </c>
    </row>
    <row r="829" spans="1:8" x14ac:dyDescent="0.15">
      <c r="A829" s="13">
        <v>43130</v>
      </c>
      <c r="B829" s="13">
        <v>43126</v>
      </c>
      <c r="C829" s="14" t="s">
        <v>497</v>
      </c>
      <c r="D829" s="15">
        <v>-233127.3</v>
      </c>
      <c r="E829" s="14" t="s">
        <v>503</v>
      </c>
      <c r="F829" s="14" t="s">
        <v>315</v>
      </c>
      <c r="G829">
        <f>COUNTIF(汇总!A:A,明细!C829)</f>
        <v>1</v>
      </c>
      <c r="H829" t="b">
        <f t="shared" si="21"/>
        <v>1</v>
      </c>
    </row>
    <row r="830" spans="1:8" x14ac:dyDescent="0.15">
      <c r="A830" s="13">
        <v>43130</v>
      </c>
      <c r="B830" s="13">
        <v>43126</v>
      </c>
      <c r="C830" s="14" t="s">
        <v>497</v>
      </c>
      <c r="D830" s="15">
        <v>291704.09999999998</v>
      </c>
      <c r="E830" s="14" t="s">
        <v>503</v>
      </c>
      <c r="F830" s="14" t="s">
        <v>480</v>
      </c>
      <c r="G830">
        <f>COUNTIF(汇总!A:A,明细!C830)</f>
        <v>1</v>
      </c>
      <c r="H830" t="b">
        <f t="shared" si="21"/>
        <v>1</v>
      </c>
    </row>
    <row r="831" spans="1:8" x14ac:dyDescent="0.15">
      <c r="A831" s="13">
        <v>43131</v>
      </c>
      <c r="B831" s="13">
        <v>43130</v>
      </c>
      <c r="C831" s="14" t="s">
        <v>508</v>
      </c>
      <c r="D831" s="15">
        <v>-380000</v>
      </c>
      <c r="E831" s="14" t="s">
        <v>357</v>
      </c>
      <c r="F831" s="14" t="s">
        <v>509</v>
      </c>
      <c r="G831">
        <f>COUNTIF(汇总!A:A,明细!C831)</f>
        <v>1</v>
      </c>
      <c r="H831" t="b">
        <f t="shared" ref="H831:H832" si="22">ISNUMBER(D831)</f>
        <v>1</v>
      </c>
    </row>
    <row r="832" spans="1:8" x14ac:dyDescent="0.15">
      <c r="A832" s="13">
        <v>43131</v>
      </c>
      <c r="B832" s="13">
        <v>43130</v>
      </c>
      <c r="C832" s="14" t="s">
        <v>411</v>
      </c>
      <c r="D832" s="15">
        <v>-467377</v>
      </c>
      <c r="E832" s="14" t="s">
        <v>357</v>
      </c>
      <c r="F832" s="14" t="s">
        <v>509</v>
      </c>
      <c r="G832">
        <f>COUNTIF(汇总!A:A,明细!C832)</f>
        <v>1</v>
      </c>
      <c r="H832" t="b">
        <f t="shared" si="22"/>
        <v>1</v>
      </c>
    </row>
    <row r="833" spans="1:8" x14ac:dyDescent="0.15">
      <c r="A833" s="13">
        <v>43132</v>
      </c>
      <c r="B833" s="13">
        <v>43131</v>
      </c>
      <c r="C833" s="14" t="s">
        <v>510</v>
      </c>
      <c r="D833" s="15">
        <v>256282.9</v>
      </c>
      <c r="E833" s="14" t="s">
        <v>511</v>
      </c>
      <c r="F833" s="14" t="s">
        <v>343</v>
      </c>
      <c r="G833">
        <f>COUNTIF(汇总!A:A,明细!C833)</f>
        <v>1</v>
      </c>
      <c r="H833" t="b">
        <f t="shared" ref="H833:H834" si="23">ISNUMBER(D833)</f>
        <v>1</v>
      </c>
    </row>
    <row r="834" spans="1:8" x14ac:dyDescent="0.15">
      <c r="A834" s="13">
        <v>43132</v>
      </c>
      <c r="B834" s="13">
        <v>43133</v>
      </c>
      <c r="C834" s="14" t="s">
        <v>512</v>
      </c>
      <c r="D834" s="15">
        <v>-13308.05</v>
      </c>
      <c r="E834" s="14" t="s">
        <v>514</v>
      </c>
      <c r="F834" s="14" t="s">
        <v>513</v>
      </c>
      <c r="G834">
        <f>COUNTIF(汇总!A:A,明细!C834)</f>
        <v>1</v>
      </c>
      <c r="H834" t="b">
        <f t="shared" si="23"/>
        <v>1</v>
      </c>
    </row>
    <row r="835" spans="1:8" x14ac:dyDescent="0.15">
      <c r="A835" s="13">
        <v>43133</v>
      </c>
      <c r="B835" s="13">
        <v>43131</v>
      </c>
      <c r="C835" s="14" t="s">
        <v>516</v>
      </c>
      <c r="D835" s="15">
        <v>37053.32</v>
      </c>
      <c r="E835" s="14" t="s">
        <v>515</v>
      </c>
      <c r="F835" s="14" t="s">
        <v>297</v>
      </c>
      <c r="G835">
        <f>COUNTIF(汇总!A:A,明细!C835)</f>
        <v>1</v>
      </c>
      <c r="H835" t="b">
        <f t="shared" ref="H835:H843" si="24">ISNUMBER(D835)</f>
        <v>1</v>
      </c>
    </row>
    <row r="836" spans="1:8" x14ac:dyDescent="0.15">
      <c r="A836" s="13">
        <v>43133</v>
      </c>
      <c r="B836" s="13">
        <v>43131</v>
      </c>
      <c r="C836" s="14" t="s">
        <v>516</v>
      </c>
      <c r="D836" s="15">
        <v>-128578.17</v>
      </c>
      <c r="E836" s="14" t="s">
        <v>515</v>
      </c>
      <c r="F836" s="14" t="s">
        <v>296</v>
      </c>
      <c r="G836">
        <f>COUNTIF(汇总!A:A,明细!C836)</f>
        <v>1</v>
      </c>
      <c r="H836" t="b">
        <f t="shared" si="24"/>
        <v>1</v>
      </c>
    </row>
    <row r="837" spans="1:8" x14ac:dyDescent="0.15">
      <c r="A837" s="13">
        <v>43133</v>
      </c>
      <c r="B837" s="13">
        <v>43131</v>
      </c>
      <c r="C837" s="14" t="s">
        <v>516</v>
      </c>
      <c r="D837" s="15">
        <v>-74423.33</v>
      </c>
      <c r="E837" s="14" t="s">
        <v>515</v>
      </c>
      <c r="F837" s="14" t="s">
        <v>310</v>
      </c>
      <c r="G837">
        <f>COUNTIF(汇总!A:A,明细!C837)</f>
        <v>1</v>
      </c>
      <c r="H837" t="b">
        <f t="shared" si="24"/>
        <v>1</v>
      </c>
    </row>
    <row r="838" spans="1:8" x14ac:dyDescent="0.15">
      <c r="A838" s="13">
        <v>43133</v>
      </c>
      <c r="B838" s="13">
        <v>43131</v>
      </c>
      <c r="C838" s="14" t="s">
        <v>516</v>
      </c>
      <c r="D838" s="15">
        <v>63326.45</v>
      </c>
      <c r="E838" s="14" t="s">
        <v>515</v>
      </c>
      <c r="F838" s="14" t="s">
        <v>307</v>
      </c>
      <c r="G838">
        <f>COUNTIF(汇总!A:A,明细!C838)</f>
        <v>1</v>
      </c>
      <c r="H838" t="b">
        <f t="shared" si="24"/>
        <v>1</v>
      </c>
    </row>
    <row r="839" spans="1:8" x14ac:dyDescent="0.15">
      <c r="A839" s="13">
        <v>43133</v>
      </c>
      <c r="B839" s="13">
        <v>43131</v>
      </c>
      <c r="C839" s="14" t="s">
        <v>516</v>
      </c>
      <c r="D839" s="15">
        <v>-801719.73</v>
      </c>
      <c r="E839" s="14" t="s">
        <v>515</v>
      </c>
      <c r="F839" s="14" t="s">
        <v>327</v>
      </c>
      <c r="G839">
        <f>COUNTIF(汇总!A:A,明细!C839)</f>
        <v>1</v>
      </c>
      <c r="H839" t="b">
        <f t="shared" si="24"/>
        <v>1</v>
      </c>
    </row>
    <row r="840" spans="1:8" x14ac:dyDescent="0.15">
      <c r="A840" s="13">
        <v>43133</v>
      </c>
      <c r="B840" s="13">
        <v>43131</v>
      </c>
      <c r="C840" s="14" t="s">
        <v>516</v>
      </c>
      <c r="D840" s="15">
        <v>-284265.43</v>
      </c>
      <c r="E840" s="14" t="s">
        <v>515</v>
      </c>
      <c r="F840" s="14" t="s">
        <v>359</v>
      </c>
      <c r="G840">
        <f>COUNTIF(汇总!A:A,明细!C840)</f>
        <v>1</v>
      </c>
      <c r="H840" t="b">
        <f t="shared" si="24"/>
        <v>1</v>
      </c>
    </row>
    <row r="841" spans="1:8" x14ac:dyDescent="0.15">
      <c r="A841" s="13">
        <v>43133</v>
      </c>
      <c r="B841" s="13">
        <v>43131</v>
      </c>
      <c r="C841" s="14" t="s">
        <v>516</v>
      </c>
      <c r="D841" s="15">
        <v>-359005.45</v>
      </c>
      <c r="E841" s="14" t="s">
        <v>515</v>
      </c>
      <c r="F841" s="14" t="s">
        <v>364</v>
      </c>
      <c r="G841">
        <f>COUNTIF(汇总!A:A,明细!C841)</f>
        <v>1</v>
      </c>
      <c r="H841" t="b">
        <f t="shared" si="24"/>
        <v>1</v>
      </c>
    </row>
    <row r="842" spans="1:8" x14ac:dyDescent="0.15">
      <c r="A842" s="13">
        <v>43133</v>
      </c>
      <c r="B842" s="13">
        <v>43131</v>
      </c>
      <c r="C842" s="14" t="s">
        <v>516</v>
      </c>
      <c r="D842" s="15">
        <v>418037.4</v>
      </c>
      <c r="E842" s="14" t="s">
        <v>515</v>
      </c>
      <c r="F842" s="14" t="s">
        <v>435</v>
      </c>
      <c r="G842">
        <f>COUNTIF(汇总!A:A,明细!C842)</f>
        <v>1</v>
      </c>
      <c r="H842" t="b">
        <f t="shared" si="24"/>
        <v>1</v>
      </c>
    </row>
    <row r="843" spans="1:8" x14ac:dyDescent="0.15">
      <c r="A843" s="13">
        <v>43133</v>
      </c>
      <c r="B843" s="13">
        <v>43131</v>
      </c>
      <c r="C843" s="14" t="s">
        <v>516</v>
      </c>
      <c r="D843" s="15">
        <v>338990.33</v>
      </c>
      <c r="E843" s="14" t="s">
        <v>515</v>
      </c>
      <c r="F843" s="14" t="s">
        <v>443</v>
      </c>
      <c r="G843">
        <f>COUNTIF(汇总!A:A,明细!C843)</f>
        <v>1</v>
      </c>
      <c r="H843" t="b">
        <f t="shared" si="24"/>
        <v>1</v>
      </c>
    </row>
    <row r="844" spans="1:8" x14ac:dyDescent="0.15">
      <c r="A844" s="13">
        <v>43133</v>
      </c>
      <c r="B844" s="13">
        <v>43205</v>
      </c>
      <c r="C844" s="14" t="s">
        <v>517</v>
      </c>
      <c r="D844" s="15">
        <v>430000</v>
      </c>
      <c r="E844" s="14" t="s">
        <v>518</v>
      </c>
      <c r="F844" s="14" t="s">
        <v>519</v>
      </c>
      <c r="G844">
        <f>COUNTIF(汇总!A:A,明细!C844)</f>
        <v>1</v>
      </c>
      <c r="H844" t="b">
        <f t="shared" ref="H844" si="25">ISNUMBER(D844)</f>
        <v>1</v>
      </c>
    </row>
    <row r="845" spans="1:8" x14ac:dyDescent="0.15">
      <c r="A845" s="13">
        <v>43136</v>
      </c>
      <c r="B845" s="13">
        <v>43133</v>
      </c>
      <c r="C845" s="14" t="s">
        <v>520</v>
      </c>
      <c r="D845" s="15">
        <v>13308.05</v>
      </c>
      <c r="E845" s="14" t="s">
        <v>521</v>
      </c>
      <c r="F845" s="14" t="s">
        <v>522</v>
      </c>
      <c r="G845">
        <f>COUNTIF(汇总!A:A,明细!C845)</f>
        <v>1</v>
      </c>
      <c r="H845" t="b">
        <f t="shared" ref="H845:H847" si="26">ISNUMBER(D845)</f>
        <v>1</v>
      </c>
    </row>
    <row r="846" spans="1:8" x14ac:dyDescent="0.15">
      <c r="A846" s="13">
        <v>43138</v>
      </c>
      <c r="B846" s="13">
        <v>43137</v>
      </c>
      <c r="C846" s="14" t="s">
        <v>523</v>
      </c>
      <c r="D846" s="15">
        <v>0</v>
      </c>
      <c r="E846" s="14" t="s">
        <v>524</v>
      </c>
      <c r="F846" s="14" t="s">
        <v>449</v>
      </c>
      <c r="G846">
        <f>COUNTIF(汇总!A:A,明细!C846)</f>
        <v>1</v>
      </c>
      <c r="H846" t="b">
        <f t="shared" si="26"/>
        <v>1</v>
      </c>
    </row>
    <row r="847" spans="1:8" x14ac:dyDescent="0.15">
      <c r="A847" s="13">
        <v>43139</v>
      </c>
      <c r="B847" s="13">
        <v>43138</v>
      </c>
      <c r="C847" s="14" t="s">
        <v>525</v>
      </c>
      <c r="D847" s="15">
        <v>0</v>
      </c>
      <c r="E847" s="14" t="s">
        <v>526</v>
      </c>
      <c r="F847" s="14" t="s">
        <v>250</v>
      </c>
      <c r="G847">
        <f>COUNTIF(汇总!A:A,明细!C847)</f>
        <v>1</v>
      </c>
      <c r="H847" t="b">
        <f t="shared" si="26"/>
        <v>1</v>
      </c>
    </row>
    <row r="848" spans="1:8" x14ac:dyDescent="0.15">
      <c r="A848" s="13">
        <v>43140</v>
      </c>
      <c r="B848" s="13">
        <v>43201</v>
      </c>
      <c r="C848" s="14" t="s">
        <v>527</v>
      </c>
      <c r="D848" s="15">
        <v>471600</v>
      </c>
      <c r="E848" s="14" t="s">
        <v>528</v>
      </c>
      <c r="F848" s="14" t="s">
        <v>529</v>
      </c>
      <c r="G848">
        <f>COUNTIF(汇总!A:A,明细!C848)</f>
        <v>1</v>
      </c>
      <c r="H848" t="b">
        <f t="shared" ref="H848" si="27">ISNUMBER(D848)</f>
        <v>1</v>
      </c>
    </row>
    <row r="849" spans="1:8" x14ac:dyDescent="0.15">
      <c r="A849" s="13">
        <v>43143</v>
      </c>
      <c r="B849" s="13">
        <v>43140</v>
      </c>
      <c r="C849" s="14" t="s">
        <v>530</v>
      </c>
      <c r="D849" s="15">
        <v>383988.08</v>
      </c>
      <c r="E849" s="14" t="s">
        <v>531</v>
      </c>
      <c r="F849" s="14" t="s">
        <v>532</v>
      </c>
      <c r="G849">
        <f>COUNTIF(汇总!A:A,明细!C849)</f>
        <v>1</v>
      </c>
      <c r="H849" t="b">
        <f t="shared" ref="H849" si="28">ISNUMBER(D849)</f>
        <v>1</v>
      </c>
    </row>
    <row r="850" spans="1:8" x14ac:dyDescent="0.15">
      <c r="A850" s="13">
        <v>43143</v>
      </c>
      <c r="B850" s="13">
        <v>43205</v>
      </c>
      <c r="C850" s="14" t="s">
        <v>533</v>
      </c>
      <c r="D850" s="15">
        <v>500000</v>
      </c>
      <c r="E850" s="14" t="s">
        <v>535</v>
      </c>
      <c r="F850" s="14" t="s">
        <v>534</v>
      </c>
      <c r="G850">
        <f>COUNTIF(汇总!A:A,明细!C850)</f>
        <v>1</v>
      </c>
      <c r="H850" t="b">
        <f t="shared" ref="H850:H855" si="29">ISNUMBER(D850)</f>
        <v>1</v>
      </c>
    </row>
    <row r="851" spans="1:8" x14ac:dyDescent="0.15">
      <c r="A851" s="13">
        <v>43143</v>
      </c>
      <c r="B851" s="13">
        <v>43219</v>
      </c>
      <c r="C851" s="14" t="s">
        <v>533</v>
      </c>
      <c r="D851" s="15">
        <v>275000</v>
      </c>
      <c r="E851" s="14" t="s">
        <v>535</v>
      </c>
      <c r="F851" s="14" t="s">
        <v>536</v>
      </c>
      <c r="G851">
        <f>COUNTIF(汇总!A:A,明细!C851)</f>
        <v>1</v>
      </c>
      <c r="H851" t="b">
        <f t="shared" si="29"/>
        <v>1</v>
      </c>
    </row>
    <row r="852" spans="1:8" x14ac:dyDescent="0.15">
      <c r="A852" s="13">
        <v>43143</v>
      </c>
      <c r="B852" s="13">
        <v>43140</v>
      </c>
      <c r="C852" s="14" t="s">
        <v>537</v>
      </c>
      <c r="D852" s="15">
        <v>0</v>
      </c>
      <c r="E852" s="14" t="s">
        <v>538</v>
      </c>
      <c r="F852" s="14" t="s">
        <v>464</v>
      </c>
      <c r="G852">
        <f>COUNTIF(汇总!A:A,明细!C852)</f>
        <v>1</v>
      </c>
      <c r="H852" t="b">
        <f t="shared" si="29"/>
        <v>1</v>
      </c>
    </row>
    <row r="853" spans="1:8" x14ac:dyDescent="0.15">
      <c r="A853" s="13">
        <v>43143</v>
      </c>
      <c r="B853" s="13">
        <v>43139</v>
      </c>
      <c r="C853" s="14" t="s">
        <v>537</v>
      </c>
      <c r="D853" s="15">
        <v>-546000</v>
      </c>
      <c r="E853" s="14" t="s">
        <v>538</v>
      </c>
      <c r="F853" s="14" t="s">
        <v>465</v>
      </c>
      <c r="G853">
        <f>COUNTIF(汇总!A:A,明细!C853)</f>
        <v>1</v>
      </c>
      <c r="H853" t="b">
        <f t="shared" si="29"/>
        <v>1</v>
      </c>
    </row>
    <row r="854" spans="1:8" x14ac:dyDescent="0.15">
      <c r="A854" s="13">
        <v>43143</v>
      </c>
      <c r="B854" s="13">
        <v>43140</v>
      </c>
      <c r="C854" s="14" t="s">
        <v>539</v>
      </c>
      <c r="D854" s="15">
        <v>0</v>
      </c>
      <c r="E854" s="14" t="s">
        <v>540</v>
      </c>
      <c r="F854" s="14" t="s">
        <v>399</v>
      </c>
      <c r="G854">
        <f>COUNTIF(汇总!A:A,明细!C854)</f>
        <v>1</v>
      </c>
      <c r="H854" t="b">
        <f t="shared" si="29"/>
        <v>1</v>
      </c>
    </row>
    <row r="855" spans="1:8" x14ac:dyDescent="0.15">
      <c r="A855" s="13">
        <v>43143</v>
      </c>
      <c r="B855" s="13">
        <v>43140</v>
      </c>
      <c r="C855" s="14" t="s">
        <v>539</v>
      </c>
      <c r="D855" s="15">
        <v>0</v>
      </c>
      <c r="E855" s="14" t="s">
        <v>540</v>
      </c>
      <c r="F855" s="14" t="s">
        <v>391</v>
      </c>
      <c r="G855">
        <f>COUNTIF(汇总!A:A,明细!C855)</f>
        <v>1</v>
      </c>
      <c r="H855" t="b">
        <f t="shared" si="29"/>
        <v>1</v>
      </c>
    </row>
    <row r="856" spans="1:8" x14ac:dyDescent="0.15">
      <c r="A856" s="13">
        <v>43144</v>
      </c>
      <c r="B856" s="13">
        <v>43143</v>
      </c>
      <c r="C856" s="14" t="s">
        <v>541</v>
      </c>
      <c r="D856" s="15">
        <v>500000</v>
      </c>
      <c r="E856" s="14" t="s">
        <v>542</v>
      </c>
      <c r="F856" s="14" t="s">
        <v>543</v>
      </c>
      <c r="G856">
        <f>COUNTIF(汇总!A:A,明细!C856)</f>
        <v>1</v>
      </c>
      <c r="H856" t="b">
        <f t="shared" ref="H856" si="30">ISNUMBER(D856)</f>
        <v>1</v>
      </c>
    </row>
    <row r="857" spans="1:8" x14ac:dyDescent="0.15">
      <c r="A857" s="13">
        <v>43145</v>
      </c>
      <c r="B857" s="13">
        <v>43144</v>
      </c>
      <c r="C857" s="14" t="s">
        <v>544</v>
      </c>
      <c r="D857" s="15">
        <v>500000</v>
      </c>
      <c r="E857" s="14" t="s">
        <v>545</v>
      </c>
      <c r="F857" s="14" t="s">
        <v>354</v>
      </c>
      <c r="G857">
        <f>COUNTIF(汇总!A:A,明细!C857)</f>
        <v>1</v>
      </c>
      <c r="H857" t="b">
        <f t="shared" ref="H857:H859" si="31">ISNUMBER(D857)</f>
        <v>1</v>
      </c>
    </row>
    <row r="858" spans="1:8" x14ac:dyDescent="0.15">
      <c r="A858" s="13">
        <v>43145</v>
      </c>
      <c r="B858" s="13">
        <v>43144</v>
      </c>
      <c r="C858" s="14" t="s">
        <v>546</v>
      </c>
      <c r="D858" s="15">
        <v>4733684.21</v>
      </c>
      <c r="E858" s="14" t="s">
        <v>545</v>
      </c>
      <c r="F858" s="14" t="s">
        <v>354</v>
      </c>
      <c r="G858">
        <f>COUNTIF(汇总!A:A,明细!C858)</f>
        <v>1</v>
      </c>
      <c r="H858" t="b">
        <f t="shared" si="31"/>
        <v>1</v>
      </c>
    </row>
    <row r="859" spans="1:8" x14ac:dyDescent="0.15">
      <c r="A859" s="13">
        <v>43145</v>
      </c>
      <c r="B859" s="13">
        <v>43144</v>
      </c>
      <c r="C859" s="14" t="s">
        <v>261</v>
      </c>
      <c r="D859" s="15">
        <v>0</v>
      </c>
      <c r="E859" s="14" t="s">
        <v>547</v>
      </c>
      <c r="F859" s="14" t="s">
        <v>316</v>
      </c>
      <c r="G859">
        <f>COUNTIF(汇总!A:A,明细!C859)</f>
        <v>1</v>
      </c>
      <c r="H859" t="b">
        <f t="shared" si="31"/>
        <v>1</v>
      </c>
    </row>
    <row r="860" spans="1:8" x14ac:dyDescent="0.15">
      <c r="A860" s="13">
        <v>43145</v>
      </c>
      <c r="B860" s="13">
        <v>43140</v>
      </c>
      <c r="C860" s="14" t="s">
        <v>548</v>
      </c>
      <c r="D860" s="15">
        <v>-4934.1099999999997</v>
      </c>
      <c r="E860" s="14" t="s">
        <v>549</v>
      </c>
      <c r="F860" s="14" t="s">
        <v>550</v>
      </c>
      <c r="G860">
        <f>COUNTIF(汇总!A:A,明细!C860)</f>
        <v>1</v>
      </c>
      <c r="H860" t="b">
        <f t="shared" ref="H860" si="32">ISNUMBER(D860)</f>
        <v>1</v>
      </c>
    </row>
    <row r="1048571" spans="2:4" x14ac:dyDescent="0.15">
      <c r="B1048571" s="13"/>
      <c r="D1048571" s="14"/>
    </row>
  </sheetData>
  <autoFilter ref="A1:F858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9" workbookViewId="0">
      <selection activeCell="B2" sqref="B2"/>
    </sheetView>
  </sheetViews>
  <sheetFormatPr defaultRowHeight="15" x14ac:dyDescent="0.15"/>
  <cols>
    <col min="1" max="1" width="65.125" style="4" bestFit="1" customWidth="1"/>
    <col min="2" max="2" width="17.25" style="4" bestFit="1" customWidth="1"/>
    <col min="3" max="16384" width="9" style="3"/>
  </cols>
  <sheetData>
    <row r="1" spans="1:3" x14ac:dyDescent="0.15">
      <c r="A1" s="1" t="s">
        <v>0</v>
      </c>
      <c r="B1" s="2">
        <v>43144</v>
      </c>
    </row>
    <row r="2" spans="1:3" x14ac:dyDescent="0.15">
      <c r="A2" s="3"/>
      <c r="B2" s="3"/>
    </row>
    <row r="3" spans="1:3" x14ac:dyDescent="0.15">
      <c r="A3" s="4" t="s">
        <v>1</v>
      </c>
      <c r="B3" s="5" t="s">
        <v>2</v>
      </c>
    </row>
    <row r="4" spans="1:3" x14ac:dyDescent="0.15">
      <c r="A4" s="4" t="s">
        <v>258</v>
      </c>
      <c r="B4" s="5">
        <f>SUMIFS(明细!D:D,明细!C:C,汇总!A4,明细!B:B,"&lt;="&amp;汇总!$B$1)</f>
        <v>-104330.30136986302</v>
      </c>
      <c r="C4" s="8"/>
    </row>
    <row r="5" spans="1:3" x14ac:dyDescent="0.15">
      <c r="A5" s="4" t="s">
        <v>51</v>
      </c>
      <c r="B5" s="5">
        <f>SUMIFS(明细!D:D,明细!C:C,汇总!A5,明细!B:B,"&lt;="&amp;汇总!$B$1)</f>
        <v>1.8166341442338307E-3</v>
      </c>
    </row>
    <row r="6" spans="1:3" x14ac:dyDescent="0.15">
      <c r="A6" s="4" t="s">
        <v>3</v>
      </c>
      <c r="B6" s="5">
        <f>SUMIFS(明细!D:D,明细!C:C,汇总!A6,明细!B:B,"&lt;="&amp;汇总!$B$1)</f>
        <v>-4.2860460380325094E-3</v>
      </c>
    </row>
    <row r="7" spans="1:3" x14ac:dyDescent="0.15">
      <c r="A7" s="4" t="s">
        <v>267</v>
      </c>
      <c r="B7" s="5">
        <f>SUMIFS(明细!D:D,明细!C:C,汇总!A7,明细!B:B,"&lt;="&amp;汇总!$B$1)</f>
        <v>0</v>
      </c>
    </row>
    <row r="8" spans="1:3" x14ac:dyDescent="0.15">
      <c r="A8" s="4" t="s">
        <v>184</v>
      </c>
      <c r="B8" s="5">
        <f>SUMIFS(明细!D:D,明细!C:C,汇总!A8,明细!B:B,"&lt;="&amp;汇总!$B$1)</f>
        <v>-2.8800003929063678E-4</v>
      </c>
    </row>
    <row r="9" spans="1:3" x14ac:dyDescent="0.15">
      <c r="A9" s="4" t="s">
        <v>233</v>
      </c>
      <c r="B9" s="5">
        <f>SUMIFS(明细!D:D,明细!C:C,汇总!A9,明细!B:B,"&lt;="&amp;汇总!$B$1)</f>
        <v>0</v>
      </c>
    </row>
    <row r="10" spans="1:3" x14ac:dyDescent="0.15">
      <c r="A10" s="4" t="s">
        <v>153</v>
      </c>
      <c r="B10" s="5">
        <f>SUMIFS(明细!D:D,明细!C:C,汇总!A10,明细!B:B,"&lt;="&amp;汇总!$B$1)</f>
        <v>-1.068608027708251E-3</v>
      </c>
    </row>
    <row r="11" spans="1:3" x14ac:dyDescent="0.15">
      <c r="A11" s="4" t="s">
        <v>166</v>
      </c>
      <c r="B11" s="5">
        <f>SUMIFS(明细!D:D,明细!C:C,汇总!A11,明细!B:B,"&lt;="&amp;汇总!$B$1)</f>
        <v>-355469.98578000069</v>
      </c>
    </row>
    <row r="12" spans="1:3" x14ac:dyDescent="0.15">
      <c r="A12" s="4" t="s">
        <v>89</v>
      </c>
      <c r="B12" s="5">
        <f>SUMIFS(明细!D:D,明细!C:C,汇总!A12,明细!B:B,"&lt;="&amp;汇总!$B$1)</f>
        <v>1519045.3100000024</v>
      </c>
    </row>
    <row r="13" spans="1:3" x14ac:dyDescent="0.15">
      <c r="A13" s="6" t="s">
        <v>268</v>
      </c>
      <c r="B13" s="5">
        <f>SUMIFS(明细!D:D,明细!C:C,汇总!A13,明细!B:B,"&lt;="&amp;汇总!$B$1)</f>
        <v>0</v>
      </c>
    </row>
    <row r="14" spans="1:3" x14ac:dyDescent="0.15">
      <c r="A14" s="6" t="s">
        <v>170</v>
      </c>
      <c r="B14" s="5">
        <f>SUMIFS(明细!D:D,明细!C:C,汇总!A14,明细!B:B,"&lt;="&amp;汇总!$B$1)</f>
        <v>0</v>
      </c>
    </row>
    <row r="15" spans="1:3" x14ac:dyDescent="0.15">
      <c r="A15" s="6" t="s">
        <v>6</v>
      </c>
      <c r="B15" s="5">
        <f>SUMIFS(明细!D:D,明细!C:C,汇总!A15,明细!B:B,"&lt;="&amp;汇总!$B$1)</f>
        <v>0.93051322473911569</v>
      </c>
    </row>
    <row r="16" spans="1:3" x14ac:dyDescent="0.15">
      <c r="A16" s="6" t="s">
        <v>210</v>
      </c>
      <c r="B16" s="5">
        <f>SUMIFS(明细!D:D,明细!C:C,汇总!A16,明细!B:B,"&lt;="&amp;汇总!$B$1)</f>
        <v>217835.99973599997</v>
      </c>
    </row>
    <row r="17" spans="1:2" x14ac:dyDescent="0.15">
      <c r="A17" s="6" t="s">
        <v>160</v>
      </c>
      <c r="B17" s="5">
        <f>SUMIFS(明细!D:D,明细!C:C,汇总!A17,明细!B:B,"&lt;="&amp;汇总!$B$1)</f>
        <v>1.4298000605776906E-3</v>
      </c>
    </row>
    <row r="18" spans="1:2" x14ac:dyDescent="0.15">
      <c r="A18" s="6" t="s">
        <v>226</v>
      </c>
      <c r="B18" s="5">
        <f>SUMIFS(明细!D:D,明细!C:C,汇总!A18,明细!B:B,"&lt;="&amp;汇总!$B$1)</f>
        <v>-4.5000000391155481E-3</v>
      </c>
    </row>
    <row r="19" spans="1:2" x14ac:dyDescent="0.15">
      <c r="A19" s="6" t="s">
        <v>222</v>
      </c>
      <c r="B19" s="5">
        <f>SUMIFS(明细!D:D,明细!C:C,汇总!A19,明细!B:B,"&lt;="&amp;汇总!$B$1)</f>
        <v>-0.13999999999941792</v>
      </c>
    </row>
    <row r="20" spans="1:2" x14ac:dyDescent="0.15">
      <c r="A20" s="6" t="s">
        <v>200</v>
      </c>
      <c r="B20" s="5">
        <f>SUMIFS(明细!D:D,明细!C:C,汇总!A20,明细!B:B,"&lt;="&amp;汇总!$B$1)</f>
        <v>0</v>
      </c>
    </row>
    <row r="21" spans="1:2" x14ac:dyDescent="0.15">
      <c r="A21" s="6" t="s">
        <v>269</v>
      </c>
      <c r="B21" s="5">
        <f>SUMIFS(明细!D:D,明细!C:C,汇总!A21,明细!B:B,"&lt;="&amp;汇总!$B$1)</f>
        <v>0</v>
      </c>
    </row>
    <row r="22" spans="1:2" x14ac:dyDescent="0.15">
      <c r="A22" s="4" t="s">
        <v>182</v>
      </c>
      <c r="B22" s="5">
        <f>SUMIFS(明细!D:D,明细!C:C,汇总!A22,明细!B:B,"&lt;="&amp;汇总!$B$1)</f>
        <v>3.637978807091713E-11</v>
      </c>
    </row>
    <row r="23" spans="1:2" x14ac:dyDescent="0.15">
      <c r="A23" s="10" t="s">
        <v>318</v>
      </c>
      <c r="B23" s="5">
        <f>SUMIFS(明细!D:D,明细!C:C,汇总!A23,明细!B:B,"&lt;="&amp;汇总!$B$1)</f>
        <v>6883684.21</v>
      </c>
    </row>
    <row r="24" spans="1:2" x14ac:dyDescent="0.15">
      <c r="A24" s="4" t="s">
        <v>248</v>
      </c>
      <c r="B24" s="5">
        <f>SUMIFS(明细!D:D,明细!C:C,汇总!A24,明细!B:B,"&lt;="&amp;汇总!$B$1)</f>
        <v>0</v>
      </c>
    </row>
    <row r="25" spans="1:2" x14ac:dyDescent="0.15">
      <c r="A25" s="4" t="s">
        <v>270</v>
      </c>
      <c r="B25" s="5">
        <f>SUMIFS(明细!D:D,明细!C:C,汇总!A25,明细!B:B,"&lt;="&amp;汇总!$B$1)</f>
        <v>0</v>
      </c>
    </row>
    <row r="26" spans="1:2" x14ac:dyDescent="0.15">
      <c r="A26" s="4" t="s">
        <v>239</v>
      </c>
      <c r="B26" s="5">
        <f>SUMIFS(明细!D:D,明细!C:C,汇总!A26,明细!B:B,"&lt;="&amp;汇总!$B$1)</f>
        <v>-5.8207660913467407E-11</v>
      </c>
    </row>
    <row r="27" spans="1:2" x14ac:dyDescent="0.15">
      <c r="A27" s="4" t="s">
        <v>126</v>
      </c>
      <c r="B27" s="5">
        <f>SUMIFS(明细!D:D,明细!C:C,汇总!A27,明细!B:B,"&lt;="&amp;汇总!$B$1)</f>
        <v>-925399.27</v>
      </c>
    </row>
    <row r="28" spans="1:2" x14ac:dyDescent="0.15">
      <c r="A28" s="4" t="s">
        <v>174</v>
      </c>
      <c r="B28" s="5">
        <f>SUMIFS(明细!D:D,明细!C:C,汇总!A28,明细!B:B,"&lt;="&amp;汇总!$B$1)</f>
        <v>0</v>
      </c>
    </row>
    <row r="29" spans="1:2" x14ac:dyDescent="0.15">
      <c r="A29" s="4" t="s">
        <v>261</v>
      </c>
      <c r="B29" s="5">
        <f>SUMIFS(明细!D:D,明细!C:C,汇总!A29,明细!B:B,"&lt;="&amp;汇总!$B$1)</f>
        <v>0</v>
      </c>
    </row>
    <row r="30" spans="1:2" x14ac:dyDescent="0.15">
      <c r="A30" s="4" t="s">
        <v>237</v>
      </c>
      <c r="B30" s="5">
        <f>SUMIFS(明细!D:D,明细!C:C,汇总!A30,明细!B:B,"&lt;="&amp;汇总!$B$1)</f>
        <v>0</v>
      </c>
    </row>
    <row r="31" spans="1:2" x14ac:dyDescent="0.15">
      <c r="A31" s="7" t="s">
        <v>321</v>
      </c>
      <c r="B31" s="5">
        <f>SUMIFS(明细!D:D,明细!C:C,汇总!A31,明细!B:B,"&lt;="&amp;汇总!$B$1)</f>
        <v>9015372.6099999975</v>
      </c>
    </row>
    <row r="32" spans="1:2" x14ac:dyDescent="0.15">
      <c r="A32" s="9" t="s">
        <v>301</v>
      </c>
      <c r="B32" s="5">
        <f>SUMIFS(明细!D:D,明细!C:C,汇总!A32,明细!B:B,"&lt;="&amp;汇总!$B$1)</f>
        <v>7400000</v>
      </c>
    </row>
    <row r="33" spans="1:2" x14ac:dyDescent="0.15">
      <c r="A33" s="10" t="s">
        <v>322</v>
      </c>
      <c r="B33" s="5">
        <f>SUMIFS(明细!D:D,明细!C:C,汇总!A33,明细!B:B,"&lt;="&amp;汇总!$B$1)</f>
        <v>0</v>
      </c>
    </row>
    <row r="34" spans="1:2" x14ac:dyDescent="0.15">
      <c r="A34" s="4" t="s">
        <v>330</v>
      </c>
      <c r="B34" s="5">
        <f>SUMIFS(明细!D:D,明细!C:C,汇总!A34,明细!B:B,"&lt;="&amp;汇总!$B$1)</f>
        <v>254497.25</v>
      </c>
    </row>
    <row r="35" spans="1:2" x14ac:dyDescent="0.15">
      <c r="A35" s="10" t="s">
        <v>376</v>
      </c>
      <c r="B35" s="5">
        <f>SUMIFS(明细!D:D,明细!C:C,汇总!A35,明细!B:B,"&lt;="&amp;汇总!$B$1)</f>
        <v>0</v>
      </c>
    </row>
    <row r="36" spans="1:2" x14ac:dyDescent="0.15">
      <c r="A36" s="4" t="s">
        <v>377</v>
      </c>
      <c r="B36" s="5">
        <f>SUMIFS(明细!D:D,明细!C:C,汇总!A36,明细!B:B,"&lt;="&amp;汇总!$B$1)</f>
        <v>0</v>
      </c>
    </row>
    <row r="37" spans="1:2" x14ac:dyDescent="0.15">
      <c r="A37" s="4" t="s">
        <v>423</v>
      </c>
      <c r="B37" s="5">
        <f>SUMIFS(明细!D:D,明细!C:C,汇总!A37,明细!B:B,"&lt;="&amp;汇总!$B$1)</f>
        <v>450625</v>
      </c>
    </row>
    <row r="38" spans="1:2" x14ac:dyDescent="0.15">
      <c r="A38" s="4" t="s">
        <v>462</v>
      </c>
      <c r="B38" s="5">
        <f>SUMIFS(明细!D:D,明细!C:C,汇总!A38,明细!B:B,"&lt;="&amp;汇总!$B$1)</f>
        <v>3500000</v>
      </c>
    </row>
    <row r="39" spans="1:2" x14ac:dyDescent="0.15">
      <c r="A39" s="4" t="s">
        <v>483</v>
      </c>
      <c r="B39" s="5">
        <f>SUMIFS(明细!D:D,明细!C:C,汇总!A39,明细!B:B,"&lt;="&amp;汇总!$B$1)</f>
        <v>1933517.03</v>
      </c>
    </row>
  </sheetData>
  <autoFilter ref="A3:B39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汇总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Lian (OP)</dc:creator>
  <cp:lastModifiedBy>Xin Lian (OP)</cp:lastModifiedBy>
  <dcterms:created xsi:type="dcterms:W3CDTF">2017-08-09T09:05:19Z</dcterms:created>
  <dcterms:modified xsi:type="dcterms:W3CDTF">2018-02-14T08:26:30Z</dcterms:modified>
</cp:coreProperties>
</file>