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總表" sheetId="1" r:id="rId5"/>
    <sheet state="visible" name="月實取水量表" sheetId="2" r:id="rId6"/>
    <sheet state="visible" name="卓蘭站" sheetId="3" r:id="rId7"/>
    <sheet state="visible" name="苑裡站" sheetId="4" r:id="rId8"/>
    <sheet state="visible" name="山腳站" sheetId="5" r:id="rId9"/>
    <sheet state="visible" name="泰安站" sheetId="6" r:id="rId10"/>
    <sheet state="visible" name="屯子腳站" sheetId="7" r:id="rId11"/>
    <sheet state="visible" name="月眉站" sheetId="8" r:id="rId12"/>
    <sheet state="visible" name="日南站" sheetId="9" r:id="rId13"/>
    <sheet state="visible" name="磁瑤站" sheetId="10" r:id="rId14"/>
    <sheet state="visible" name="大南站" sheetId="11" r:id="rId15"/>
    <sheet state="visible" name="大安站" sheetId="12" r:id="rId16"/>
    <sheet state="visible" name="大雅站" sheetId="13" r:id="rId17"/>
    <sheet state="visible" name="大甲站" sheetId="14" r:id="rId18"/>
    <sheet state="visible" name="八寶站" sheetId="15" r:id="rId19"/>
    <sheet state="visible" name="大里站" sheetId="16" r:id="rId20"/>
    <sheet state="visible" name="王田站" sheetId="17" r:id="rId21"/>
    <sheet state="visible" name="西屯站" sheetId="18" r:id="rId22"/>
    <sheet state="visible" name="沙鹿站" sheetId="19" r:id="rId23"/>
  </sheets>
  <definedNames>
    <definedName hidden="1" localSheetId="0" name="_xlnm._FilterDatabase">'總表'!$A$2:$O$114</definedName>
  </definedNames>
  <calcPr/>
</workbook>
</file>

<file path=xl/sharedStrings.xml><?xml version="1.0" encoding="utf-8"?>
<sst xmlns="http://schemas.openxmlformats.org/spreadsheetml/2006/main" count="2125" uniqueCount="415">
  <si>
    <t>臺中管理處地下水水權狀總表</t>
  </si>
  <si>
    <t>編號</t>
  </si>
  <si>
    <t>站別</t>
  </si>
  <si>
    <t>名稱</t>
  </si>
  <si>
    <t>站別-</t>
  </si>
  <si>
    <t>水權狀號</t>
  </si>
  <si>
    <t>核准</t>
  </si>
  <si>
    <t>一月</t>
  </si>
  <si>
    <t>卓蘭</t>
  </si>
  <si>
    <t>年限</t>
  </si>
  <si>
    <t>二月</t>
  </si>
  <si>
    <t>三月</t>
  </si>
  <si>
    <t>四月</t>
  </si>
  <si>
    <t>灌溉面積(ha)</t>
  </si>
  <si>
    <t>五月</t>
  </si>
  <si>
    <t>六月</t>
  </si>
  <si>
    <t>引水地點</t>
  </si>
  <si>
    <t>苑裡</t>
  </si>
  <si>
    <t>七月</t>
  </si>
  <si>
    <t>使用方法</t>
  </si>
  <si>
    <t>八月</t>
  </si>
  <si>
    <t>九月</t>
  </si>
  <si>
    <t>引用水量(cms)</t>
  </si>
  <si>
    <t>十月</t>
  </si>
  <si>
    <t>十一月</t>
  </si>
  <si>
    <t>十二月</t>
  </si>
  <si>
    <t>每日用水時間(hr)</t>
  </si>
  <si>
    <t>年實取水量(m³)</t>
  </si>
  <si>
    <t>年可引用水量(m³)</t>
  </si>
  <si>
    <t>水井深度(m)</t>
  </si>
  <si>
    <t>引水月份</t>
  </si>
  <si>
    <t>水系</t>
  </si>
  <si>
    <t>cmd</t>
  </si>
  <si>
    <t>年度別-</t>
  </si>
  <si>
    <t>苗豐抽水井</t>
  </si>
  <si>
    <t>K0124239</t>
  </si>
  <si>
    <t>抽水井名稱-</t>
  </si>
  <si>
    <t>苗栗縣卓蘭鎮苗豐段277地號</t>
  </si>
  <si>
    <t>每月</t>
  </si>
  <si>
    <t>大安溪</t>
  </si>
  <si>
    <t>水權狀號-</t>
  </si>
  <si>
    <t>山腳</t>
  </si>
  <si>
    <t>泰田抽水井</t>
  </si>
  <si>
    <t>K0086033</t>
  </si>
  <si>
    <t>核准年限-</t>
  </si>
  <si>
    <t>苗栗縣苑裡鎮泰田段647-1地號</t>
  </si>
  <si>
    <t>社柑抽水井</t>
  </si>
  <si>
    <t>備註-</t>
  </si>
  <si>
    <t>K0086034</t>
  </si>
  <si>
    <t>小時/日</t>
  </si>
  <si>
    <t>苗栗縣苑裡鎮社柑段1220-1地號</t>
  </si>
  <si>
    <t xml:space="preserve">          項目
月份</t>
  </si>
  <si>
    <t>抽水時間(hr)</t>
  </si>
  <si>
    <t>水權引水量(cms)</t>
  </si>
  <si>
    <t>抽水量(m³)</t>
  </si>
  <si>
    <t>社南抽水井</t>
  </si>
  <si>
    <t>K0123393</t>
  </si>
  <si>
    <t>苗栗縣苑裡鎮鎮安段23-1地號</t>
  </si>
  <si>
    <t>濁一抽水井</t>
  </si>
  <si>
    <t>K0123725</t>
  </si>
  <si>
    <t>苗栗縣苑裡鎮啟心段1248-1地號</t>
  </si>
  <si>
    <t>啟心抽水井</t>
  </si>
  <si>
    <t>K0123768</t>
  </si>
  <si>
    <t>苗栗縣苑裡鎮啟心段728地號</t>
  </si>
  <si>
    <t>山柑一號抽水井</t>
  </si>
  <si>
    <t>K1140087</t>
  </si>
  <si>
    <t>苗栗縣苑裡鎮火炎山段401地號</t>
  </si>
  <si>
    <t>114年8月重新許可</t>
  </si>
  <si>
    <t>山柑二號抽水井</t>
  </si>
  <si>
    <t>K0124362</t>
  </si>
  <si>
    <t>苗栗縣苑裡鎮社柑段2201-1地號</t>
  </si>
  <si>
    <t>濁水二號抽水井</t>
  </si>
  <si>
    <t>K1140122</t>
  </si>
  <si>
    <t>苗栗縣苑裡鎮火炎山段974-1地號</t>
  </si>
  <si>
    <t>114年10月新增</t>
  </si>
  <si>
    <t>新復一號抽水井</t>
  </si>
  <si>
    <t>K0123688</t>
  </si>
  <si>
    <t>苗栗縣苑裡鎮新復東段702地號</t>
  </si>
  <si>
    <t>新復二號抽水井</t>
  </si>
  <si>
    <t>K0123786</t>
  </si>
  <si>
    <t>苗栗縣苑裡鎮新復東段277-1地號</t>
  </si>
  <si>
    <t>原井報廢，舊址鑿新井，會有新的水權號</t>
  </si>
  <si>
    <t>合計</t>
  </si>
  <si>
    <t>田心小組抽水井</t>
  </si>
  <si>
    <t>K0123766</t>
  </si>
  <si>
    <t>苗栗縣苑裡鎮田中段620地號</t>
  </si>
  <si>
    <t>田心二號抽水井</t>
  </si>
  <si>
    <t>K0124420</t>
  </si>
  <si>
    <t>苗栗縣苑裡鎮田中段1068地號</t>
  </si>
  <si>
    <t>西勢支線抽水井</t>
  </si>
  <si>
    <t>K0123779</t>
  </si>
  <si>
    <t>苗栗縣苑裡鎮西海段452地號</t>
  </si>
  <si>
    <t>砂埤支線抽水井</t>
  </si>
  <si>
    <t>K0124485</t>
  </si>
  <si>
    <t>苗栗縣苑裡鎮舊社段644-5地號</t>
  </si>
  <si>
    <t>泰安</t>
  </si>
  <si>
    <t>新店圳一號抽水井</t>
  </si>
  <si>
    <t>B0130278</t>
  </si>
  <si>
    <t>臺中市后里區新店東段42地號</t>
  </si>
  <si>
    <t>七公圳一號抽水井</t>
  </si>
  <si>
    <t>B0130267</t>
  </si>
  <si>
    <t>臺中市后里區泰安段348地號</t>
  </si>
  <si>
    <t>七公圳二號抽水井</t>
  </si>
  <si>
    <t>B1040342</t>
  </si>
  <si>
    <t>臺中市后里區里城段1地號東側</t>
  </si>
  <si>
    <t>1140624，引水月份由2-4月修正為全年</t>
  </si>
  <si>
    <t>新店圳二號抽水井</t>
  </si>
  <si>
    <t>B1140020</t>
  </si>
  <si>
    <t>臺中市后里區新店西段531-1地號</t>
  </si>
  <si>
    <t>114年1月新增</t>
  </si>
  <si>
    <t>新店圳三號抽水井</t>
  </si>
  <si>
    <t>B1140033</t>
  </si>
  <si>
    <t>臺中市外埔區上土城段37-1地號</t>
  </si>
  <si>
    <t>屯子腳</t>
  </si>
  <si>
    <t>內埔圳一號抽水井</t>
  </si>
  <si>
    <t>B0970028</t>
  </si>
  <si>
    <t>臺中市后里區七星段50地號</t>
  </si>
  <si>
    <t>大甲溪</t>
  </si>
  <si>
    <t>內埔圳二號抽水井</t>
  </si>
  <si>
    <t>B0970027</t>
  </si>
  <si>
    <t>臺中市后里區平安段1221地號</t>
  </si>
  <si>
    <t>內埔圳二支線一號抽水井</t>
  </si>
  <si>
    <t>B1070014</t>
  </si>
  <si>
    <t>臺中市后里區金社庄段324地號</t>
  </si>
  <si>
    <t>內埔圳二支線二號抽水井</t>
  </si>
  <si>
    <t>B1100760</t>
  </si>
  <si>
    <t>臺中市后里區金城段516-2地號</t>
  </si>
  <si>
    <t>內埔圳梅仔腳溝支線水井</t>
  </si>
  <si>
    <t>B1140111</t>
  </si>
  <si>
    <t>臺中市后里區枋寮段1014-0000號</t>
  </si>
  <si>
    <t>1140512新增</t>
  </si>
  <si>
    <t>磁瑤</t>
  </si>
  <si>
    <t>后里圳一號抽水井</t>
  </si>
  <si>
    <t>B0112603</t>
  </si>
  <si>
    <t>臺中市外埔區頂竹圍段104地號</t>
  </si>
  <si>
    <t>后里圳三號抽水井</t>
  </si>
  <si>
    <t>B0930053</t>
  </si>
  <si>
    <t>臺中市外埔區下鐵山段862地號</t>
  </si>
  <si>
    <t>后里圳四號抽水井</t>
  </si>
  <si>
    <t>B0950059</t>
  </si>
  <si>
    <t>臺中市外埔區上鐵山段137地號</t>
  </si>
  <si>
    <t>后里圳七支線二號抽水井</t>
  </si>
  <si>
    <t>B1070109</t>
  </si>
  <si>
    <t>臺中市外埔區永吉段1182地號</t>
  </si>
  <si>
    <t>后里圳六支線一號抽水井</t>
  </si>
  <si>
    <t>B1080127</t>
  </si>
  <si>
    <t>臺中市外埔區三崁段366地號</t>
  </si>
  <si>
    <t>后里圳七支線一號抽水井</t>
  </si>
  <si>
    <t>B1100779</t>
  </si>
  <si>
    <t>臺中市外埔區新六分段564地號</t>
  </si>
  <si>
    <t>后里圳二號抽水井</t>
  </si>
  <si>
    <t>B1140109</t>
  </si>
  <si>
    <t>臺中市外埔區頂竹圍段0105-0000地號</t>
  </si>
  <si>
    <t>1140515新增</t>
  </si>
  <si>
    <t>后里圳七支線三號抽水井</t>
  </si>
  <si>
    <t>B1140110</t>
  </si>
  <si>
    <t>臺中市外埔區新磁瑤段0138-0000地號</t>
  </si>
  <si>
    <t>月眉</t>
  </si>
  <si>
    <t>后里圳幹線抽水井</t>
  </si>
  <si>
    <t>B1090023</t>
  </si>
  <si>
    <t>臺中市后里區四月段264地號</t>
  </si>
  <si>
    <t>月眉站舊辦公廳地下水抽水井</t>
  </si>
  <si>
    <t>B0130304</t>
  </si>
  <si>
    <t>臺中市后里區后寶段792地號</t>
  </si>
  <si>
    <t>后里圳月眉排水補給抽水井</t>
  </si>
  <si>
    <t>B1070176</t>
  </si>
  <si>
    <t>臺中市后里區四塊厝段350地號</t>
  </si>
  <si>
    <t>后里圳三支線上游補給抽水井</t>
  </si>
  <si>
    <t>B1060117</t>
  </si>
  <si>
    <t>臺中市后里區眉山西段279地號</t>
  </si>
  <si>
    <t>后里圳三支線中游補給抽水井</t>
  </si>
  <si>
    <t>B1040345</t>
  </si>
  <si>
    <t>臺中市后里區四塊庄段401地號</t>
  </si>
  <si>
    <t>后里圳三支線中游二號抽水井</t>
  </si>
  <si>
    <t>B1100675</t>
  </si>
  <si>
    <t>臺中市后里區四月段433地號</t>
  </si>
  <si>
    <t>機械動力抽汲地下水，設水井管徑400公厘鋼管水井1座及出水管徑150公厘、55匹馬力沉水式電動抽水機1台</t>
  </si>
  <si>
    <t>后里圳三支線下游補給抽水井</t>
  </si>
  <si>
    <t>B1030025</t>
  </si>
  <si>
    <t>臺中市后里區口庄段162地號</t>
  </si>
  <si>
    <t>后里圳三支線下游二號抽水井</t>
  </si>
  <si>
    <t>B1090151</t>
  </si>
  <si>
    <t>后里圳四支線中下游抽水井</t>
  </si>
  <si>
    <t>B1050164</t>
  </si>
  <si>
    <t>臺中市外埔區三崁段50地號</t>
  </si>
  <si>
    <t>后里圳五支線補給抽水井</t>
  </si>
  <si>
    <t>B1080096</t>
  </si>
  <si>
    <t>臺中市外埔區三崁段279地號</t>
  </si>
  <si>
    <t>后里圳五支線中下游抽水井</t>
  </si>
  <si>
    <t>B1050034</t>
  </si>
  <si>
    <t>臺中市外埔區三崁段279-2地號</t>
  </si>
  <si>
    <t>后里圳五支線下游抽水井</t>
  </si>
  <si>
    <t>B1090135</t>
  </si>
  <si>
    <t>后里圳五支線之一上游補給抽水井</t>
  </si>
  <si>
    <t>B1070175</t>
  </si>
  <si>
    <t>臺中市外埔區二崁段1-2地號</t>
  </si>
  <si>
    <t>后里圳五支線之一下游補給抽水井</t>
  </si>
  <si>
    <t>B1030009</t>
  </si>
  <si>
    <t>臺中市外埔區水美南段1069地號</t>
  </si>
  <si>
    <t>后里圳五支線之一延長線補給抽水井</t>
  </si>
  <si>
    <t>B1060151</t>
  </si>
  <si>
    <t>臺中市外埔區水美西段85地號</t>
  </si>
  <si>
    <t>后里圳五支線之一延長線上游抽水井</t>
  </si>
  <si>
    <t>B1100662</t>
  </si>
  <si>
    <t>機械動力抽汲地下水，設水井管徑406.4公厘鋼管水井1座及出水管徑152.4公厘、45匹馬力沉水式電動抽水機1台</t>
  </si>
  <si>
    <t>后里圳五支線之一延長線下游抽水井</t>
  </si>
  <si>
    <t>B1090031</t>
  </si>
  <si>
    <t>臺中市外埔區水美東段686地號</t>
  </si>
  <si>
    <t>日南</t>
  </si>
  <si>
    <t>日南站一號抽水井-日南圳</t>
  </si>
  <si>
    <t>B0115482</t>
  </si>
  <si>
    <t>臺中市大甲區日新段69-52地號</t>
  </si>
  <si>
    <t>日南站二號抽水井-日南圳</t>
  </si>
  <si>
    <t>B0110761</t>
  </si>
  <si>
    <t>臺中市大甲區新興段186地號</t>
  </si>
  <si>
    <t>2-5月、7-9月</t>
  </si>
  <si>
    <t>日南站三號抽水井(深水井)-日南圳</t>
  </si>
  <si>
    <t>B0990027</t>
  </si>
  <si>
    <t>臺中市大甲區日新段551-1地號</t>
  </si>
  <si>
    <t>日南站三號抽水井(淺水井)-日南圳</t>
  </si>
  <si>
    <t>B0120538</t>
  </si>
  <si>
    <t>日南站四號抽水井-日南圳</t>
  </si>
  <si>
    <t>B0115526</t>
  </si>
  <si>
    <t>臺中市大甲區日新段6-302地號</t>
  </si>
  <si>
    <t>日南站五號抽水井-日南圳</t>
  </si>
  <si>
    <t>B1020065</t>
  </si>
  <si>
    <t>臺中市大甲區日新段6-627地號</t>
  </si>
  <si>
    <t>日南站六號抽水井(深水井)-日南圳</t>
  </si>
  <si>
    <t>B1000076</t>
  </si>
  <si>
    <t>臺中市大甲區日新段551-2地號</t>
  </si>
  <si>
    <t>日南站六號抽水井(淺水井)-日南圳</t>
  </si>
  <si>
    <t>B0117179</t>
  </si>
  <si>
    <t>日南站六股排水抽水井-日南圳</t>
  </si>
  <si>
    <t>B1080051</t>
  </si>
  <si>
    <t>臺中市大甲區新興段14-31地號</t>
  </si>
  <si>
    <t>日南站七號抽水井-九張犁圳</t>
  </si>
  <si>
    <t>B0108729</t>
  </si>
  <si>
    <t>臺中市大甲區九張犁段九張犁小段499-32地號</t>
  </si>
  <si>
    <t>2-10月</t>
  </si>
  <si>
    <t>日南站八號抽水井-日南圳</t>
  </si>
  <si>
    <t>B1050044</t>
  </si>
  <si>
    <t>臺中市大甲區日南段741-43地號</t>
  </si>
  <si>
    <t>1月、12月每月引水日數為10日</t>
  </si>
  <si>
    <t>日南站九號抽水井-九張犁圳</t>
  </si>
  <si>
    <t>B1070150</t>
  </si>
  <si>
    <t>臺中市大甲區九張犁段九張犁小段834-3地號</t>
  </si>
  <si>
    <t>日南站十號抽水井-九張犁圳</t>
  </si>
  <si>
    <t>B1080171</t>
  </si>
  <si>
    <t>臺中市大甲區五里牌段378-2地號</t>
  </si>
  <si>
    <t>日南站十一號抽水井-九張犁圳</t>
  </si>
  <si>
    <t>B1090136</t>
  </si>
  <si>
    <t>臺中市大甲區九張犁段九張犁小段311-10地號</t>
  </si>
  <si>
    <t>日南站十二號抽水井-日南圳</t>
  </si>
  <si>
    <t>B1100047</t>
  </si>
  <si>
    <t>臺中市大甲區黎明段803地號</t>
  </si>
  <si>
    <t>日南站十三號抽水井-九張犁圳</t>
  </si>
  <si>
    <t>B1100087</t>
  </si>
  <si>
    <t>臺中市大甲區五里牌段356-1地號</t>
  </si>
  <si>
    <t>日南站十四號抽水井-九張犁圳</t>
  </si>
  <si>
    <t>B1120077</t>
  </si>
  <si>
    <t>臺中市大甲區雙寮段753地號</t>
  </si>
  <si>
    <t>日南站十五號抽水井-日南圳</t>
  </si>
  <si>
    <t>B1130014</t>
  </si>
  <si>
    <t>臺中市大甲區南社段269-33地號</t>
  </si>
  <si>
    <t>日南站十六號抽水井-九張犁圳</t>
  </si>
  <si>
    <t>B1130251</t>
  </si>
  <si>
    <t>臺中市大甲區九張犁段九張犁小段461-2地號</t>
  </si>
  <si>
    <t>日南站十七號抽水井-日南圳</t>
  </si>
  <si>
    <t>B1130250</t>
  </si>
  <si>
    <t>臺中市大甲區南社段451-1地號</t>
  </si>
  <si>
    <t>日南站十八號抽水井-九張犁圳</t>
  </si>
  <si>
    <t>B1140139</t>
  </si>
  <si>
    <t>臺中市大甲區建興段845地號</t>
  </si>
  <si>
    <t>114年7月新增</t>
  </si>
  <si>
    <t>大甲</t>
  </si>
  <si>
    <t>頂店圳一號抽水井</t>
  </si>
  <si>
    <t>B0118814</t>
  </si>
  <si>
    <t>臺中市大甲區甲嘉段541地號</t>
  </si>
  <si>
    <t>頂店圳二號抽水井</t>
  </si>
  <si>
    <t>B0117178</t>
  </si>
  <si>
    <t>臺中市大甲區甲惠段577地號</t>
  </si>
  <si>
    <t>頂店圳三號抽水井</t>
  </si>
  <si>
    <t>B0970046</t>
  </si>
  <si>
    <t>臺中市大甲區甲嘉段567地號</t>
  </si>
  <si>
    <t>頂店圳四號抽水井</t>
  </si>
  <si>
    <t>B0990021</t>
  </si>
  <si>
    <t>臺中市大甲區甲嘉段562地號</t>
  </si>
  <si>
    <t>頂店圳五號抽水井</t>
  </si>
  <si>
    <t>B1020099</t>
  </si>
  <si>
    <t>臺中市大甲區甲農段640地號</t>
  </si>
  <si>
    <t>頂店圳六號抽水井</t>
  </si>
  <si>
    <t>B1020119</t>
  </si>
  <si>
    <t>臺中市大安區安實段577地號</t>
  </si>
  <si>
    <t>頂店圳七號抽水井</t>
  </si>
  <si>
    <t>B1020100</t>
  </si>
  <si>
    <t>頂店圳八號抽水井</t>
  </si>
  <si>
    <t>B1090091</t>
  </si>
  <si>
    <t>臺中市大甲區甲全段632地號</t>
  </si>
  <si>
    <t>頂店圳九號抽水井</t>
  </si>
  <si>
    <t>B1120003</t>
  </si>
  <si>
    <t>臺中市大安區三十甲段19-8地號</t>
  </si>
  <si>
    <t>頂店圳十號抽水井</t>
  </si>
  <si>
    <t>B1150050</t>
  </si>
  <si>
    <t>臺中市大甲區甲全段645地號</t>
  </si>
  <si>
    <t>115年4月新增</t>
  </si>
  <si>
    <t>頂店圳十一號抽水井</t>
  </si>
  <si>
    <t>B1150051</t>
  </si>
  <si>
    <t>臺中市大甲區甲民段463地號</t>
  </si>
  <si>
    <t>頂店圳十二號抽水井</t>
  </si>
  <si>
    <t>B1150052</t>
  </si>
  <si>
    <t>臺中市大安區安行段882地號</t>
  </si>
  <si>
    <t>大安</t>
  </si>
  <si>
    <t>虎眼一圳福興圳支線1號抽水井</t>
  </si>
  <si>
    <t>B0960027</t>
  </si>
  <si>
    <t>臺中市大甲區文曲段472-1地號</t>
  </si>
  <si>
    <t>虎眼一圳頂破溪抽水井</t>
  </si>
  <si>
    <t>B1120200</t>
  </si>
  <si>
    <t>臺中市外埔區水美西段344-1地號</t>
  </si>
  <si>
    <t>虎眼二圳中庄圳支線抽水井</t>
  </si>
  <si>
    <t>B1140035</t>
  </si>
  <si>
    <t>臺中市大安區南勢厝段1地號</t>
  </si>
  <si>
    <t>虎眼一圳頭前溝抽水井</t>
  </si>
  <si>
    <t>B1140034</t>
  </si>
  <si>
    <t>臺中市大安區新三塊厝段4地號</t>
  </si>
  <si>
    <t>虎眼一圳福興圳支線2號抽水井</t>
  </si>
  <si>
    <t>B1140037</t>
  </si>
  <si>
    <t>臺中市大甲區文安段73地號</t>
  </si>
  <si>
    <t>虎眼二圳草湖圳支線抽水井</t>
  </si>
  <si>
    <t>B1150057</t>
  </si>
  <si>
    <t>臺中市大安區東安段638地號</t>
  </si>
  <si>
    <t>115年5月新增</t>
  </si>
  <si>
    <t>虎眼一圳後壁溝抽水井</t>
  </si>
  <si>
    <t>B1150095</t>
  </si>
  <si>
    <t>臺中市大安區福東段11地號</t>
  </si>
  <si>
    <t>115年7月新增</t>
  </si>
  <si>
    <t>虎眼一圳福興圳支線3號抽水井</t>
  </si>
  <si>
    <t>B1150096</t>
  </si>
  <si>
    <t>臺中市大甲區文曲段333地號</t>
  </si>
  <si>
    <t>大南</t>
  </si>
  <si>
    <t>新社圳抽水井</t>
  </si>
  <si>
    <t>B0113848</t>
  </si>
  <si>
    <t>臺中市新社區神木段544地號</t>
  </si>
  <si>
    <t>白冷圳馬力埔抽水井</t>
  </si>
  <si>
    <t>B0130292</t>
  </si>
  <si>
    <t>臺中市新社區協中段354地號</t>
  </si>
  <si>
    <t>白冷圳大南抽水井</t>
  </si>
  <si>
    <t>B1050080</t>
  </si>
  <si>
    <t>臺中市新社區大南段大南小段127-50地號</t>
  </si>
  <si>
    <t>屆期不再申請</t>
  </si>
  <si>
    <t>八寶</t>
  </si>
  <si>
    <t>太平一圳抽水井</t>
  </si>
  <si>
    <t>B1060111</t>
  </si>
  <si>
    <t>臺中市北屯區大觀段405-1地號</t>
  </si>
  <si>
    <t>烏溪</t>
  </si>
  <si>
    <t>潭子區興龍段279地號抽水井</t>
  </si>
  <si>
    <t>B1130052</t>
  </si>
  <si>
    <t>臺中市潭子區興龍段279地號</t>
  </si>
  <si>
    <t>擴大灌溉服務</t>
  </si>
  <si>
    <t>農會報</t>
  </si>
  <si>
    <t>潭子區興龍段69地號抽水井</t>
  </si>
  <si>
    <t>B1130145</t>
  </si>
  <si>
    <t>臺中市潭子區興龍段69地號</t>
  </si>
  <si>
    <t>潭子區豐興段1282地號抽水井</t>
  </si>
  <si>
    <t>B1140177</t>
  </si>
  <si>
    <t>臺中市潭子區豐興段1282地號</t>
  </si>
  <si>
    <t>豐原區南陽段175地號抽水井</t>
  </si>
  <si>
    <t>B1150091</t>
  </si>
  <si>
    <t>臺中市豐原區南陽段175地號</t>
  </si>
  <si>
    <t>機械動力抽汲地下水，設水井管徑400公厘鋼管水井1座及出水管徑150公厘、45匹馬力沉水式電動抽水機1台</t>
  </si>
  <si>
    <t>115年6月新增</t>
  </si>
  <si>
    <t>大雅</t>
  </si>
  <si>
    <t>浮圳支線八輪抽水井</t>
  </si>
  <si>
    <t>B1070161</t>
  </si>
  <si>
    <t>臺中市神岡區圳北段867地號</t>
  </si>
  <si>
    <t>中央支線九輪區抽水井</t>
  </si>
  <si>
    <t>B1150066</t>
  </si>
  <si>
    <t>臺中市大雅區六雅段1870地號</t>
  </si>
  <si>
    <t>大里</t>
  </si>
  <si>
    <t>頭汴坑圳一號抽水井</t>
  </si>
  <si>
    <t>B0130088</t>
  </si>
  <si>
    <t>臺中市太平區信平段53地號</t>
  </si>
  <si>
    <t>頭汴坑圳二號抽水井</t>
  </si>
  <si>
    <t>B0130087</t>
  </si>
  <si>
    <t>臺中市太平區愛平段302地號</t>
  </si>
  <si>
    <t>王田</t>
  </si>
  <si>
    <t>王田烏日區高學田抽水井</t>
  </si>
  <si>
    <t>B1120069</t>
  </si>
  <si>
    <t>臺中市烏日區高學田段307地號</t>
  </si>
  <si>
    <t>王田大肚區福德抽水井</t>
  </si>
  <si>
    <t>B1130072</t>
  </si>
  <si>
    <t>臺中市大肚區福德段1地號</t>
  </si>
  <si>
    <t>西屯</t>
  </si>
  <si>
    <t>紅圳三角埤抽水井</t>
  </si>
  <si>
    <t>B1120251</t>
  </si>
  <si>
    <t>臺中市大雅區自立段303-54地號</t>
  </si>
  <si>
    <t>光復二號抽水井</t>
  </si>
  <si>
    <t>B1150080</t>
  </si>
  <si>
    <t>臺中市大雅區山德段1203地號</t>
  </si>
  <si>
    <t>光復一號抽水井</t>
  </si>
  <si>
    <t>B1150081</t>
  </si>
  <si>
    <t>臺中市大雅區中和段49地號</t>
  </si>
  <si>
    <t>紅圳六角亭抽水井</t>
  </si>
  <si>
    <t>B1150103</t>
  </si>
  <si>
    <t>臺中市大雅區科雅段429-4地號</t>
  </si>
  <si>
    <t>機械動力抽汲地下水，設水井管徑500公厘鋼管水井1座及出水管徑200公厘、50匹馬力沉水式電動抽水機1台</t>
  </si>
  <si>
    <t>沙鹿</t>
  </si>
  <si>
    <t>沙鹿區鹿寮段1000-4地號抽水井</t>
  </si>
  <si>
    <t>B1130271</t>
  </si>
  <si>
    <t>臺中市沙鹿區鹿寮段1000-4地號</t>
  </si>
  <si>
    <t>梧棲區忠孝段895地號抽水井</t>
  </si>
  <si>
    <t>B1140143</t>
  </si>
  <si>
    <t>臺中市梧棲區忠孝段895地號</t>
  </si>
  <si>
    <t xml:space="preserve"> </t>
  </si>
  <si>
    <t>1150630屆期不再申請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</si>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</sst>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_);[Red]\(0\)"/>
    <numFmt numFmtId="165" formatCode="#,##0.00_ "/>
    <numFmt numFmtId="166" formatCode="0.0000_ "/>
    <numFmt numFmtId="167" formatCode="#,##0.00_);[Red]\(#,##0.00\)"/>
    <numFmt numFmtId="168" formatCode="#,##0_ "/>
    <numFmt numFmtId="169" formatCode="#,##0.0000"/>
  </numFmts>
  <fonts count="14">
    <font>
      <sz val="11.0"/>
      <color theme="1"/>
      <name val="Calibri"/>
      <scheme val="minor"/>
    </font>
    <font>
      <sz val="11.0"/>
      <color theme="1"/>
      <name val="Times New Roman"/>
    </font>
    <font>
      <b/>
      <sz val="11.0"/>
      <color theme="1"/>
      <name val="Times New Roman"/>
    </font>
    <font>
      <sz val="14.0"/>
      <color theme="1"/>
      <name val="Times New Roman"/>
    </font>
    <font>
      <sz val="11.0"/>
      <color rgb="FF0000FF"/>
      <name val="Times New Roman"/>
    </font>
    <font>
      <sz val="11.0"/>
      <color rgb="FF000000"/>
      <name val="Times New Roman"/>
    </font>
    <font>
      <sz val="11.0"/>
      <color rgb="FFFF0000"/>
      <name val="Times New Roman"/>
    </font>
    <font>
      <strike/>
      <sz val="11.0"/>
      <color rgb="FFFF0000"/>
      <name val="Times New Roman"/>
    </font>
    <font>
      <sz val="11.0"/>
      <color rgb="FF9900FF"/>
      <name val="Times New Roman"/>
    </font>
    <font>
      <sz val="14.0"/>
      <color rgb="FF000000"/>
      <name val="Times New Roman"/>
    </font>
    <font>
      <strike/>
      <sz val="14.0"/>
      <color theme="1"/>
      <name val="Times New Roman"/>
    </font>
    <font>
      <strike/>
      <sz val="14.0"/>
      <color rgb="FFB7B7B7"/>
      <name val="Times New Roman"/>
    </font>
    <font>
      <sz val="14.0"/>
      <color rgb="FFFF0000"/>
      <name val="Times New Roman"/>
    </font>
    <font>
      <sz val="14.0"/>
      <color rgb="FF9900FF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center"/>
    </xf>
    <xf borderId="1" fillId="0" fontId="1" numFmtId="0" xfId="0" applyAlignment="1" applyBorder="1" applyFont="1">
      <alignment horizontal="right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vertical="center"/>
    </xf>
    <xf borderId="0" fillId="0" fontId="3" numFmtId="0" xfId="0" applyFont="1"/>
    <xf borderId="1" fillId="0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vertical="center"/>
    </xf>
    <xf borderId="1" fillId="0" fontId="1" numFmtId="0" xfId="0" applyAlignment="1" applyBorder="1" applyFont="1">
      <alignment horizontal="left" readingOrder="0" vertical="center"/>
    </xf>
    <xf borderId="1" fillId="0" fontId="1" numFmtId="4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right" readingOrder="0" shrinkToFit="0" vertical="center" wrapText="0"/>
    </xf>
    <xf borderId="1" fillId="0" fontId="1" numFmtId="0" xfId="0" applyAlignment="1" applyBorder="1" applyFont="1">
      <alignment horizontal="left" shrinkToFit="0" vertical="center" wrapText="1"/>
    </xf>
    <xf borderId="1" fillId="0" fontId="1" numFmtId="4" xfId="0" applyAlignment="1" applyBorder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right" readingOrder="0" vertical="center"/>
    </xf>
    <xf borderId="2" fillId="0" fontId="1" numFmtId="0" xfId="0" applyAlignment="1" applyBorder="1" applyFont="1">
      <alignment horizontal="right" readingOrder="0" shrinkToFit="0" vertical="center" wrapText="0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vertical="center"/>
    </xf>
    <xf borderId="1" fillId="2" fontId="3" numFmtId="165" xfId="0" applyAlignment="1" applyBorder="1" applyFill="1" applyFont="1" applyNumberFormat="1">
      <alignment horizontal="right" readingOrder="0" vertical="center"/>
    </xf>
    <xf borderId="1" fillId="0" fontId="3" numFmtId="166" xfId="0" applyAlignment="1" applyBorder="1" applyFont="1" applyNumberFormat="1">
      <alignment horizontal="right" vertical="center"/>
    </xf>
    <xf borderId="1" fillId="0" fontId="3" numFmtId="165" xfId="0" applyAlignment="1" applyBorder="1" applyFont="1" applyNumberFormat="1">
      <alignment horizontal="right" vertical="center"/>
    </xf>
    <xf borderId="0" fillId="0" fontId="3" numFmtId="167" xfId="0" applyFont="1" applyNumberFormat="1"/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right" readingOrder="0" vertical="center"/>
    </xf>
    <xf borderId="0" fillId="0" fontId="1" numFmtId="0" xfId="0" applyAlignment="1" applyFont="1">
      <alignment horizontal="left" readingOrder="0" vertical="center"/>
    </xf>
    <xf borderId="0" fillId="0" fontId="4" numFmtId="0" xfId="0" applyAlignment="1" applyFont="1">
      <alignment horizontal="right" vertical="center"/>
    </xf>
    <xf borderId="0" fillId="0" fontId="4" numFmtId="0" xfId="0" applyAlignment="1" applyFont="1">
      <alignment horizontal="right" readingOrder="0" vertical="center"/>
    </xf>
    <xf borderId="0" fillId="0" fontId="4" numFmtId="0" xfId="0" applyAlignment="1" applyFont="1">
      <alignment horizontal="center" vertical="center"/>
    </xf>
    <xf borderId="1" fillId="0" fontId="3" numFmtId="167" xfId="0" applyAlignment="1" applyBorder="1" applyFont="1" applyNumberFormat="1">
      <alignment horizontal="right" vertical="center"/>
    </xf>
    <xf borderId="2" fillId="3" fontId="1" numFmtId="0" xfId="0" applyAlignment="1" applyBorder="1" applyFill="1" applyFont="1">
      <alignment horizontal="right" readingOrder="0" shrinkToFit="0" vertical="center" wrapText="0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readingOrder="0" vertical="center"/>
    </xf>
    <xf borderId="1" fillId="0" fontId="5" numFmtId="4" xfId="0" applyAlignment="1" applyBorder="1" applyFont="1" applyNumberFormat="1">
      <alignment horizontal="right" shrinkToFit="0" vertical="center" wrapText="1"/>
    </xf>
    <xf borderId="1" fillId="0" fontId="5" numFmtId="4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right" vertical="center"/>
    </xf>
    <xf borderId="0" fillId="0" fontId="5" numFmtId="0" xfId="0" applyAlignment="1" applyFont="1">
      <alignment horizontal="right" readingOrder="0" vertical="center"/>
    </xf>
    <xf borderId="0" fillId="0" fontId="5" numFmtId="0" xfId="0" applyAlignment="1" applyFont="1">
      <alignment horizontal="center" vertical="center"/>
    </xf>
    <xf borderId="1" fillId="0" fontId="3" numFmtId="168" xfId="0" applyAlignment="1" applyBorder="1" applyFont="1" applyNumberFormat="1">
      <alignment horizontal="right" vertical="center"/>
    </xf>
    <xf borderId="0" fillId="0" fontId="3" numFmtId="167" xfId="0" applyAlignment="1" applyFont="1" applyNumberFormat="1">
      <alignment vertical="center"/>
    </xf>
    <xf borderId="1" fillId="0" fontId="1" numFmtId="4" xfId="0" applyAlignment="1" applyBorder="1" applyFont="1" applyNumberFormat="1">
      <alignment horizontal="right" readingOrder="0" shrinkToFit="0" vertical="center" wrapText="1"/>
    </xf>
    <xf borderId="0" fillId="0" fontId="4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1" fillId="0" fontId="1" numFmtId="4" xfId="0" applyAlignment="1" applyBorder="1" applyFont="1" applyNumberFormat="1">
      <alignment horizontal="right" readingOrder="0" vertical="center"/>
    </xf>
    <xf borderId="1" fillId="0" fontId="1" numFmtId="0" xfId="0" applyAlignment="1" applyBorder="1" applyFont="1">
      <alignment readingOrder="0" vertical="center"/>
    </xf>
    <xf borderId="0" fillId="0" fontId="6" numFmtId="0" xfId="0" applyAlignment="1" applyFont="1">
      <alignment horizontal="left" readingOrder="0" vertical="center"/>
    </xf>
    <xf borderId="1" fillId="0" fontId="1" numFmtId="0" xfId="0" applyAlignment="1" applyBorder="1" applyFont="1">
      <alignment horizontal="center"/>
    </xf>
    <xf borderId="0" fillId="0" fontId="6" numFmtId="0" xfId="0" applyAlignment="1" applyFont="1">
      <alignment horizontal="right" vertical="center"/>
    </xf>
    <xf borderId="0" fillId="0" fontId="6" numFmtId="0" xfId="0" applyAlignment="1" applyFont="1">
      <alignment horizontal="right" readingOrder="0" vertical="center"/>
    </xf>
    <xf borderId="0" fillId="0" fontId="6" numFmtId="0" xfId="0" applyAlignment="1" applyFont="1">
      <alignment vertical="center"/>
    </xf>
    <xf borderId="0" fillId="0" fontId="5" numFmtId="0" xfId="0" applyAlignment="1" applyFont="1">
      <alignment vertical="center"/>
    </xf>
    <xf borderId="3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horizontal="righ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right" readingOrder="0" shrinkToFit="0" vertical="center" wrapText="0"/>
    </xf>
    <xf borderId="0" fillId="0" fontId="5" numFmtId="0" xfId="0" applyAlignment="1" applyFont="1">
      <alignment vertical="center"/>
    </xf>
    <xf borderId="0" fillId="0" fontId="4" numFmtId="0" xfId="0" applyAlignment="1" applyFont="1">
      <alignment horizontal="left" readingOrder="0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0" fontId="7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vertical="center"/>
    </xf>
    <xf borderId="2" fillId="0" fontId="7" numFmtId="0" xfId="0" applyAlignment="1" applyBorder="1" applyFont="1">
      <alignment horizontal="right" readingOrder="0" shrinkToFit="0" vertical="center" wrapText="0"/>
    </xf>
    <xf borderId="1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right" vertical="center"/>
    </xf>
    <xf borderId="1" fillId="0" fontId="7" numFmtId="4" xfId="0" applyAlignment="1" applyBorder="1" applyFont="1" applyNumberFormat="1">
      <alignment horizontal="right" vertical="center"/>
    </xf>
    <xf borderId="1" fillId="0" fontId="7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1" fillId="0" fontId="8" numFmtId="164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right" readingOrder="0" vertical="center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8" numFmtId="4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readingOrder="0" vertical="center"/>
    </xf>
    <xf borderId="0" fillId="0" fontId="8" numFmtId="0" xfId="0" applyAlignment="1" applyFont="1">
      <alignment horizontal="right" readingOrder="0" vertical="center"/>
    </xf>
    <xf borderId="0" fillId="0" fontId="8" numFmtId="0" xfId="0" applyAlignment="1" applyFont="1">
      <alignment horizontal="center" vertical="center"/>
    </xf>
    <xf borderId="2" fillId="0" fontId="8" numFmtId="0" xfId="0" applyAlignment="1" applyBorder="1" applyFont="1">
      <alignment horizontal="right" readingOrder="0" shrinkToFit="0" vertical="center" wrapText="0"/>
    </xf>
    <xf borderId="0" fillId="0" fontId="5" numFmtId="0" xfId="0" applyAlignment="1" applyFont="1">
      <alignment readingOrder="0" vertical="center"/>
    </xf>
    <xf borderId="2" fillId="0" fontId="1" numFmtId="0" xfId="0" applyAlignment="1" applyBorder="1" applyFont="1">
      <alignment horizontal="right" readingOrder="0" vertical="center"/>
    </xf>
    <xf borderId="0" fillId="0" fontId="4" numFmtId="0" xfId="0" applyAlignment="1" applyFont="1">
      <alignment readingOrder="0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3" fillId="0" fontId="5" numFmtId="4" xfId="0" applyAlignment="1" applyBorder="1" applyFont="1" applyNumberFormat="1">
      <alignment horizontal="right" readingOrder="0" shrinkToFit="0" vertical="center" wrapText="0"/>
    </xf>
    <xf borderId="1" fillId="4" fontId="1" numFmtId="4" xfId="0" applyAlignment="1" applyBorder="1" applyFill="1" applyFont="1" applyNumberFormat="1">
      <alignment horizontal="right" vertical="center"/>
    </xf>
    <xf borderId="1" fillId="0" fontId="7" numFmtId="0" xfId="0" applyAlignment="1" applyBorder="1" applyFont="1">
      <alignment horizontal="left" readingOrder="0" vertical="center"/>
    </xf>
    <xf borderId="1" fillId="4" fontId="7" numFmtId="4" xfId="0" applyAlignment="1" applyBorder="1" applyFont="1" applyNumberFormat="1">
      <alignment horizontal="right" vertical="center"/>
    </xf>
    <xf borderId="1" fillId="0" fontId="8" numFmtId="0" xfId="0" applyAlignment="1" applyBorder="1" applyFont="1">
      <alignment horizontal="center" vertical="center"/>
    </xf>
    <xf borderId="1" fillId="3" fontId="8" numFmtId="165" xfId="0" applyAlignment="1" applyBorder="1" applyFont="1" applyNumberFormat="1">
      <alignment vertical="center"/>
    </xf>
    <xf borderId="0" fillId="0" fontId="8" numFmtId="0" xfId="0" applyAlignment="1" applyFont="1">
      <alignment horizontal="right" vertical="center"/>
    </xf>
    <xf borderId="1" fillId="0" fontId="8" numFmtId="0" xfId="0" applyAlignment="1" applyBorder="1" applyFont="1">
      <alignment horizontal="left" vertical="center"/>
    </xf>
    <xf borderId="1" fillId="4" fontId="1" numFmtId="4" xfId="0" applyAlignment="1" applyBorder="1" applyFont="1" applyNumberFormat="1">
      <alignment horizontal="right" readingOrder="0" vertical="center"/>
    </xf>
    <xf borderId="1" fillId="4" fontId="5" numFmtId="4" xfId="0" applyAlignment="1" applyBorder="1" applyFont="1" applyNumberFormat="1">
      <alignment horizontal="right" readingOrder="0" vertical="center"/>
    </xf>
    <xf borderId="1" fillId="0" fontId="1" numFmtId="0" xfId="0" applyAlignment="1" applyBorder="1" applyFont="1">
      <alignment horizontal="center" vertical="center"/>
    </xf>
    <xf borderId="1" fillId="5" fontId="3" numFmtId="4" xfId="0" applyAlignment="1" applyBorder="1" applyFill="1" applyFont="1" applyNumberFormat="1">
      <alignment horizontal="right" readingOrder="0" vertical="center"/>
    </xf>
    <xf borderId="1" fillId="0" fontId="3" numFmtId="169" xfId="0" applyAlignment="1" applyBorder="1" applyFont="1" applyNumberFormat="1">
      <alignment horizontal="right" readingOrder="0" vertical="center"/>
    </xf>
    <xf borderId="1" fillId="0" fontId="3" numFmtId="166" xfId="0" applyAlignment="1" applyBorder="1" applyFont="1" applyNumberFormat="1">
      <alignment horizontal="right" readingOrder="0" vertical="center"/>
    </xf>
    <xf borderId="1" fillId="0" fontId="3" numFmtId="167" xfId="0" applyAlignment="1" applyBorder="1" applyFont="1" applyNumberFormat="1">
      <alignment horizontal="right" readingOrder="0" vertical="center"/>
    </xf>
    <xf borderId="1" fillId="5" fontId="3" numFmtId="165" xfId="0" applyAlignment="1" applyBorder="1" applyFont="1" applyNumberFormat="1">
      <alignment horizontal="right" readingOrder="0" vertical="center"/>
    </xf>
    <xf borderId="1" fillId="5" fontId="9" numFmtId="165" xfId="0" applyAlignment="1" applyBorder="1" applyFont="1" applyNumberFormat="1">
      <alignment horizontal="right" readingOrder="0" vertical="center"/>
    </xf>
    <xf borderId="1" fillId="2" fontId="9" numFmtId="165" xfId="0" applyAlignment="1" applyBorder="1" applyFont="1" applyNumberFormat="1">
      <alignment horizontal="right" readingOrder="0" vertical="center"/>
    </xf>
    <xf borderId="1" fillId="0" fontId="9" numFmtId="166" xfId="0" applyAlignment="1" applyBorder="1" applyFont="1" applyNumberFormat="1">
      <alignment horizontal="right" readingOrder="0" vertical="center"/>
    </xf>
    <xf borderId="0" fillId="0" fontId="10" numFmtId="0" xfId="0" applyFont="1"/>
    <xf borderId="0" fillId="0" fontId="3" numFmtId="0" xfId="0" applyAlignment="1" applyFont="1">
      <alignment readingOrder="0"/>
    </xf>
    <xf borderId="1" fillId="2" fontId="3" numFmtId="165" xfId="0" applyAlignment="1" applyBorder="1" applyFont="1" applyNumberFormat="1">
      <alignment horizontal="right" vertical="center"/>
    </xf>
    <xf borderId="5" fillId="0" fontId="3" numFmtId="0" xfId="0" applyAlignment="1" applyBorder="1" applyFont="1">
      <alignment vertical="center"/>
    </xf>
    <xf borderId="5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vertical="center"/>
    </xf>
    <xf borderId="1" fillId="3" fontId="9" numFmtId="165" xfId="0" applyBorder="1" applyFont="1" applyNumberFormat="1"/>
    <xf borderId="1" fillId="4" fontId="3" numFmtId="165" xfId="0" applyAlignment="1" applyBorder="1" applyFont="1" applyNumberFormat="1">
      <alignment horizontal="right" readingOrder="0" vertical="center"/>
    </xf>
    <xf borderId="2" fillId="0" fontId="3" numFmtId="1" xfId="0" applyAlignment="1" applyBorder="1" applyFont="1" applyNumberFormat="1">
      <alignment horizontal="center" vertical="center"/>
    </xf>
    <xf borderId="4" fillId="2" fontId="3" numFmtId="165" xfId="0" applyAlignment="1" applyBorder="1" applyFont="1" applyNumberFormat="1">
      <alignment readingOrder="0" vertical="center"/>
    </xf>
    <xf borderId="4" fillId="0" fontId="3" numFmtId="166" xfId="0" applyAlignment="1" applyBorder="1" applyFont="1" applyNumberFormat="1">
      <alignment horizontal="right" vertical="center"/>
    </xf>
    <xf borderId="4" fillId="0" fontId="3" numFmtId="167" xfId="0" applyAlignment="1" applyBorder="1" applyFont="1" applyNumberFormat="1">
      <alignment horizontal="right" vertical="center"/>
    </xf>
    <xf borderId="4" fillId="2" fontId="3" numFmtId="165" xfId="0" applyAlignment="1" applyBorder="1" applyFont="1" applyNumberFormat="1">
      <alignment horizontal="right" readingOrder="0" vertical="center"/>
    </xf>
    <xf borderId="4" fillId="2" fontId="3" numFmtId="165" xfId="0" applyAlignment="1" applyBorder="1" applyFont="1" applyNumberFormat="1">
      <alignment vertical="center"/>
    </xf>
    <xf borderId="2" fillId="0" fontId="3" numFmtId="167" xfId="0" applyAlignment="1" applyBorder="1" applyFont="1" applyNumberFormat="1">
      <alignment horizontal="center" vertical="center"/>
    </xf>
    <xf borderId="4" fillId="0" fontId="3" numFmtId="168" xfId="0" applyAlignment="1" applyBorder="1" applyFont="1" applyNumberFormat="1">
      <alignment vertical="center"/>
    </xf>
    <xf borderId="4" fillId="0" fontId="3" numFmtId="166" xfId="0" applyAlignment="1" applyBorder="1" applyFont="1" applyNumberFormat="1">
      <alignment vertical="center"/>
    </xf>
    <xf borderId="0" fillId="0" fontId="3" numFmtId="0" xfId="0" applyAlignment="1" applyFont="1">
      <alignment vertical="bottom"/>
    </xf>
    <xf borderId="0" fillId="0" fontId="11" numFmtId="0" xfId="0" applyAlignment="1" applyFont="1">
      <alignment horizontal="left" vertical="center"/>
    </xf>
    <xf borderId="0" fillId="0" fontId="12" numFmtId="0" xfId="0" applyAlignment="1" applyFont="1">
      <alignment readingOrder="0" vertical="center"/>
    </xf>
    <xf borderId="0" fillId="0" fontId="11" numFmtId="0" xfId="0" applyAlignment="1" applyFont="1">
      <alignment vertical="center"/>
    </xf>
    <xf borderId="1" fillId="0" fontId="11" numFmtId="0" xfId="0" applyAlignment="1" applyBorder="1" applyFont="1">
      <alignment shrinkToFit="0" wrapText="1"/>
    </xf>
    <xf borderId="1" fillId="0" fontId="11" numFmtId="0" xfId="0" applyAlignment="1" applyBorder="1" applyFont="1">
      <alignment horizontal="center" vertical="center"/>
    </xf>
    <xf borderId="1" fillId="2" fontId="11" numFmtId="165" xfId="0" applyAlignment="1" applyBorder="1" applyFont="1" applyNumberFormat="1">
      <alignment horizontal="right" readingOrder="0" vertical="center"/>
    </xf>
    <xf borderId="1" fillId="0" fontId="11" numFmtId="166" xfId="0" applyAlignment="1" applyBorder="1" applyFont="1" applyNumberFormat="1">
      <alignment horizontal="right" vertical="center"/>
    </xf>
    <xf borderId="1" fillId="0" fontId="11" numFmtId="167" xfId="0" applyAlignment="1" applyBorder="1" applyFont="1" applyNumberFormat="1">
      <alignment horizontal="right" vertical="center"/>
    </xf>
    <xf borderId="1" fillId="0" fontId="11" numFmtId="168" xfId="0" applyAlignment="1" applyBorder="1" applyFont="1" applyNumberFormat="1">
      <alignment horizontal="right" vertical="center"/>
    </xf>
    <xf borderId="0" fillId="0" fontId="13" numFmtId="0" xfId="0" applyAlignment="1" applyFont="1">
      <alignment horizontal="left" vertical="center"/>
    </xf>
    <xf borderId="0" fillId="0" fontId="13" numFmtId="0" xfId="0" applyAlignment="1" applyFont="1">
      <alignment horizontal="left" readingOrder="0" vertical="center"/>
    </xf>
    <xf borderId="0" fillId="0" fontId="13" numFmtId="0" xfId="0" applyAlignment="1" applyFont="1">
      <alignment vertical="center"/>
    </xf>
    <xf borderId="1" fillId="0" fontId="13" numFmtId="0" xfId="0" applyAlignment="1" applyBorder="1" applyFont="1">
      <alignment shrinkToFit="0" wrapText="1"/>
    </xf>
    <xf borderId="1" fillId="0" fontId="13" numFmtId="0" xfId="0" applyAlignment="1" applyBorder="1" applyFont="1">
      <alignment horizontal="center" vertical="center"/>
    </xf>
    <xf borderId="1" fillId="2" fontId="13" numFmtId="165" xfId="0" applyAlignment="1" applyBorder="1" applyFont="1" applyNumberFormat="1">
      <alignment horizontal="right" readingOrder="0" vertical="center"/>
    </xf>
    <xf borderId="1" fillId="0" fontId="13" numFmtId="166" xfId="0" applyAlignment="1" applyBorder="1" applyFont="1" applyNumberFormat="1">
      <alignment horizontal="right" vertical="center"/>
    </xf>
    <xf borderId="1" fillId="0" fontId="13" numFmtId="165" xfId="0" applyAlignment="1" applyBorder="1" applyFont="1" applyNumberFormat="1">
      <alignment horizontal="right" vertical="center"/>
    </xf>
    <xf borderId="1" fillId="0" fontId="13" numFmtId="165" xfId="0" applyAlignment="1" applyBorder="1" applyFont="1" applyNumberFormat="1">
      <alignment horizontal="right" readingOrder="0" vertical="center"/>
    </xf>
    <xf borderId="1" fillId="0" fontId="13" numFmtId="168" xfId="0" applyAlignment="1" applyBorder="1" applyFont="1" applyNumberFormat="1">
      <alignment horizontal="right" vertical="center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0"/>
    <col customWidth="1" min="2" max="2" width="8.57"/>
    <col customWidth="1" min="3" max="3" width="38.57"/>
    <col customWidth="1" min="4" max="4" width="12.14"/>
    <col customWidth="1" min="5" max="6" width="8.57"/>
    <col customWidth="1" min="7" max="7" width="16.0"/>
    <col customWidth="1" min="8" max="8" width="45.29"/>
    <col customWidth="1" hidden="1" min="9" max="9" width="16.57"/>
    <col customWidth="1" min="10" max="10" width="16.57"/>
    <col customWidth="1" min="11" max="11" width="19.57"/>
    <col customWidth="1" min="12" max="12" width="19.71"/>
    <col customWidth="1" min="13" max="14" width="14.57"/>
    <col customWidth="1" min="15" max="16" width="15.57"/>
    <col customWidth="1" min="17" max="17" width="15.14"/>
    <col customWidth="1" min="18" max="25" width="8.71"/>
  </cols>
  <sheetData>
    <row r="1" ht="34.5" customHeight="1">
      <c r="A1" s="3" t="s">
        <v>0</v>
      </c>
      <c r="P1" s="5"/>
      <c r="Q1" s="5"/>
      <c r="R1" s="5"/>
      <c r="S1" s="5"/>
      <c r="T1" s="5"/>
      <c r="U1" s="5"/>
      <c r="V1" s="5"/>
      <c r="W1" s="5"/>
      <c r="X1" s="5"/>
      <c r="Y1" s="5"/>
    </row>
    <row r="2" ht="17.25" customHeight="1">
      <c r="A2" s="6" t="s">
        <v>1</v>
      </c>
      <c r="B2" s="7" t="s">
        <v>2</v>
      </c>
      <c r="C2" s="7" t="s">
        <v>3</v>
      </c>
      <c r="D2" s="7" t="s">
        <v>5</v>
      </c>
      <c r="E2" s="9" t="s">
        <v>6</v>
      </c>
      <c r="F2" s="11" t="s">
        <v>9</v>
      </c>
      <c r="G2" s="7" t="s">
        <v>13</v>
      </c>
      <c r="H2" s="7" t="s">
        <v>16</v>
      </c>
      <c r="I2" s="13" t="s">
        <v>19</v>
      </c>
      <c r="J2" s="7" t="s">
        <v>22</v>
      </c>
      <c r="K2" s="7" t="s">
        <v>26</v>
      </c>
      <c r="L2" s="10" t="s">
        <v>28</v>
      </c>
      <c r="M2" s="7" t="s">
        <v>29</v>
      </c>
      <c r="N2" s="10" t="s">
        <v>30</v>
      </c>
      <c r="O2" s="10" t="s">
        <v>31</v>
      </c>
      <c r="P2" s="2"/>
      <c r="Q2" s="2"/>
      <c r="R2" s="2"/>
      <c r="S2" s="4" t="s">
        <v>32</v>
      </c>
      <c r="T2" s="2"/>
      <c r="U2" s="2"/>
      <c r="V2" s="2"/>
      <c r="W2" s="2"/>
      <c r="X2" s="2"/>
      <c r="Y2" s="2"/>
    </row>
    <row r="3" ht="17.25" customHeight="1">
      <c r="A3" s="6">
        <f t="shared" ref="A3:A113" si="1">SUBTOTAL(103,$B$3:B3)</f>
        <v>1</v>
      </c>
      <c r="B3" s="7" t="s">
        <v>8</v>
      </c>
      <c r="C3" s="16" t="s">
        <v>34</v>
      </c>
      <c r="D3" s="7" t="s">
        <v>35</v>
      </c>
      <c r="E3" s="18">
        <v>1120808.0</v>
      </c>
      <c r="F3" s="18">
        <v>1170807.0</v>
      </c>
      <c r="G3" s="19">
        <v>7.108158</v>
      </c>
      <c r="H3" s="11" t="s">
        <v>37</v>
      </c>
      <c r="I3" s="20"/>
      <c r="J3" s="9">
        <v>0.0169</v>
      </c>
      <c r="K3" s="7">
        <v>16.0</v>
      </c>
      <c r="L3" s="21">
        <f t="shared" ref="L3:L21" si="2">J3*K3*60*60*365</f>
        <v>355305.6</v>
      </c>
      <c r="M3" s="9">
        <v>120.0</v>
      </c>
      <c r="N3" s="10" t="s">
        <v>38</v>
      </c>
      <c r="O3" s="10" t="s">
        <v>39</v>
      </c>
      <c r="P3" s="22"/>
      <c r="Q3" s="22"/>
      <c r="R3" s="23"/>
      <c r="S3" s="23">
        <f t="shared" ref="S3:S82" si="3">J3*K3*60*60</f>
        <v>973.44</v>
      </c>
      <c r="T3" s="2"/>
      <c r="U3" s="2"/>
      <c r="V3" s="2"/>
      <c r="W3" s="2"/>
      <c r="X3" s="2"/>
      <c r="Y3" s="2"/>
    </row>
    <row r="4" ht="17.25" customHeight="1">
      <c r="A4" s="6">
        <f t="shared" si="1"/>
        <v>2</v>
      </c>
      <c r="B4" s="7" t="s">
        <v>41</v>
      </c>
      <c r="C4" s="16" t="s">
        <v>42</v>
      </c>
      <c r="D4" s="7" t="s">
        <v>43</v>
      </c>
      <c r="E4" s="18">
        <v>1110401.0</v>
      </c>
      <c r="F4" s="18">
        <v>1160331.0</v>
      </c>
      <c r="G4" s="24">
        <v>5.1547</v>
      </c>
      <c r="H4" s="11" t="s">
        <v>45</v>
      </c>
      <c r="I4" s="20"/>
      <c r="J4" s="9">
        <v>0.0136</v>
      </c>
      <c r="K4" s="7">
        <v>20.0</v>
      </c>
      <c r="L4" s="21">
        <f t="shared" si="2"/>
        <v>357408</v>
      </c>
      <c r="M4" s="9">
        <v>120.0</v>
      </c>
      <c r="N4" s="10" t="s">
        <v>38</v>
      </c>
      <c r="O4" s="10" t="s">
        <v>39</v>
      </c>
      <c r="P4" s="22"/>
      <c r="Q4" s="22"/>
      <c r="R4" s="23"/>
      <c r="S4" s="23">
        <f t="shared" si="3"/>
        <v>979.2</v>
      </c>
      <c r="T4" s="2"/>
      <c r="U4" s="2"/>
      <c r="V4" s="2"/>
      <c r="W4" s="2"/>
      <c r="X4" s="2"/>
      <c r="Y4" s="2"/>
    </row>
    <row r="5" ht="17.25" customHeight="1">
      <c r="A5" s="6">
        <f t="shared" si="1"/>
        <v>3</v>
      </c>
      <c r="B5" s="7" t="s">
        <v>41</v>
      </c>
      <c r="C5" s="16" t="s">
        <v>46</v>
      </c>
      <c r="D5" s="7" t="s">
        <v>48</v>
      </c>
      <c r="E5" s="18">
        <v>1110401.0</v>
      </c>
      <c r="F5" s="18">
        <v>1160331.0</v>
      </c>
      <c r="G5" s="24">
        <v>13.81053</v>
      </c>
      <c r="H5" s="11" t="s">
        <v>50</v>
      </c>
      <c r="I5" s="20"/>
      <c r="J5" s="9">
        <v>0.042</v>
      </c>
      <c r="K5" s="7">
        <v>20.0</v>
      </c>
      <c r="L5" s="21">
        <f t="shared" si="2"/>
        <v>1103760</v>
      </c>
      <c r="M5" s="9">
        <v>120.0</v>
      </c>
      <c r="N5" s="10" t="s">
        <v>38</v>
      </c>
      <c r="O5" s="10" t="s">
        <v>39</v>
      </c>
      <c r="P5" s="22"/>
      <c r="Q5" s="22"/>
      <c r="R5" s="23"/>
      <c r="S5" s="23">
        <f t="shared" si="3"/>
        <v>3024</v>
      </c>
      <c r="T5" s="2"/>
      <c r="U5" s="2"/>
      <c r="V5" s="2"/>
      <c r="W5" s="2"/>
      <c r="X5" s="2"/>
      <c r="Y5" s="2"/>
    </row>
    <row r="6" ht="17.25" customHeight="1">
      <c r="A6" s="6">
        <f t="shared" si="1"/>
        <v>4</v>
      </c>
      <c r="B6" s="7" t="s">
        <v>41</v>
      </c>
      <c r="C6" s="16" t="s">
        <v>55</v>
      </c>
      <c r="D6" s="7" t="s">
        <v>56</v>
      </c>
      <c r="E6" s="18">
        <v>1111101.0</v>
      </c>
      <c r="F6" s="18">
        <v>1161031.0</v>
      </c>
      <c r="G6" s="24">
        <v>8.877913</v>
      </c>
      <c r="H6" s="11" t="s">
        <v>57</v>
      </c>
      <c r="I6" s="20"/>
      <c r="J6" s="9">
        <v>0.016</v>
      </c>
      <c r="K6" s="7">
        <v>20.0</v>
      </c>
      <c r="L6" s="21">
        <f t="shared" si="2"/>
        <v>420480</v>
      </c>
      <c r="M6" s="9">
        <v>75.0</v>
      </c>
      <c r="N6" s="10" t="s">
        <v>38</v>
      </c>
      <c r="O6" s="10" t="s">
        <v>39</v>
      </c>
      <c r="P6" s="22"/>
      <c r="Q6" s="22"/>
      <c r="R6" s="23"/>
      <c r="S6" s="23">
        <f t="shared" si="3"/>
        <v>1152</v>
      </c>
      <c r="T6" s="2"/>
      <c r="U6" s="2"/>
      <c r="V6" s="2"/>
      <c r="W6" s="2"/>
      <c r="X6" s="2"/>
      <c r="Y6" s="2"/>
    </row>
    <row r="7" ht="17.25" customHeight="1">
      <c r="A7" s="6">
        <f t="shared" si="1"/>
        <v>5</v>
      </c>
      <c r="B7" s="7" t="s">
        <v>41</v>
      </c>
      <c r="C7" s="16" t="s">
        <v>58</v>
      </c>
      <c r="D7" s="7" t="s">
        <v>59</v>
      </c>
      <c r="E7" s="18">
        <v>1110101.0</v>
      </c>
      <c r="F7" s="18">
        <v>1151231.0</v>
      </c>
      <c r="G7" s="24">
        <v>9.203787</v>
      </c>
      <c r="H7" s="11" t="s">
        <v>60</v>
      </c>
      <c r="I7" s="20"/>
      <c r="J7" s="9">
        <v>0.038</v>
      </c>
      <c r="K7" s="7">
        <v>20.0</v>
      </c>
      <c r="L7" s="21">
        <f t="shared" si="2"/>
        <v>998640</v>
      </c>
      <c r="M7" s="9">
        <v>156.0</v>
      </c>
      <c r="N7" s="10" t="s">
        <v>38</v>
      </c>
      <c r="O7" s="10" t="s">
        <v>39</v>
      </c>
      <c r="P7" s="22"/>
      <c r="Q7" s="22"/>
      <c r="R7" s="23"/>
      <c r="S7" s="23">
        <f t="shared" si="3"/>
        <v>2736</v>
      </c>
      <c r="T7" s="2"/>
      <c r="U7" s="2"/>
      <c r="V7" s="2"/>
      <c r="W7" s="2"/>
      <c r="X7" s="2"/>
      <c r="Y7" s="2"/>
    </row>
    <row r="8" ht="17.25" customHeight="1">
      <c r="A8" s="6">
        <f t="shared" si="1"/>
        <v>6</v>
      </c>
      <c r="B8" s="7" t="s">
        <v>41</v>
      </c>
      <c r="C8" s="16" t="s">
        <v>61</v>
      </c>
      <c r="D8" s="7" t="s">
        <v>62</v>
      </c>
      <c r="E8" s="13">
        <v>1121201.0</v>
      </c>
      <c r="F8" s="13">
        <v>1171130.0</v>
      </c>
      <c r="G8" s="24">
        <v>13.0317</v>
      </c>
      <c r="H8" s="11" t="s">
        <v>63</v>
      </c>
      <c r="I8" s="20"/>
      <c r="J8" s="9">
        <v>0.03</v>
      </c>
      <c r="K8" s="7">
        <v>20.0</v>
      </c>
      <c r="L8" s="21">
        <f t="shared" si="2"/>
        <v>788400</v>
      </c>
      <c r="M8" s="9">
        <v>180.0</v>
      </c>
      <c r="N8" s="10" t="s">
        <v>38</v>
      </c>
      <c r="O8" s="10" t="s">
        <v>39</v>
      </c>
      <c r="P8" s="22"/>
      <c r="Q8" s="22"/>
      <c r="R8" s="23"/>
      <c r="S8" s="23">
        <f t="shared" si="3"/>
        <v>2160</v>
      </c>
      <c r="T8" s="2"/>
      <c r="U8" s="2"/>
      <c r="V8" s="2"/>
      <c r="W8" s="2"/>
      <c r="X8" s="2"/>
      <c r="Y8" s="2"/>
    </row>
    <row r="9" ht="17.25" customHeight="1">
      <c r="A9" s="6">
        <f t="shared" si="1"/>
        <v>7</v>
      </c>
      <c r="B9" s="7" t="s">
        <v>41</v>
      </c>
      <c r="C9" s="16" t="s">
        <v>64</v>
      </c>
      <c r="D9" s="10" t="s">
        <v>65</v>
      </c>
      <c r="E9" s="13">
        <v>1140811.0</v>
      </c>
      <c r="F9" s="13">
        <v>1190810.0</v>
      </c>
      <c r="G9" s="24">
        <v>9.616475</v>
      </c>
      <c r="H9" s="11" t="s">
        <v>66</v>
      </c>
      <c r="I9" s="31"/>
      <c r="J9" s="32">
        <v>0.035</v>
      </c>
      <c r="K9" s="7">
        <v>20.0</v>
      </c>
      <c r="L9" s="21">
        <f t="shared" si="2"/>
        <v>919800</v>
      </c>
      <c r="M9" s="32">
        <v>100.0</v>
      </c>
      <c r="N9" s="10" t="s">
        <v>38</v>
      </c>
      <c r="O9" s="10" t="s">
        <v>39</v>
      </c>
      <c r="P9" s="33" t="s">
        <v>67</v>
      </c>
      <c r="Q9" s="34"/>
      <c r="R9" s="35"/>
      <c r="S9" s="23">
        <f t="shared" si="3"/>
        <v>2520</v>
      </c>
      <c r="T9" s="36"/>
      <c r="U9" s="36"/>
      <c r="V9" s="36"/>
      <c r="W9" s="36"/>
      <c r="X9" s="36"/>
      <c r="Y9" s="36"/>
    </row>
    <row r="10" ht="17.25" customHeight="1">
      <c r="A10" s="6">
        <f t="shared" si="1"/>
        <v>8</v>
      </c>
      <c r="B10" s="7" t="s">
        <v>41</v>
      </c>
      <c r="C10" s="16" t="s">
        <v>68</v>
      </c>
      <c r="D10" s="7" t="s">
        <v>69</v>
      </c>
      <c r="E10" s="13">
        <v>1130711.0</v>
      </c>
      <c r="F10" s="13">
        <v>1180710.0</v>
      </c>
      <c r="G10" s="24">
        <v>9.796735</v>
      </c>
      <c r="H10" s="11" t="s">
        <v>70</v>
      </c>
      <c r="I10" s="20"/>
      <c r="J10" s="9">
        <v>0.035</v>
      </c>
      <c r="K10" s="7">
        <v>20.0</v>
      </c>
      <c r="L10" s="21">
        <f t="shared" si="2"/>
        <v>919800</v>
      </c>
      <c r="M10" s="9">
        <v>42.0</v>
      </c>
      <c r="N10" s="10" t="s">
        <v>38</v>
      </c>
      <c r="O10" s="10" t="s">
        <v>39</v>
      </c>
      <c r="P10" s="22"/>
      <c r="Q10" s="22"/>
      <c r="R10" s="23"/>
      <c r="S10" s="23">
        <f t="shared" si="3"/>
        <v>2520</v>
      </c>
      <c r="T10" s="2"/>
      <c r="U10" s="2"/>
      <c r="V10" s="2"/>
      <c r="W10" s="2"/>
      <c r="X10" s="2"/>
      <c r="Y10" s="2"/>
    </row>
    <row r="11" ht="17.25" customHeight="1">
      <c r="A11" s="6">
        <f t="shared" si="1"/>
        <v>9</v>
      </c>
      <c r="B11" s="10" t="s">
        <v>41</v>
      </c>
      <c r="C11" s="16" t="s">
        <v>71</v>
      </c>
      <c r="D11" s="10" t="s">
        <v>72</v>
      </c>
      <c r="E11" s="13">
        <v>1141011.0</v>
      </c>
      <c r="F11" s="13">
        <v>1191010.0</v>
      </c>
      <c r="G11" s="38">
        <v>6.279985</v>
      </c>
      <c r="H11" s="16" t="s">
        <v>73</v>
      </c>
      <c r="I11" s="31"/>
      <c r="J11" s="32">
        <v>0.023</v>
      </c>
      <c r="K11" s="10">
        <v>20.0</v>
      </c>
      <c r="L11" s="21">
        <f t="shared" si="2"/>
        <v>604440</v>
      </c>
      <c r="M11" s="32">
        <v>100.0</v>
      </c>
      <c r="N11" s="10" t="s">
        <v>38</v>
      </c>
      <c r="O11" s="10" t="s">
        <v>39</v>
      </c>
      <c r="P11" s="33" t="s">
        <v>74</v>
      </c>
      <c r="Q11" s="22"/>
      <c r="R11" s="23"/>
      <c r="S11" s="23">
        <f t="shared" si="3"/>
        <v>1656</v>
      </c>
      <c r="T11" s="2"/>
      <c r="U11" s="2"/>
      <c r="V11" s="2"/>
      <c r="W11" s="2"/>
      <c r="X11" s="2"/>
      <c r="Y11" s="2"/>
    </row>
    <row r="12" ht="17.25" customHeight="1">
      <c r="A12" s="6">
        <f t="shared" si="1"/>
        <v>10</v>
      </c>
      <c r="B12" s="7" t="s">
        <v>17</v>
      </c>
      <c r="C12" s="16" t="s">
        <v>75</v>
      </c>
      <c r="D12" s="7" t="s">
        <v>76</v>
      </c>
      <c r="E12" s="18">
        <v>1110101.0</v>
      </c>
      <c r="F12" s="18">
        <v>1151231.0</v>
      </c>
      <c r="G12" s="38">
        <v>20.77669</v>
      </c>
      <c r="H12" s="11" t="s">
        <v>77</v>
      </c>
      <c r="I12" s="20"/>
      <c r="J12" s="9">
        <v>0.0613</v>
      </c>
      <c r="K12" s="7">
        <v>20.0</v>
      </c>
      <c r="L12" s="21">
        <f t="shared" si="2"/>
        <v>1610964</v>
      </c>
      <c r="M12" s="9">
        <v>150.0</v>
      </c>
      <c r="N12" s="10" t="s">
        <v>38</v>
      </c>
      <c r="O12" s="10" t="s">
        <v>39</v>
      </c>
      <c r="P12" s="22"/>
      <c r="Q12" s="22"/>
      <c r="R12" s="23"/>
      <c r="S12" s="23">
        <f t="shared" si="3"/>
        <v>4413.6</v>
      </c>
      <c r="T12" s="2"/>
      <c r="U12" s="2"/>
      <c r="V12" s="2"/>
      <c r="W12" s="2"/>
      <c r="X12" s="2"/>
      <c r="Y12" s="2"/>
    </row>
    <row r="13" ht="17.25" customHeight="1">
      <c r="A13" s="6">
        <f t="shared" si="1"/>
        <v>11</v>
      </c>
      <c r="B13" s="7" t="s">
        <v>17</v>
      </c>
      <c r="C13" s="16" t="s">
        <v>78</v>
      </c>
      <c r="D13" s="7" t="s">
        <v>79</v>
      </c>
      <c r="E13" s="13">
        <v>1130201.0</v>
      </c>
      <c r="F13" s="13">
        <v>1180131.0</v>
      </c>
      <c r="G13" s="38">
        <v>9.373183</v>
      </c>
      <c r="H13" s="11" t="s">
        <v>80</v>
      </c>
      <c r="I13" s="20"/>
      <c r="J13" s="9">
        <v>0.038</v>
      </c>
      <c r="K13" s="7">
        <v>20.0</v>
      </c>
      <c r="L13" s="21">
        <f t="shared" si="2"/>
        <v>998640</v>
      </c>
      <c r="M13" s="9">
        <v>96.0</v>
      </c>
      <c r="N13" s="10" t="s">
        <v>38</v>
      </c>
      <c r="O13" s="10" t="s">
        <v>39</v>
      </c>
      <c r="P13" s="22"/>
      <c r="Q13" s="22"/>
      <c r="R13" s="23"/>
      <c r="S13" s="23">
        <f t="shared" si="3"/>
        <v>2736</v>
      </c>
      <c r="T13" s="2"/>
      <c r="U13" s="2"/>
      <c r="V13" s="2"/>
      <c r="W13" s="2"/>
      <c r="X13" s="2"/>
      <c r="Y13" s="2"/>
    </row>
    <row r="14" ht="17.25" customHeight="1">
      <c r="A14" s="6">
        <f t="shared" si="1"/>
        <v>12</v>
      </c>
      <c r="B14" s="7" t="s">
        <v>17</v>
      </c>
      <c r="C14" s="16" t="s">
        <v>83</v>
      </c>
      <c r="D14" s="7" t="s">
        <v>84</v>
      </c>
      <c r="E14" s="13">
        <v>1121201.0</v>
      </c>
      <c r="F14" s="13">
        <v>1171130.0</v>
      </c>
      <c r="G14" s="38">
        <v>17.7692</v>
      </c>
      <c r="H14" s="11" t="s">
        <v>85</v>
      </c>
      <c r="I14" s="20"/>
      <c r="J14" s="9">
        <v>0.07</v>
      </c>
      <c r="K14" s="7">
        <v>20.0</v>
      </c>
      <c r="L14" s="21">
        <f t="shared" si="2"/>
        <v>1839600</v>
      </c>
      <c r="M14" s="9">
        <v>84.0</v>
      </c>
      <c r="N14" s="10" t="s">
        <v>38</v>
      </c>
      <c r="O14" s="10" t="s">
        <v>39</v>
      </c>
      <c r="P14" s="22"/>
      <c r="Q14" s="22"/>
      <c r="R14" s="23"/>
      <c r="S14" s="23">
        <f t="shared" si="3"/>
        <v>5040</v>
      </c>
      <c r="T14" s="2"/>
      <c r="U14" s="2"/>
      <c r="V14" s="2"/>
      <c r="W14" s="2"/>
      <c r="X14" s="2"/>
      <c r="Y14" s="2"/>
    </row>
    <row r="15" ht="17.25" customHeight="1">
      <c r="A15" s="6">
        <f t="shared" si="1"/>
        <v>13</v>
      </c>
      <c r="B15" s="7" t="s">
        <v>17</v>
      </c>
      <c r="C15" s="11" t="s">
        <v>86</v>
      </c>
      <c r="D15" s="7" t="s">
        <v>87</v>
      </c>
      <c r="E15" s="10">
        <v>1140401.0</v>
      </c>
      <c r="F15" s="10">
        <v>1190331.0</v>
      </c>
      <c r="G15" s="38">
        <v>12.9296</v>
      </c>
      <c r="H15" s="11" t="s">
        <v>88</v>
      </c>
      <c r="I15" s="20"/>
      <c r="J15" s="9">
        <v>0.0525</v>
      </c>
      <c r="K15" s="7">
        <v>20.0</v>
      </c>
      <c r="L15" s="21">
        <f t="shared" si="2"/>
        <v>1379700</v>
      </c>
      <c r="M15" s="9">
        <v>126.0</v>
      </c>
      <c r="N15" s="10" t="s">
        <v>38</v>
      </c>
      <c r="O15" s="10" t="s">
        <v>39</v>
      </c>
      <c r="P15" s="22"/>
      <c r="Q15" s="22"/>
      <c r="R15" s="23"/>
      <c r="S15" s="23">
        <f t="shared" si="3"/>
        <v>3780</v>
      </c>
      <c r="T15" s="2"/>
      <c r="U15" s="2"/>
      <c r="V15" s="2"/>
      <c r="W15" s="2"/>
      <c r="X15" s="2"/>
      <c r="Y15" s="2"/>
    </row>
    <row r="16" ht="17.25" customHeight="1">
      <c r="A16" s="6">
        <f t="shared" si="1"/>
        <v>14</v>
      </c>
      <c r="B16" s="7" t="s">
        <v>17</v>
      </c>
      <c r="C16" s="16" t="s">
        <v>89</v>
      </c>
      <c r="D16" s="7" t="s">
        <v>90</v>
      </c>
      <c r="E16" s="13">
        <v>1130201.0</v>
      </c>
      <c r="F16" s="13">
        <v>1180131.0</v>
      </c>
      <c r="G16" s="38">
        <v>4.3805</v>
      </c>
      <c r="H16" s="11" t="s">
        <v>91</v>
      </c>
      <c r="I16" s="20"/>
      <c r="J16" s="9">
        <v>0.0175</v>
      </c>
      <c r="K16" s="7">
        <v>20.0</v>
      </c>
      <c r="L16" s="21">
        <f t="shared" si="2"/>
        <v>459900</v>
      </c>
      <c r="M16" s="9">
        <v>150.0</v>
      </c>
      <c r="N16" s="10" t="s">
        <v>38</v>
      </c>
      <c r="O16" s="10" t="s">
        <v>39</v>
      </c>
      <c r="P16" s="22"/>
      <c r="Q16" s="22"/>
      <c r="R16" s="23"/>
      <c r="S16" s="23">
        <f t="shared" si="3"/>
        <v>1260</v>
      </c>
      <c r="T16" s="2"/>
      <c r="U16" s="2"/>
      <c r="V16" s="2"/>
      <c r="W16" s="2"/>
      <c r="X16" s="2"/>
      <c r="Y16" s="2"/>
    </row>
    <row r="17" ht="17.25" customHeight="1">
      <c r="A17" s="6">
        <f t="shared" si="1"/>
        <v>15</v>
      </c>
      <c r="B17" s="7" t="s">
        <v>17</v>
      </c>
      <c r="C17" s="11" t="s">
        <v>92</v>
      </c>
      <c r="D17" s="7" t="s">
        <v>93</v>
      </c>
      <c r="E17" s="10">
        <v>1140901.0</v>
      </c>
      <c r="F17" s="10">
        <v>1190831.0</v>
      </c>
      <c r="G17" s="38">
        <v>6.1158</v>
      </c>
      <c r="H17" s="11" t="s">
        <v>94</v>
      </c>
      <c r="I17" s="20"/>
      <c r="J17" s="9">
        <v>0.025</v>
      </c>
      <c r="K17" s="7">
        <v>20.0</v>
      </c>
      <c r="L17" s="21">
        <f t="shared" si="2"/>
        <v>657000</v>
      </c>
      <c r="M17" s="9">
        <v>84.0</v>
      </c>
      <c r="N17" s="10" t="s">
        <v>38</v>
      </c>
      <c r="O17" s="10" t="s">
        <v>39</v>
      </c>
      <c r="P17" s="22"/>
      <c r="Q17" s="22"/>
      <c r="R17" s="23"/>
      <c r="S17" s="23">
        <f t="shared" si="3"/>
        <v>1800</v>
      </c>
      <c r="T17" s="2"/>
      <c r="U17" s="2"/>
      <c r="V17" s="2"/>
      <c r="W17" s="2"/>
      <c r="X17" s="2"/>
      <c r="Y17" s="2"/>
    </row>
    <row r="18" ht="17.25" customHeight="1">
      <c r="A18" s="6">
        <f t="shared" si="1"/>
        <v>16</v>
      </c>
      <c r="B18" s="7" t="s">
        <v>95</v>
      </c>
      <c r="C18" s="16" t="s">
        <v>96</v>
      </c>
      <c r="D18" s="7" t="s">
        <v>97</v>
      </c>
      <c r="E18" s="7">
        <v>1120201.0</v>
      </c>
      <c r="F18" s="7">
        <v>1170131.0</v>
      </c>
      <c r="G18" s="24">
        <v>23.758244</v>
      </c>
      <c r="H18" s="11" t="s">
        <v>98</v>
      </c>
      <c r="I18" s="20"/>
      <c r="J18" s="9">
        <v>0.076</v>
      </c>
      <c r="K18" s="7">
        <v>20.0</v>
      </c>
      <c r="L18" s="21">
        <f t="shared" si="2"/>
        <v>1997280</v>
      </c>
      <c r="M18" s="9">
        <v>120.0</v>
      </c>
      <c r="N18" s="10" t="s">
        <v>38</v>
      </c>
      <c r="O18" s="10" t="s">
        <v>39</v>
      </c>
      <c r="P18" s="22"/>
      <c r="Q18" s="22"/>
      <c r="R18" s="23"/>
      <c r="S18" s="23">
        <f t="shared" si="3"/>
        <v>5472</v>
      </c>
      <c r="T18" s="2"/>
      <c r="U18" s="2"/>
      <c r="V18" s="2"/>
      <c r="W18" s="2"/>
      <c r="X18" s="2"/>
      <c r="Y18" s="2"/>
    </row>
    <row r="19" ht="17.25" customHeight="1">
      <c r="A19" s="6">
        <f t="shared" si="1"/>
        <v>17</v>
      </c>
      <c r="B19" s="7" t="s">
        <v>95</v>
      </c>
      <c r="C19" s="16" t="s">
        <v>99</v>
      </c>
      <c r="D19" s="7" t="s">
        <v>100</v>
      </c>
      <c r="E19" s="7">
        <v>1120201.0</v>
      </c>
      <c r="F19" s="7">
        <v>1170131.0</v>
      </c>
      <c r="G19" s="24">
        <v>23.946354</v>
      </c>
      <c r="H19" s="11" t="s">
        <v>101</v>
      </c>
      <c r="I19" s="20"/>
      <c r="J19" s="9">
        <v>0.076</v>
      </c>
      <c r="K19" s="7">
        <v>20.0</v>
      </c>
      <c r="L19" s="21">
        <f t="shared" si="2"/>
        <v>1997280</v>
      </c>
      <c r="M19" s="9">
        <v>120.0</v>
      </c>
      <c r="N19" s="10" t="s">
        <v>38</v>
      </c>
      <c r="O19" s="10" t="s">
        <v>39</v>
      </c>
      <c r="P19" s="22"/>
      <c r="Q19" s="22"/>
      <c r="R19" s="23"/>
      <c r="S19" s="23">
        <f t="shared" si="3"/>
        <v>5472</v>
      </c>
      <c r="T19" s="2"/>
      <c r="U19" s="2"/>
      <c r="V19" s="2"/>
      <c r="W19" s="2"/>
      <c r="X19" s="2"/>
      <c r="Y19" s="2"/>
    </row>
    <row r="20" ht="17.25" customHeight="1">
      <c r="A20" s="6">
        <f t="shared" si="1"/>
        <v>18</v>
      </c>
      <c r="B20" s="7" t="s">
        <v>95</v>
      </c>
      <c r="C20" s="16" t="s">
        <v>102</v>
      </c>
      <c r="D20" s="7" t="s">
        <v>103</v>
      </c>
      <c r="E20" s="10">
        <v>1140624.0</v>
      </c>
      <c r="F20" s="10">
        <v>1190623.0</v>
      </c>
      <c r="G20" s="24">
        <v>4.6187</v>
      </c>
      <c r="H20" s="11" t="s">
        <v>104</v>
      </c>
      <c r="I20" s="20"/>
      <c r="J20" s="9">
        <v>0.0482</v>
      </c>
      <c r="K20" s="10">
        <v>8.15</v>
      </c>
      <c r="L20" s="21">
        <f t="shared" si="2"/>
        <v>516178.62</v>
      </c>
      <c r="M20" s="9">
        <v>120.0</v>
      </c>
      <c r="N20" s="10" t="s">
        <v>38</v>
      </c>
      <c r="O20" s="10" t="s">
        <v>39</v>
      </c>
      <c r="P20" s="33" t="s">
        <v>105</v>
      </c>
      <c r="Q20" s="22"/>
      <c r="R20" s="23"/>
      <c r="S20" s="23">
        <f t="shared" si="3"/>
        <v>1414.188</v>
      </c>
      <c r="T20" s="2"/>
      <c r="U20" s="2"/>
      <c r="V20" s="2"/>
      <c r="W20" s="2"/>
      <c r="X20" s="2"/>
      <c r="Y20" s="2"/>
    </row>
    <row r="21" ht="17.25" customHeight="1">
      <c r="A21" s="6">
        <f t="shared" si="1"/>
        <v>19</v>
      </c>
      <c r="B21" s="10" t="s">
        <v>95</v>
      </c>
      <c r="C21" s="16" t="s">
        <v>106</v>
      </c>
      <c r="D21" s="10" t="s">
        <v>107</v>
      </c>
      <c r="E21" s="10">
        <v>1140108.0</v>
      </c>
      <c r="F21" s="10">
        <v>1190107.0</v>
      </c>
      <c r="G21" s="24">
        <v>2.041091</v>
      </c>
      <c r="H21" s="16" t="s">
        <v>108</v>
      </c>
      <c r="I21" s="31"/>
      <c r="J21" s="32">
        <v>0.032</v>
      </c>
      <c r="K21" s="10">
        <v>4.6</v>
      </c>
      <c r="L21" s="21">
        <f t="shared" si="2"/>
        <v>193420.8</v>
      </c>
      <c r="M21" s="32">
        <v>80.0</v>
      </c>
      <c r="N21" s="10" t="s">
        <v>38</v>
      </c>
      <c r="O21" s="10" t="s">
        <v>39</v>
      </c>
      <c r="P21" s="33" t="s">
        <v>109</v>
      </c>
      <c r="Q21" s="22"/>
      <c r="R21" s="23"/>
      <c r="S21" s="23">
        <f t="shared" si="3"/>
        <v>529.92</v>
      </c>
      <c r="T21" s="2"/>
      <c r="U21" s="2"/>
      <c r="V21" s="2"/>
      <c r="W21" s="2"/>
      <c r="X21" s="2"/>
      <c r="Y21" s="2"/>
    </row>
    <row r="22" ht="17.25" customHeight="1">
      <c r="A22" s="6">
        <f t="shared" si="1"/>
        <v>20</v>
      </c>
      <c r="B22" s="10" t="s">
        <v>95</v>
      </c>
      <c r="C22" s="16" t="s">
        <v>110</v>
      </c>
      <c r="D22" s="10" t="s">
        <v>111</v>
      </c>
      <c r="E22" s="10">
        <v>1140120.0</v>
      </c>
      <c r="F22" s="10">
        <v>1190119.0</v>
      </c>
      <c r="G22" s="24">
        <v>2.335306</v>
      </c>
      <c r="H22" s="16" t="s">
        <v>112</v>
      </c>
      <c r="I22" s="31"/>
      <c r="J22" s="32">
        <v>0.028</v>
      </c>
      <c r="K22" s="10">
        <v>6.5</v>
      </c>
      <c r="L22" s="21">
        <f>(((J22*K22)*60)*60)*365</f>
        <v>239148</v>
      </c>
      <c r="M22" s="32">
        <v>80.0</v>
      </c>
      <c r="N22" s="10" t="s">
        <v>38</v>
      </c>
      <c r="O22" s="10" t="s">
        <v>39</v>
      </c>
      <c r="P22" s="33" t="s">
        <v>109</v>
      </c>
      <c r="Q22" s="22"/>
      <c r="R22" s="23"/>
      <c r="S22" s="23">
        <f t="shared" si="3"/>
        <v>655.2</v>
      </c>
      <c r="T22" s="2"/>
      <c r="U22" s="2"/>
      <c r="V22" s="2"/>
      <c r="W22" s="2"/>
      <c r="X22" s="2"/>
      <c r="Y22" s="2"/>
    </row>
    <row r="23" ht="17.25" customHeight="1">
      <c r="A23" s="6">
        <f t="shared" si="1"/>
        <v>21</v>
      </c>
      <c r="B23" s="7" t="s">
        <v>113</v>
      </c>
      <c r="C23" s="16" t="s">
        <v>114</v>
      </c>
      <c r="D23" s="7" t="s">
        <v>115</v>
      </c>
      <c r="E23" s="7">
        <v>1120801.0</v>
      </c>
      <c r="F23" s="7">
        <v>1170731.0</v>
      </c>
      <c r="G23" s="24">
        <v>7.725775</v>
      </c>
      <c r="H23" s="11" t="s">
        <v>116</v>
      </c>
      <c r="I23" s="20"/>
      <c r="J23" s="9">
        <v>0.075</v>
      </c>
      <c r="K23" s="7">
        <v>7.0</v>
      </c>
      <c r="L23" s="21">
        <f t="shared" ref="L23:L53" si="4">J23*K23*60*60*365</f>
        <v>689850</v>
      </c>
      <c r="M23" s="9">
        <v>150.0</v>
      </c>
      <c r="N23" s="10" t="s">
        <v>38</v>
      </c>
      <c r="O23" s="10" t="s">
        <v>117</v>
      </c>
      <c r="P23" s="22"/>
      <c r="Q23" s="33"/>
      <c r="R23" s="23"/>
      <c r="S23" s="23">
        <f t="shared" si="3"/>
        <v>1890</v>
      </c>
      <c r="T23" s="2"/>
      <c r="U23" s="2"/>
      <c r="V23" s="2"/>
      <c r="W23" s="2"/>
      <c r="X23" s="2"/>
      <c r="Y23" s="2"/>
    </row>
    <row r="24" ht="17.25" customHeight="1">
      <c r="A24" s="6">
        <f t="shared" si="1"/>
        <v>22</v>
      </c>
      <c r="B24" s="7" t="s">
        <v>113</v>
      </c>
      <c r="C24" s="16" t="s">
        <v>118</v>
      </c>
      <c r="D24" s="7" t="s">
        <v>119</v>
      </c>
      <c r="E24" s="7">
        <v>1120801.0</v>
      </c>
      <c r="F24" s="7">
        <v>1170731.0</v>
      </c>
      <c r="G24" s="24">
        <v>6.240027</v>
      </c>
      <c r="H24" s="11" t="s">
        <v>120</v>
      </c>
      <c r="I24" s="20"/>
      <c r="J24" s="9">
        <v>0.035</v>
      </c>
      <c r="K24" s="7">
        <v>10.0</v>
      </c>
      <c r="L24" s="21">
        <f t="shared" si="4"/>
        <v>459900</v>
      </c>
      <c r="M24" s="9">
        <v>120.0</v>
      </c>
      <c r="N24" s="10" t="s">
        <v>38</v>
      </c>
      <c r="O24" s="10" t="s">
        <v>117</v>
      </c>
      <c r="P24" s="22"/>
      <c r="R24" s="23"/>
      <c r="S24" s="23">
        <f t="shared" si="3"/>
        <v>1260</v>
      </c>
      <c r="T24" s="2"/>
      <c r="U24" s="2"/>
      <c r="V24" s="2"/>
      <c r="W24" s="2"/>
      <c r="X24" s="2"/>
      <c r="Y24" s="2"/>
    </row>
    <row r="25" ht="17.25" customHeight="1">
      <c r="A25" s="6">
        <f t="shared" si="1"/>
        <v>23</v>
      </c>
      <c r="B25" s="7" t="s">
        <v>113</v>
      </c>
      <c r="C25" s="16" t="s">
        <v>121</v>
      </c>
      <c r="D25" s="7" t="s">
        <v>122</v>
      </c>
      <c r="E25" s="7">
        <v>1120125.0</v>
      </c>
      <c r="F25" s="7">
        <v>1170124.0</v>
      </c>
      <c r="G25" s="24">
        <v>5.8769</v>
      </c>
      <c r="H25" s="11" t="s">
        <v>123</v>
      </c>
      <c r="I25" s="20"/>
      <c r="J25" s="9">
        <v>0.0286</v>
      </c>
      <c r="K25" s="7">
        <v>7.0</v>
      </c>
      <c r="L25" s="21">
        <f t="shared" si="4"/>
        <v>263062.8</v>
      </c>
      <c r="M25" s="9">
        <v>150.0</v>
      </c>
      <c r="N25" s="10" t="s">
        <v>38</v>
      </c>
      <c r="O25" s="10" t="s">
        <v>117</v>
      </c>
      <c r="P25" s="22"/>
      <c r="R25" s="23"/>
      <c r="S25" s="23">
        <f t="shared" si="3"/>
        <v>720.72</v>
      </c>
      <c r="T25" s="5"/>
      <c r="U25" s="5"/>
      <c r="V25" s="5"/>
      <c r="W25" s="5"/>
      <c r="X25" s="5"/>
      <c r="Y25" s="5"/>
    </row>
    <row r="26" ht="17.25" customHeight="1">
      <c r="A26" s="6">
        <f t="shared" si="1"/>
        <v>24</v>
      </c>
      <c r="B26" s="7" t="s">
        <v>113</v>
      </c>
      <c r="C26" s="16" t="s">
        <v>124</v>
      </c>
      <c r="D26" s="7" t="s">
        <v>125</v>
      </c>
      <c r="E26" s="7">
        <v>1101115.0</v>
      </c>
      <c r="F26" s="7">
        <v>1151114.0</v>
      </c>
      <c r="G26" s="24">
        <v>5.4643</v>
      </c>
      <c r="H26" s="11" t="s">
        <v>126</v>
      </c>
      <c r="I26" s="20"/>
      <c r="J26" s="9">
        <v>0.039</v>
      </c>
      <c r="K26" s="7">
        <v>12.0</v>
      </c>
      <c r="L26" s="21">
        <f t="shared" si="4"/>
        <v>614952</v>
      </c>
      <c r="M26" s="9">
        <v>138.0</v>
      </c>
      <c r="N26" s="10" t="s">
        <v>38</v>
      </c>
      <c r="O26" s="10" t="s">
        <v>117</v>
      </c>
      <c r="P26" s="22"/>
      <c r="R26" s="23"/>
      <c r="S26" s="23">
        <f t="shared" si="3"/>
        <v>1684.8</v>
      </c>
      <c r="T26" s="5"/>
      <c r="U26" s="5"/>
      <c r="V26" s="5"/>
      <c r="W26" s="5"/>
      <c r="X26" s="5"/>
      <c r="Y26" s="5"/>
    </row>
    <row r="27" ht="17.25" customHeight="1">
      <c r="A27" s="6">
        <f t="shared" si="1"/>
        <v>25</v>
      </c>
      <c r="B27" s="10" t="s">
        <v>113</v>
      </c>
      <c r="C27" s="16" t="s">
        <v>127</v>
      </c>
      <c r="D27" s="10" t="s">
        <v>128</v>
      </c>
      <c r="E27" s="10">
        <v>1140513.0</v>
      </c>
      <c r="F27" s="10">
        <v>1190512.0</v>
      </c>
      <c r="G27" s="24">
        <v>3.432504</v>
      </c>
      <c r="H27" s="16" t="s">
        <v>129</v>
      </c>
      <c r="I27" s="31"/>
      <c r="J27" s="32">
        <v>0.07</v>
      </c>
      <c r="K27" s="10">
        <v>4.0</v>
      </c>
      <c r="L27" s="21">
        <f t="shared" si="4"/>
        <v>367920</v>
      </c>
      <c r="M27" s="32">
        <v>100.0</v>
      </c>
      <c r="N27" s="10" t="s">
        <v>38</v>
      </c>
      <c r="O27" s="10" t="s">
        <v>117</v>
      </c>
      <c r="P27" s="33" t="s">
        <v>130</v>
      </c>
      <c r="R27" s="35"/>
      <c r="S27" s="23">
        <f t="shared" si="3"/>
        <v>1008</v>
      </c>
      <c r="T27" s="50"/>
      <c r="U27" s="50"/>
      <c r="V27" s="50"/>
      <c r="W27" s="50"/>
      <c r="X27" s="50"/>
      <c r="Y27" s="50"/>
    </row>
    <row r="28" ht="17.25" customHeight="1">
      <c r="A28" s="6">
        <f t="shared" si="1"/>
        <v>26</v>
      </c>
      <c r="B28" s="7" t="s">
        <v>131</v>
      </c>
      <c r="C28" s="16" t="s">
        <v>132</v>
      </c>
      <c r="D28" s="7" t="s">
        <v>133</v>
      </c>
      <c r="E28" s="10">
        <v>1131031.0</v>
      </c>
      <c r="F28" s="10">
        <v>1181030.0</v>
      </c>
      <c r="G28" s="24">
        <v>9.0875</v>
      </c>
      <c r="H28" s="11" t="s">
        <v>134</v>
      </c>
      <c r="I28" s="20"/>
      <c r="J28" s="9">
        <v>0.023</v>
      </c>
      <c r="K28" s="7">
        <v>20.0</v>
      </c>
      <c r="L28" s="21">
        <f t="shared" si="4"/>
        <v>604440</v>
      </c>
      <c r="M28" s="9">
        <v>150.0</v>
      </c>
      <c r="N28" s="10" t="s">
        <v>38</v>
      </c>
      <c r="O28" s="10" t="s">
        <v>39</v>
      </c>
      <c r="P28" s="22"/>
      <c r="Q28" s="22"/>
      <c r="R28" s="23"/>
      <c r="S28" s="23">
        <f t="shared" si="3"/>
        <v>1656</v>
      </c>
      <c r="T28" s="5"/>
      <c r="U28" s="5"/>
      <c r="V28" s="5"/>
      <c r="W28" s="5"/>
      <c r="X28" s="5"/>
      <c r="Y28" s="5"/>
    </row>
    <row r="29" ht="17.25" customHeight="1">
      <c r="A29" s="6">
        <f t="shared" si="1"/>
        <v>27</v>
      </c>
      <c r="B29" s="7" t="s">
        <v>131</v>
      </c>
      <c r="C29" s="16" t="s">
        <v>135</v>
      </c>
      <c r="D29" s="7" t="s">
        <v>136</v>
      </c>
      <c r="E29" s="10">
        <v>1131216.0</v>
      </c>
      <c r="F29" s="10">
        <v>1181215.0</v>
      </c>
      <c r="G29" s="24">
        <v>2.2667</v>
      </c>
      <c r="H29" s="11" t="s">
        <v>137</v>
      </c>
      <c r="I29" s="20"/>
      <c r="J29" s="9">
        <v>0.016</v>
      </c>
      <c r="K29" s="7">
        <v>12.0</v>
      </c>
      <c r="L29" s="21">
        <f t="shared" si="4"/>
        <v>252288</v>
      </c>
      <c r="M29" s="9">
        <v>180.0</v>
      </c>
      <c r="N29" s="10" t="s">
        <v>38</v>
      </c>
      <c r="O29" s="10" t="s">
        <v>39</v>
      </c>
      <c r="P29" s="22"/>
      <c r="Q29" s="22"/>
      <c r="R29" s="23"/>
      <c r="S29" s="23">
        <f t="shared" si="3"/>
        <v>691.2</v>
      </c>
      <c r="T29" s="5"/>
      <c r="U29" s="5"/>
      <c r="V29" s="5"/>
      <c r="W29" s="5"/>
      <c r="X29" s="5"/>
      <c r="Y29" s="5"/>
    </row>
    <row r="30" ht="17.25" customHeight="1">
      <c r="A30" s="6">
        <f t="shared" si="1"/>
        <v>28</v>
      </c>
      <c r="B30" s="7" t="s">
        <v>131</v>
      </c>
      <c r="C30" s="16" t="s">
        <v>138</v>
      </c>
      <c r="D30" s="7" t="s">
        <v>139</v>
      </c>
      <c r="E30" s="7">
        <v>1100901.0</v>
      </c>
      <c r="F30" s="7">
        <v>1150831.0</v>
      </c>
      <c r="G30" s="24">
        <v>0.4965</v>
      </c>
      <c r="H30" s="11" t="s">
        <v>140</v>
      </c>
      <c r="I30" s="20"/>
      <c r="J30" s="9">
        <v>0.0053</v>
      </c>
      <c r="K30" s="7">
        <v>8.0</v>
      </c>
      <c r="L30" s="21">
        <f t="shared" si="4"/>
        <v>55713.6</v>
      </c>
      <c r="M30" s="9">
        <v>121.0</v>
      </c>
      <c r="N30" s="10" t="s">
        <v>38</v>
      </c>
      <c r="O30" s="10" t="s">
        <v>39</v>
      </c>
      <c r="P30" s="22"/>
      <c r="Q30" s="22"/>
      <c r="R30" s="23"/>
      <c r="S30" s="23">
        <f t="shared" si="3"/>
        <v>152.64</v>
      </c>
      <c r="T30" s="5"/>
      <c r="U30" s="5"/>
      <c r="V30" s="5"/>
      <c r="W30" s="5"/>
      <c r="X30" s="5"/>
      <c r="Y30" s="5"/>
    </row>
    <row r="31" ht="17.25" customHeight="1">
      <c r="A31" s="6">
        <f t="shared" si="1"/>
        <v>29</v>
      </c>
      <c r="B31" s="7" t="s">
        <v>131</v>
      </c>
      <c r="C31" s="16" t="s">
        <v>141</v>
      </c>
      <c r="D31" s="7" t="s">
        <v>142</v>
      </c>
      <c r="E31" s="7">
        <v>1120622.0</v>
      </c>
      <c r="F31" s="7">
        <v>1170621.0</v>
      </c>
      <c r="G31" s="24">
        <v>1.910968</v>
      </c>
      <c r="H31" s="11" t="s">
        <v>143</v>
      </c>
      <c r="I31" s="20"/>
      <c r="J31" s="9">
        <v>0.016</v>
      </c>
      <c r="K31" s="7">
        <v>8.5</v>
      </c>
      <c r="L31" s="21">
        <f t="shared" si="4"/>
        <v>178704</v>
      </c>
      <c r="M31" s="9">
        <v>150.0</v>
      </c>
      <c r="N31" s="10" t="s">
        <v>38</v>
      </c>
      <c r="O31" s="10" t="s">
        <v>39</v>
      </c>
      <c r="P31" s="22"/>
      <c r="Q31" s="22"/>
      <c r="R31" s="23"/>
      <c r="S31" s="23">
        <f t="shared" si="3"/>
        <v>489.6</v>
      </c>
      <c r="T31" s="5"/>
      <c r="U31" s="5"/>
      <c r="V31" s="5"/>
      <c r="W31" s="5"/>
      <c r="X31" s="5"/>
      <c r="Y31" s="5"/>
    </row>
    <row r="32" ht="17.25" customHeight="1">
      <c r="A32" s="6">
        <f t="shared" si="1"/>
        <v>30</v>
      </c>
      <c r="B32" s="7" t="s">
        <v>131</v>
      </c>
      <c r="C32" s="16" t="s">
        <v>144</v>
      </c>
      <c r="D32" s="7" t="s">
        <v>145</v>
      </c>
      <c r="E32" s="10">
        <v>1130721.0</v>
      </c>
      <c r="F32" s="10">
        <v>1180720.0</v>
      </c>
      <c r="G32" s="24">
        <v>4.1153</v>
      </c>
      <c r="H32" s="11" t="s">
        <v>146</v>
      </c>
      <c r="I32" s="20"/>
      <c r="J32" s="9">
        <v>0.028</v>
      </c>
      <c r="K32" s="7">
        <v>10.5</v>
      </c>
      <c r="L32" s="21">
        <f t="shared" si="4"/>
        <v>386316</v>
      </c>
      <c r="M32" s="9">
        <v>150.0</v>
      </c>
      <c r="N32" s="10" t="s">
        <v>38</v>
      </c>
      <c r="O32" s="10" t="s">
        <v>39</v>
      </c>
      <c r="P32" s="22"/>
      <c r="Q32" s="22"/>
      <c r="R32" s="23"/>
      <c r="S32" s="23">
        <f t="shared" si="3"/>
        <v>1058.4</v>
      </c>
      <c r="T32" s="5"/>
      <c r="U32" s="5"/>
      <c r="V32" s="5"/>
      <c r="W32" s="5"/>
      <c r="X32" s="5"/>
      <c r="Y32" s="5"/>
    </row>
    <row r="33" ht="17.25" customHeight="1">
      <c r="A33" s="6">
        <f t="shared" si="1"/>
        <v>31</v>
      </c>
      <c r="B33" s="7" t="s">
        <v>131</v>
      </c>
      <c r="C33" s="16" t="s">
        <v>147</v>
      </c>
      <c r="D33" s="7" t="s">
        <v>148</v>
      </c>
      <c r="E33" s="7">
        <v>1101201.0</v>
      </c>
      <c r="F33" s="7">
        <v>1151130.0</v>
      </c>
      <c r="G33" s="24">
        <v>2.187488</v>
      </c>
      <c r="H33" s="11" t="s">
        <v>149</v>
      </c>
      <c r="I33" s="20"/>
      <c r="J33" s="9">
        <v>0.008</v>
      </c>
      <c r="K33" s="7">
        <v>20.0</v>
      </c>
      <c r="L33" s="21">
        <f t="shared" si="4"/>
        <v>210240</v>
      </c>
      <c r="M33" s="9">
        <v>150.0</v>
      </c>
      <c r="N33" s="10" t="s">
        <v>38</v>
      </c>
      <c r="O33" s="10" t="s">
        <v>39</v>
      </c>
      <c r="P33" s="22"/>
      <c r="Q33" s="22"/>
      <c r="R33" s="23"/>
      <c r="S33" s="23">
        <f t="shared" si="3"/>
        <v>576</v>
      </c>
      <c r="T33" s="5"/>
      <c r="U33" s="5"/>
      <c r="V33" s="5"/>
      <c r="W33" s="5"/>
      <c r="X33" s="5"/>
      <c r="Y33" s="5"/>
    </row>
    <row r="34" ht="17.25" customHeight="1">
      <c r="A34" s="6">
        <f t="shared" si="1"/>
        <v>32</v>
      </c>
      <c r="B34" s="10" t="s">
        <v>131</v>
      </c>
      <c r="C34" s="16" t="s">
        <v>150</v>
      </c>
      <c r="D34" s="10" t="s">
        <v>151</v>
      </c>
      <c r="E34" s="10">
        <v>1140513.0</v>
      </c>
      <c r="F34" s="10">
        <v>1190512.0</v>
      </c>
      <c r="G34" s="24">
        <v>1.785797</v>
      </c>
      <c r="H34" s="16" t="s">
        <v>152</v>
      </c>
      <c r="I34" s="31"/>
      <c r="J34" s="32">
        <v>0.0116</v>
      </c>
      <c r="K34" s="10">
        <v>0.5</v>
      </c>
      <c r="L34" s="21">
        <f t="shared" si="4"/>
        <v>7621.2</v>
      </c>
      <c r="M34" s="32">
        <v>150.0</v>
      </c>
      <c r="N34" s="10" t="s">
        <v>38</v>
      </c>
      <c r="O34" s="10" t="s">
        <v>39</v>
      </c>
      <c r="P34" s="33" t="s">
        <v>153</v>
      </c>
      <c r="Q34" s="34"/>
      <c r="R34" s="35"/>
      <c r="S34" s="23">
        <f t="shared" si="3"/>
        <v>20.88</v>
      </c>
      <c r="T34" s="50"/>
      <c r="U34" s="50"/>
      <c r="V34" s="50"/>
      <c r="W34" s="50"/>
      <c r="X34" s="50"/>
      <c r="Y34" s="50"/>
    </row>
    <row r="35" ht="17.25" customHeight="1">
      <c r="A35" s="6">
        <f t="shared" si="1"/>
        <v>33</v>
      </c>
      <c r="B35" s="10" t="s">
        <v>131</v>
      </c>
      <c r="C35" s="16" t="s">
        <v>154</v>
      </c>
      <c r="D35" s="10" t="s">
        <v>155</v>
      </c>
      <c r="E35" s="10">
        <v>1140513.0</v>
      </c>
      <c r="F35" s="10">
        <v>1190512.0</v>
      </c>
      <c r="G35" s="24">
        <v>0.835569</v>
      </c>
      <c r="H35" s="16" t="s">
        <v>156</v>
      </c>
      <c r="I35" s="31"/>
      <c r="J35" s="32">
        <v>0.0162</v>
      </c>
      <c r="K35" s="10">
        <v>1.5</v>
      </c>
      <c r="L35" s="21">
        <f t="shared" si="4"/>
        <v>31930.2</v>
      </c>
      <c r="M35" s="32">
        <v>130.0</v>
      </c>
      <c r="N35" s="10" t="s">
        <v>38</v>
      </c>
      <c r="O35" s="10" t="s">
        <v>39</v>
      </c>
      <c r="P35" s="33" t="s">
        <v>153</v>
      </c>
      <c r="Q35" s="34"/>
      <c r="R35" s="35"/>
      <c r="S35" s="23">
        <f t="shared" si="3"/>
        <v>87.48</v>
      </c>
      <c r="T35" s="50"/>
      <c r="U35" s="50">
        <f>SUM(J36:J52)</f>
        <v>0.4957</v>
      </c>
      <c r="V35" s="50"/>
      <c r="W35" s="50"/>
      <c r="X35" s="50"/>
      <c r="Y35" s="50"/>
    </row>
    <row r="36" ht="17.25" customHeight="1">
      <c r="A36" s="6">
        <f t="shared" si="1"/>
        <v>34</v>
      </c>
      <c r="B36" s="7" t="s">
        <v>157</v>
      </c>
      <c r="C36" s="16" t="s">
        <v>158</v>
      </c>
      <c r="D36" s="7" t="s">
        <v>159</v>
      </c>
      <c r="E36" s="10">
        <v>1140301.0</v>
      </c>
      <c r="F36" s="10">
        <v>1190228.0</v>
      </c>
      <c r="G36" s="24">
        <v>3.121956</v>
      </c>
      <c r="H36" s="16" t="s">
        <v>160</v>
      </c>
      <c r="I36" s="31"/>
      <c r="J36" s="32">
        <v>0.033</v>
      </c>
      <c r="K36" s="10">
        <v>7.0</v>
      </c>
      <c r="L36" s="21">
        <f t="shared" si="4"/>
        <v>303534</v>
      </c>
      <c r="M36" s="9">
        <v>150.0</v>
      </c>
      <c r="N36" s="10" t="s">
        <v>38</v>
      </c>
      <c r="O36" s="10" t="s">
        <v>39</v>
      </c>
      <c r="P36" s="22"/>
      <c r="Q36" s="22"/>
      <c r="R36" s="23"/>
      <c r="S36" s="23">
        <f t="shared" si="3"/>
        <v>831.6</v>
      </c>
      <c r="T36" s="5"/>
      <c r="U36" s="5">
        <f>SUM(J28:J35)</f>
        <v>0.1241</v>
      </c>
      <c r="V36" s="5"/>
      <c r="W36" s="5"/>
      <c r="X36" s="5"/>
      <c r="Y36" s="5"/>
    </row>
    <row r="37" ht="17.25" customHeight="1">
      <c r="A37" s="6">
        <f t="shared" si="1"/>
        <v>35</v>
      </c>
      <c r="B37" s="7" t="s">
        <v>157</v>
      </c>
      <c r="C37" s="16" t="s">
        <v>161</v>
      </c>
      <c r="D37" s="7" t="s">
        <v>162</v>
      </c>
      <c r="E37" s="7">
        <v>1120301.0</v>
      </c>
      <c r="F37" s="7">
        <v>1170229.0</v>
      </c>
      <c r="G37" s="24">
        <v>0.5</v>
      </c>
      <c r="H37" s="11" t="s">
        <v>163</v>
      </c>
      <c r="I37" s="20"/>
      <c r="J37" s="9">
        <v>0.009</v>
      </c>
      <c r="K37" s="7">
        <v>10.0</v>
      </c>
      <c r="L37" s="21">
        <f t="shared" si="4"/>
        <v>118260</v>
      </c>
      <c r="M37" s="9">
        <v>91.0</v>
      </c>
      <c r="N37" s="10" t="s">
        <v>38</v>
      </c>
      <c r="O37" s="10" t="s">
        <v>39</v>
      </c>
      <c r="P37" s="22"/>
      <c r="Q37" s="22"/>
      <c r="R37" s="23"/>
      <c r="S37" s="23">
        <f t="shared" si="3"/>
        <v>324</v>
      </c>
      <c r="T37" s="5"/>
      <c r="U37" s="5"/>
      <c r="V37" s="5"/>
      <c r="W37" s="5"/>
      <c r="X37" s="5"/>
      <c r="Y37" s="5"/>
    </row>
    <row r="38" ht="17.25" customHeight="1">
      <c r="A38" s="6">
        <f t="shared" si="1"/>
        <v>36</v>
      </c>
      <c r="B38" s="7" t="s">
        <v>157</v>
      </c>
      <c r="C38" s="16" t="s">
        <v>164</v>
      </c>
      <c r="D38" s="7" t="s">
        <v>165</v>
      </c>
      <c r="E38" s="10">
        <v>1120921.0</v>
      </c>
      <c r="F38" s="10">
        <v>1170920.0</v>
      </c>
      <c r="G38" s="24">
        <v>4.7724</v>
      </c>
      <c r="H38" s="16" t="s">
        <v>166</v>
      </c>
      <c r="I38" s="20"/>
      <c r="J38" s="9">
        <v>0.034</v>
      </c>
      <c r="K38" s="10">
        <v>6.5</v>
      </c>
      <c r="L38" s="21">
        <f t="shared" si="4"/>
        <v>290394</v>
      </c>
      <c r="M38" s="9">
        <v>150.0</v>
      </c>
      <c r="N38" s="10" t="s">
        <v>38</v>
      </c>
      <c r="O38" s="10" t="s">
        <v>39</v>
      </c>
      <c r="P38" s="22"/>
      <c r="Q38" s="22"/>
      <c r="R38" s="23"/>
      <c r="S38" s="23">
        <f t="shared" si="3"/>
        <v>795.6</v>
      </c>
      <c r="T38" s="5"/>
      <c r="U38" s="5"/>
      <c r="V38" s="5"/>
      <c r="W38" s="5"/>
      <c r="X38" s="5"/>
      <c r="Y38" s="5"/>
    </row>
    <row r="39" ht="17.25" customHeight="1">
      <c r="A39" s="6">
        <f t="shared" si="1"/>
        <v>37</v>
      </c>
      <c r="B39" s="7" t="s">
        <v>157</v>
      </c>
      <c r="C39" s="16" t="s">
        <v>167</v>
      </c>
      <c r="D39" s="7" t="s">
        <v>168</v>
      </c>
      <c r="E39" s="7">
        <v>1111023.0</v>
      </c>
      <c r="F39" s="7">
        <v>1161022.0</v>
      </c>
      <c r="G39" s="24">
        <v>5.060208</v>
      </c>
      <c r="H39" s="11" t="s">
        <v>169</v>
      </c>
      <c r="I39" s="20"/>
      <c r="J39" s="9">
        <v>0.036</v>
      </c>
      <c r="K39" s="7">
        <v>12.0</v>
      </c>
      <c r="L39" s="21">
        <f t="shared" si="4"/>
        <v>567648</v>
      </c>
      <c r="M39" s="9">
        <v>150.0</v>
      </c>
      <c r="N39" s="10" t="s">
        <v>38</v>
      </c>
      <c r="O39" s="10" t="s">
        <v>39</v>
      </c>
      <c r="P39" s="22"/>
      <c r="Q39" s="22"/>
      <c r="R39" s="23"/>
      <c r="S39" s="23">
        <f t="shared" si="3"/>
        <v>1555.2</v>
      </c>
      <c r="T39" s="5"/>
      <c r="U39" s="5"/>
      <c r="V39" s="5"/>
      <c r="W39" s="5"/>
      <c r="X39" s="5"/>
      <c r="Y39" s="5"/>
    </row>
    <row r="40" ht="17.25" customHeight="1">
      <c r="A40" s="6">
        <f t="shared" si="1"/>
        <v>38</v>
      </c>
      <c r="B40" s="7" t="s">
        <v>157</v>
      </c>
      <c r="C40" s="16" t="s">
        <v>170</v>
      </c>
      <c r="D40" s="7" t="s">
        <v>171</v>
      </c>
      <c r="E40" s="10">
        <v>1140702.0</v>
      </c>
      <c r="F40" s="10">
        <v>1190701.0</v>
      </c>
      <c r="G40" s="24">
        <v>8.365843</v>
      </c>
      <c r="H40" s="16" t="s">
        <v>172</v>
      </c>
      <c r="I40" s="31"/>
      <c r="J40" s="32">
        <v>0.033</v>
      </c>
      <c r="K40" s="10">
        <v>16.0</v>
      </c>
      <c r="L40" s="21">
        <f t="shared" si="4"/>
        <v>693792</v>
      </c>
      <c r="M40" s="9">
        <v>150.0</v>
      </c>
      <c r="N40" s="10" t="s">
        <v>38</v>
      </c>
      <c r="O40" s="10" t="s">
        <v>39</v>
      </c>
      <c r="P40" s="22"/>
      <c r="Q40" s="22"/>
      <c r="R40" s="23"/>
      <c r="S40" s="23">
        <f t="shared" si="3"/>
        <v>1900.8</v>
      </c>
      <c r="T40" s="5"/>
      <c r="U40" s="5"/>
      <c r="V40" s="5"/>
      <c r="W40" s="5"/>
      <c r="X40" s="5"/>
      <c r="Y40" s="5"/>
    </row>
    <row r="41" ht="17.25" customHeight="1">
      <c r="A41" s="6">
        <f t="shared" si="1"/>
        <v>39</v>
      </c>
      <c r="B41" s="7" t="s">
        <v>157</v>
      </c>
      <c r="C41" s="16" t="s">
        <v>173</v>
      </c>
      <c r="D41" s="7" t="s">
        <v>174</v>
      </c>
      <c r="E41" s="10">
        <v>1150920.0</v>
      </c>
      <c r="F41" s="10">
        <v>1200919.0</v>
      </c>
      <c r="G41" s="24">
        <v>2.465661</v>
      </c>
      <c r="H41" s="11" t="s">
        <v>175</v>
      </c>
      <c r="I41" s="31" t="s">
        <v>176</v>
      </c>
      <c r="J41" s="9">
        <v>0.0344</v>
      </c>
      <c r="K41" s="7">
        <v>6.0</v>
      </c>
      <c r="L41" s="21">
        <f t="shared" si="4"/>
        <v>271209.6</v>
      </c>
      <c r="M41" s="9">
        <v>138.0</v>
      </c>
      <c r="N41" s="10" t="s">
        <v>38</v>
      </c>
      <c r="O41" s="10" t="s">
        <v>39</v>
      </c>
      <c r="P41" s="22"/>
      <c r="Q41" s="22"/>
      <c r="R41" s="23"/>
      <c r="S41" s="23">
        <f t="shared" si="3"/>
        <v>743.04</v>
      </c>
      <c r="T41" s="5"/>
      <c r="U41" s="5"/>
      <c r="V41" s="5"/>
      <c r="W41" s="5"/>
      <c r="X41" s="5"/>
      <c r="Y41" s="5"/>
    </row>
    <row r="42" ht="17.25" customHeight="1">
      <c r="A42" s="6">
        <f t="shared" si="1"/>
        <v>40</v>
      </c>
      <c r="B42" s="7" t="s">
        <v>157</v>
      </c>
      <c r="C42" s="16" t="s">
        <v>177</v>
      </c>
      <c r="D42" s="7" t="s">
        <v>178</v>
      </c>
      <c r="E42" s="10">
        <v>1130331.0</v>
      </c>
      <c r="F42" s="10">
        <v>1180330.0</v>
      </c>
      <c r="G42" s="24">
        <v>9.224496</v>
      </c>
      <c r="H42" s="16" t="s">
        <v>179</v>
      </c>
      <c r="I42" s="20"/>
      <c r="J42" s="9">
        <v>0.032</v>
      </c>
      <c r="K42" s="10">
        <v>13.0</v>
      </c>
      <c r="L42" s="21">
        <f t="shared" si="4"/>
        <v>546624</v>
      </c>
      <c r="M42" s="9">
        <v>150.0</v>
      </c>
      <c r="N42" s="10" t="s">
        <v>38</v>
      </c>
      <c r="O42" s="10" t="s">
        <v>39</v>
      </c>
      <c r="P42" s="22"/>
      <c r="Q42" s="22"/>
      <c r="R42" s="23"/>
      <c r="S42" s="23">
        <f t="shared" si="3"/>
        <v>1497.6</v>
      </c>
      <c r="T42" s="5"/>
      <c r="U42" s="5"/>
      <c r="V42" s="5"/>
      <c r="W42" s="5"/>
      <c r="X42" s="5"/>
      <c r="Y42" s="5"/>
    </row>
    <row r="43" ht="17.25" customHeight="1">
      <c r="A43" s="6">
        <f t="shared" si="1"/>
        <v>41</v>
      </c>
      <c r="B43" s="7" t="s">
        <v>157</v>
      </c>
      <c r="C43" s="16" t="s">
        <v>180</v>
      </c>
      <c r="D43" s="7" t="s">
        <v>181</v>
      </c>
      <c r="E43" s="10">
        <v>1141023.0</v>
      </c>
      <c r="F43" s="10">
        <v>1191022.0</v>
      </c>
      <c r="G43" s="24">
        <v>3.0739</v>
      </c>
      <c r="H43" s="16" t="s">
        <v>179</v>
      </c>
      <c r="I43" s="20"/>
      <c r="J43" s="9">
        <v>0.0277</v>
      </c>
      <c r="K43" s="10">
        <v>6.7</v>
      </c>
      <c r="L43" s="21">
        <f t="shared" si="4"/>
        <v>243865.26</v>
      </c>
      <c r="M43" s="9">
        <v>150.0</v>
      </c>
      <c r="N43" s="10" t="s">
        <v>38</v>
      </c>
      <c r="O43" s="10" t="s">
        <v>39</v>
      </c>
      <c r="P43" s="33"/>
      <c r="Q43" s="22"/>
      <c r="R43" s="23"/>
      <c r="S43" s="23">
        <f t="shared" si="3"/>
        <v>668.124</v>
      </c>
      <c r="T43" s="5"/>
      <c r="U43" s="5"/>
      <c r="V43" s="5"/>
      <c r="W43" s="5"/>
      <c r="X43" s="5"/>
      <c r="Y43" s="5"/>
    </row>
    <row r="44" ht="17.25" customHeight="1">
      <c r="A44" s="6">
        <f t="shared" si="1"/>
        <v>42</v>
      </c>
      <c r="B44" s="7" t="s">
        <v>157</v>
      </c>
      <c r="C44" s="16" t="s">
        <v>182</v>
      </c>
      <c r="D44" s="7" t="s">
        <v>183</v>
      </c>
      <c r="E44" s="7">
        <v>1110110.0</v>
      </c>
      <c r="F44" s="7">
        <v>1160109.0</v>
      </c>
      <c r="G44" s="24">
        <v>6.537497</v>
      </c>
      <c r="H44" s="11" t="s">
        <v>184</v>
      </c>
      <c r="I44" s="20"/>
      <c r="J44" s="9">
        <v>0.0282</v>
      </c>
      <c r="K44" s="7">
        <v>17.0</v>
      </c>
      <c r="L44" s="21">
        <f t="shared" si="4"/>
        <v>629931.6</v>
      </c>
      <c r="M44" s="9">
        <v>150.0</v>
      </c>
      <c r="N44" s="10" t="s">
        <v>38</v>
      </c>
      <c r="O44" s="10" t="s">
        <v>39</v>
      </c>
      <c r="P44" s="22"/>
      <c r="Q44" s="22"/>
      <c r="R44" s="23"/>
      <c r="S44" s="23">
        <f t="shared" si="3"/>
        <v>1725.84</v>
      </c>
      <c r="T44" s="5"/>
      <c r="U44" s="5"/>
      <c r="V44" s="5"/>
      <c r="W44" s="5"/>
      <c r="X44" s="5"/>
      <c r="Y44" s="5"/>
    </row>
    <row r="45" ht="17.25" customHeight="1">
      <c r="A45" s="6">
        <f t="shared" si="1"/>
        <v>43</v>
      </c>
      <c r="B45" s="7" t="s">
        <v>157</v>
      </c>
      <c r="C45" s="16" t="s">
        <v>185</v>
      </c>
      <c r="D45" s="7" t="s">
        <v>186</v>
      </c>
      <c r="E45" s="10">
        <v>1130523.0</v>
      </c>
      <c r="F45" s="10">
        <v>1180522.0</v>
      </c>
      <c r="G45" s="24">
        <v>8.334606</v>
      </c>
      <c r="H45" s="11" t="s">
        <v>187</v>
      </c>
      <c r="I45" s="20"/>
      <c r="J45" s="9">
        <v>0.0359</v>
      </c>
      <c r="K45" s="7">
        <v>13.0</v>
      </c>
      <c r="L45" s="21">
        <f t="shared" si="4"/>
        <v>613243.8</v>
      </c>
      <c r="M45" s="9">
        <v>150.0</v>
      </c>
      <c r="N45" s="10" t="s">
        <v>38</v>
      </c>
      <c r="O45" s="10" t="s">
        <v>39</v>
      </c>
      <c r="P45" s="22"/>
      <c r="Q45" s="22"/>
      <c r="R45" s="23"/>
      <c r="S45" s="23">
        <f t="shared" si="3"/>
        <v>1680.12</v>
      </c>
      <c r="T45" s="5"/>
      <c r="U45" s="5"/>
      <c r="V45" s="5"/>
      <c r="W45" s="5"/>
      <c r="X45" s="5"/>
      <c r="Y45" s="5"/>
    </row>
    <row r="46" ht="17.25" customHeight="1">
      <c r="A46" s="6">
        <f t="shared" si="1"/>
        <v>44</v>
      </c>
      <c r="B46" s="7" t="s">
        <v>157</v>
      </c>
      <c r="C46" s="16" t="s">
        <v>188</v>
      </c>
      <c r="D46" s="7" t="s">
        <v>189</v>
      </c>
      <c r="E46" s="10">
        <v>1150510.0</v>
      </c>
      <c r="F46" s="10">
        <v>1200509.0</v>
      </c>
      <c r="G46" s="24">
        <v>5.052352</v>
      </c>
      <c r="H46" s="11" t="s">
        <v>190</v>
      </c>
      <c r="I46" s="20"/>
      <c r="J46" s="9">
        <v>0.0243</v>
      </c>
      <c r="K46" s="7">
        <v>5.2</v>
      </c>
      <c r="L46" s="21">
        <f t="shared" si="4"/>
        <v>166037.04</v>
      </c>
      <c r="M46" s="9">
        <v>150.0</v>
      </c>
      <c r="N46" s="10" t="s">
        <v>38</v>
      </c>
      <c r="O46" s="10" t="s">
        <v>39</v>
      </c>
      <c r="P46" s="22"/>
      <c r="Q46" s="22"/>
      <c r="R46" s="23"/>
      <c r="S46" s="23">
        <f t="shared" si="3"/>
        <v>454.896</v>
      </c>
      <c r="T46" s="5"/>
      <c r="U46" s="5"/>
      <c r="V46" s="5"/>
      <c r="W46" s="5"/>
      <c r="X46" s="5"/>
      <c r="Y46" s="5"/>
    </row>
    <row r="47" ht="17.25" customHeight="1">
      <c r="A47" s="6">
        <f t="shared" si="1"/>
        <v>45</v>
      </c>
      <c r="B47" s="7" t="s">
        <v>157</v>
      </c>
      <c r="C47" s="16" t="s">
        <v>191</v>
      </c>
      <c r="D47" s="7" t="s">
        <v>192</v>
      </c>
      <c r="E47" s="10">
        <v>1140925.0</v>
      </c>
      <c r="F47" s="10">
        <v>1190924.0</v>
      </c>
      <c r="G47" s="24">
        <v>7.638331</v>
      </c>
      <c r="H47" s="11" t="s">
        <v>190</v>
      </c>
      <c r="I47" s="20"/>
      <c r="J47" s="9">
        <v>0.037</v>
      </c>
      <c r="K47" s="7">
        <v>12.0</v>
      </c>
      <c r="L47" s="21">
        <f t="shared" si="4"/>
        <v>583416</v>
      </c>
      <c r="M47" s="9">
        <v>150.0</v>
      </c>
      <c r="N47" s="10" t="s">
        <v>38</v>
      </c>
      <c r="O47" s="10" t="s">
        <v>39</v>
      </c>
      <c r="P47" s="22"/>
      <c r="Q47" s="22"/>
      <c r="R47" s="23"/>
      <c r="S47" s="23">
        <f t="shared" si="3"/>
        <v>1598.4</v>
      </c>
      <c r="T47" s="5"/>
      <c r="U47" s="5"/>
      <c r="V47" s="5"/>
      <c r="W47" s="5"/>
      <c r="X47" s="5"/>
      <c r="Y47" s="5"/>
    </row>
    <row r="48" ht="17.25" customHeight="1">
      <c r="A48" s="6">
        <f t="shared" si="1"/>
        <v>46</v>
      </c>
      <c r="B48" s="7" t="s">
        <v>157</v>
      </c>
      <c r="C48" s="16" t="s">
        <v>193</v>
      </c>
      <c r="D48" s="7" t="s">
        <v>194</v>
      </c>
      <c r="E48" s="10">
        <v>1120925.0</v>
      </c>
      <c r="F48" s="10">
        <v>1170924.0</v>
      </c>
      <c r="G48" s="24">
        <v>3.711285</v>
      </c>
      <c r="H48" s="11" t="s">
        <v>195</v>
      </c>
      <c r="I48" s="31"/>
      <c r="J48" s="32">
        <v>0.0263</v>
      </c>
      <c r="K48" s="10">
        <v>6.5</v>
      </c>
      <c r="L48" s="21">
        <f t="shared" si="4"/>
        <v>224628.3</v>
      </c>
      <c r="M48" s="9">
        <v>150.0</v>
      </c>
      <c r="N48" s="10" t="s">
        <v>38</v>
      </c>
      <c r="O48" s="10" t="s">
        <v>39</v>
      </c>
      <c r="P48" s="22"/>
      <c r="Q48" s="22"/>
      <c r="R48" s="23"/>
      <c r="S48" s="23">
        <f t="shared" si="3"/>
        <v>615.42</v>
      </c>
      <c r="T48" s="5"/>
      <c r="U48" s="5"/>
      <c r="V48" s="5"/>
      <c r="W48" s="5"/>
      <c r="X48" s="5"/>
      <c r="Y48" s="5"/>
    </row>
    <row r="49" ht="17.25" customHeight="1">
      <c r="A49" s="6">
        <f t="shared" si="1"/>
        <v>47</v>
      </c>
      <c r="B49" s="7" t="s">
        <v>157</v>
      </c>
      <c r="C49" s="16" t="s">
        <v>196</v>
      </c>
      <c r="D49" s="7" t="s">
        <v>197</v>
      </c>
      <c r="E49" s="10">
        <v>1130307.0</v>
      </c>
      <c r="F49" s="10">
        <v>1180306.0</v>
      </c>
      <c r="G49" s="24">
        <v>1.556702</v>
      </c>
      <c r="H49" s="11" t="s">
        <v>198</v>
      </c>
      <c r="I49" s="20"/>
      <c r="J49" s="9">
        <v>0.034</v>
      </c>
      <c r="K49" s="7">
        <v>3.0</v>
      </c>
      <c r="L49" s="21">
        <f t="shared" si="4"/>
        <v>134028</v>
      </c>
      <c r="M49" s="9">
        <v>150.0</v>
      </c>
      <c r="N49" s="10" t="s">
        <v>38</v>
      </c>
      <c r="O49" s="10" t="s">
        <v>39</v>
      </c>
      <c r="P49" s="22"/>
      <c r="Q49" s="22"/>
      <c r="R49" s="23"/>
      <c r="S49" s="23">
        <f t="shared" si="3"/>
        <v>367.2</v>
      </c>
      <c r="T49" s="5"/>
      <c r="U49" s="5"/>
      <c r="V49" s="5"/>
      <c r="W49" s="5"/>
      <c r="X49" s="5"/>
      <c r="Y49" s="5"/>
    </row>
    <row r="50" ht="17.25" customHeight="1">
      <c r="A50" s="6">
        <f t="shared" si="1"/>
        <v>48</v>
      </c>
      <c r="B50" s="7" t="s">
        <v>157</v>
      </c>
      <c r="C50" s="16" t="s">
        <v>199</v>
      </c>
      <c r="D50" s="7" t="s">
        <v>200</v>
      </c>
      <c r="E50" s="7">
        <v>1111211.0</v>
      </c>
      <c r="F50" s="7">
        <v>1161210.0</v>
      </c>
      <c r="G50" s="24">
        <v>2.943065</v>
      </c>
      <c r="H50" s="11" t="s">
        <v>201</v>
      </c>
      <c r="I50" s="20"/>
      <c r="J50" s="9">
        <v>0.0123</v>
      </c>
      <c r="K50" s="7">
        <v>11.0</v>
      </c>
      <c r="L50" s="21">
        <f t="shared" si="4"/>
        <v>177784.2</v>
      </c>
      <c r="M50" s="9">
        <v>150.0</v>
      </c>
      <c r="N50" s="10" t="s">
        <v>38</v>
      </c>
      <c r="O50" s="10" t="s">
        <v>39</v>
      </c>
      <c r="P50" s="22"/>
      <c r="Q50" s="22"/>
      <c r="R50" s="23"/>
      <c r="S50" s="23">
        <f t="shared" si="3"/>
        <v>487.08</v>
      </c>
      <c r="T50" s="5"/>
      <c r="U50" s="5"/>
      <c r="V50" s="5"/>
      <c r="W50" s="5"/>
      <c r="X50" s="5"/>
      <c r="Y50" s="5"/>
    </row>
    <row r="51" ht="17.25" customHeight="1">
      <c r="A51" s="6">
        <f t="shared" si="1"/>
        <v>49</v>
      </c>
      <c r="B51" s="7" t="s">
        <v>157</v>
      </c>
      <c r="C51" s="16" t="s">
        <v>202</v>
      </c>
      <c r="D51" s="7" t="s">
        <v>203</v>
      </c>
      <c r="E51" s="10">
        <v>1150825.0</v>
      </c>
      <c r="F51" s="10">
        <v>1200824.0</v>
      </c>
      <c r="G51" s="24">
        <v>3.219733</v>
      </c>
      <c r="H51" s="11" t="s">
        <v>198</v>
      </c>
      <c r="I51" s="31" t="s">
        <v>204</v>
      </c>
      <c r="J51" s="9">
        <v>0.025</v>
      </c>
      <c r="K51" s="7">
        <v>11.0</v>
      </c>
      <c r="L51" s="21">
        <f t="shared" si="4"/>
        <v>361350</v>
      </c>
      <c r="M51" s="9">
        <v>138.0</v>
      </c>
      <c r="N51" s="10" t="s">
        <v>38</v>
      </c>
      <c r="O51" s="10" t="s">
        <v>39</v>
      </c>
      <c r="P51" s="22"/>
      <c r="Q51" s="22"/>
      <c r="R51" s="23"/>
      <c r="S51" s="23">
        <f t="shared" si="3"/>
        <v>990</v>
      </c>
      <c r="T51" s="5"/>
      <c r="U51" s="5"/>
      <c r="V51" s="5"/>
      <c r="W51" s="5"/>
      <c r="X51" s="5"/>
      <c r="Y51" s="5"/>
    </row>
    <row r="52" ht="17.25" customHeight="1">
      <c r="A52" s="6">
        <f t="shared" si="1"/>
        <v>50</v>
      </c>
      <c r="B52" s="7" t="s">
        <v>157</v>
      </c>
      <c r="C52" s="16" t="s">
        <v>205</v>
      </c>
      <c r="D52" s="7" t="s">
        <v>206</v>
      </c>
      <c r="E52" s="10">
        <v>1140304.0</v>
      </c>
      <c r="F52" s="10">
        <v>1190303.0</v>
      </c>
      <c r="G52" s="24">
        <v>1.783023</v>
      </c>
      <c r="H52" s="16" t="s">
        <v>207</v>
      </c>
      <c r="I52" s="31"/>
      <c r="J52" s="32">
        <v>0.0336</v>
      </c>
      <c r="K52" s="10">
        <v>3.0</v>
      </c>
      <c r="L52" s="21">
        <f t="shared" si="4"/>
        <v>132451.2</v>
      </c>
      <c r="M52" s="9">
        <v>150.0</v>
      </c>
      <c r="N52" s="10" t="s">
        <v>38</v>
      </c>
      <c r="O52" s="10" t="s">
        <v>39</v>
      </c>
      <c r="P52" s="22"/>
      <c r="Q52" s="22"/>
      <c r="R52" s="23"/>
      <c r="S52" s="23">
        <f t="shared" si="3"/>
        <v>362.88</v>
      </c>
      <c r="T52" s="5"/>
      <c r="U52" s="5"/>
      <c r="V52" s="5"/>
      <c r="W52" s="5"/>
      <c r="X52" s="5"/>
      <c r="Y52" s="5"/>
    </row>
    <row r="53" ht="17.25" customHeight="1">
      <c r="A53" s="6">
        <f t="shared" si="1"/>
        <v>51</v>
      </c>
      <c r="B53" s="7" t="s">
        <v>208</v>
      </c>
      <c r="C53" s="16" t="s">
        <v>209</v>
      </c>
      <c r="D53" s="7" t="s">
        <v>210</v>
      </c>
      <c r="E53" s="10">
        <v>1141001.0</v>
      </c>
      <c r="F53" s="10">
        <v>1190930.0</v>
      </c>
      <c r="G53" s="24">
        <v>11.371539</v>
      </c>
      <c r="H53" s="11" t="s">
        <v>211</v>
      </c>
      <c r="I53" s="20"/>
      <c r="J53" s="9">
        <v>0.064</v>
      </c>
      <c r="K53" s="7">
        <v>15.0</v>
      </c>
      <c r="L53" s="21">
        <f t="shared" si="4"/>
        <v>1261440</v>
      </c>
      <c r="M53" s="9">
        <v>15.0</v>
      </c>
      <c r="N53" s="10" t="s">
        <v>38</v>
      </c>
      <c r="O53" s="10" t="s">
        <v>39</v>
      </c>
      <c r="P53" s="22"/>
      <c r="Q53" s="22"/>
      <c r="R53" s="23"/>
      <c r="S53" s="23">
        <f t="shared" si="3"/>
        <v>3456</v>
      </c>
      <c r="T53" s="5"/>
      <c r="U53" s="5"/>
      <c r="V53" s="5"/>
      <c r="W53" s="5"/>
      <c r="X53" s="5"/>
      <c r="Y53" s="5"/>
    </row>
    <row r="54" ht="17.25" customHeight="1">
      <c r="A54" s="6">
        <f t="shared" si="1"/>
        <v>52</v>
      </c>
      <c r="B54" s="7" t="s">
        <v>208</v>
      </c>
      <c r="C54" s="16" t="s">
        <v>212</v>
      </c>
      <c r="D54" s="7" t="s">
        <v>213</v>
      </c>
      <c r="E54" s="10">
        <v>1130916.0</v>
      </c>
      <c r="F54" s="10">
        <v>1180915.0</v>
      </c>
      <c r="G54" s="24">
        <v>9.935129</v>
      </c>
      <c r="H54" s="11" t="s">
        <v>214</v>
      </c>
      <c r="I54" s="20"/>
      <c r="J54" s="9">
        <v>0.08</v>
      </c>
      <c r="K54" s="7">
        <v>10.5</v>
      </c>
      <c r="L54" s="21">
        <f>J54*K54*60*60*210</f>
        <v>635040</v>
      </c>
      <c r="M54" s="9">
        <v>15.0</v>
      </c>
      <c r="N54" s="7" t="s">
        <v>215</v>
      </c>
      <c r="O54" s="10" t="s">
        <v>39</v>
      </c>
      <c r="P54" s="22"/>
      <c r="Q54" s="22"/>
      <c r="R54" s="23"/>
      <c r="S54" s="23">
        <f t="shared" si="3"/>
        <v>3024</v>
      </c>
      <c r="T54" s="5"/>
      <c r="U54" s="5"/>
      <c r="V54" s="5"/>
      <c r="W54" s="5"/>
      <c r="X54" s="5"/>
      <c r="Y54" s="5"/>
    </row>
    <row r="55" ht="17.25" customHeight="1">
      <c r="A55" s="6">
        <f t="shared" si="1"/>
        <v>53</v>
      </c>
      <c r="B55" s="7" t="s">
        <v>208</v>
      </c>
      <c r="C55" s="16" t="s">
        <v>216</v>
      </c>
      <c r="D55" s="7" t="s">
        <v>217</v>
      </c>
      <c r="E55" s="10">
        <v>1130101.0</v>
      </c>
      <c r="F55" s="10">
        <v>1171231.0</v>
      </c>
      <c r="G55" s="24">
        <v>12.861636</v>
      </c>
      <c r="H55" s="16" t="s">
        <v>218</v>
      </c>
      <c r="I55" s="20"/>
      <c r="J55" s="9">
        <v>0.035</v>
      </c>
      <c r="K55" s="7">
        <v>20.0</v>
      </c>
      <c r="L55" s="21">
        <f t="shared" ref="L55:L56" si="5">J55*K55*60*60*365</f>
        <v>919800</v>
      </c>
      <c r="M55" s="9">
        <v>150.0</v>
      </c>
      <c r="N55" s="10" t="s">
        <v>38</v>
      </c>
      <c r="O55" s="10" t="s">
        <v>39</v>
      </c>
      <c r="P55" s="22"/>
      <c r="Q55" s="22"/>
      <c r="R55" s="23"/>
      <c r="S55" s="23">
        <f t="shared" si="3"/>
        <v>2520</v>
      </c>
      <c r="T55" s="5"/>
      <c r="U55" s="5"/>
      <c r="V55" s="5"/>
      <c r="W55" s="5"/>
      <c r="X55" s="5"/>
      <c r="Y55" s="5"/>
    </row>
    <row r="56" ht="17.25" customHeight="1">
      <c r="A56" s="6">
        <f t="shared" si="1"/>
        <v>54</v>
      </c>
      <c r="B56" s="7" t="s">
        <v>208</v>
      </c>
      <c r="C56" s="16" t="s">
        <v>219</v>
      </c>
      <c r="D56" s="7" t="s">
        <v>220</v>
      </c>
      <c r="E56" s="7">
        <v>1120101.0</v>
      </c>
      <c r="F56" s="7">
        <v>1161231.0</v>
      </c>
      <c r="G56" s="24">
        <v>9.780269</v>
      </c>
      <c r="H56" s="11" t="s">
        <v>218</v>
      </c>
      <c r="I56" s="20"/>
      <c r="J56" s="9">
        <v>0.083</v>
      </c>
      <c r="K56" s="7">
        <v>10.0</v>
      </c>
      <c r="L56" s="21">
        <f t="shared" si="5"/>
        <v>1090620</v>
      </c>
      <c r="M56" s="9">
        <v>9.0</v>
      </c>
      <c r="N56" s="10" t="s">
        <v>38</v>
      </c>
      <c r="O56" s="10" t="s">
        <v>39</v>
      </c>
      <c r="P56" s="22"/>
      <c r="Q56" s="22"/>
      <c r="R56" s="23"/>
      <c r="S56" s="23">
        <f t="shared" si="3"/>
        <v>2988</v>
      </c>
      <c r="T56" s="5"/>
      <c r="U56" s="5"/>
      <c r="V56" s="5"/>
      <c r="W56" s="5"/>
      <c r="X56" s="5"/>
      <c r="Y56" s="5"/>
    </row>
    <row r="57" ht="17.25" customHeight="1">
      <c r="A57" s="6">
        <f t="shared" si="1"/>
        <v>55</v>
      </c>
      <c r="B57" s="7" t="s">
        <v>208</v>
      </c>
      <c r="C57" s="16" t="s">
        <v>221</v>
      </c>
      <c r="D57" s="7" t="s">
        <v>222</v>
      </c>
      <c r="E57" s="10">
        <v>1130101.0</v>
      </c>
      <c r="F57" s="10">
        <v>1171231.0</v>
      </c>
      <c r="G57" s="24">
        <v>16.245999</v>
      </c>
      <c r="H57" s="11" t="s">
        <v>223</v>
      </c>
      <c r="I57" s="31"/>
      <c r="J57" s="32">
        <v>0.085</v>
      </c>
      <c r="K57" s="10">
        <v>15.0</v>
      </c>
      <c r="L57" s="21">
        <f>J57*K57*60*60*210</f>
        <v>963900</v>
      </c>
      <c r="M57" s="9">
        <v>11.2</v>
      </c>
      <c r="N57" s="7" t="s">
        <v>215</v>
      </c>
      <c r="O57" s="10" t="s">
        <v>39</v>
      </c>
      <c r="P57" s="22"/>
      <c r="Q57" s="22"/>
      <c r="R57" s="23"/>
      <c r="S57" s="23">
        <f t="shared" si="3"/>
        <v>4590</v>
      </c>
      <c r="T57" s="5"/>
      <c r="U57" s="5"/>
      <c r="V57" s="5"/>
      <c r="W57" s="5"/>
      <c r="X57" s="5"/>
      <c r="Y57" s="5"/>
    </row>
    <row r="58" ht="17.25" customHeight="1">
      <c r="A58" s="6">
        <f t="shared" si="1"/>
        <v>56</v>
      </c>
      <c r="B58" s="7" t="s">
        <v>208</v>
      </c>
      <c r="C58" s="16" t="s">
        <v>224</v>
      </c>
      <c r="D58" s="7" t="s">
        <v>225</v>
      </c>
      <c r="E58" s="7">
        <v>1120801.0</v>
      </c>
      <c r="F58" s="7">
        <v>1170731.0</v>
      </c>
      <c r="G58" s="24">
        <v>7.718237</v>
      </c>
      <c r="H58" s="11" t="s">
        <v>226</v>
      </c>
      <c r="I58" s="20"/>
      <c r="J58" s="9">
        <v>0.0378</v>
      </c>
      <c r="K58" s="7">
        <v>15.0</v>
      </c>
      <c r="L58" s="21">
        <f t="shared" ref="L58:L61" si="6">J58*K58*60*60*365</f>
        <v>745038</v>
      </c>
      <c r="M58" s="9">
        <v>90.0</v>
      </c>
      <c r="N58" s="10" t="s">
        <v>38</v>
      </c>
      <c r="O58" s="10" t="s">
        <v>39</v>
      </c>
      <c r="P58" s="22"/>
      <c r="Q58" s="22"/>
      <c r="R58" s="23"/>
      <c r="S58" s="23">
        <f t="shared" si="3"/>
        <v>2041.2</v>
      </c>
      <c r="T58" s="5"/>
      <c r="U58" s="5"/>
      <c r="V58" s="5"/>
      <c r="W58" s="5"/>
      <c r="X58" s="5"/>
      <c r="Y58" s="5"/>
    </row>
    <row r="59" ht="17.25" customHeight="1">
      <c r="A59" s="6">
        <f t="shared" si="1"/>
        <v>57</v>
      </c>
      <c r="B59" s="7" t="s">
        <v>208</v>
      </c>
      <c r="C59" s="16" t="s">
        <v>227</v>
      </c>
      <c r="D59" s="7" t="s">
        <v>228</v>
      </c>
      <c r="E59" s="7">
        <v>1101201.0</v>
      </c>
      <c r="F59" s="7">
        <v>1151130.0</v>
      </c>
      <c r="G59" s="24">
        <v>7.879466</v>
      </c>
      <c r="H59" s="16" t="s">
        <v>229</v>
      </c>
      <c r="I59" s="20"/>
      <c r="J59" s="9">
        <v>0.034</v>
      </c>
      <c r="K59" s="7">
        <v>20.0</v>
      </c>
      <c r="L59" s="21">
        <f t="shared" si="6"/>
        <v>893520</v>
      </c>
      <c r="M59" s="9">
        <v>150.0</v>
      </c>
      <c r="N59" s="10" t="s">
        <v>38</v>
      </c>
      <c r="O59" s="10" t="s">
        <v>39</v>
      </c>
      <c r="P59" s="22"/>
      <c r="Q59" s="22"/>
      <c r="R59" s="23"/>
      <c r="S59" s="23">
        <f t="shared" si="3"/>
        <v>2448</v>
      </c>
      <c r="T59" s="5"/>
      <c r="U59" s="5"/>
      <c r="V59" s="5"/>
      <c r="W59" s="5"/>
      <c r="X59" s="5"/>
      <c r="Y59" s="5"/>
    </row>
    <row r="60" ht="17.25" customHeight="1">
      <c r="A60" s="6">
        <f t="shared" si="1"/>
        <v>58</v>
      </c>
      <c r="B60" s="7" t="s">
        <v>208</v>
      </c>
      <c r="C60" s="16" t="s">
        <v>230</v>
      </c>
      <c r="D60" s="7" t="s">
        <v>231</v>
      </c>
      <c r="E60" s="7">
        <v>1100802.0</v>
      </c>
      <c r="F60" s="7">
        <v>1150801.0</v>
      </c>
      <c r="G60" s="24">
        <v>7.300767</v>
      </c>
      <c r="H60" s="16" t="s">
        <v>229</v>
      </c>
      <c r="I60" s="20"/>
      <c r="J60" s="9">
        <v>0.08</v>
      </c>
      <c r="K60" s="7">
        <v>8.0</v>
      </c>
      <c r="L60" s="21">
        <f t="shared" si="6"/>
        <v>840960</v>
      </c>
      <c r="M60" s="9">
        <v>12.8</v>
      </c>
      <c r="N60" s="10" t="s">
        <v>38</v>
      </c>
      <c r="O60" s="10" t="s">
        <v>39</v>
      </c>
      <c r="P60" s="22"/>
      <c r="Q60" s="22"/>
      <c r="R60" s="23"/>
      <c r="S60" s="23">
        <f t="shared" si="3"/>
        <v>2304</v>
      </c>
      <c r="T60" s="5"/>
      <c r="U60" s="5"/>
      <c r="V60" s="5"/>
      <c r="W60" s="5"/>
      <c r="X60" s="5"/>
      <c r="Y60" s="5"/>
    </row>
    <row r="61" ht="17.25" customHeight="1">
      <c r="A61" s="6">
        <f t="shared" si="1"/>
        <v>59</v>
      </c>
      <c r="B61" s="7" t="s">
        <v>208</v>
      </c>
      <c r="C61" s="16" t="s">
        <v>232</v>
      </c>
      <c r="D61" s="7" t="s">
        <v>233</v>
      </c>
      <c r="E61" s="10">
        <v>1130101.0</v>
      </c>
      <c r="F61" s="10">
        <v>1171231.0</v>
      </c>
      <c r="G61" s="24">
        <v>3.422651</v>
      </c>
      <c r="H61" s="11" t="s">
        <v>234</v>
      </c>
      <c r="I61" s="20"/>
      <c r="J61" s="9">
        <v>0.022</v>
      </c>
      <c r="K61" s="7">
        <v>12.0</v>
      </c>
      <c r="L61" s="21">
        <f t="shared" si="6"/>
        <v>346896</v>
      </c>
      <c r="M61" s="9">
        <v>50.0</v>
      </c>
      <c r="N61" s="10" t="s">
        <v>38</v>
      </c>
      <c r="O61" s="10" t="s">
        <v>39</v>
      </c>
      <c r="P61" s="22"/>
      <c r="Q61" s="22"/>
      <c r="R61" s="23"/>
      <c r="S61" s="23">
        <f t="shared" si="3"/>
        <v>950.4</v>
      </c>
      <c r="T61" s="5"/>
      <c r="U61" s="5"/>
      <c r="V61" s="5"/>
      <c r="W61" s="5"/>
      <c r="X61" s="5"/>
      <c r="Y61" s="5"/>
    </row>
    <row r="62" ht="17.25" customHeight="1">
      <c r="A62" s="6">
        <f t="shared" si="1"/>
        <v>60</v>
      </c>
      <c r="B62" s="7" t="s">
        <v>208</v>
      </c>
      <c r="C62" s="16" t="s">
        <v>235</v>
      </c>
      <c r="D62" s="7" t="s">
        <v>236</v>
      </c>
      <c r="E62" s="53">
        <v>1121201.0</v>
      </c>
      <c r="F62" s="53">
        <v>1171130.0</v>
      </c>
      <c r="G62" s="24">
        <v>13.7194</v>
      </c>
      <c r="H62" s="16" t="s">
        <v>237</v>
      </c>
      <c r="I62" s="31"/>
      <c r="J62" s="32">
        <v>0.064</v>
      </c>
      <c r="K62" s="10">
        <v>16.0</v>
      </c>
      <c r="L62" s="21">
        <f>J62*K62*60*60*270</f>
        <v>995328</v>
      </c>
      <c r="M62" s="32">
        <v>120.0</v>
      </c>
      <c r="N62" s="7" t="s">
        <v>238</v>
      </c>
      <c r="O62" s="10" t="s">
        <v>39</v>
      </c>
      <c r="P62" s="22"/>
      <c r="Q62" s="22"/>
      <c r="R62" s="23"/>
      <c r="S62" s="23">
        <f t="shared" si="3"/>
        <v>3686.4</v>
      </c>
      <c r="T62" s="51"/>
      <c r="U62" s="51"/>
      <c r="V62" s="5"/>
      <c r="W62" s="5"/>
      <c r="X62" s="5"/>
      <c r="Y62" s="5"/>
    </row>
    <row r="63" ht="17.25" customHeight="1">
      <c r="A63" s="6">
        <f t="shared" si="1"/>
        <v>61</v>
      </c>
      <c r="B63" s="7" t="s">
        <v>208</v>
      </c>
      <c r="C63" s="16" t="s">
        <v>239</v>
      </c>
      <c r="D63" s="7" t="s">
        <v>240</v>
      </c>
      <c r="E63" s="10">
        <v>1130101.0</v>
      </c>
      <c r="F63" s="10">
        <v>1171231.0</v>
      </c>
      <c r="G63" s="24">
        <v>4.3873</v>
      </c>
      <c r="H63" s="16" t="s">
        <v>241</v>
      </c>
      <c r="I63" s="20"/>
      <c r="J63" s="9">
        <v>0.036</v>
      </c>
      <c r="K63" s="7">
        <v>10.0</v>
      </c>
      <c r="L63" s="21">
        <f t="shared" ref="L63:L113" si="7">J63*K63*60*60*365</f>
        <v>473040</v>
      </c>
      <c r="M63" s="9">
        <v>150.0</v>
      </c>
      <c r="N63" s="10" t="s">
        <v>38</v>
      </c>
      <c r="O63" s="10" t="s">
        <v>39</v>
      </c>
      <c r="P63" s="43" t="s">
        <v>242</v>
      </c>
      <c r="Q63" s="22"/>
      <c r="R63" s="23"/>
      <c r="S63" s="23">
        <f t="shared" si="3"/>
        <v>1296</v>
      </c>
      <c r="T63" s="5"/>
      <c r="U63" s="5"/>
      <c r="V63" s="5"/>
      <c r="W63" s="5"/>
      <c r="X63" s="5"/>
      <c r="Y63" s="5"/>
    </row>
    <row r="64" ht="17.25" customHeight="1">
      <c r="A64" s="6">
        <f t="shared" si="1"/>
        <v>62</v>
      </c>
      <c r="B64" s="7" t="s">
        <v>208</v>
      </c>
      <c r="C64" s="16" t="s">
        <v>243</v>
      </c>
      <c r="D64" s="7" t="s">
        <v>244</v>
      </c>
      <c r="E64" s="7">
        <v>1120810.0</v>
      </c>
      <c r="F64" s="7">
        <v>1170809.0</v>
      </c>
      <c r="G64" s="24">
        <v>5.878</v>
      </c>
      <c r="H64" s="11" t="s">
        <v>245</v>
      </c>
      <c r="I64" s="20"/>
      <c r="J64" s="9">
        <v>0.0336</v>
      </c>
      <c r="K64" s="7">
        <v>14.0</v>
      </c>
      <c r="L64" s="21">
        <f t="shared" si="7"/>
        <v>618105.6</v>
      </c>
      <c r="M64" s="9">
        <v>150.0</v>
      </c>
      <c r="N64" s="10" t="s">
        <v>38</v>
      </c>
      <c r="O64" s="10" t="s">
        <v>39</v>
      </c>
      <c r="P64" s="22"/>
      <c r="Q64" s="22"/>
      <c r="R64" s="23"/>
      <c r="S64" s="23">
        <f t="shared" si="3"/>
        <v>1693.44</v>
      </c>
      <c r="T64" s="5"/>
      <c r="U64" s="5"/>
      <c r="V64" s="5"/>
      <c r="W64" s="5"/>
      <c r="X64" s="5"/>
      <c r="Y64" s="5"/>
    </row>
    <row r="65" ht="17.25" customHeight="1">
      <c r="A65" s="6">
        <f t="shared" si="1"/>
        <v>63</v>
      </c>
      <c r="B65" s="7" t="s">
        <v>208</v>
      </c>
      <c r="C65" s="16" t="s">
        <v>246</v>
      </c>
      <c r="D65" s="7" t="s">
        <v>247</v>
      </c>
      <c r="E65" s="10">
        <v>1130101.0</v>
      </c>
      <c r="F65" s="10">
        <v>1171231.0</v>
      </c>
      <c r="G65" s="24">
        <v>9.0677</v>
      </c>
      <c r="H65" s="11" t="s">
        <v>248</v>
      </c>
      <c r="I65" s="20"/>
      <c r="J65" s="9">
        <v>0.057</v>
      </c>
      <c r="K65" s="7">
        <v>12.0</v>
      </c>
      <c r="L65" s="21">
        <f t="shared" si="7"/>
        <v>898776</v>
      </c>
      <c r="M65" s="9">
        <v>108.0</v>
      </c>
      <c r="N65" s="10" t="s">
        <v>38</v>
      </c>
      <c r="O65" s="10" t="s">
        <v>39</v>
      </c>
      <c r="P65" s="22"/>
      <c r="Q65" s="22"/>
      <c r="R65" s="23"/>
      <c r="S65" s="23">
        <f t="shared" si="3"/>
        <v>2462.4</v>
      </c>
      <c r="T65" s="5"/>
      <c r="U65" s="5"/>
      <c r="V65" s="5"/>
      <c r="W65" s="5"/>
      <c r="X65" s="5"/>
      <c r="Y65" s="5"/>
    </row>
    <row r="66" ht="17.25" customHeight="1">
      <c r="A66" s="6">
        <f t="shared" si="1"/>
        <v>64</v>
      </c>
      <c r="B66" s="7" t="s">
        <v>208</v>
      </c>
      <c r="C66" s="16" t="s">
        <v>249</v>
      </c>
      <c r="D66" s="7" t="s">
        <v>250</v>
      </c>
      <c r="E66" s="10">
        <v>1130101.0</v>
      </c>
      <c r="F66" s="10">
        <v>1171231.0</v>
      </c>
      <c r="G66" s="24">
        <v>3.3826</v>
      </c>
      <c r="H66" s="16" t="s">
        <v>251</v>
      </c>
      <c r="I66" s="20"/>
      <c r="J66" s="9">
        <v>0.021</v>
      </c>
      <c r="K66" s="7">
        <v>12.0</v>
      </c>
      <c r="L66" s="21">
        <f t="shared" si="7"/>
        <v>331128</v>
      </c>
      <c r="M66" s="9">
        <v>150.0</v>
      </c>
      <c r="N66" s="10" t="s">
        <v>38</v>
      </c>
      <c r="O66" s="10" t="s">
        <v>39</v>
      </c>
      <c r="P66" s="22"/>
      <c r="Q66" s="22"/>
      <c r="R66" s="23"/>
      <c r="S66" s="23">
        <f t="shared" si="3"/>
        <v>907.2</v>
      </c>
      <c r="T66" s="5"/>
      <c r="U66" s="5"/>
      <c r="V66" s="5"/>
      <c r="W66" s="5"/>
      <c r="X66" s="5"/>
      <c r="Y66" s="5"/>
    </row>
    <row r="67" ht="17.25" customHeight="1">
      <c r="A67" s="6">
        <f t="shared" si="1"/>
        <v>65</v>
      </c>
      <c r="B67" s="7" t="s">
        <v>208</v>
      </c>
      <c r="C67" s="16" t="s">
        <v>252</v>
      </c>
      <c r="D67" s="7" t="s">
        <v>253</v>
      </c>
      <c r="E67" s="10">
        <v>1130101.0</v>
      </c>
      <c r="F67" s="10">
        <v>1171231.0</v>
      </c>
      <c r="G67" s="24">
        <v>4.701364</v>
      </c>
      <c r="H67" s="11" t="s">
        <v>254</v>
      </c>
      <c r="I67" s="20"/>
      <c r="J67" s="9">
        <v>0.019</v>
      </c>
      <c r="K67" s="7">
        <v>19.0</v>
      </c>
      <c r="L67" s="21">
        <f t="shared" si="7"/>
        <v>474354</v>
      </c>
      <c r="M67" s="9">
        <v>132.0</v>
      </c>
      <c r="N67" s="10" t="s">
        <v>38</v>
      </c>
      <c r="O67" s="10" t="s">
        <v>39</v>
      </c>
      <c r="P67" s="22"/>
      <c r="Q67" s="22"/>
      <c r="R67" s="23"/>
      <c r="S67" s="23">
        <f t="shared" si="3"/>
        <v>1299.6</v>
      </c>
      <c r="T67" s="5"/>
      <c r="U67" s="5"/>
      <c r="V67" s="5"/>
      <c r="W67" s="5"/>
      <c r="X67" s="5"/>
      <c r="Y67" s="5"/>
    </row>
    <row r="68" ht="17.25" customHeight="1">
      <c r="A68" s="6">
        <f t="shared" si="1"/>
        <v>66</v>
      </c>
      <c r="B68" s="7" t="s">
        <v>208</v>
      </c>
      <c r="C68" s="16" t="s">
        <v>255</v>
      </c>
      <c r="D68" s="7" t="s">
        <v>256</v>
      </c>
      <c r="E68" s="10">
        <v>1130101.0</v>
      </c>
      <c r="F68" s="10">
        <v>1171231.0</v>
      </c>
      <c r="G68" s="24">
        <v>6.189</v>
      </c>
      <c r="H68" s="11" t="s">
        <v>257</v>
      </c>
      <c r="I68" s="20"/>
      <c r="J68" s="9">
        <v>0.037</v>
      </c>
      <c r="K68" s="7">
        <v>13.0</v>
      </c>
      <c r="L68" s="21">
        <f t="shared" si="7"/>
        <v>632034</v>
      </c>
      <c r="M68" s="9">
        <v>132.0</v>
      </c>
      <c r="N68" s="10" t="s">
        <v>38</v>
      </c>
      <c r="O68" s="10" t="s">
        <v>39</v>
      </c>
      <c r="P68" s="22"/>
      <c r="Q68" s="22"/>
      <c r="R68" s="23"/>
      <c r="S68" s="23">
        <f t="shared" si="3"/>
        <v>1731.6</v>
      </c>
      <c r="T68" s="5"/>
      <c r="U68" s="5"/>
      <c r="V68" s="5"/>
      <c r="W68" s="5"/>
      <c r="X68" s="5"/>
      <c r="Y68" s="5"/>
    </row>
    <row r="69" ht="17.25" customHeight="1">
      <c r="A69" s="6">
        <f t="shared" si="1"/>
        <v>67</v>
      </c>
      <c r="B69" s="7" t="s">
        <v>208</v>
      </c>
      <c r="C69" s="16" t="s">
        <v>258</v>
      </c>
      <c r="D69" s="7" t="s">
        <v>259</v>
      </c>
      <c r="E69" s="7">
        <v>1120501.0</v>
      </c>
      <c r="F69" s="7">
        <v>1170430.0</v>
      </c>
      <c r="G69" s="24">
        <v>4.8347</v>
      </c>
      <c r="H69" s="11" t="s">
        <v>260</v>
      </c>
      <c r="I69" s="20"/>
      <c r="J69" s="9">
        <v>0.039</v>
      </c>
      <c r="K69" s="7">
        <v>10.5</v>
      </c>
      <c r="L69" s="21">
        <f t="shared" si="7"/>
        <v>538083</v>
      </c>
      <c r="M69" s="9">
        <v>60.0</v>
      </c>
      <c r="N69" s="10" t="s">
        <v>38</v>
      </c>
      <c r="O69" s="10" t="s">
        <v>39</v>
      </c>
      <c r="P69" s="22"/>
      <c r="Q69" s="22"/>
      <c r="R69" s="23"/>
      <c r="S69" s="23">
        <f t="shared" si="3"/>
        <v>1474.2</v>
      </c>
      <c r="T69" s="5"/>
      <c r="U69" s="5"/>
      <c r="V69" s="5"/>
      <c r="W69" s="5"/>
      <c r="X69" s="5"/>
      <c r="Y69" s="5"/>
    </row>
    <row r="70" ht="17.25" customHeight="1">
      <c r="A70" s="6">
        <f t="shared" si="1"/>
        <v>68</v>
      </c>
      <c r="B70" s="7" t="s">
        <v>208</v>
      </c>
      <c r="C70" s="16" t="s">
        <v>261</v>
      </c>
      <c r="D70" s="10" t="s">
        <v>262</v>
      </c>
      <c r="E70" s="10">
        <v>1130118.0</v>
      </c>
      <c r="F70" s="10">
        <v>1180117.0</v>
      </c>
      <c r="G70" s="32">
        <v>1.266956</v>
      </c>
      <c r="H70" s="16" t="s">
        <v>263</v>
      </c>
      <c r="I70" s="31"/>
      <c r="J70" s="32">
        <v>0.022</v>
      </c>
      <c r="K70" s="10">
        <v>4.5</v>
      </c>
      <c r="L70" s="21">
        <f t="shared" si="7"/>
        <v>130086</v>
      </c>
      <c r="M70" s="32">
        <v>60.0</v>
      </c>
      <c r="N70" s="10" t="s">
        <v>38</v>
      </c>
      <c r="O70" s="10" t="s">
        <v>39</v>
      </c>
      <c r="P70" s="54"/>
      <c r="Q70" s="22"/>
      <c r="R70" s="23"/>
      <c r="S70" s="23">
        <f t="shared" si="3"/>
        <v>356.4</v>
      </c>
      <c r="T70" s="5"/>
      <c r="U70" s="5"/>
      <c r="V70" s="5"/>
      <c r="W70" s="5"/>
      <c r="X70" s="5"/>
      <c r="Y70" s="5"/>
    </row>
    <row r="71" ht="17.25" customHeight="1">
      <c r="A71" s="6">
        <f t="shared" si="1"/>
        <v>69</v>
      </c>
      <c r="B71" s="10" t="s">
        <v>208</v>
      </c>
      <c r="C71" s="16" t="s">
        <v>264</v>
      </c>
      <c r="D71" s="55" t="s">
        <v>265</v>
      </c>
      <c r="E71" s="55">
        <v>1130919.0</v>
      </c>
      <c r="F71" s="55">
        <v>1180918.0</v>
      </c>
      <c r="G71" s="24">
        <v>2.4946</v>
      </c>
      <c r="H71" s="16" t="s">
        <v>266</v>
      </c>
      <c r="I71" s="31"/>
      <c r="J71" s="32">
        <v>0.032</v>
      </c>
      <c r="K71" s="10">
        <v>6.2</v>
      </c>
      <c r="L71" s="21">
        <f t="shared" si="7"/>
        <v>260697.6</v>
      </c>
      <c r="M71" s="32">
        <v>80.0</v>
      </c>
      <c r="N71" s="10" t="s">
        <v>38</v>
      </c>
      <c r="O71" s="10" t="s">
        <v>39</v>
      </c>
      <c r="P71" s="54"/>
      <c r="Q71" s="56"/>
      <c r="R71" s="57"/>
      <c r="S71" s="23">
        <f t="shared" si="3"/>
        <v>714.24</v>
      </c>
      <c r="T71" s="58"/>
      <c r="U71" s="58"/>
      <c r="V71" s="58"/>
      <c r="W71" s="58"/>
      <c r="X71" s="58"/>
      <c r="Y71" s="58"/>
    </row>
    <row r="72" ht="17.25" customHeight="1">
      <c r="A72" s="6">
        <f t="shared" si="1"/>
        <v>70</v>
      </c>
      <c r="B72" s="10" t="s">
        <v>208</v>
      </c>
      <c r="C72" s="16" t="s">
        <v>267</v>
      </c>
      <c r="D72" s="55" t="s">
        <v>268</v>
      </c>
      <c r="E72" s="55">
        <v>1130919.0</v>
      </c>
      <c r="F72" s="55">
        <v>1180918.0</v>
      </c>
      <c r="G72" s="24">
        <v>1.379299</v>
      </c>
      <c r="H72" s="16" t="s">
        <v>269</v>
      </c>
      <c r="I72" s="31"/>
      <c r="J72" s="32">
        <v>0.035</v>
      </c>
      <c r="K72" s="10">
        <v>3.0</v>
      </c>
      <c r="L72" s="21">
        <f t="shared" si="7"/>
        <v>137970</v>
      </c>
      <c r="M72" s="32">
        <v>80.0</v>
      </c>
      <c r="N72" s="10" t="s">
        <v>38</v>
      </c>
      <c r="O72" s="10" t="s">
        <v>39</v>
      </c>
      <c r="P72" s="54"/>
      <c r="Q72" s="56"/>
      <c r="R72" s="57"/>
      <c r="S72" s="23">
        <f t="shared" si="3"/>
        <v>378</v>
      </c>
      <c r="T72" s="58"/>
      <c r="U72" s="58"/>
      <c r="V72" s="58"/>
      <c r="W72" s="58"/>
      <c r="X72" s="58"/>
      <c r="Y72" s="58"/>
    </row>
    <row r="73" ht="17.25" customHeight="1">
      <c r="A73" s="6">
        <f t="shared" si="1"/>
        <v>71</v>
      </c>
      <c r="B73" s="10" t="s">
        <v>208</v>
      </c>
      <c r="C73" s="16" t="s">
        <v>270</v>
      </c>
      <c r="D73" s="10" t="s">
        <v>271</v>
      </c>
      <c r="E73" s="10">
        <v>1140702.0</v>
      </c>
      <c r="F73" s="10">
        <v>1190701.0</v>
      </c>
      <c r="G73" s="24">
        <v>3.852141</v>
      </c>
      <c r="H73" s="16" t="s">
        <v>272</v>
      </c>
      <c r="I73" s="31"/>
      <c r="J73" s="32">
        <v>0.0463</v>
      </c>
      <c r="K73" s="10">
        <v>6.5</v>
      </c>
      <c r="L73" s="21">
        <f t="shared" si="7"/>
        <v>395448.3</v>
      </c>
      <c r="M73" s="32">
        <v>60.0</v>
      </c>
      <c r="N73" s="10" t="s">
        <v>38</v>
      </c>
      <c r="O73" s="10" t="s">
        <v>39</v>
      </c>
      <c r="P73" s="33" t="s">
        <v>273</v>
      </c>
      <c r="Q73" s="34"/>
      <c r="R73" s="35"/>
      <c r="S73" s="23">
        <f t="shared" si="3"/>
        <v>1083.42</v>
      </c>
      <c r="T73" s="50"/>
      <c r="U73" s="50"/>
      <c r="V73" s="50"/>
      <c r="W73" s="50"/>
      <c r="X73" s="50"/>
      <c r="Y73" s="50"/>
    </row>
    <row r="74" ht="17.25" customHeight="1">
      <c r="A74" s="6">
        <f t="shared" si="1"/>
        <v>72</v>
      </c>
      <c r="B74" s="7" t="s">
        <v>274</v>
      </c>
      <c r="C74" s="16" t="s">
        <v>275</v>
      </c>
      <c r="D74" s="7" t="s">
        <v>276</v>
      </c>
      <c r="E74" s="7">
        <v>1101001.0</v>
      </c>
      <c r="F74" s="7">
        <v>1150930.0</v>
      </c>
      <c r="G74" s="24">
        <v>4.2777</v>
      </c>
      <c r="H74" s="11" t="s">
        <v>277</v>
      </c>
      <c r="I74" s="20"/>
      <c r="J74" s="9">
        <v>0.036</v>
      </c>
      <c r="K74" s="7">
        <v>10.0</v>
      </c>
      <c r="L74" s="21">
        <f t="shared" si="7"/>
        <v>473040</v>
      </c>
      <c r="M74" s="9">
        <v>100.0</v>
      </c>
      <c r="N74" s="10" t="s">
        <v>38</v>
      </c>
      <c r="O74" s="10" t="s">
        <v>39</v>
      </c>
      <c r="P74" s="44"/>
      <c r="Q74" s="44"/>
      <c r="R74" s="45"/>
      <c r="S74" s="23">
        <f t="shared" si="3"/>
        <v>1296</v>
      </c>
      <c r="T74" s="59"/>
      <c r="U74" s="59"/>
      <c r="V74" s="59"/>
      <c r="W74" s="59"/>
      <c r="X74" s="59"/>
      <c r="Y74" s="59"/>
    </row>
    <row r="75" ht="17.25" customHeight="1">
      <c r="A75" s="6">
        <f t="shared" si="1"/>
        <v>73</v>
      </c>
      <c r="B75" s="7" t="s">
        <v>274</v>
      </c>
      <c r="C75" s="16" t="s">
        <v>278</v>
      </c>
      <c r="D75" s="7" t="s">
        <v>279</v>
      </c>
      <c r="E75" s="10">
        <v>1150802.0</v>
      </c>
      <c r="F75" s="10">
        <v>1200801.0</v>
      </c>
      <c r="G75" s="24">
        <v>4.3625</v>
      </c>
      <c r="H75" s="11" t="s">
        <v>280</v>
      </c>
      <c r="I75" s="20"/>
      <c r="J75" s="9">
        <v>0.036</v>
      </c>
      <c r="K75" s="7">
        <v>10.0</v>
      </c>
      <c r="L75" s="21">
        <f t="shared" si="7"/>
        <v>473040</v>
      </c>
      <c r="M75" s="9">
        <v>100.0</v>
      </c>
      <c r="N75" s="10" t="s">
        <v>38</v>
      </c>
      <c r="O75" s="10" t="s">
        <v>39</v>
      </c>
      <c r="P75" s="44"/>
      <c r="Q75" s="44"/>
      <c r="R75" s="45"/>
      <c r="S75" s="23">
        <f t="shared" si="3"/>
        <v>1296</v>
      </c>
      <c r="T75" s="59"/>
      <c r="U75" s="59"/>
      <c r="V75" s="59"/>
      <c r="W75" s="59"/>
      <c r="X75" s="59"/>
      <c r="Y75" s="59"/>
    </row>
    <row r="76" ht="17.25" customHeight="1">
      <c r="A76" s="6">
        <f t="shared" si="1"/>
        <v>74</v>
      </c>
      <c r="B76" s="60" t="s">
        <v>274</v>
      </c>
      <c r="C76" s="61" t="s">
        <v>281</v>
      </c>
      <c r="D76" s="60" t="s">
        <v>282</v>
      </c>
      <c r="E76" s="60">
        <v>1121231.0</v>
      </c>
      <c r="F76" s="60">
        <v>1171230.0</v>
      </c>
      <c r="G76" s="62">
        <v>9.023439</v>
      </c>
      <c r="H76" s="61" t="s">
        <v>283</v>
      </c>
      <c r="I76" s="63"/>
      <c r="J76" s="64">
        <v>0.036</v>
      </c>
      <c r="K76" s="60">
        <v>24.0</v>
      </c>
      <c r="L76" s="21">
        <f t="shared" si="7"/>
        <v>1135296</v>
      </c>
      <c r="M76" s="9">
        <v>120.0</v>
      </c>
      <c r="N76" s="10" t="s">
        <v>38</v>
      </c>
      <c r="O76" s="10" t="s">
        <v>39</v>
      </c>
      <c r="P76" s="44"/>
      <c r="Q76" s="44"/>
      <c r="R76" s="45"/>
      <c r="S76" s="23">
        <f t="shared" si="3"/>
        <v>3110.4</v>
      </c>
      <c r="T76" s="59"/>
      <c r="U76" s="59"/>
      <c r="V76" s="59"/>
      <c r="W76" s="59"/>
      <c r="X76" s="59"/>
      <c r="Y76" s="59"/>
    </row>
    <row r="77" ht="17.25" customHeight="1">
      <c r="A77" s="6">
        <f t="shared" si="1"/>
        <v>75</v>
      </c>
      <c r="B77" s="7" t="s">
        <v>274</v>
      </c>
      <c r="C77" s="16" t="s">
        <v>284</v>
      </c>
      <c r="D77" s="7" t="s">
        <v>285</v>
      </c>
      <c r="E77" s="10">
        <v>1131201.0</v>
      </c>
      <c r="F77" s="10">
        <v>1181130.0</v>
      </c>
      <c r="G77" s="24">
        <v>2.4973</v>
      </c>
      <c r="H77" s="11" t="s">
        <v>286</v>
      </c>
      <c r="I77" s="20"/>
      <c r="J77" s="9">
        <v>0.0174</v>
      </c>
      <c r="K77" s="7">
        <v>12.0</v>
      </c>
      <c r="L77" s="21">
        <f t="shared" si="7"/>
        <v>274363.2</v>
      </c>
      <c r="M77" s="9">
        <v>150.0</v>
      </c>
      <c r="N77" s="10" t="s">
        <v>38</v>
      </c>
      <c r="O77" s="10" t="s">
        <v>39</v>
      </c>
      <c r="P77" s="44"/>
      <c r="Q77" s="44"/>
      <c r="R77" s="45"/>
      <c r="S77" s="23">
        <f t="shared" si="3"/>
        <v>751.68</v>
      </c>
      <c r="T77" s="59"/>
      <c r="U77" s="59"/>
      <c r="V77" s="59"/>
      <c r="W77" s="59"/>
      <c r="X77" s="59"/>
      <c r="Y77" s="59"/>
    </row>
    <row r="78" ht="17.25" customHeight="1">
      <c r="A78" s="6">
        <f t="shared" si="1"/>
        <v>76</v>
      </c>
      <c r="B78" s="7" t="s">
        <v>274</v>
      </c>
      <c r="C78" s="16" t="s">
        <v>287</v>
      </c>
      <c r="D78" s="7" t="s">
        <v>288</v>
      </c>
      <c r="E78" s="10">
        <v>1121016.0</v>
      </c>
      <c r="F78" s="10">
        <v>1171015.0</v>
      </c>
      <c r="G78" s="24">
        <v>12.7186</v>
      </c>
      <c r="H78" s="11" t="s">
        <v>289</v>
      </c>
      <c r="I78" s="20"/>
      <c r="J78" s="9">
        <v>0.054</v>
      </c>
      <c r="K78" s="7">
        <v>20.0</v>
      </c>
      <c r="L78" s="21">
        <f t="shared" si="7"/>
        <v>1419120</v>
      </c>
      <c r="M78" s="9">
        <v>108.0</v>
      </c>
      <c r="N78" s="10" t="s">
        <v>38</v>
      </c>
      <c r="O78" s="10" t="s">
        <v>39</v>
      </c>
      <c r="P78" s="44"/>
      <c r="Q78" s="44"/>
      <c r="R78" s="45"/>
      <c r="S78" s="23">
        <f t="shared" si="3"/>
        <v>3888</v>
      </c>
      <c r="T78" s="59"/>
      <c r="U78" s="59"/>
      <c r="V78" s="59"/>
      <c r="W78" s="59"/>
      <c r="X78" s="59"/>
      <c r="Y78" s="59"/>
    </row>
    <row r="79" ht="17.25" customHeight="1">
      <c r="A79" s="6">
        <f t="shared" si="1"/>
        <v>77</v>
      </c>
      <c r="B79" s="7" t="s">
        <v>274</v>
      </c>
      <c r="C79" s="16" t="s">
        <v>290</v>
      </c>
      <c r="D79" s="7" t="s">
        <v>291</v>
      </c>
      <c r="E79" s="10">
        <v>1121021.0</v>
      </c>
      <c r="F79" s="10">
        <v>1171020.0</v>
      </c>
      <c r="G79" s="24">
        <v>9.3507</v>
      </c>
      <c r="H79" s="11" t="s">
        <v>292</v>
      </c>
      <c r="I79" s="31"/>
      <c r="J79" s="32">
        <v>0.043</v>
      </c>
      <c r="K79" s="7">
        <v>18.0</v>
      </c>
      <c r="L79" s="21">
        <f t="shared" si="7"/>
        <v>1017036</v>
      </c>
      <c r="M79" s="9">
        <v>108.0</v>
      </c>
      <c r="N79" s="10" t="s">
        <v>38</v>
      </c>
      <c r="O79" s="10" t="s">
        <v>39</v>
      </c>
      <c r="P79" s="44"/>
      <c r="Q79" s="44"/>
      <c r="R79" s="45"/>
      <c r="S79" s="23">
        <f t="shared" si="3"/>
        <v>2786.4</v>
      </c>
      <c r="T79" s="59"/>
      <c r="U79" s="59"/>
      <c r="V79" s="65"/>
      <c r="W79" s="65"/>
      <c r="X79" s="65"/>
      <c r="Y79" s="65"/>
    </row>
    <row r="80" ht="17.25" customHeight="1">
      <c r="A80" s="6">
        <f t="shared" si="1"/>
        <v>78</v>
      </c>
      <c r="B80" s="7" t="s">
        <v>274</v>
      </c>
      <c r="C80" s="16" t="s">
        <v>293</v>
      </c>
      <c r="D80" s="7" t="s">
        <v>294</v>
      </c>
      <c r="E80" s="10">
        <v>1121016.0</v>
      </c>
      <c r="F80" s="10">
        <v>1171015.0</v>
      </c>
      <c r="G80" s="24">
        <v>11.1968</v>
      </c>
      <c r="H80" s="11" t="s">
        <v>277</v>
      </c>
      <c r="I80" s="20"/>
      <c r="J80" s="9">
        <v>0.04</v>
      </c>
      <c r="K80" s="7">
        <v>20.0</v>
      </c>
      <c r="L80" s="21">
        <f t="shared" si="7"/>
        <v>1051200</v>
      </c>
      <c r="M80" s="9">
        <v>150.0</v>
      </c>
      <c r="N80" s="10" t="s">
        <v>38</v>
      </c>
      <c r="O80" s="10" t="s">
        <v>39</v>
      </c>
      <c r="P80" s="44"/>
      <c r="Q80" s="44"/>
      <c r="R80" s="45"/>
      <c r="S80" s="23">
        <f t="shared" si="3"/>
        <v>2880</v>
      </c>
      <c r="T80" s="59"/>
      <c r="U80" s="59"/>
      <c r="V80" s="65"/>
      <c r="W80" s="65"/>
      <c r="X80" s="65"/>
      <c r="Y80" s="65"/>
    </row>
    <row r="81" ht="17.25" customHeight="1">
      <c r="A81" s="6">
        <f t="shared" si="1"/>
        <v>79</v>
      </c>
      <c r="B81" s="7" t="s">
        <v>274</v>
      </c>
      <c r="C81" s="16" t="s">
        <v>295</v>
      </c>
      <c r="D81" s="7" t="s">
        <v>296</v>
      </c>
      <c r="E81" s="10">
        <v>1140625.0</v>
      </c>
      <c r="F81" s="10">
        <v>1190624.0</v>
      </c>
      <c r="G81" s="24">
        <v>4.1506</v>
      </c>
      <c r="H81" s="11" t="s">
        <v>297</v>
      </c>
      <c r="I81" s="20"/>
      <c r="J81" s="9">
        <v>0.0434</v>
      </c>
      <c r="K81" s="7">
        <v>8.0</v>
      </c>
      <c r="L81" s="21">
        <f t="shared" si="7"/>
        <v>456220.8</v>
      </c>
      <c r="M81" s="9">
        <v>120.0</v>
      </c>
      <c r="N81" s="10" t="s">
        <v>38</v>
      </c>
      <c r="O81" s="10" t="s">
        <v>39</v>
      </c>
      <c r="P81" s="44"/>
      <c r="Q81" s="44"/>
      <c r="R81" s="45"/>
      <c r="S81" s="23">
        <f t="shared" si="3"/>
        <v>1249.92</v>
      </c>
      <c r="T81" s="59"/>
      <c r="U81" s="59"/>
      <c r="V81" s="65"/>
      <c r="W81" s="65"/>
      <c r="X81" s="65"/>
      <c r="Y81" s="65"/>
    </row>
    <row r="82" ht="17.25" customHeight="1">
      <c r="A82" s="6">
        <f t="shared" si="1"/>
        <v>80</v>
      </c>
      <c r="B82" s="7" t="s">
        <v>274</v>
      </c>
      <c r="C82" s="16" t="s">
        <v>298</v>
      </c>
      <c r="D82" s="7" t="s">
        <v>299</v>
      </c>
      <c r="E82" s="7">
        <v>1120109.0</v>
      </c>
      <c r="F82" s="7">
        <v>1170108.0</v>
      </c>
      <c r="G82" s="24">
        <v>4.9521</v>
      </c>
      <c r="H82" s="11" t="s">
        <v>300</v>
      </c>
      <c r="I82" s="20"/>
      <c r="J82" s="9">
        <v>0.053</v>
      </c>
      <c r="K82" s="7">
        <v>8.0</v>
      </c>
      <c r="L82" s="21">
        <f t="shared" si="7"/>
        <v>557136</v>
      </c>
      <c r="M82" s="9">
        <v>120.0</v>
      </c>
      <c r="N82" s="10" t="s">
        <v>38</v>
      </c>
      <c r="O82" s="10" t="s">
        <v>39</v>
      </c>
      <c r="P82" s="44"/>
      <c r="Q82" s="44"/>
      <c r="R82" s="45"/>
      <c r="S82" s="23">
        <f t="shared" si="3"/>
        <v>1526.4</v>
      </c>
      <c r="T82" s="59"/>
      <c r="U82" s="59"/>
      <c r="V82" s="65"/>
      <c r="W82" s="65"/>
      <c r="X82" s="65"/>
      <c r="Y82" s="65"/>
    </row>
    <row r="83" ht="17.25" customHeight="1">
      <c r="A83" s="6">
        <f t="shared" si="1"/>
        <v>81</v>
      </c>
      <c r="B83" s="10" t="s">
        <v>274</v>
      </c>
      <c r="C83" s="16" t="s">
        <v>301</v>
      </c>
      <c r="D83" s="10" t="s">
        <v>302</v>
      </c>
      <c r="E83" s="10">
        <v>1150427.0</v>
      </c>
      <c r="F83" s="10">
        <v>1200426.0</v>
      </c>
      <c r="G83" s="24">
        <v>3.474588</v>
      </c>
      <c r="H83" s="16" t="s">
        <v>303</v>
      </c>
      <c r="I83" s="31"/>
      <c r="J83" s="32">
        <v>0.035</v>
      </c>
      <c r="K83" s="10">
        <v>8.0</v>
      </c>
      <c r="L83" s="21">
        <f t="shared" si="7"/>
        <v>367920</v>
      </c>
      <c r="M83" s="32">
        <v>102.0</v>
      </c>
      <c r="N83" s="10" t="s">
        <v>38</v>
      </c>
      <c r="O83" s="10" t="s">
        <v>39</v>
      </c>
      <c r="P83" s="66" t="s">
        <v>304</v>
      </c>
      <c r="Q83" s="22"/>
      <c r="R83" s="23"/>
      <c r="S83" s="23"/>
      <c r="T83" s="5"/>
      <c r="U83" s="5"/>
      <c r="V83" s="67"/>
      <c r="W83" s="67"/>
      <c r="X83" s="67"/>
      <c r="Y83" s="67"/>
    </row>
    <row r="84" ht="17.25" customHeight="1">
      <c r="A84" s="6">
        <f t="shared" si="1"/>
        <v>82</v>
      </c>
      <c r="B84" s="10" t="s">
        <v>274</v>
      </c>
      <c r="C84" s="16" t="s">
        <v>305</v>
      </c>
      <c r="D84" s="10" t="s">
        <v>306</v>
      </c>
      <c r="E84" s="10">
        <v>1150427.0</v>
      </c>
      <c r="F84" s="10">
        <v>1200426.0</v>
      </c>
      <c r="G84" s="24">
        <v>4.0987</v>
      </c>
      <c r="H84" s="16" t="s">
        <v>307</v>
      </c>
      <c r="I84" s="31"/>
      <c r="J84" s="32">
        <v>0.035</v>
      </c>
      <c r="K84" s="10">
        <v>10.0</v>
      </c>
      <c r="L84" s="21">
        <f t="shared" si="7"/>
        <v>459900</v>
      </c>
      <c r="M84" s="32">
        <v>102.0</v>
      </c>
      <c r="N84" s="10" t="s">
        <v>38</v>
      </c>
      <c r="O84" s="10" t="s">
        <v>39</v>
      </c>
      <c r="P84" s="66" t="s">
        <v>304</v>
      </c>
      <c r="Q84" s="22"/>
      <c r="R84" s="23"/>
      <c r="S84" s="23"/>
      <c r="T84" s="5"/>
      <c r="U84" s="5"/>
      <c r="V84" s="67"/>
      <c r="W84" s="67"/>
      <c r="X84" s="67"/>
      <c r="Y84" s="67"/>
    </row>
    <row r="85" ht="17.25" customHeight="1">
      <c r="A85" s="6">
        <f t="shared" si="1"/>
        <v>83</v>
      </c>
      <c r="B85" s="10" t="s">
        <v>274</v>
      </c>
      <c r="C85" s="16" t="s">
        <v>308</v>
      </c>
      <c r="D85" s="10" t="s">
        <v>309</v>
      </c>
      <c r="E85" s="10">
        <v>1150427.0</v>
      </c>
      <c r="F85" s="10">
        <v>1200426.0</v>
      </c>
      <c r="G85" s="24">
        <v>2.9141</v>
      </c>
      <c r="H85" s="16" t="s">
        <v>310</v>
      </c>
      <c r="I85" s="31"/>
      <c r="J85" s="32">
        <v>0.035</v>
      </c>
      <c r="K85" s="10">
        <v>7.0</v>
      </c>
      <c r="L85" s="21">
        <f t="shared" si="7"/>
        <v>321930</v>
      </c>
      <c r="M85" s="32">
        <v>102.0</v>
      </c>
      <c r="N85" s="10" t="s">
        <v>38</v>
      </c>
      <c r="O85" s="10" t="s">
        <v>39</v>
      </c>
      <c r="P85" s="66" t="s">
        <v>304</v>
      </c>
      <c r="Q85" s="22"/>
      <c r="R85" s="23"/>
      <c r="S85" s="23"/>
      <c r="T85" s="5"/>
      <c r="U85" s="5"/>
      <c r="V85" s="67"/>
      <c r="W85" s="67"/>
      <c r="X85" s="67"/>
      <c r="Y85" s="67"/>
    </row>
    <row r="86" ht="17.25" customHeight="1">
      <c r="A86" s="6">
        <f t="shared" si="1"/>
        <v>84</v>
      </c>
      <c r="B86" s="7" t="s">
        <v>311</v>
      </c>
      <c r="C86" s="16" t="s">
        <v>312</v>
      </c>
      <c r="D86" s="7" t="s">
        <v>313</v>
      </c>
      <c r="E86" s="7">
        <v>1110701.0</v>
      </c>
      <c r="F86" s="7">
        <v>1160630.0</v>
      </c>
      <c r="G86" s="24">
        <v>7.1557</v>
      </c>
      <c r="H86" s="11" t="s">
        <v>314</v>
      </c>
      <c r="I86" s="20"/>
      <c r="J86" s="9">
        <v>0.07</v>
      </c>
      <c r="K86" s="7">
        <v>8.0</v>
      </c>
      <c r="L86" s="21">
        <f t="shared" si="7"/>
        <v>735840</v>
      </c>
      <c r="M86" s="9">
        <v>120.0</v>
      </c>
      <c r="N86" s="10" t="s">
        <v>38</v>
      </c>
      <c r="O86" s="10" t="s">
        <v>117</v>
      </c>
      <c r="P86" s="44"/>
      <c r="Q86" s="44"/>
      <c r="R86" s="45"/>
      <c r="S86" s="23">
        <f t="shared" ref="S86:S90" si="8">J86*K86*60*60</f>
        <v>2016</v>
      </c>
      <c r="T86" s="59"/>
      <c r="U86" s="59"/>
      <c r="V86" s="65"/>
      <c r="W86" s="65"/>
      <c r="X86" s="65"/>
      <c r="Y86" s="65"/>
    </row>
    <row r="87" ht="17.25" customHeight="1">
      <c r="A87" s="6">
        <f t="shared" si="1"/>
        <v>85</v>
      </c>
      <c r="B87" s="7" t="s">
        <v>311</v>
      </c>
      <c r="C87" s="16" t="s">
        <v>315</v>
      </c>
      <c r="D87" s="7" t="s">
        <v>316</v>
      </c>
      <c r="E87" s="7">
        <v>1120921.0</v>
      </c>
      <c r="F87" s="7">
        <v>1170920.0</v>
      </c>
      <c r="G87" s="24">
        <v>1.594498</v>
      </c>
      <c r="H87" s="11" t="s">
        <v>317</v>
      </c>
      <c r="I87" s="20"/>
      <c r="J87" s="9">
        <v>0.0087</v>
      </c>
      <c r="K87" s="7">
        <v>14.0</v>
      </c>
      <c r="L87" s="21">
        <f t="shared" si="7"/>
        <v>160045.2</v>
      </c>
      <c r="M87" s="9">
        <v>100.0</v>
      </c>
      <c r="N87" s="10" t="s">
        <v>38</v>
      </c>
      <c r="O87" s="10" t="s">
        <v>117</v>
      </c>
      <c r="P87" s="44"/>
      <c r="Q87" s="44"/>
      <c r="R87" s="45"/>
      <c r="S87" s="23">
        <f t="shared" si="8"/>
        <v>438.48</v>
      </c>
      <c r="T87" s="59"/>
      <c r="U87" s="59"/>
      <c r="V87" s="65"/>
      <c r="W87" s="65"/>
      <c r="X87" s="65"/>
      <c r="Y87" s="65"/>
    </row>
    <row r="88" ht="17.25" customHeight="1">
      <c r="A88" s="6">
        <f t="shared" si="1"/>
        <v>86</v>
      </c>
      <c r="B88" s="10" t="s">
        <v>311</v>
      </c>
      <c r="C88" s="16" t="s">
        <v>318</v>
      </c>
      <c r="D88" s="10" t="s">
        <v>319</v>
      </c>
      <c r="E88" s="10">
        <v>1140121.0</v>
      </c>
      <c r="F88" s="10">
        <v>1190120.0</v>
      </c>
      <c r="G88" s="24">
        <v>0.825834</v>
      </c>
      <c r="H88" s="16" t="s">
        <v>320</v>
      </c>
      <c r="I88" s="31"/>
      <c r="J88" s="32">
        <v>0.046</v>
      </c>
      <c r="K88" s="10">
        <v>2.5</v>
      </c>
      <c r="L88" s="21">
        <f t="shared" si="7"/>
        <v>151110</v>
      </c>
      <c r="M88" s="32">
        <v>100.0</v>
      </c>
      <c r="N88" s="10" t="s">
        <v>38</v>
      </c>
      <c r="O88" s="10" t="s">
        <v>117</v>
      </c>
      <c r="P88" s="33" t="s">
        <v>109</v>
      </c>
      <c r="Q88" s="44"/>
      <c r="R88" s="45"/>
      <c r="S88" s="23">
        <f t="shared" si="8"/>
        <v>414</v>
      </c>
      <c r="T88" s="59"/>
      <c r="U88" s="59"/>
      <c r="V88" s="65"/>
      <c r="W88" s="65"/>
      <c r="X88" s="65"/>
      <c r="Y88" s="65"/>
    </row>
    <row r="89" ht="17.25" customHeight="1">
      <c r="A89" s="6">
        <f t="shared" si="1"/>
        <v>87</v>
      </c>
      <c r="B89" s="10" t="s">
        <v>311</v>
      </c>
      <c r="C89" s="16" t="s">
        <v>321</v>
      </c>
      <c r="D89" s="10" t="s">
        <v>322</v>
      </c>
      <c r="E89" s="10">
        <v>1140121.0</v>
      </c>
      <c r="F89" s="10">
        <v>1190120.0</v>
      </c>
      <c r="G89" s="24">
        <v>1.236639</v>
      </c>
      <c r="H89" s="16" t="s">
        <v>323</v>
      </c>
      <c r="I89" s="31"/>
      <c r="J89" s="32">
        <v>0.0496</v>
      </c>
      <c r="K89" s="10">
        <v>3.5</v>
      </c>
      <c r="L89" s="21">
        <f t="shared" si="7"/>
        <v>228110.4</v>
      </c>
      <c r="M89" s="32">
        <v>100.0</v>
      </c>
      <c r="N89" s="10" t="s">
        <v>38</v>
      </c>
      <c r="O89" s="10" t="s">
        <v>117</v>
      </c>
      <c r="P89" s="33" t="s">
        <v>109</v>
      </c>
      <c r="Q89" s="44"/>
      <c r="R89" s="45"/>
      <c r="S89" s="23">
        <f t="shared" si="8"/>
        <v>624.96</v>
      </c>
      <c r="T89" s="59"/>
      <c r="U89" s="59"/>
      <c r="V89" s="65"/>
      <c r="W89" s="65"/>
      <c r="X89" s="65"/>
      <c r="Y89" s="65"/>
    </row>
    <row r="90" ht="17.25" customHeight="1">
      <c r="A90" s="6">
        <f t="shared" si="1"/>
        <v>88</v>
      </c>
      <c r="B90" s="10" t="s">
        <v>311</v>
      </c>
      <c r="C90" s="16" t="s">
        <v>324</v>
      </c>
      <c r="D90" s="10" t="s">
        <v>325</v>
      </c>
      <c r="E90" s="10">
        <v>1140123.0</v>
      </c>
      <c r="F90" s="10">
        <v>1190122.0</v>
      </c>
      <c r="G90" s="24">
        <v>1.053895</v>
      </c>
      <c r="H90" s="16" t="s">
        <v>326</v>
      </c>
      <c r="I90" s="31"/>
      <c r="J90" s="32">
        <v>0.0441</v>
      </c>
      <c r="K90" s="10">
        <v>2.0</v>
      </c>
      <c r="L90" s="21">
        <f t="shared" si="7"/>
        <v>115894.8</v>
      </c>
      <c r="M90" s="32">
        <v>120.0</v>
      </c>
      <c r="N90" s="10" t="s">
        <v>38</v>
      </c>
      <c r="O90" s="10" t="s">
        <v>117</v>
      </c>
      <c r="P90" s="33" t="s">
        <v>109</v>
      </c>
      <c r="Q90" s="44"/>
      <c r="R90" s="45"/>
      <c r="S90" s="23">
        <f t="shared" si="8"/>
        <v>317.52</v>
      </c>
      <c r="T90" s="59"/>
      <c r="U90" s="59"/>
      <c r="V90" s="65"/>
      <c r="W90" s="65"/>
      <c r="X90" s="65"/>
      <c r="Y90" s="65"/>
    </row>
    <row r="91" ht="17.25" customHeight="1">
      <c r="A91" s="6">
        <f t="shared" si="1"/>
        <v>89</v>
      </c>
      <c r="B91" s="10" t="s">
        <v>311</v>
      </c>
      <c r="C91" s="16" t="s">
        <v>327</v>
      </c>
      <c r="D91" s="10" t="s">
        <v>328</v>
      </c>
      <c r="E91" s="10">
        <v>1150505.0</v>
      </c>
      <c r="F91" s="10">
        <v>1200504.0</v>
      </c>
      <c r="G91" s="24">
        <v>1.211932</v>
      </c>
      <c r="H91" s="16" t="s">
        <v>329</v>
      </c>
      <c r="I91" s="31"/>
      <c r="J91" s="32">
        <v>0.0402</v>
      </c>
      <c r="K91" s="10">
        <v>4.1</v>
      </c>
      <c r="L91" s="21">
        <f t="shared" si="7"/>
        <v>216573.48</v>
      </c>
      <c r="M91" s="32">
        <v>60.0</v>
      </c>
      <c r="N91" s="10" t="s">
        <v>38</v>
      </c>
      <c r="O91" s="10" t="s">
        <v>117</v>
      </c>
      <c r="P91" s="66" t="s">
        <v>330</v>
      </c>
      <c r="Q91" s="34"/>
      <c r="R91" s="35"/>
      <c r="S91" s="35"/>
      <c r="T91" s="50"/>
      <c r="U91" s="50"/>
      <c r="V91" s="68"/>
      <c r="W91" s="68"/>
      <c r="X91" s="68"/>
      <c r="Y91" s="68"/>
    </row>
    <row r="92" ht="17.25" customHeight="1">
      <c r="A92" s="6">
        <f t="shared" si="1"/>
        <v>90</v>
      </c>
      <c r="B92" s="10" t="s">
        <v>311</v>
      </c>
      <c r="C92" s="16" t="s">
        <v>331</v>
      </c>
      <c r="D92" s="10" t="s">
        <v>332</v>
      </c>
      <c r="E92" s="10">
        <v>1150629.0</v>
      </c>
      <c r="F92" s="10">
        <v>1200628.0</v>
      </c>
      <c r="G92" s="24">
        <v>1.55584</v>
      </c>
      <c r="H92" s="16" t="s">
        <v>333</v>
      </c>
      <c r="I92" s="31"/>
      <c r="J92" s="32">
        <v>0.05</v>
      </c>
      <c r="K92" s="10">
        <v>4.2</v>
      </c>
      <c r="L92" s="21">
        <f t="shared" si="7"/>
        <v>275940</v>
      </c>
      <c r="M92" s="32">
        <v>100.0</v>
      </c>
      <c r="N92" s="10" t="s">
        <v>38</v>
      </c>
      <c r="O92" s="10" t="s">
        <v>117</v>
      </c>
      <c r="P92" s="66" t="s">
        <v>334</v>
      </c>
      <c r="Q92" s="34"/>
      <c r="R92" s="35"/>
      <c r="S92" s="35"/>
      <c r="T92" s="50"/>
      <c r="U92" s="50"/>
      <c r="V92" s="68"/>
      <c r="W92" s="68"/>
      <c r="X92" s="68"/>
      <c r="Y92" s="68"/>
    </row>
    <row r="93" ht="17.25" customHeight="1">
      <c r="A93" s="6">
        <f t="shared" si="1"/>
        <v>91</v>
      </c>
      <c r="B93" s="10" t="s">
        <v>311</v>
      </c>
      <c r="C93" s="16" t="s">
        <v>335</v>
      </c>
      <c r="D93" s="10" t="s">
        <v>336</v>
      </c>
      <c r="E93" s="10">
        <v>1150629.0</v>
      </c>
      <c r="F93" s="10">
        <v>1200628.0</v>
      </c>
      <c r="G93" s="24">
        <v>1.553411</v>
      </c>
      <c r="H93" s="16" t="s">
        <v>337</v>
      </c>
      <c r="I93" s="31"/>
      <c r="J93" s="32">
        <v>0.044</v>
      </c>
      <c r="K93" s="10">
        <v>4.8</v>
      </c>
      <c r="L93" s="21">
        <f t="shared" si="7"/>
        <v>277516.8</v>
      </c>
      <c r="M93" s="32">
        <v>100.0</v>
      </c>
      <c r="N93" s="10" t="s">
        <v>38</v>
      </c>
      <c r="O93" s="10" t="s">
        <v>117</v>
      </c>
      <c r="P93" s="66" t="s">
        <v>334</v>
      </c>
      <c r="Q93" s="34"/>
      <c r="R93" s="35"/>
      <c r="S93" s="35"/>
      <c r="T93" s="50"/>
      <c r="U93" s="50"/>
      <c r="V93" s="68"/>
      <c r="W93" s="68"/>
      <c r="X93" s="68"/>
      <c r="Y93" s="68"/>
    </row>
    <row r="94" ht="17.25" customHeight="1">
      <c r="A94" s="6">
        <f t="shared" si="1"/>
        <v>92</v>
      </c>
      <c r="B94" s="7" t="s">
        <v>338</v>
      </c>
      <c r="C94" s="11" t="s">
        <v>339</v>
      </c>
      <c r="D94" s="7" t="s">
        <v>340</v>
      </c>
      <c r="E94" s="10">
        <v>1130701.0</v>
      </c>
      <c r="F94" s="10">
        <v>1180630.0</v>
      </c>
      <c r="G94" s="24">
        <v>30.619324</v>
      </c>
      <c r="H94" s="11" t="s">
        <v>341</v>
      </c>
      <c r="I94" s="20"/>
      <c r="J94" s="9">
        <v>0.047</v>
      </c>
      <c r="K94" s="7">
        <v>20.0</v>
      </c>
      <c r="L94" s="21">
        <f t="shared" si="7"/>
        <v>1235160</v>
      </c>
      <c r="M94" s="9">
        <v>100.0</v>
      </c>
      <c r="N94" s="10" t="s">
        <v>38</v>
      </c>
      <c r="O94" s="10" t="s">
        <v>117</v>
      </c>
      <c r="P94" s="44"/>
      <c r="Q94" s="44"/>
      <c r="R94" s="45"/>
      <c r="S94" s="23">
        <f t="shared" ref="S94:S100" si="9">J94*K94*60*60</f>
        <v>3384</v>
      </c>
      <c r="T94" s="59"/>
      <c r="U94" s="59"/>
      <c r="V94" s="65"/>
      <c r="W94" s="65"/>
      <c r="X94" s="65"/>
      <c r="Y94" s="65"/>
    </row>
    <row r="95" ht="17.25" customHeight="1">
      <c r="A95" s="6">
        <f t="shared" si="1"/>
        <v>93</v>
      </c>
      <c r="B95" s="7" t="s">
        <v>338</v>
      </c>
      <c r="C95" s="11" t="s">
        <v>342</v>
      </c>
      <c r="D95" s="7" t="s">
        <v>343</v>
      </c>
      <c r="E95" s="7">
        <v>1111201.0</v>
      </c>
      <c r="F95" s="7">
        <v>1161130.0</v>
      </c>
      <c r="G95" s="24">
        <v>26.1186</v>
      </c>
      <c r="H95" s="11" t="s">
        <v>344</v>
      </c>
      <c r="I95" s="20"/>
      <c r="J95" s="9">
        <v>0.04</v>
      </c>
      <c r="K95" s="7">
        <v>20.0</v>
      </c>
      <c r="L95" s="21">
        <f t="shared" si="7"/>
        <v>1051200</v>
      </c>
      <c r="M95" s="9">
        <v>100.0</v>
      </c>
      <c r="N95" s="10" t="s">
        <v>38</v>
      </c>
      <c r="O95" s="10" t="s">
        <v>117</v>
      </c>
      <c r="P95" s="44"/>
      <c r="Q95" s="44"/>
      <c r="R95" s="45"/>
      <c r="S95" s="23">
        <f t="shared" si="9"/>
        <v>2880</v>
      </c>
      <c r="T95" s="59"/>
      <c r="U95" s="59"/>
      <c r="V95" s="65"/>
      <c r="W95" s="65"/>
      <c r="X95" s="65"/>
      <c r="Y95" s="65"/>
    </row>
    <row r="96" ht="17.25" customHeight="1">
      <c r="A96" s="69">
        <f t="shared" si="1"/>
        <v>94</v>
      </c>
      <c r="B96" s="70" t="s">
        <v>338</v>
      </c>
      <c r="C96" s="71" t="s">
        <v>345</v>
      </c>
      <c r="D96" s="70" t="s">
        <v>346</v>
      </c>
      <c r="E96" s="70">
        <v>1100701.0</v>
      </c>
      <c r="F96" s="70">
        <v>1150630.0</v>
      </c>
      <c r="G96" s="72">
        <v>31.6568</v>
      </c>
      <c r="H96" s="71" t="s">
        <v>347</v>
      </c>
      <c r="I96" s="73"/>
      <c r="J96" s="74">
        <v>0.04</v>
      </c>
      <c r="K96" s="70">
        <v>24.0</v>
      </c>
      <c r="L96" s="75">
        <f t="shared" si="7"/>
        <v>1261440</v>
      </c>
      <c r="M96" s="74">
        <v>100.0</v>
      </c>
      <c r="N96" s="76" t="s">
        <v>38</v>
      </c>
      <c r="O96" s="76" t="s">
        <v>117</v>
      </c>
      <c r="P96" s="54" t="s">
        <v>348</v>
      </c>
      <c r="Q96" s="56"/>
      <c r="R96" s="57"/>
      <c r="S96" s="57">
        <f t="shared" si="9"/>
        <v>3456</v>
      </c>
      <c r="T96" s="58"/>
      <c r="U96" s="58"/>
      <c r="V96" s="77"/>
      <c r="W96" s="77"/>
      <c r="X96" s="77"/>
      <c r="Y96" s="77"/>
    </row>
    <row r="97" ht="17.25" customHeight="1">
      <c r="A97" s="6">
        <f t="shared" si="1"/>
        <v>95</v>
      </c>
      <c r="B97" s="7" t="s">
        <v>349</v>
      </c>
      <c r="C97" s="11" t="s">
        <v>350</v>
      </c>
      <c r="D97" s="7" t="s">
        <v>351</v>
      </c>
      <c r="E97" s="7">
        <v>1111013.0</v>
      </c>
      <c r="F97" s="7">
        <v>1161012.0</v>
      </c>
      <c r="G97" s="24">
        <v>1.486852</v>
      </c>
      <c r="H97" s="11" t="s">
        <v>352</v>
      </c>
      <c r="I97" s="20"/>
      <c r="J97" s="9">
        <v>0.0106</v>
      </c>
      <c r="K97" s="7">
        <v>3.0</v>
      </c>
      <c r="L97" s="21">
        <f t="shared" si="7"/>
        <v>41785.2</v>
      </c>
      <c r="M97" s="9">
        <v>150.0</v>
      </c>
      <c r="N97" s="10" t="s">
        <v>38</v>
      </c>
      <c r="O97" s="10" t="s">
        <v>353</v>
      </c>
      <c r="P97" s="43"/>
      <c r="Q97" s="44"/>
      <c r="R97" s="45"/>
      <c r="S97" s="23">
        <f t="shared" si="9"/>
        <v>114.48</v>
      </c>
      <c r="T97" s="59"/>
      <c r="U97" s="59"/>
      <c r="V97" s="65"/>
      <c r="W97" s="65"/>
      <c r="X97" s="65"/>
      <c r="Y97" s="65"/>
    </row>
    <row r="98" ht="17.25" customHeight="1">
      <c r="A98" s="78">
        <f t="shared" si="1"/>
        <v>96</v>
      </c>
      <c r="B98" s="79" t="s">
        <v>349</v>
      </c>
      <c r="C98" s="80" t="s">
        <v>354</v>
      </c>
      <c r="D98" s="79" t="s">
        <v>355</v>
      </c>
      <c r="E98" s="79">
        <v>1130220.0</v>
      </c>
      <c r="F98" s="79">
        <v>1180219.0</v>
      </c>
      <c r="G98" s="81">
        <v>0.441783</v>
      </c>
      <c r="H98" s="80" t="s">
        <v>356</v>
      </c>
      <c r="I98" s="82"/>
      <c r="J98" s="81">
        <v>0.0016</v>
      </c>
      <c r="K98" s="79">
        <v>24.0</v>
      </c>
      <c r="L98" s="83">
        <f t="shared" si="7"/>
        <v>50457.6</v>
      </c>
      <c r="M98" s="81">
        <v>300.0</v>
      </c>
      <c r="N98" s="79" t="s">
        <v>38</v>
      </c>
      <c r="O98" s="79" t="s">
        <v>357</v>
      </c>
      <c r="P98" s="84" t="s">
        <v>358</v>
      </c>
      <c r="Q98" s="84"/>
      <c r="R98" s="85"/>
      <c r="S98" s="85">
        <f t="shared" si="9"/>
        <v>138.24</v>
      </c>
      <c r="T98" s="86"/>
      <c r="U98" s="86"/>
      <c r="V98" s="86"/>
      <c r="W98" s="86"/>
      <c r="X98" s="86"/>
      <c r="Y98" s="86"/>
    </row>
    <row r="99" ht="17.25" customHeight="1">
      <c r="A99" s="78">
        <f t="shared" si="1"/>
        <v>97</v>
      </c>
      <c r="B99" s="79" t="s">
        <v>349</v>
      </c>
      <c r="C99" s="80" t="s">
        <v>359</v>
      </c>
      <c r="D99" s="79" t="s">
        <v>360</v>
      </c>
      <c r="E99" s="79">
        <v>1130430.0</v>
      </c>
      <c r="F99" s="79">
        <v>1180429.0</v>
      </c>
      <c r="G99" s="87">
        <v>1.348876</v>
      </c>
      <c r="H99" s="80" t="s">
        <v>361</v>
      </c>
      <c r="I99" s="82"/>
      <c r="J99" s="81">
        <v>0.0016</v>
      </c>
      <c r="K99" s="79">
        <v>22.0</v>
      </c>
      <c r="L99" s="83">
        <f t="shared" si="7"/>
        <v>46252.8</v>
      </c>
      <c r="M99" s="81">
        <v>350.0</v>
      </c>
      <c r="N99" s="79" t="s">
        <v>38</v>
      </c>
      <c r="O99" s="79" t="s">
        <v>357</v>
      </c>
      <c r="P99" s="84" t="s">
        <v>358</v>
      </c>
      <c r="Q99" s="84"/>
      <c r="R99" s="85"/>
      <c r="S99" s="85">
        <f t="shared" si="9"/>
        <v>126.72</v>
      </c>
      <c r="T99" s="86"/>
      <c r="U99" s="86"/>
      <c r="V99" s="86"/>
      <c r="W99" s="86"/>
      <c r="X99" s="86"/>
      <c r="Y99" s="86"/>
    </row>
    <row r="100" ht="17.25" customHeight="1">
      <c r="A100" s="78">
        <f t="shared" si="1"/>
        <v>98</v>
      </c>
      <c r="B100" s="79" t="s">
        <v>349</v>
      </c>
      <c r="C100" s="80" t="s">
        <v>362</v>
      </c>
      <c r="D100" s="79" t="s">
        <v>363</v>
      </c>
      <c r="E100" s="79">
        <v>1140819.0</v>
      </c>
      <c r="F100" s="79">
        <v>1190818.0</v>
      </c>
      <c r="G100" s="87">
        <v>0.150032</v>
      </c>
      <c r="H100" s="80" t="s">
        <v>364</v>
      </c>
      <c r="I100" s="82"/>
      <c r="J100" s="81">
        <v>0.0017</v>
      </c>
      <c r="K100" s="79">
        <v>17.0</v>
      </c>
      <c r="L100" s="83">
        <f t="shared" si="7"/>
        <v>37974.6</v>
      </c>
      <c r="M100" s="81">
        <v>264.0</v>
      </c>
      <c r="N100" s="79" t="s">
        <v>38</v>
      </c>
      <c r="O100" s="79" t="s">
        <v>357</v>
      </c>
      <c r="P100" s="84" t="s">
        <v>358</v>
      </c>
      <c r="Q100" s="84"/>
      <c r="R100" s="85"/>
      <c r="S100" s="85">
        <f t="shared" si="9"/>
        <v>104.04</v>
      </c>
      <c r="T100" s="86"/>
      <c r="U100" s="86"/>
      <c r="V100" s="86"/>
      <c r="W100" s="86"/>
      <c r="X100" s="86"/>
      <c r="Y100" s="86"/>
    </row>
    <row r="101" ht="17.25" customHeight="1">
      <c r="A101" s="6">
        <f t="shared" si="1"/>
        <v>99</v>
      </c>
      <c r="B101" s="10" t="s">
        <v>349</v>
      </c>
      <c r="C101" s="16" t="s">
        <v>365</v>
      </c>
      <c r="D101" s="10" t="s">
        <v>366</v>
      </c>
      <c r="E101" s="10">
        <v>1150624.0</v>
      </c>
      <c r="F101" s="10">
        <v>1180623.0</v>
      </c>
      <c r="G101" s="24">
        <v>2.590777</v>
      </c>
      <c r="H101" s="16" t="s">
        <v>367</v>
      </c>
      <c r="I101" s="31" t="s">
        <v>368</v>
      </c>
      <c r="J101" s="32">
        <v>0.026</v>
      </c>
      <c r="K101" s="10">
        <v>12.0</v>
      </c>
      <c r="L101" s="21">
        <f t="shared" si="7"/>
        <v>409968</v>
      </c>
      <c r="M101" s="32">
        <v>138.0</v>
      </c>
      <c r="N101" s="10" t="s">
        <v>38</v>
      </c>
      <c r="O101" s="10" t="s">
        <v>117</v>
      </c>
      <c r="P101" s="66" t="s">
        <v>369</v>
      </c>
      <c r="Q101" s="44"/>
      <c r="R101" s="45"/>
      <c r="S101" s="23"/>
      <c r="T101" s="46"/>
      <c r="U101" s="46"/>
      <c r="V101" s="46"/>
      <c r="W101" s="46"/>
      <c r="X101" s="46"/>
      <c r="Y101" s="46"/>
    </row>
    <row r="102" ht="17.25" customHeight="1">
      <c r="A102" s="6">
        <f t="shared" si="1"/>
        <v>100</v>
      </c>
      <c r="B102" s="7" t="s">
        <v>370</v>
      </c>
      <c r="C102" s="11" t="s">
        <v>371</v>
      </c>
      <c r="D102" s="7" t="s">
        <v>372</v>
      </c>
      <c r="E102" s="7">
        <v>1120821.0</v>
      </c>
      <c r="F102" s="7">
        <v>1170820.0</v>
      </c>
      <c r="G102" s="24">
        <v>14.180836</v>
      </c>
      <c r="H102" s="11" t="s">
        <v>373</v>
      </c>
      <c r="I102" s="20"/>
      <c r="J102" s="9">
        <v>0.0473</v>
      </c>
      <c r="K102" s="7">
        <v>20.0</v>
      </c>
      <c r="L102" s="21">
        <f t="shared" si="7"/>
        <v>1243044</v>
      </c>
      <c r="M102" s="9">
        <v>150.0</v>
      </c>
      <c r="N102" s="10" t="s">
        <v>38</v>
      </c>
      <c r="O102" s="10" t="s">
        <v>117</v>
      </c>
      <c r="P102" s="44"/>
      <c r="Q102" s="44"/>
      <c r="R102" s="45"/>
      <c r="S102" s="23">
        <f>J102*K102*60*60</f>
        <v>3405.6</v>
      </c>
      <c r="T102" s="46"/>
      <c r="U102" s="46"/>
      <c r="V102" s="46"/>
      <c r="W102" s="46"/>
      <c r="X102" s="46"/>
      <c r="Y102" s="46"/>
    </row>
    <row r="103" ht="17.25" customHeight="1">
      <c r="A103" s="6">
        <f t="shared" si="1"/>
        <v>101</v>
      </c>
      <c r="B103" s="7" t="s">
        <v>370</v>
      </c>
      <c r="C103" s="16" t="s">
        <v>374</v>
      </c>
      <c r="D103" s="10" t="s">
        <v>375</v>
      </c>
      <c r="E103" s="10">
        <v>1150520.0</v>
      </c>
      <c r="F103" s="10">
        <v>1200519.0</v>
      </c>
      <c r="G103" s="24">
        <v>4.77277</v>
      </c>
      <c r="H103" s="16" t="s">
        <v>376</v>
      </c>
      <c r="I103" s="31"/>
      <c r="J103" s="32">
        <v>0.045</v>
      </c>
      <c r="K103" s="10">
        <v>9.0</v>
      </c>
      <c r="L103" s="21">
        <f t="shared" si="7"/>
        <v>532170</v>
      </c>
      <c r="M103" s="32">
        <v>120.0</v>
      </c>
      <c r="N103" s="10" t="s">
        <v>38</v>
      </c>
      <c r="O103" s="10" t="s">
        <v>117</v>
      </c>
      <c r="P103" s="66" t="s">
        <v>330</v>
      </c>
      <c r="Q103" s="44"/>
      <c r="R103" s="45"/>
      <c r="S103" s="23"/>
      <c r="T103" s="46"/>
      <c r="U103" s="46"/>
      <c r="V103" s="46"/>
      <c r="W103" s="46"/>
      <c r="X103" s="46"/>
      <c r="Y103" s="46"/>
    </row>
    <row r="104" ht="17.25" customHeight="1">
      <c r="A104" s="6">
        <f t="shared" si="1"/>
        <v>102</v>
      </c>
      <c r="B104" s="7" t="s">
        <v>377</v>
      </c>
      <c r="C104" s="16" t="s">
        <v>378</v>
      </c>
      <c r="D104" s="7" t="s">
        <v>379</v>
      </c>
      <c r="E104" s="10">
        <v>1140616.0</v>
      </c>
      <c r="F104" s="10">
        <v>1190615.0</v>
      </c>
      <c r="G104" s="24">
        <v>9.678611</v>
      </c>
      <c r="H104" s="11" t="s">
        <v>380</v>
      </c>
      <c r="I104" s="20"/>
      <c r="J104" s="9">
        <v>0.038</v>
      </c>
      <c r="K104" s="7">
        <v>20.0</v>
      </c>
      <c r="L104" s="21">
        <f t="shared" si="7"/>
        <v>998640</v>
      </c>
      <c r="M104" s="9">
        <v>120.0</v>
      </c>
      <c r="N104" s="10" t="s">
        <v>38</v>
      </c>
      <c r="O104" s="10" t="s">
        <v>353</v>
      </c>
      <c r="P104" s="44"/>
      <c r="Q104" s="44"/>
      <c r="R104" s="45"/>
      <c r="S104" s="23">
        <f t="shared" ref="S104:S108" si="10">J104*K104*60*60</f>
        <v>2736</v>
      </c>
      <c r="T104" s="46"/>
      <c r="U104" s="46"/>
      <c r="V104" s="46"/>
      <c r="W104" s="46"/>
      <c r="X104" s="46"/>
      <c r="Y104" s="46"/>
    </row>
    <row r="105" ht="17.25" customHeight="1">
      <c r="A105" s="6">
        <f t="shared" si="1"/>
        <v>103</v>
      </c>
      <c r="B105" s="7" t="s">
        <v>377</v>
      </c>
      <c r="C105" s="16" t="s">
        <v>381</v>
      </c>
      <c r="D105" s="7" t="s">
        <v>382</v>
      </c>
      <c r="E105" s="10">
        <v>1140616.0</v>
      </c>
      <c r="F105" s="10">
        <v>1190615.0</v>
      </c>
      <c r="G105" s="19">
        <v>10.999425</v>
      </c>
      <c r="H105" s="11" t="s">
        <v>383</v>
      </c>
      <c r="I105" s="20"/>
      <c r="J105" s="9">
        <v>0.038</v>
      </c>
      <c r="K105" s="7">
        <v>20.0</v>
      </c>
      <c r="L105" s="21">
        <f t="shared" si="7"/>
        <v>998640</v>
      </c>
      <c r="M105" s="9">
        <v>120.0</v>
      </c>
      <c r="N105" s="10" t="s">
        <v>38</v>
      </c>
      <c r="O105" s="10" t="s">
        <v>353</v>
      </c>
      <c r="P105" s="44"/>
      <c r="Q105" s="44"/>
      <c r="R105" s="45"/>
      <c r="S105" s="23">
        <f t="shared" si="10"/>
        <v>2736</v>
      </c>
      <c r="T105" s="46"/>
      <c r="U105" s="46"/>
      <c r="V105" s="46"/>
      <c r="W105" s="46"/>
      <c r="X105" s="46"/>
      <c r="Y105" s="46"/>
    </row>
    <row r="106" ht="17.25" customHeight="1">
      <c r="A106" s="6">
        <f t="shared" si="1"/>
        <v>104</v>
      </c>
      <c r="B106" s="7" t="s">
        <v>384</v>
      </c>
      <c r="C106" s="16" t="s">
        <v>385</v>
      </c>
      <c r="D106" s="7" t="s">
        <v>386</v>
      </c>
      <c r="E106" s="7">
        <v>1120425.0</v>
      </c>
      <c r="F106" s="7">
        <v>1170424.0</v>
      </c>
      <c r="G106" s="19">
        <v>0.726075</v>
      </c>
      <c r="H106" s="11" t="s">
        <v>387</v>
      </c>
      <c r="I106" s="20"/>
      <c r="J106" s="9">
        <v>0.017</v>
      </c>
      <c r="K106" s="7">
        <v>10.0</v>
      </c>
      <c r="L106" s="21">
        <f t="shared" si="7"/>
        <v>223380</v>
      </c>
      <c r="M106" s="9">
        <v>68.0</v>
      </c>
      <c r="N106" s="10" t="s">
        <v>38</v>
      </c>
      <c r="O106" s="10" t="s">
        <v>353</v>
      </c>
      <c r="P106" s="44"/>
      <c r="Q106" s="44"/>
      <c r="R106" s="45"/>
      <c r="S106" s="23">
        <f t="shared" si="10"/>
        <v>612</v>
      </c>
      <c r="T106" s="46"/>
      <c r="U106" s="46"/>
      <c r="V106" s="46"/>
      <c r="W106" s="46"/>
      <c r="X106" s="46"/>
      <c r="Y106" s="46"/>
    </row>
    <row r="107" ht="15.75" customHeight="1">
      <c r="A107" s="6">
        <f t="shared" si="1"/>
        <v>105</v>
      </c>
      <c r="B107" s="10" t="s">
        <v>384</v>
      </c>
      <c r="C107" s="16" t="s">
        <v>388</v>
      </c>
      <c r="D107" s="10" t="s">
        <v>389</v>
      </c>
      <c r="E107" s="10">
        <v>1130304.0</v>
      </c>
      <c r="F107" s="10">
        <v>1180303.0</v>
      </c>
      <c r="G107" s="19">
        <v>1.730867</v>
      </c>
      <c r="H107" s="16" t="s">
        <v>390</v>
      </c>
      <c r="I107" s="31"/>
      <c r="J107" s="32">
        <v>0.021</v>
      </c>
      <c r="K107" s="10">
        <v>8.0</v>
      </c>
      <c r="L107" s="21">
        <f t="shared" si="7"/>
        <v>220752</v>
      </c>
      <c r="M107" s="32">
        <v>126.0</v>
      </c>
      <c r="N107" s="10" t="s">
        <v>38</v>
      </c>
      <c r="O107" s="10" t="s">
        <v>353</v>
      </c>
      <c r="P107" s="43"/>
      <c r="Q107" s="44"/>
      <c r="R107" s="45"/>
      <c r="S107" s="23">
        <f t="shared" si="10"/>
        <v>604.8</v>
      </c>
      <c r="T107" s="88"/>
      <c r="U107" s="88"/>
      <c r="V107" s="65"/>
      <c r="W107" s="65"/>
      <c r="X107" s="65"/>
      <c r="Y107" s="65"/>
    </row>
    <row r="108" ht="15.75" customHeight="1">
      <c r="A108" s="6">
        <f t="shared" si="1"/>
        <v>106</v>
      </c>
      <c r="B108" s="10" t="s">
        <v>391</v>
      </c>
      <c r="C108" s="16" t="s">
        <v>392</v>
      </c>
      <c r="D108" s="10" t="s">
        <v>393</v>
      </c>
      <c r="E108" s="10">
        <v>1121020.0</v>
      </c>
      <c r="F108" s="10">
        <v>1171019.0</v>
      </c>
      <c r="G108" s="19">
        <v>0.69687</v>
      </c>
      <c r="H108" s="16" t="s">
        <v>394</v>
      </c>
      <c r="I108" s="31"/>
      <c r="J108" s="32">
        <v>0.045</v>
      </c>
      <c r="K108" s="10">
        <v>3.0</v>
      </c>
      <c r="L108" s="21">
        <f t="shared" si="7"/>
        <v>177390</v>
      </c>
      <c r="M108" s="32">
        <v>120.0</v>
      </c>
      <c r="N108" s="10" t="s">
        <v>38</v>
      </c>
      <c r="O108" s="10" t="s">
        <v>117</v>
      </c>
      <c r="P108" s="44"/>
      <c r="Q108" s="44"/>
      <c r="R108" s="45"/>
      <c r="S108" s="23">
        <f t="shared" si="10"/>
        <v>486</v>
      </c>
      <c r="T108" s="88"/>
      <c r="U108" s="88"/>
      <c r="V108" s="65"/>
      <c r="W108" s="65"/>
      <c r="X108" s="65"/>
      <c r="Y108" s="65"/>
    </row>
    <row r="109" ht="17.25" customHeight="1">
      <c r="A109" s="6">
        <f t="shared" si="1"/>
        <v>107</v>
      </c>
      <c r="B109" s="10" t="s">
        <v>391</v>
      </c>
      <c r="C109" s="16" t="s">
        <v>395</v>
      </c>
      <c r="D109" s="10" t="s">
        <v>396</v>
      </c>
      <c r="E109" s="10">
        <v>1150605.0</v>
      </c>
      <c r="F109" s="10">
        <v>1200604.0</v>
      </c>
      <c r="G109" s="24">
        <v>3.963164</v>
      </c>
      <c r="H109" s="16" t="s">
        <v>397</v>
      </c>
      <c r="I109" s="31"/>
      <c r="J109" s="32">
        <v>0.045</v>
      </c>
      <c r="K109" s="10">
        <v>6.6</v>
      </c>
      <c r="L109" s="21">
        <f t="shared" si="7"/>
        <v>390258</v>
      </c>
      <c r="M109" s="32">
        <v>120.0</v>
      </c>
      <c r="N109" s="10" t="s">
        <v>38</v>
      </c>
      <c r="O109" s="10" t="s">
        <v>117</v>
      </c>
      <c r="P109" s="66" t="s">
        <v>369</v>
      </c>
      <c r="Q109" s="34"/>
      <c r="R109" s="35"/>
      <c r="S109" s="35"/>
      <c r="T109" s="36"/>
      <c r="U109" s="36"/>
      <c r="V109" s="36"/>
      <c r="W109" s="36"/>
      <c r="X109" s="36"/>
      <c r="Y109" s="36"/>
    </row>
    <row r="110" ht="17.25" customHeight="1">
      <c r="A110" s="6">
        <f t="shared" si="1"/>
        <v>108</v>
      </c>
      <c r="B110" s="10" t="s">
        <v>391</v>
      </c>
      <c r="C110" s="16" t="s">
        <v>398</v>
      </c>
      <c r="D110" s="10" t="s">
        <v>399</v>
      </c>
      <c r="E110" s="10">
        <v>1150605.0</v>
      </c>
      <c r="F110" s="10">
        <v>1200604.0</v>
      </c>
      <c r="G110" s="24">
        <v>1.655864</v>
      </c>
      <c r="H110" s="16" t="s">
        <v>400</v>
      </c>
      <c r="I110" s="31"/>
      <c r="J110" s="32">
        <v>0.045</v>
      </c>
      <c r="K110" s="10">
        <v>3.0</v>
      </c>
      <c r="L110" s="21">
        <f t="shared" si="7"/>
        <v>177390</v>
      </c>
      <c r="M110" s="32">
        <v>120.0</v>
      </c>
      <c r="N110" s="10" t="s">
        <v>38</v>
      </c>
      <c r="O110" s="10" t="s">
        <v>117</v>
      </c>
      <c r="P110" s="66" t="s">
        <v>369</v>
      </c>
      <c r="Q110" s="34"/>
      <c r="R110" s="35"/>
      <c r="S110" s="35"/>
      <c r="T110" s="36"/>
      <c r="U110" s="36"/>
      <c r="V110" s="36"/>
      <c r="W110" s="36"/>
      <c r="X110" s="36"/>
      <c r="Y110" s="36"/>
    </row>
    <row r="111" ht="17.25" customHeight="1">
      <c r="A111" s="6">
        <f t="shared" si="1"/>
        <v>109</v>
      </c>
      <c r="B111" s="10" t="s">
        <v>391</v>
      </c>
      <c r="C111" s="16" t="s">
        <v>401</v>
      </c>
      <c r="D111" s="10" t="s">
        <v>402</v>
      </c>
      <c r="E111" s="53">
        <v>1150715.0</v>
      </c>
      <c r="F111" s="53">
        <v>1200714.0</v>
      </c>
      <c r="G111" s="89">
        <v>5.471844</v>
      </c>
      <c r="H111" s="16" t="s">
        <v>403</v>
      </c>
      <c r="I111" s="31" t="s">
        <v>404</v>
      </c>
      <c r="J111" s="32">
        <v>0.045</v>
      </c>
      <c r="K111" s="10">
        <v>10.0</v>
      </c>
      <c r="L111" s="21">
        <f t="shared" si="7"/>
        <v>591300</v>
      </c>
      <c r="M111" s="32">
        <v>120.0</v>
      </c>
      <c r="N111" s="10" t="s">
        <v>38</v>
      </c>
      <c r="O111" s="10" t="s">
        <v>117</v>
      </c>
      <c r="P111" s="90" t="s">
        <v>334</v>
      </c>
      <c r="Q111" s="65"/>
      <c r="R111" s="65"/>
      <c r="S111" s="23"/>
      <c r="T111" s="65"/>
      <c r="U111" s="65"/>
      <c r="V111" s="65"/>
      <c r="W111" s="65"/>
      <c r="X111" s="65"/>
      <c r="Y111" s="65"/>
    </row>
    <row r="112" ht="15.75" customHeight="1">
      <c r="A112" s="6">
        <f t="shared" si="1"/>
        <v>110</v>
      </c>
      <c r="B112" s="10" t="s">
        <v>405</v>
      </c>
      <c r="C112" s="16" t="s">
        <v>406</v>
      </c>
      <c r="D112" s="10" t="s">
        <v>407</v>
      </c>
      <c r="E112" s="53">
        <v>1131014.0</v>
      </c>
      <c r="F112" s="53">
        <v>1181013.0</v>
      </c>
      <c r="G112" s="32">
        <v>4.3477</v>
      </c>
      <c r="H112" s="16" t="s">
        <v>408</v>
      </c>
      <c r="I112" s="31"/>
      <c r="J112" s="32">
        <v>0.036</v>
      </c>
      <c r="K112" s="10">
        <v>14.0</v>
      </c>
      <c r="L112" s="21">
        <f t="shared" si="7"/>
        <v>662256</v>
      </c>
      <c r="M112" s="32">
        <v>120.0</v>
      </c>
      <c r="N112" s="10" t="s">
        <v>38</v>
      </c>
      <c r="O112" s="10" t="s">
        <v>117</v>
      </c>
      <c r="P112" s="88"/>
      <c r="Q112" s="65"/>
      <c r="R112" s="65"/>
      <c r="S112" s="23">
        <f t="shared" ref="S112:S113" si="11">J112*K112*60*60</f>
        <v>1814.4</v>
      </c>
      <c r="T112" s="65"/>
      <c r="U112" s="65"/>
      <c r="V112" s="65"/>
      <c r="W112" s="65"/>
      <c r="X112" s="65"/>
      <c r="Y112" s="65"/>
    </row>
    <row r="113" ht="15.75" customHeight="1">
      <c r="A113" s="6">
        <f t="shared" si="1"/>
        <v>111</v>
      </c>
      <c r="B113" s="10" t="s">
        <v>405</v>
      </c>
      <c r="C113" s="16" t="s">
        <v>409</v>
      </c>
      <c r="D113" s="10" t="s">
        <v>410</v>
      </c>
      <c r="E113" s="53">
        <v>1140707.0</v>
      </c>
      <c r="F113" s="53">
        <v>1190706.0</v>
      </c>
      <c r="G113" s="32">
        <v>2.4466</v>
      </c>
      <c r="H113" s="16" t="s">
        <v>411</v>
      </c>
      <c r="I113" s="31"/>
      <c r="J113" s="32">
        <v>0.0273</v>
      </c>
      <c r="K113" s="10">
        <v>7.5</v>
      </c>
      <c r="L113" s="21">
        <f t="shared" si="7"/>
        <v>269041.5</v>
      </c>
      <c r="M113" s="32">
        <v>129.0</v>
      </c>
      <c r="N113" s="10" t="s">
        <v>38</v>
      </c>
      <c r="O113" s="10" t="s">
        <v>117</v>
      </c>
      <c r="P113" s="51" t="s">
        <v>273</v>
      </c>
      <c r="Q113" s="68"/>
      <c r="R113" s="68"/>
      <c r="S113" s="23">
        <f t="shared" si="11"/>
        <v>737.1</v>
      </c>
      <c r="T113" s="68"/>
      <c r="U113" s="68"/>
      <c r="V113" s="68"/>
      <c r="W113" s="68"/>
      <c r="X113" s="68"/>
      <c r="Y113" s="68"/>
    </row>
    <row r="114" ht="15.75" customHeight="1">
      <c r="A114" s="6"/>
      <c r="B114" s="2"/>
      <c r="C114" s="91"/>
      <c r="D114" s="67"/>
      <c r="E114" s="67"/>
      <c r="F114" s="67"/>
      <c r="G114" s="22">
        <f>SUM(G3:G113)</f>
        <v>731.668336</v>
      </c>
      <c r="H114" s="91"/>
      <c r="I114" s="92"/>
      <c r="J114" s="22"/>
      <c r="K114" s="67"/>
      <c r="L114" s="22"/>
      <c r="M114" s="22"/>
      <c r="N114" s="22"/>
      <c r="O114" s="67"/>
      <c r="P114" s="67"/>
      <c r="Q114" s="67"/>
      <c r="R114" s="67"/>
      <c r="S114" s="23"/>
      <c r="T114" s="67"/>
      <c r="U114" s="67"/>
      <c r="V114" s="67"/>
      <c r="W114" s="67"/>
      <c r="X114" s="67"/>
      <c r="Y114" s="67"/>
    </row>
    <row r="115" ht="15.75" customHeight="1">
      <c r="A115" s="1"/>
      <c r="B115" s="2"/>
      <c r="C115" s="91"/>
      <c r="D115" s="67"/>
      <c r="E115" s="67"/>
      <c r="F115" s="67"/>
      <c r="G115" s="22"/>
      <c r="H115" s="91"/>
      <c r="I115" s="92"/>
      <c r="J115" s="22"/>
      <c r="K115" s="67"/>
      <c r="L115" s="22"/>
      <c r="M115" s="22"/>
      <c r="N115" s="22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</row>
    <row r="116" ht="15.75" customHeight="1">
      <c r="A116" s="1"/>
      <c r="B116" s="2"/>
      <c r="C116" s="91"/>
      <c r="D116" s="67"/>
      <c r="E116" s="67"/>
      <c r="F116" s="67"/>
      <c r="G116" s="22"/>
      <c r="H116" s="91"/>
      <c r="I116" s="92"/>
      <c r="J116" s="22"/>
      <c r="K116" s="67"/>
      <c r="L116" s="22"/>
      <c r="M116" s="22"/>
      <c r="N116" s="22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</row>
    <row r="117" ht="15.75" customHeight="1">
      <c r="A117" s="1"/>
      <c r="B117" s="2"/>
      <c r="C117" s="91"/>
      <c r="D117" s="67"/>
      <c r="E117" s="67"/>
      <c r="F117" s="67"/>
      <c r="G117" s="22"/>
      <c r="H117" s="91"/>
      <c r="I117" s="92"/>
      <c r="J117" s="22"/>
      <c r="K117" s="67"/>
      <c r="L117" s="22"/>
      <c r="M117" s="22"/>
      <c r="N117" s="22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</row>
    <row r="118" ht="15.75" customHeight="1">
      <c r="A118" s="1"/>
      <c r="B118" s="2"/>
      <c r="C118" s="91"/>
      <c r="D118" s="67"/>
      <c r="E118" s="67"/>
      <c r="F118" s="67"/>
      <c r="G118" s="22"/>
      <c r="H118" s="91"/>
      <c r="I118" s="92"/>
      <c r="J118" s="22"/>
      <c r="K118" s="67"/>
      <c r="L118" s="22"/>
      <c r="M118" s="22"/>
      <c r="N118" s="22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</row>
    <row r="119" ht="15.75" customHeight="1">
      <c r="A119" s="1"/>
      <c r="B119" s="2"/>
      <c r="C119" s="91"/>
      <c r="D119" s="67"/>
      <c r="E119" s="67"/>
      <c r="F119" s="67"/>
      <c r="G119" s="22"/>
      <c r="H119" s="91"/>
      <c r="I119" s="92"/>
      <c r="J119" s="22"/>
      <c r="K119" s="67"/>
      <c r="L119" s="22"/>
      <c r="M119" s="22"/>
      <c r="N119" s="23" t="s">
        <v>412</v>
      </c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</row>
    <row r="120" ht="15.75" customHeight="1">
      <c r="A120" s="1"/>
      <c r="B120" s="2"/>
      <c r="C120" s="91"/>
      <c r="D120" s="67"/>
      <c r="E120" s="67"/>
      <c r="F120" s="67"/>
      <c r="G120" s="22"/>
      <c r="H120" s="91"/>
      <c r="I120" s="92"/>
      <c r="J120" s="22"/>
      <c r="K120" s="67"/>
      <c r="L120" s="22"/>
      <c r="M120" s="22"/>
      <c r="N120" s="22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</row>
    <row r="121" ht="15.75" customHeight="1">
      <c r="A121" s="1"/>
      <c r="B121" s="2"/>
      <c r="C121" s="91"/>
      <c r="D121" s="67"/>
      <c r="E121" s="67"/>
      <c r="F121" s="67"/>
      <c r="G121" s="22"/>
      <c r="H121" s="91"/>
      <c r="I121" s="92"/>
      <c r="J121" s="22"/>
      <c r="K121" s="67"/>
      <c r="L121" s="22"/>
      <c r="M121" s="22"/>
      <c r="N121" s="22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</row>
    <row r="122" ht="15.75" customHeight="1">
      <c r="A122" s="1"/>
      <c r="B122" s="2"/>
      <c r="C122" s="91"/>
      <c r="D122" s="67"/>
      <c r="E122" s="67"/>
      <c r="F122" s="67"/>
      <c r="G122" s="22"/>
      <c r="H122" s="91"/>
      <c r="I122" s="92"/>
      <c r="J122" s="22"/>
      <c r="K122" s="67"/>
      <c r="L122" s="22"/>
      <c r="M122" s="22"/>
      <c r="N122" s="22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</row>
    <row r="123" ht="15.75" customHeight="1">
      <c r="A123" s="1"/>
      <c r="B123" s="2"/>
      <c r="C123" s="91"/>
      <c r="D123" s="67"/>
      <c r="E123" s="67"/>
      <c r="F123" s="67"/>
      <c r="G123" s="22"/>
      <c r="H123" s="91"/>
      <c r="I123" s="92"/>
      <c r="J123" s="22"/>
      <c r="K123" s="67"/>
      <c r="L123" s="22"/>
      <c r="M123" s="22"/>
      <c r="N123" s="22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</row>
    <row r="124" ht="15.75" customHeight="1">
      <c r="A124" s="1"/>
      <c r="B124" s="2"/>
      <c r="C124" s="91"/>
      <c r="D124" s="67"/>
      <c r="E124" s="67"/>
      <c r="F124" s="67"/>
      <c r="G124" s="22"/>
      <c r="H124" s="91"/>
      <c r="I124" s="92"/>
      <c r="J124" s="22"/>
      <c r="K124" s="67"/>
      <c r="L124" s="22"/>
      <c r="M124" s="22"/>
      <c r="N124" s="22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</row>
    <row r="125" ht="15.75" customHeight="1">
      <c r="A125" s="1"/>
      <c r="B125" s="2"/>
      <c r="C125" s="91"/>
      <c r="D125" s="67"/>
      <c r="E125" s="67"/>
      <c r="F125" s="67"/>
      <c r="G125" s="22"/>
      <c r="H125" s="91"/>
      <c r="I125" s="92"/>
      <c r="J125" s="22"/>
      <c r="K125" s="67"/>
      <c r="L125" s="22"/>
      <c r="M125" s="22"/>
      <c r="N125" s="22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</row>
    <row r="126" ht="15.75" customHeight="1">
      <c r="A126" s="1"/>
      <c r="B126" s="2"/>
      <c r="C126" s="91"/>
      <c r="D126" s="67"/>
      <c r="E126" s="67"/>
      <c r="F126" s="67"/>
      <c r="G126" s="22"/>
      <c r="H126" s="91"/>
      <c r="I126" s="92"/>
      <c r="J126" s="22"/>
      <c r="K126" s="67"/>
      <c r="L126" s="22"/>
      <c r="M126" s="22"/>
      <c r="N126" s="22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</row>
    <row r="127" ht="15.75" customHeight="1">
      <c r="A127" s="1"/>
      <c r="B127" s="2"/>
      <c r="C127" s="91"/>
      <c r="D127" s="67"/>
      <c r="E127" s="67"/>
      <c r="F127" s="67"/>
      <c r="G127" s="22"/>
      <c r="H127" s="91"/>
      <c r="I127" s="92"/>
      <c r="J127" s="22"/>
      <c r="K127" s="67"/>
      <c r="L127" s="22"/>
      <c r="M127" s="22"/>
      <c r="N127" s="22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</row>
    <row r="128" ht="15.75" customHeight="1">
      <c r="A128" s="1"/>
      <c r="B128" s="2"/>
      <c r="C128" s="91"/>
      <c r="D128" s="67"/>
      <c r="E128" s="67"/>
      <c r="F128" s="67"/>
      <c r="G128" s="22"/>
      <c r="H128" s="91"/>
      <c r="I128" s="92"/>
      <c r="J128" s="22"/>
      <c r="K128" s="67"/>
      <c r="L128" s="22"/>
      <c r="M128" s="22"/>
      <c r="N128" s="22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</row>
    <row r="129" ht="15.75" customHeight="1">
      <c r="A129" s="1"/>
      <c r="B129" s="2"/>
      <c r="C129" s="91"/>
      <c r="D129" s="67"/>
      <c r="E129" s="67"/>
      <c r="F129" s="67"/>
      <c r="G129" s="22"/>
      <c r="H129" s="91"/>
      <c r="I129" s="92"/>
      <c r="J129" s="22"/>
      <c r="K129" s="67"/>
      <c r="L129" s="22"/>
      <c r="M129" s="22"/>
      <c r="N129" s="22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</row>
    <row r="130" ht="15.75" customHeight="1">
      <c r="A130" s="1"/>
      <c r="B130" s="2"/>
      <c r="C130" s="91"/>
      <c r="D130" s="67"/>
      <c r="E130" s="67"/>
      <c r="F130" s="67"/>
      <c r="G130" s="22"/>
      <c r="H130" s="91"/>
      <c r="I130" s="92"/>
      <c r="J130" s="22"/>
      <c r="K130" s="67"/>
      <c r="L130" s="22"/>
      <c r="M130" s="22"/>
      <c r="N130" s="22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</row>
    <row r="131" ht="15.75" customHeight="1">
      <c r="A131" s="1"/>
      <c r="B131" s="2"/>
      <c r="C131" s="91"/>
      <c r="D131" s="67"/>
      <c r="E131" s="67"/>
      <c r="F131" s="67"/>
      <c r="G131" s="22"/>
      <c r="H131" s="91"/>
      <c r="I131" s="92"/>
      <c r="J131" s="22"/>
      <c r="K131" s="67"/>
      <c r="L131" s="22"/>
      <c r="M131" s="22"/>
      <c r="N131" s="22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</row>
    <row r="132" ht="15.75" customHeight="1">
      <c r="A132" s="1"/>
      <c r="B132" s="2"/>
      <c r="C132" s="91"/>
      <c r="D132" s="67"/>
      <c r="E132" s="67"/>
      <c r="F132" s="67"/>
      <c r="G132" s="22"/>
      <c r="H132" s="91"/>
      <c r="I132" s="92"/>
      <c r="J132" s="22"/>
      <c r="K132" s="67"/>
      <c r="L132" s="22"/>
      <c r="M132" s="22"/>
      <c r="N132" s="22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</row>
    <row r="133" ht="15.75" customHeight="1">
      <c r="A133" s="1"/>
      <c r="B133" s="2"/>
      <c r="C133" s="91"/>
      <c r="D133" s="67"/>
      <c r="E133" s="67"/>
      <c r="F133" s="67"/>
      <c r="G133" s="22"/>
      <c r="H133" s="91"/>
      <c r="I133" s="92"/>
      <c r="J133" s="22"/>
      <c r="K133" s="67"/>
      <c r="L133" s="22"/>
      <c r="M133" s="22"/>
      <c r="N133" s="22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</row>
    <row r="134" ht="15.75" customHeight="1">
      <c r="A134" s="1"/>
      <c r="B134" s="2"/>
      <c r="C134" s="91"/>
      <c r="D134" s="67"/>
      <c r="E134" s="67"/>
      <c r="F134" s="67"/>
      <c r="G134" s="22"/>
      <c r="H134" s="91"/>
      <c r="I134" s="92"/>
      <c r="J134" s="22"/>
      <c r="K134" s="67"/>
      <c r="L134" s="22"/>
      <c r="M134" s="22"/>
      <c r="N134" s="22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</row>
    <row r="135" ht="15.75" customHeight="1">
      <c r="A135" s="1"/>
      <c r="B135" s="2"/>
      <c r="C135" s="91"/>
      <c r="D135" s="67"/>
      <c r="E135" s="67"/>
      <c r="F135" s="67"/>
      <c r="G135" s="22"/>
      <c r="H135" s="91"/>
      <c r="I135" s="92"/>
      <c r="J135" s="22"/>
      <c r="K135" s="67"/>
      <c r="L135" s="22"/>
      <c r="M135" s="22"/>
      <c r="N135" s="22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</row>
    <row r="136" ht="15.75" customHeight="1">
      <c r="A136" s="1"/>
      <c r="B136" s="2"/>
      <c r="C136" s="91"/>
      <c r="D136" s="67"/>
      <c r="E136" s="67"/>
      <c r="F136" s="67"/>
      <c r="G136" s="22"/>
      <c r="H136" s="91"/>
      <c r="I136" s="92"/>
      <c r="J136" s="22"/>
      <c r="K136" s="67"/>
      <c r="L136" s="22"/>
      <c r="M136" s="22"/>
      <c r="N136" s="22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</row>
    <row r="137" ht="15.75" customHeight="1">
      <c r="A137" s="1"/>
      <c r="B137" s="2"/>
      <c r="C137" s="91"/>
      <c r="D137" s="67"/>
      <c r="E137" s="67"/>
      <c r="F137" s="67"/>
      <c r="G137" s="22"/>
      <c r="H137" s="91"/>
      <c r="I137" s="92"/>
      <c r="J137" s="22"/>
      <c r="K137" s="67"/>
      <c r="L137" s="22"/>
      <c r="M137" s="22"/>
      <c r="N137" s="22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</row>
    <row r="138" ht="15.75" customHeight="1">
      <c r="A138" s="1"/>
      <c r="B138" s="2"/>
      <c r="C138" s="91"/>
      <c r="D138" s="67"/>
      <c r="E138" s="67"/>
      <c r="F138" s="67"/>
      <c r="G138" s="22"/>
      <c r="H138" s="91"/>
      <c r="I138" s="92"/>
      <c r="J138" s="22"/>
      <c r="K138" s="67"/>
      <c r="L138" s="22"/>
      <c r="M138" s="22"/>
      <c r="N138" s="22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</row>
    <row r="139" ht="15.75" customHeight="1">
      <c r="A139" s="1"/>
      <c r="B139" s="2"/>
      <c r="C139" s="91"/>
      <c r="D139" s="67"/>
      <c r="E139" s="67"/>
      <c r="F139" s="67"/>
      <c r="G139" s="22"/>
      <c r="H139" s="91"/>
      <c r="I139" s="92"/>
      <c r="J139" s="22"/>
      <c r="K139" s="67"/>
      <c r="L139" s="22"/>
      <c r="M139" s="22"/>
      <c r="N139" s="22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</row>
    <row r="140" ht="15.75" customHeight="1">
      <c r="A140" s="1"/>
      <c r="B140" s="2"/>
      <c r="C140" s="91"/>
      <c r="D140" s="67"/>
      <c r="E140" s="67"/>
      <c r="F140" s="67"/>
      <c r="G140" s="22"/>
      <c r="H140" s="91"/>
      <c r="I140" s="92"/>
      <c r="J140" s="22"/>
      <c r="K140" s="67"/>
      <c r="L140" s="22"/>
      <c r="M140" s="22"/>
      <c r="N140" s="22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</row>
    <row r="141" ht="15.75" customHeight="1">
      <c r="A141" s="1"/>
      <c r="B141" s="2"/>
      <c r="C141" s="91"/>
      <c r="D141" s="67"/>
      <c r="E141" s="67"/>
      <c r="F141" s="67"/>
      <c r="G141" s="22"/>
      <c r="H141" s="91"/>
      <c r="I141" s="92"/>
      <c r="J141" s="22"/>
      <c r="K141" s="67"/>
      <c r="L141" s="22"/>
      <c r="M141" s="22"/>
      <c r="N141" s="22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</row>
    <row r="142" ht="15.75" customHeight="1">
      <c r="A142" s="1"/>
      <c r="B142" s="2"/>
      <c r="C142" s="91"/>
      <c r="D142" s="67"/>
      <c r="E142" s="67"/>
      <c r="F142" s="67"/>
      <c r="G142" s="22"/>
      <c r="H142" s="91"/>
      <c r="I142" s="92"/>
      <c r="J142" s="22"/>
      <c r="K142" s="67"/>
      <c r="L142" s="22"/>
      <c r="M142" s="22"/>
      <c r="N142" s="22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</row>
    <row r="143" ht="15.75" customHeight="1">
      <c r="A143" s="1"/>
      <c r="B143" s="2"/>
      <c r="C143" s="91"/>
      <c r="D143" s="67"/>
      <c r="E143" s="67"/>
      <c r="F143" s="67"/>
      <c r="G143" s="22"/>
      <c r="H143" s="91"/>
      <c r="I143" s="92"/>
      <c r="J143" s="22"/>
      <c r="K143" s="67"/>
      <c r="L143" s="22"/>
      <c r="M143" s="22"/>
      <c r="N143" s="22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</row>
    <row r="144" ht="15.75" customHeight="1">
      <c r="A144" s="1"/>
      <c r="B144" s="2"/>
      <c r="C144" s="91"/>
      <c r="D144" s="67"/>
      <c r="E144" s="67"/>
      <c r="F144" s="67"/>
      <c r="G144" s="22"/>
      <c r="H144" s="91"/>
      <c r="I144" s="92"/>
      <c r="J144" s="22"/>
      <c r="K144" s="67"/>
      <c r="L144" s="22"/>
      <c r="M144" s="22"/>
      <c r="N144" s="22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</row>
    <row r="145" ht="15.75" customHeight="1">
      <c r="A145" s="1"/>
      <c r="B145" s="2"/>
      <c r="C145" s="91"/>
      <c r="D145" s="67"/>
      <c r="E145" s="67"/>
      <c r="F145" s="67"/>
      <c r="G145" s="22"/>
      <c r="H145" s="91"/>
      <c r="I145" s="92"/>
      <c r="J145" s="22"/>
      <c r="K145" s="67"/>
      <c r="L145" s="22"/>
      <c r="M145" s="22"/>
      <c r="N145" s="22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</row>
    <row r="146" ht="15.75" customHeight="1">
      <c r="A146" s="1"/>
      <c r="B146" s="2"/>
      <c r="C146" s="91"/>
      <c r="D146" s="67"/>
      <c r="E146" s="67"/>
      <c r="F146" s="67"/>
      <c r="G146" s="22"/>
      <c r="H146" s="91"/>
      <c r="I146" s="92"/>
      <c r="J146" s="22"/>
      <c r="K146" s="67"/>
      <c r="L146" s="22"/>
      <c r="M146" s="22"/>
      <c r="N146" s="22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</row>
    <row r="147" ht="15.75" customHeight="1">
      <c r="A147" s="1"/>
      <c r="B147" s="2"/>
      <c r="C147" s="91"/>
      <c r="D147" s="67"/>
      <c r="E147" s="67"/>
      <c r="F147" s="67"/>
      <c r="G147" s="22"/>
      <c r="H147" s="91"/>
      <c r="I147" s="92"/>
      <c r="J147" s="22"/>
      <c r="K147" s="67"/>
      <c r="L147" s="22"/>
      <c r="M147" s="22"/>
      <c r="N147" s="22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</row>
    <row r="148" ht="15.75" customHeight="1">
      <c r="A148" s="1"/>
      <c r="B148" s="2"/>
      <c r="C148" s="91"/>
      <c r="D148" s="67"/>
      <c r="E148" s="67"/>
      <c r="F148" s="67"/>
      <c r="G148" s="22"/>
      <c r="H148" s="91"/>
      <c r="I148" s="92"/>
      <c r="J148" s="22"/>
      <c r="K148" s="67"/>
      <c r="L148" s="22"/>
      <c r="M148" s="22"/>
      <c r="N148" s="22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</row>
    <row r="149" ht="15.75" customHeight="1">
      <c r="A149" s="1"/>
      <c r="B149" s="2"/>
      <c r="C149" s="91"/>
      <c r="D149" s="67"/>
      <c r="E149" s="67"/>
      <c r="F149" s="67"/>
      <c r="G149" s="22"/>
      <c r="H149" s="91"/>
      <c r="I149" s="92"/>
      <c r="J149" s="22"/>
      <c r="K149" s="67"/>
      <c r="L149" s="22"/>
      <c r="M149" s="22"/>
      <c r="N149" s="22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</row>
    <row r="150" ht="15.75" customHeight="1">
      <c r="A150" s="1"/>
      <c r="B150" s="2"/>
      <c r="C150" s="91"/>
      <c r="D150" s="67"/>
      <c r="E150" s="67"/>
      <c r="F150" s="67"/>
      <c r="G150" s="22"/>
      <c r="H150" s="91"/>
      <c r="I150" s="92"/>
      <c r="J150" s="22"/>
      <c r="K150" s="67"/>
      <c r="L150" s="22"/>
      <c r="M150" s="22"/>
      <c r="N150" s="22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</row>
    <row r="151" ht="15.75" customHeight="1">
      <c r="A151" s="1"/>
      <c r="B151" s="2"/>
      <c r="C151" s="91"/>
      <c r="D151" s="67"/>
      <c r="E151" s="67"/>
      <c r="F151" s="67"/>
      <c r="G151" s="22"/>
      <c r="H151" s="91"/>
      <c r="I151" s="92"/>
      <c r="J151" s="22"/>
      <c r="K151" s="67"/>
      <c r="L151" s="22"/>
      <c r="M151" s="22"/>
      <c r="N151" s="22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</row>
    <row r="152" ht="15.75" customHeight="1">
      <c r="A152" s="1"/>
      <c r="B152" s="2"/>
      <c r="C152" s="91"/>
      <c r="D152" s="67"/>
      <c r="E152" s="67"/>
      <c r="F152" s="67"/>
      <c r="G152" s="22"/>
      <c r="H152" s="91"/>
      <c r="I152" s="92"/>
      <c r="J152" s="22"/>
      <c r="K152" s="67"/>
      <c r="L152" s="22"/>
      <c r="M152" s="22"/>
      <c r="N152" s="22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</row>
    <row r="153" ht="15.75" customHeight="1">
      <c r="A153" s="1"/>
      <c r="B153" s="2"/>
      <c r="C153" s="91"/>
      <c r="D153" s="67"/>
      <c r="E153" s="67"/>
      <c r="F153" s="67"/>
      <c r="G153" s="22"/>
      <c r="H153" s="91"/>
      <c r="I153" s="92"/>
      <c r="J153" s="22"/>
      <c r="K153" s="67"/>
      <c r="L153" s="22"/>
      <c r="M153" s="22"/>
      <c r="N153" s="22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</row>
    <row r="154" ht="15.75" customHeight="1">
      <c r="A154" s="1"/>
      <c r="B154" s="2"/>
      <c r="C154" s="91"/>
      <c r="D154" s="67"/>
      <c r="E154" s="67"/>
      <c r="F154" s="67"/>
      <c r="G154" s="22"/>
      <c r="H154" s="91"/>
      <c r="I154" s="92"/>
      <c r="J154" s="22"/>
      <c r="K154" s="67"/>
      <c r="L154" s="22"/>
      <c r="M154" s="22"/>
      <c r="N154" s="22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</row>
    <row r="155" ht="15.75" customHeight="1">
      <c r="A155" s="1"/>
      <c r="B155" s="2"/>
      <c r="C155" s="91"/>
      <c r="D155" s="67"/>
      <c r="E155" s="67"/>
      <c r="F155" s="67"/>
      <c r="G155" s="22"/>
      <c r="H155" s="91"/>
      <c r="I155" s="92"/>
      <c r="J155" s="22"/>
      <c r="K155" s="67"/>
      <c r="L155" s="22"/>
      <c r="M155" s="22"/>
      <c r="N155" s="22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</row>
    <row r="156" ht="15.75" customHeight="1">
      <c r="A156" s="1"/>
      <c r="B156" s="2"/>
      <c r="C156" s="91"/>
      <c r="D156" s="67"/>
      <c r="E156" s="67"/>
      <c r="F156" s="67"/>
      <c r="G156" s="22"/>
      <c r="H156" s="91"/>
      <c r="I156" s="92"/>
      <c r="J156" s="22"/>
      <c r="K156" s="67"/>
      <c r="L156" s="22"/>
      <c r="M156" s="22"/>
      <c r="N156" s="22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</row>
    <row r="157" ht="15.75" customHeight="1">
      <c r="A157" s="1"/>
      <c r="B157" s="2"/>
      <c r="C157" s="91"/>
      <c r="D157" s="67"/>
      <c r="E157" s="67"/>
      <c r="F157" s="67"/>
      <c r="G157" s="22"/>
      <c r="H157" s="91"/>
      <c r="I157" s="92"/>
      <c r="J157" s="22"/>
      <c r="K157" s="67"/>
      <c r="L157" s="22"/>
      <c r="M157" s="22"/>
      <c r="N157" s="22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</row>
    <row r="158" ht="15.75" customHeight="1">
      <c r="A158" s="1"/>
      <c r="B158" s="2"/>
      <c r="C158" s="91"/>
      <c r="D158" s="67"/>
      <c r="E158" s="67"/>
      <c r="F158" s="67"/>
      <c r="G158" s="22"/>
      <c r="H158" s="91"/>
      <c r="I158" s="92"/>
      <c r="J158" s="22"/>
      <c r="K158" s="67"/>
      <c r="L158" s="22"/>
      <c r="M158" s="22"/>
      <c r="N158" s="22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</row>
    <row r="159" ht="15.75" customHeight="1">
      <c r="A159" s="1"/>
      <c r="B159" s="2"/>
      <c r="C159" s="91"/>
      <c r="D159" s="67"/>
      <c r="E159" s="67"/>
      <c r="F159" s="67"/>
      <c r="G159" s="22"/>
      <c r="H159" s="91"/>
      <c r="I159" s="92"/>
      <c r="J159" s="22"/>
      <c r="K159" s="67"/>
      <c r="L159" s="22"/>
      <c r="M159" s="22"/>
      <c r="N159" s="22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</row>
    <row r="160" ht="15.75" customHeight="1">
      <c r="A160" s="1"/>
      <c r="B160" s="2"/>
      <c r="C160" s="91"/>
      <c r="D160" s="67"/>
      <c r="E160" s="67"/>
      <c r="F160" s="67"/>
      <c r="G160" s="22"/>
      <c r="H160" s="91"/>
      <c r="I160" s="92"/>
      <c r="J160" s="22"/>
      <c r="K160" s="67"/>
      <c r="L160" s="22"/>
      <c r="M160" s="22"/>
      <c r="N160" s="22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</row>
    <row r="161" ht="15.75" customHeight="1">
      <c r="A161" s="1"/>
      <c r="B161" s="2"/>
      <c r="C161" s="91"/>
      <c r="D161" s="67"/>
      <c r="E161" s="67"/>
      <c r="F161" s="67"/>
      <c r="G161" s="22"/>
      <c r="H161" s="91"/>
      <c r="I161" s="92"/>
      <c r="J161" s="22"/>
      <c r="K161" s="67"/>
      <c r="L161" s="22"/>
      <c r="M161" s="22"/>
      <c r="N161" s="22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</row>
    <row r="162" ht="15.75" customHeight="1">
      <c r="A162" s="1"/>
      <c r="B162" s="2"/>
      <c r="C162" s="91"/>
      <c r="D162" s="67"/>
      <c r="E162" s="67"/>
      <c r="F162" s="67"/>
      <c r="G162" s="22"/>
      <c r="H162" s="91"/>
      <c r="I162" s="92"/>
      <c r="J162" s="22"/>
      <c r="K162" s="67"/>
      <c r="L162" s="22"/>
      <c r="M162" s="22"/>
      <c r="N162" s="22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</row>
    <row r="163" ht="15.75" customHeight="1">
      <c r="A163" s="1"/>
      <c r="B163" s="2"/>
      <c r="C163" s="91"/>
      <c r="D163" s="67"/>
      <c r="E163" s="67"/>
      <c r="F163" s="67"/>
      <c r="G163" s="22"/>
      <c r="H163" s="91"/>
      <c r="I163" s="92"/>
      <c r="J163" s="22"/>
      <c r="K163" s="67"/>
      <c r="L163" s="22"/>
      <c r="M163" s="22"/>
      <c r="N163" s="22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</row>
    <row r="164" ht="15.75" customHeight="1">
      <c r="A164" s="1"/>
      <c r="B164" s="2"/>
      <c r="C164" s="91"/>
      <c r="D164" s="67"/>
      <c r="E164" s="67"/>
      <c r="F164" s="67"/>
      <c r="G164" s="22"/>
      <c r="H164" s="91"/>
      <c r="I164" s="92"/>
      <c r="J164" s="22"/>
      <c r="K164" s="67"/>
      <c r="L164" s="22"/>
      <c r="M164" s="22"/>
      <c r="N164" s="22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</row>
    <row r="165" ht="15.75" customHeight="1">
      <c r="A165" s="1"/>
      <c r="B165" s="2"/>
      <c r="C165" s="91"/>
      <c r="D165" s="67"/>
      <c r="E165" s="67"/>
      <c r="F165" s="67"/>
      <c r="G165" s="22"/>
      <c r="H165" s="91"/>
      <c r="I165" s="92"/>
      <c r="J165" s="22"/>
      <c r="K165" s="67"/>
      <c r="L165" s="22"/>
      <c r="M165" s="22"/>
      <c r="N165" s="22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</row>
    <row r="166" ht="15.75" customHeight="1">
      <c r="A166" s="1"/>
      <c r="B166" s="2"/>
      <c r="C166" s="91"/>
      <c r="D166" s="67"/>
      <c r="E166" s="67"/>
      <c r="F166" s="67"/>
      <c r="G166" s="22"/>
      <c r="H166" s="91"/>
      <c r="I166" s="92"/>
      <c r="J166" s="22"/>
      <c r="K166" s="67"/>
      <c r="L166" s="22"/>
      <c r="M166" s="22"/>
      <c r="N166" s="22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</row>
    <row r="167" ht="15.75" customHeight="1">
      <c r="A167" s="1"/>
      <c r="B167" s="2"/>
      <c r="C167" s="91"/>
      <c r="D167" s="67"/>
      <c r="E167" s="67"/>
      <c r="F167" s="67"/>
      <c r="G167" s="22"/>
      <c r="H167" s="91"/>
      <c r="I167" s="92"/>
      <c r="J167" s="22"/>
      <c r="K167" s="67"/>
      <c r="L167" s="22"/>
      <c r="M167" s="22"/>
      <c r="N167" s="22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</row>
    <row r="168" ht="15.75" customHeight="1">
      <c r="A168" s="1"/>
      <c r="B168" s="2"/>
      <c r="C168" s="91"/>
      <c r="D168" s="67"/>
      <c r="E168" s="67"/>
      <c r="F168" s="67"/>
      <c r="G168" s="22"/>
      <c r="H168" s="91"/>
      <c r="I168" s="92"/>
      <c r="J168" s="22"/>
      <c r="K168" s="67"/>
      <c r="L168" s="22"/>
      <c r="M168" s="22"/>
      <c r="N168" s="22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</row>
    <row r="169" ht="15.75" customHeight="1">
      <c r="A169" s="1"/>
      <c r="B169" s="2"/>
      <c r="C169" s="91"/>
      <c r="D169" s="67"/>
      <c r="E169" s="67"/>
      <c r="F169" s="67"/>
      <c r="G169" s="22"/>
      <c r="H169" s="91"/>
      <c r="I169" s="92"/>
      <c r="J169" s="22"/>
      <c r="K169" s="67"/>
      <c r="L169" s="22"/>
      <c r="M169" s="22"/>
      <c r="N169" s="22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</row>
    <row r="170" ht="15.75" customHeight="1">
      <c r="A170" s="1"/>
      <c r="B170" s="2"/>
      <c r="C170" s="91"/>
      <c r="D170" s="67"/>
      <c r="E170" s="67"/>
      <c r="F170" s="67"/>
      <c r="G170" s="22"/>
      <c r="H170" s="91"/>
      <c r="I170" s="92"/>
      <c r="J170" s="22"/>
      <c r="K170" s="67"/>
      <c r="L170" s="22"/>
      <c r="M170" s="22"/>
      <c r="N170" s="22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</row>
    <row r="171" ht="15.75" customHeight="1">
      <c r="A171" s="1"/>
      <c r="B171" s="2"/>
      <c r="C171" s="91"/>
      <c r="D171" s="67"/>
      <c r="E171" s="67"/>
      <c r="F171" s="67"/>
      <c r="G171" s="22"/>
      <c r="H171" s="91"/>
      <c r="I171" s="92"/>
      <c r="J171" s="22"/>
      <c r="K171" s="67"/>
      <c r="L171" s="22"/>
      <c r="M171" s="22"/>
      <c r="N171" s="22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</row>
    <row r="172" ht="15.75" customHeight="1">
      <c r="A172" s="1"/>
      <c r="B172" s="2"/>
      <c r="C172" s="91"/>
      <c r="D172" s="67"/>
      <c r="E172" s="67"/>
      <c r="F172" s="67"/>
      <c r="G172" s="22"/>
      <c r="H172" s="91"/>
      <c r="I172" s="92"/>
      <c r="J172" s="22"/>
      <c r="K172" s="67"/>
      <c r="L172" s="22"/>
      <c r="M172" s="22"/>
      <c r="N172" s="22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</row>
    <row r="173" ht="15.75" customHeight="1">
      <c r="A173" s="1"/>
      <c r="B173" s="2"/>
      <c r="C173" s="91"/>
      <c r="D173" s="67"/>
      <c r="E173" s="67"/>
      <c r="F173" s="67"/>
      <c r="G173" s="22"/>
      <c r="H173" s="91"/>
      <c r="I173" s="92"/>
      <c r="J173" s="22"/>
      <c r="K173" s="67"/>
      <c r="L173" s="22"/>
      <c r="M173" s="22"/>
      <c r="N173" s="22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</row>
    <row r="174" ht="15.75" customHeight="1">
      <c r="A174" s="1"/>
      <c r="B174" s="2"/>
      <c r="C174" s="91"/>
      <c r="D174" s="67"/>
      <c r="E174" s="67"/>
      <c r="F174" s="67"/>
      <c r="G174" s="22"/>
      <c r="H174" s="91"/>
      <c r="I174" s="92"/>
      <c r="J174" s="22"/>
      <c r="K174" s="67"/>
      <c r="L174" s="22"/>
      <c r="M174" s="22"/>
      <c r="N174" s="22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</row>
    <row r="175" ht="15.75" customHeight="1">
      <c r="A175" s="1"/>
      <c r="B175" s="2"/>
      <c r="C175" s="91"/>
      <c r="D175" s="67"/>
      <c r="E175" s="67"/>
      <c r="F175" s="67"/>
      <c r="G175" s="22"/>
      <c r="H175" s="91"/>
      <c r="I175" s="92"/>
      <c r="J175" s="22"/>
      <c r="K175" s="67"/>
      <c r="L175" s="22"/>
      <c r="M175" s="22"/>
      <c r="N175" s="22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</row>
    <row r="176" ht="15.75" customHeight="1">
      <c r="A176" s="1"/>
      <c r="B176" s="2"/>
      <c r="C176" s="91"/>
      <c r="D176" s="67"/>
      <c r="E176" s="67"/>
      <c r="F176" s="67"/>
      <c r="G176" s="22"/>
      <c r="H176" s="91"/>
      <c r="I176" s="92"/>
      <c r="J176" s="22"/>
      <c r="K176" s="67"/>
      <c r="L176" s="22"/>
      <c r="M176" s="22"/>
      <c r="N176" s="22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</row>
    <row r="177" ht="15.75" customHeight="1">
      <c r="A177" s="1"/>
      <c r="B177" s="2"/>
      <c r="C177" s="91"/>
      <c r="D177" s="67"/>
      <c r="E177" s="67"/>
      <c r="F177" s="67"/>
      <c r="G177" s="22"/>
      <c r="H177" s="91"/>
      <c r="I177" s="92"/>
      <c r="J177" s="22"/>
      <c r="K177" s="67"/>
      <c r="L177" s="22"/>
      <c r="M177" s="22"/>
      <c r="N177" s="22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</row>
    <row r="178" ht="15.75" customHeight="1">
      <c r="A178" s="1"/>
      <c r="B178" s="2"/>
      <c r="C178" s="91"/>
      <c r="D178" s="67"/>
      <c r="E178" s="67"/>
      <c r="F178" s="67"/>
      <c r="G178" s="22"/>
      <c r="H178" s="91"/>
      <c r="I178" s="92"/>
      <c r="J178" s="22"/>
      <c r="K178" s="67"/>
      <c r="L178" s="22"/>
      <c r="M178" s="22"/>
      <c r="N178" s="22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</row>
    <row r="179" ht="15.75" customHeight="1">
      <c r="A179" s="1"/>
      <c r="B179" s="2"/>
      <c r="C179" s="91"/>
      <c r="D179" s="67"/>
      <c r="E179" s="67"/>
      <c r="F179" s="67"/>
      <c r="G179" s="22"/>
      <c r="H179" s="91"/>
      <c r="I179" s="92"/>
      <c r="J179" s="22"/>
      <c r="K179" s="67"/>
      <c r="L179" s="22"/>
      <c r="M179" s="22"/>
      <c r="N179" s="22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</row>
    <row r="180" ht="15.75" customHeight="1">
      <c r="A180" s="1"/>
      <c r="B180" s="2"/>
      <c r="C180" s="91"/>
      <c r="D180" s="67"/>
      <c r="E180" s="67"/>
      <c r="F180" s="67"/>
      <c r="G180" s="22"/>
      <c r="H180" s="91"/>
      <c r="I180" s="92"/>
      <c r="J180" s="22"/>
      <c r="K180" s="67"/>
      <c r="L180" s="22"/>
      <c r="M180" s="22"/>
      <c r="N180" s="22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</row>
    <row r="181" ht="15.75" customHeight="1">
      <c r="A181" s="1"/>
      <c r="B181" s="2"/>
      <c r="C181" s="91"/>
      <c r="D181" s="67"/>
      <c r="E181" s="67"/>
      <c r="F181" s="67"/>
      <c r="G181" s="22"/>
      <c r="H181" s="91"/>
      <c r="I181" s="92"/>
      <c r="J181" s="22"/>
      <c r="K181" s="67"/>
      <c r="L181" s="22"/>
      <c r="M181" s="22"/>
      <c r="N181" s="22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</row>
    <row r="182" ht="15.75" customHeight="1">
      <c r="A182" s="1"/>
      <c r="B182" s="2"/>
      <c r="C182" s="91"/>
      <c r="D182" s="67"/>
      <c r="E182" s="67"/>
      <c r="F182" s="67"/>
      <c r="G182" s="22"/>
      <c r="H182" s="91"/>
      <c r="I182" s="92"/>
      <c r="J182" s="22"/>
      <c r="K182" s="67"/>
      <c r="L182" s="22"/>
      <c r="M182" s="22"/>
      <c r="N182" s="22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</row>
    <row r="183" ht="15.75" customHeight="1">
      <c r="A183" s="1"/>
      <c r="B183" s="2"/>
      <c r="C183" s="91"/>
      <c r="D183" s="67"/>
      <c r="E183" s="67"/>
      <c r="F183" s="67"/>
      <c r="G183" s="22"/>
      <c r="H183" s="91"/>
      <c r="I183" s="92"/>
      <c r="J183" s="22"/>
      <c r="K183" s="67"/>
      <c r="L183" s="22"/>
      <c r="M183" s="22"/>
      <c r="N183" s="22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</row>
    <row r="184" ht="15.75" customHeight="1">
      <c r="A184" s="1"/>
      <c r="B184" s="2"/>
      <c r="C184" s="91"/>
      <c r="D184" s="67"/>
      <c r="E184" s="67"/>
      <c r="F184" s="67"/>
      <c r="G184" s="22"/>
      <c r="H184" s="91"/>
      <c r="I184" s="92"/>
      <c r="J184" s="22"/>
      <c r="K184" s="67"/>
      <c r="L184" s="22"/>
      <c r="M184" s="22"/>
      <c r="N184" s="22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</row>
    <row r="185" ht="15.75" customHeight="1">
      <c r="A185" s="1"/>
      <c r="B185" s="2"/>
      <c r="C185" s="91"/>
      <c r="D185" s="67"/>
      <c r="E185" s="67"/>
      <c r="F185" s="67"/>
      <c r="G185" s="22"/>
      <c r="H185" s="91"/>
      <c r="I185" s="92"/>
      <c r="J185" s="22"/>
      <c r="K185" s="67"/>
      <c r="L185" s="22"/>
      <c r="M185" s="22"/>
      <c r="N185" s="22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</row>
    <row r="186" ht="15.75" customHeight="1">
      <c r="A186" s="1"/>
      <c r="B186" s="2"/>
      <c r="C186" s="91"/>
      <c r="D186" s="67"/>
      <c r="E186" s="67"/>
      <c r="F186" s="67"/>
      <c r="G186" s="22"/>
      <c r="H186" s="91"/>
      <c r="I186" s="92"/>
      <c r="J186" s="22"/>
      <c r="K186" s="67"/>
      <c r="L186" s="22"/>
      <c r="M186" s="22"/>
      <c r="N186" s="22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</row>
    <row r="187" ht="15.75" customHeight="1">
      <c r="A187" s="1"/>
      <c r="B187" s="2"/>
      <c r="C187" s="91"/>
      <c r="D187" s="67"/>
      <c r="E187" s="67"/>
      <c r="F187" s="67"/>
      <c r="G187" s="22"/>
      <c r="H187" s="91"/>
      <c r="I187" s="92"/>
      <c r="J187" s="22"/>
      <c r="K187" s="67"/>
      <c r="L187" s="22"/>
      <c r="M187" s="22"/>
      <c r="N187" s="22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</row>
    <row r="188" ht="15.75" customHeight="1">
      <c r="A188" s="1"/>
      <c r="B188" s="2"/>
      <c r="C188" s="91"/>
      <c r="D188" s="67"/>
      <c r="E188" s="67"/>
      <c r="F188" s="67"/>
      <c r="G188" s="22"/>
      <c r="H188" s="91"/>
      <c r="I188" s="92"/>
      <c r="J188" s="22"/>
      <c r="K188" s="67"/>
      <c r="L188" s="22"/>
      <c r="M188" s="22"/>
      <c r="N188" s="22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</row>
    <row r="189" ht="15.75" customHeight="1">
      <c r="A189" s="1"/>
      <c r="B189" s="2"/>
      <c r="C189" s="91"/>
      <c r="D189" s="67"/>
      <c r="E189" s="67"/>
      <c r="F189" s="67"/>
      <c r="G189" s="22"/>
      <c r="H189" s="91"/>
      <c r="I189" s="92"/>
      <c r="J189" s="22"/>
      <c r="K189" s="67"/>
      <c r="L189" s="22"/>
      <c r="M189" s="22"/>
      <c r="N189" s="22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</row>
    <row r="190" ht="15.75" customHeight="1">
      <c r="A190" s="1"/>
      <c r="B190" s="2"/>
      <c r="C190" s="91"/>
      <c r="D190" s="67"/>
      <c r="E190" s="67"/>
      <c r="F190" s="67"/>
      <c r="G190" s="22"/>
      <c r="H190" s="91"/>
      <c r="I190" s="92"/>
      <c r="J190" s="22"/>
      <c r="K190" s="67"/>
      <c r="L190" s="22"/>
      <c r="M190" s="22"/>
      <c r="N190" s="22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</row>
    <row r="191" ht="15.75" customHeight="1">
      <c r="A191" s="1"/>
      <c r="B191" s="2"/>
      <c r="C191" s="91"/>
      <c r="D191" s="67"/>
      <c r="E191" s="67"/>
      <c r="F191" s="67"/>
      <c r="G191" s="22"/>
      <c r="H191" s="91"/>
      <c r="I191" s="92"/>
      <c r="J191" s="22"/>
      <c r="K191" s="67"/>
      <c r="L191" s="22"/>
      <c r="M191" s="22"/>
      <c r="N191" s="22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</row>
    <row r="192" ht="15.75" customHeight="1">
      <c r="A192" s="1"/>
      <c r="B192" s="2"/>
      <c r="C192" s="91"/>
      <c r="D192" s="67"/>
      <c r="E192" s="67"/>
      <c r="F192" s="67"/>
      <c r="G192" s="22"/>
      <c r="H192" s="91"/>
      <c r="I192" s="92"/>
      <c r="J192" s="22"/>
      <c r="K192" s="67"/>
      <c r="L192" s="22"/>
      <c r="M192" s="22"/>
      <c r="N192" s="22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</row>
    <row r="193" ht="15.75" customHeight="1">
      <c r="A193" s="1"/>
      <c r="B193" s="2"/>
      <c r="C193" s="91"/>
      <c r="D193" s="67"/>
      <c r="E193" s="67"/>
      <c r="F193" s="67"/>
      <c r="G193" s="22"/>
      <c r="H193" s="91"/>
      <c r="I193" s="92"/>
      <c r="J193" s="22"/>
      <c r="K193" s="67"/>
      <c r="L193" s="22"/>
      <c r="M193" s="22"/>
      <c r="N193" s="22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</row>
    <row r="194" ht="15.75" customHeight="1">
      <c r="A194" s="1"/>
      <c r="B194" s="2"/>
      <c r="C194" s="91"/>
      <c r="D194" s="67"/>
      <c r="E194" s="67"/>
      <c r="F194" s="67"/>
      <c r="G194" s="22"/>
      <c r="H194" s="91"/>
      <c r="I194" s="92"/>
      <c r="J194" s="22"/>
      <c r="K194" s="67"/>
      <c r="L194" s="22"/>
      <c r="M194" s="22"/>
      <c r="N194" s="22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</row>
    <row r="195" ht="15.75" customHeight="1">
      <c r="A195" s="1"/>
      <c r="B195" s="2"/>
      <c r="C195" s="91"/>
      <c r="D195" s="67"/>
      <c r="E195" s="67"/>
      <c r="F195" s="67"/>
      <c r="G195" s="22"/>
      <c r="H195" s="91"/>
      <c r="I195" s="92"/>
      <c r="J195" s="22"/>
      <c r="K195" s="67"/>
      <c r="L195" s="22"/>
      <c r="M195" s="22"/>
      <c r="N195" s="22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</row>
    <row r="196" ht="15.75" customHeight="1">
      <c r="A196" s="1"/>
      <c r="B196" s="2"/>
      <c r="C196" s="91"/>
      <c r="D196" s="67"/>
      <c r="E196" s="67"/>
      <c r="F196" s="67"/>
      <c r="G196" s="22"/>
      <c r="H196" s="91"/>
      <c r="I196" s="92"/>
      <c r="J196" s="22"/>
      <c r="K196" s="67"/>
      <c r="L196" s="22"/>
      <c r="M196" s="22"/>
      <c r="N196" s="22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</row>
    <row r="197" ht="15.75" customHeight="1">
      <c r="A197" s="1"/>
      <c r="B197" s="2"/>
      <c r="C197" s="91"/>
      <c r="D197" s="67"/>
      <c r="E197" s="67"/>
      <c r="F197" s="67"/>
      <c r="G197" s="22"/>
      <c r="H197" s="91"/>
      <c r="I197" s="92"/>
      <c r="J197" s="22"/>
      <c r="K197" s="67"/>
      <c r="L197" s="22"/>
      <c r="M197" s="22"/>
      <c r="N197" s="22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</row>
    <row r="198" ht="15.75" customHeight="1">
      <c r="A198" s="1"/>
      <c r="B198" s="2"/>
      <c r="C198" s="91"/>
      <c r="D198" s="67"/>
      <c r="E198" s="67"/>
      <c r="F198" s="67"/>
      <c r="G198" s="22"/>
      <c r="H198" s="91"/>
      <c r="I198" s="92"/>
      <c r="J198" s="22"/>
      <c r="K198" s="67"/>
      <c r="L198" s="22"/>
      <c r="M198" s="22"/>
      <c r="N198" s="22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</row>
    <row r="199" ht="15.75" customHeight="1">
      <c r="A199" s="1"/>
      <c r="B199" s="2"/>
      <c r="C199" s="91"/>
      <c r="D199" s="67"/>
      <c r="E199" s="67"/>
      <c r="F199" s="67"/>
      <c r="G199" s="22"/>
      <c r="H199" s="91"/>
      <c r="I199" s="92"/>
      <c r="J199" s="22"/>
      <c r="K199" s="67"/>
      <c r="L199" s="22"/>
      <c r="M199" s="22"/>
      <c r="N199" s="22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</row>
    <row r="200" ht="15.75" customHeight="1">
      <c r="A200" s="1"/>
      <c r="B200" s="2"/>
      <c r="C200" s="91"/>
      <c r="D200" s="67"/>
      <c r="E200" s="67"/>
      <c r="F200" s="67"/>
      <c r="G200" s="22"/>
      <c r="H200" s="91"/>
      <c r="I200" s="92"/>
      <c r="J200" s="22"/>
      <c r="K200" s="67"/>
      <c r="L200" s="22"/>
      <c r="M200" s="22"/>
      <c r="N200" s="22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</row>
    <row r="201" ht="15.75" customHeight="1">
      <c r="A201" s="1"/>
      <c r="B201" s="2"/>
      <c r="C201" s="91"/>
      <c r="D201" s="67"/>
      <c r="E201" s="67"/>
      <c r="F201" s="67"/>
      <c r="G201" s="22"/>
      <c r="H201" s="91"/>
      <c r="I201" s="92"/>
      <c r="J201" s="22"/>
      <c r="K201" s="67"/>
      <c r="L201" s="22"/>
      <c r="M201" s="22"/>
      <c r="N201" s="22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</row>
    <row r="202" ht="15.75" customHeight="1">
      <c r="A202" s="1"/>
      <c r="B202" s="2"/>
      <c r="C202" s="91"/>
      <c r="D202" s="67"/>
      <c r="E202" s="67"/>
      <c r="F202" s="67"/>
      <c r="G202" s="22"/>
      <c r="H202" s="91"/>
      <c r="I202" s="92"/>
      <c r="J202" s="22"/>
      <c r="K202" s="67"/>
      <c r="L202" s="22"/>
      <c r="M202" s="22"/>
      <c r="N202" s="22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</row>
    <row r="203" ht="15.75" customHeight="1">
      <c r="A203" s="1"/>
      <c r="B203" s="2"/>
      <c r="C203" s="91"/>
      <c r="D203" s="67"/>
      <c r="E203" s="67"/>
      <c r="F203" s="67"/>
      <c r="G203" s="22"/>
      <c r="H203" s="91"/>
      <c r="I203" s="92"/>
      <c r="J203" s="22"/>
      <c r="K203" s="67"/>
      <c r="L203" s="22"/>
      <c r="M203" s="22"/>
      <c r="N203" s="22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</row>
    <row r="204" ht="15.75" customHeight="1">
      <c r="A204" s="1"/>
      <c r="B204" s="2"/>
      <c r="C204" s="91"/>
      <c r="D204" s="67"/>
      <c r="E204" s="67"/>
      <c r="F204" s="67"/>
      <c r="G204" s="22"/>
      <c r="H204" s="91"/>
      <c r="I204" s="92"/>
      <c r="J204" s="22"/>
      <c r="K204" s="67"/>
      <c r="L204" s="22"/>
      <c r="M204" s="22"/>
      <c r="N204" s="22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</row>
    <row r="205" ht="15.75" customHeight="1">
      <c r="A205" s="1"/>
      <c r="B205" s="2"/>
      <c r="C205" s="91"/>
      <c r="D205" s="67"/>
      <c r="E205" s="67"/>
      <c r="F205" s="67"/>
      <c r="G205" s="22"/>
      <c r="H205" s="91"/>
      <c r="I205" s="92"/>
      <c r="J205" s="22"/>
      <c r="K205" s="67"/>
      <c r="L205" s="22"/>
      <c r="M205" s="22"/>
      <c r="N205" s="22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</row>
    <row r="206" ht="15.75" customHeight="1">
      <c r="A206" s="1"/>
      <c r="B206" s="2"/>
      <c r="C206" s="91"/>
      <c r="D206" s="67"/>
      <c r="E206" s="67"/>
      <c r="F206" s="67"/>
      <c r="G206" s="22"/>
      <c r="H206" s="91"/>
      <c r="I206" s="92"/>
      <c r="J206" s="22"/>
      <c r="K206" s="67"/>
      <c r="L206" s="22"/>
      <c r="M206" s="22"/>
      <c r="N206" s="22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</row>
    <row r="207" ht="15.75" customHeight="1">
      <c r="A207" s="1"/>
      <c r="B207" s="2"/>
      <c r="C207" s="91"/>
      <c r="D207" s="67"/>
      <c r="E207" s="67"/>
      <c r="F207" s="67"/>
      <c r="G207" s="22"/>
      <c r="H207" s="91"/>
      <c r="I207" s="92"/>
      <c r="J207" s="22"/>
      <c r="K207" s="67"/>
      <c r="L207" s="22"/>
      <c r="M207" s="22"/>
      <c r="N207" s="22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</row>
    <row r="208" ht="15.75" customHeight="1">
      <c r="A208" s="1"/>
      <c r="B208" s="2"/>
      <c r="C208" s="91"/>
      <c r="D208" s="67"/>
      <c r="E208" s="67"/>
      <c r="F208" s="67"/>
      <c r="G208" s="22"/>
      <c r="H208" s="91"/>
      <c r="I208" s="92"/>
      <c r="J208" s="22"/>
      <c r="K208" s="67"/>
      <c r="L208" s="22"/>
      <c r="M208" s="22"/>
      <c r="N208" s="22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</row>
    <row r="209" ht="15.75" customHeight="1">
      <c r="A209" s="1"/>
      <c r="B209" s="2"/>
      <c r="C209" s="91"/>
      <c r="D209" s="67"/>
      <c r="E209" s="67"/>
      <c r="F209" s="67"/>
      <c r="G209" s="22"/>
      <c r="H209" s="91"/>
      <c r="I209" s="92"/>
      <c r="J209" s="22"/>
      <c r="K209" s="67"/>
      <c r="L209" s="22"/>
      <c r="M209" s="22"/>
      <c r="N209" s="22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</row>
    <row r="210" ht="15.75" customHeight="1">
      <c r="A210" s="1"/>
      <c r="B210" s="2"/>
      <c r="C210" s="91"/>
      <c r="D210" s="67"/>
      <c r="E210" s="67"/>
      <c r="F210" s="67"/>
      <c r="G210" s="22"/>
      <c r="H210" s="91"/>
      <c r="I210" s="92"/>
      <c r="J210" s="22"/>
      <c r="K210" s="67"/>
      <c r="L210" s="22"/>
      <c r="M210" s="22"/>
      <c r="N210" s="22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</row>
    <row r="211" ht="15.75" customHeight="1">
      <c r="A211" s="1"/>
      <c r="B211" s="2"/>
      <c r="C211" s="91"/>
      <c r="D211" s="67"/>
      <c r="E211" s="67"/>
      <c r="F211" s="67"/>
      <c r="G211" s="22"/>
      <c r="H211" s="91"/>
      <c r="I211" s="92"/>
      <c r="J211" s="22"/>
      <c r="K211" s="67"/>
      <c r="L211" s="22"/>
      <c r="M211" s="22"/>
      <c r="N211" s="22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</row>
    <row r="212" ht="15.75" customHeight="1">
      <c r="A212" s="1"/>
      <c r="B212" s="2"/>
      <c r="C212" s="91"/>
      <c r="D212" s="67"/>
      <c r="E212" s="67"/>
      <c r="F212" s="67"/>
      <c r="G212" s="22"/>
      <c r="H212" s="91"/>
      <c r="I212" s="92"/>
      <c r="J212" s="22"/>
      <c r="K212" s="67"/>
      <c r="L212" s="22"/>
      <c r="M212" s="22"/>
      <c r="N212" s="22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</row>
    <row r="213" ht="15.75" customHeight="1">
      <c r="A213" s="1"/>
      <c r="B213" s="2"/>
      <c r="C213" s="91"/>
      <c r="D213" s="67"/>
      <c r="E213" s="67"/>
      <c r="F213" s="67"/>
      <c r="G213" s="22"/>
      <c r="H213" s="91"/>
      <c r="I213" s="92"/>
      <c r="J213" s="22"/>
      <c r="K213" s="67"/>
      <c r="L213" s="22"/>
      <c r="M213" s="22"/>
      <c r="N213" s="22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</row>
    <row r="214" ht="15.75" customHeight="1">
      <c r="A214" s="1"/>
      <c r="B214" s="2"/>
      <c r="C214" s="91"/>
      <c r="D214" s="67"/>
      <c r="E214" s="67"/>
      <c r="F214" s="67"/>
      <c r="G214" s="22"/>
      <c r="H214" s="91"/>
      <c r="I214" s="92"/>
      <c r="J214" s="22"/>
      <c r="K214" s="67"/>
      <c r="L214" s="22"/>
      <c r="M214" s="22"/>
      <c r="N214" s="22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</row>
    <row r="215" ht="15.75" customHeight="1">
      <c r="A215" s="1"/>
      <c r="B215" s="2"/>
      <c r="C215" s="91"/>
      <c r="D215" s="67"/>
      <c r="E215" s="67"/>
      <c r="F215" s="67"/>
      <c r="G215" s="22"/>
      <c r="H215" s="91"/>
      <c r="I215" s="92"/>
      <c r="J215" s="22"/>
      <c r="K215" s="67"/>
      <c r="L215" s="22"/>
      <c r="M215" s="22"/>
      <c r="N215" s="22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</row>
    <row r="216" ht="15.75" customHeight="1">
      <c r="A216" s="1"/>
      <c r="B216" s="2"/>
      <c r="C216" s="91"/>
      <c r="D216" s="67"/>
      <c r="E216" s="67"/>
      <c r="F216" s="67"/>
      <c r="G216" s="22"/>
      <c r="H216" s="91"/>
      <c r="I216" s="92"/>
      <c r="J216" s="22"/>
      <c r="K216" s="67"/>
      <c r="L216" s="22"/>
      <c r="M216" s="22"/>
      <c r="N216" s="22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</row>
    <row r="217" ht="15.75" customHeight="1">
      <c r="A217" s="1"/>
      <c r="B217" s="2"/>
      <c r="C217" s="91"/>
      <c r="D217" s="67"/>
      <c r="E217" s="67"/>
      <c r="F217" s="67"/>
      <c r="G217" s="22"/>
      <c r="H217" s="91"/>
      <c r="I217" s="92"/>
      <c r="J217" s="22"/>
      <c r="K217" s="67"/>
      <c r="L217" s="22"/>
      <c r="M217" s="22"/>
      <c r="N217" s="22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</row>
    <row r="218" ht="15.75" customHeight="1">
      <c r="A218" s="1"/>
      <c r="B218" s="2"/>
      <c r="C218" s="91"/>
      <c r="D218" s="67"/>
      <c r="E218" s="67"/>
      <c r="F218" s="67"/>
      <c r="G218" s="22"/>
      <c r="H218" s="91"/>
      <c r="I218" s="92"/>
      <c r="J218" s="22"/>
      <c r="K218" s="67"/>
      <c r="L218" s="22"/>
      <c r="M218" s="22"/>
      <c r="N218" s="22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</row>
    <row r="219" ht="15.75" customHeight="1">
      <c r="A219" s="1"/>
      <c r="B219" s="2"/>
      <c r="C219" s="91"/>
      <c r="D219" s="67"/>
      <c r="E219" s="67"/>
      <c r="F219" s="67"/>
      <c r="G219" s="22"/>
      <c r="H219" s="91"/>
      <c r="I219" s="92"/>
      <c r="J219" s="22"/>
      <c r="K219" s="67"/>
      <c r="L219" s="22"/>
      <c r="M219" s="22"/>
      <c r="N219" s="22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</row>
    <row r="220" ht="15.75" customHeight="1">
      <c r="A220" s="1"/>
      <c r="B220" s="2"/>
      <c r="C220" s="91"/>
      <c r="D220" s="67"/>
      <c r="E220" s="67"/>
      <c r="F220" s="67"/>
      <c r="G220" s="22"/>
      <c r="H220" s="91"/>
      <c r="I220" s="92"/>
      <c r="J220" s="22"/>
      <c r="K220" s="67"/>
      <c r="L220" s="22"/>
      <c r="M220" s="22"/>
      <c r="N220" s="22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</row>
    <row r="221" ht="15.75" customHeight="1">
      <c r="A221" s="1"/>
      <c r="B221" s="2"/>
      <c r="C221" s="91"/>
      <c r="D221" s="67"/>
      <c r="E221" s="67"/>
      <c r="F221" s="67"/>
      <c r="G221" s="22"/>
      <c r="H221" s="91"/>
      <c r="I221" s="92"/>
      <c r="J221" s="22"/>
      <c r="K221" s="67"/>
      <c r="L221" s="22"/>
      <c r="M221" s="22"/>
      <c r="N221" s="22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</row>
    <row r="222" ht="15.75" customHeight="1">
      <c r="A222" s="1"/>
      <c r="B222" s="2"/>
      <c r="C222" s="91"/>
      <c r="D222" s="67"/>
      <c r="E222" s="67"/>
      <c r="F222" s="67"/>
      <c r="G222" s="22"/>
      <c r="H222" s="91"/>
      <c r="I222" s="92"/>
      <c r="J222" s="22"/>
      <c r="K222" s="67"/>
      <c r="L222" s="22"/>
      <c r="M222" s="22"/>
      <c r="N222" s="22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</row>
    <row r="223" ht="15.75" customHeight="1">
      <c r="A223" s="1"/>
      <c r="B223" s="2"/>
      <c r="C223" s="91"/>
      <c r="D223" s="67"/>
      <c r="E223" s="67"/>
      <c r="F223" s="67"/>
      <c r="G223" s="22"/>
      <c r="H223" s="91"/>
      <c r="I223" s="92"/>
      <c r="J223" s="22"/>
      <c r="K223" s="67"/>
      <c r="L223" s="22"/>
      <c r="M223" s="22"/>
      <c r="N223" s="22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</row>
    <row r="224" ht="15.75" customHeight="1">
      <c r="A224" s="1"/>
      <c r="B224" s="2"/>
      <c r="C224" s="91"/>
      <c r="D224" s="67"/>
      <c r="E224" s="67"/>
      <c r="F224" s="67"/>
      <c r="G224" s="22"/>
      <c r="H224" s="91"/>
      <c r="I224" s="92"/>
      <c r="J224" s="22"/>
      <c r="K224" s="67"/>
      <c r="L224" s="22"/>
      <c r="M224" s="22"/>
      <c r="N224" s="22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</row>
    <row r="225" ht="15.75" customHeight="1">
      <c r="A225" s="1"/>
      <c r="B225" s="2"/>
      <c r="C225" s="91"/>
      <c r="D225" s="67"/>
      <c r="E225" s="67"/>
      <c r="F225" s="67"/>
      <c r="G225" s="22"/>
      <c r="H225" s="91"/>
      <c r="I225" s="92"/>
      <c r="J225" s="22"/>
      <c r="K225" s="67"/>
      <c r="L225" s="22"/>
      <c r="M225" s="22"/>
      <c r="N225" s="22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</row>
    <row r="226" ht="15.75" customHeight="1">
      <c r="A226" s="1"/>
      <c r="B226" s="2"/>
      <c r="C226" s="91"/>
      <c r="D226" s="67"/>
      <c r="E226" s="67"/>
      <c r="F226" s="67"/>
      <c r="G226" s="22"/>
      <c r="H226" s="91"/>
      <c r="I226" s="92"/>
      <c r="J226" s="22"/>
      <c r="K226" s="67"/>
      <c r="L226" s="22"/>
      <c r="M226" s="22"/>
      <c r="N226" s="22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</row>
    <row r="227" ht="15.75" customHeight="1">
      <c r="A227" s="1"/>
      <c r="B227" s="2"/>
      <c r="C227" s="91"/>
      <c r="D227" s="67"/>
      <c r="E227" s="67"/>
      <c r="F227" s="67"/>
      <c r="G227" s="22"/>
      <c r="H227" s="91"/>
      <c r="I227" s="92"/>
      <c r="J227" s="22"/>
      <c r="K227" s="67"/>
      <c r="L227" s="22"/>
      <c r="M227" s="22"/>
      <c r="N227" s="22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</row>
    <row r="228" ht="15.75" customHeight="1">
      <c r="A228" s="1"/>
      <c r="B228" s="2"/>
      <c r="C228" s="91"/>
      <c r="D228" s="67"/>
      <c r="E228" s="67"/>
      <c r="F228" s="67"/>
      <c r="G228" s="22"/>
      <c r="H228" s="91"/>
      <c r="I228" s="92"/>
      <c r="J228" s="22"/>
      <c r="K228" s="67"/>
      <c r="L228" s="22"/>
      <c r="M228" s="22"/>
      <c r="N228" s="22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</row>
    <row r="229" ht="15.75" customHeight="1">
      <c r="A229" s="1"/>
      <c r="B229" s="2"/>
      <c r="C229" s="91"/>
      <c r="D229" s="67"/>
      <c r="E229" s="67"/>
      <c r="F229" s="67"/>
      <c r="G229" s="22"/>
      <c r="H229" s="91"/>
      <c r="I229" s="92"/>
      <c r="J229" s="22"/>
      <c r="K229" s="67"/>
      <c r="L229" s="22"/>
      <c r="M229" s="22"/>
      <c r="N229" s="22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</row>
    <row r="230" ht="15.75" customHeight="1">
      <c r="A230" s="1"/>
      <c r="B230" s="2"/>
      <c r="C230" s="91"/>
      <c r="D230" s="67"/>
      <c r="E230" s="67"/>
      <c r="F230" s="67"/>
      <c r="G230" s="22"/>
      <c r="H230" s="91"/>
      <c r="I230" s="92"/>
      <c r="J230" s="22"/>
      <c r="K230" s="67"/>
      <c r="L230" s="22"/>
      <c r="M230" s="22"/>
      <c r="N230" s="22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</row>
    <row r="231" ht="15.75" customHeight="1">
      <c r="A231" s="1"/>
      <c r="B231" s="2"/>
      <c r="C231" s="91"/>
      <c r="D231" s="67"/>
      <c r="E231" s="67"/>
      <c r="F231" s="67"/>
      <c r="G231" s="22"/>
      <c r="H231" s="91"/>
      <c r="I231" s="92"/>
      <c r="J231" s="22"/>
      <c r="K231" s="67"/>
      <c r="L231" s="22"/>
      <c r="M231" s="22"/>
      <c r="N231" s="22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</row>
    <row r="232" ht="15.75" customHeight="1">
      <c r="A232" s="1"/>
      <c r="B232" s="2"/>
      <c r="C232" s="91"/>
      <c r="D232" s="67"/>
      <c r="E232" s="67"/>
      <c r="F232" s="67"/>
      <c r="G232" s="22"/>
      <c r="H232" s="91"/>
      <c r="I232" s="92"/>
      <c r="J232" s="22"/>
      <c r="K232" s="67"/>
      <c r="L232" s="22"/>
      <c r="M232" s="22"/>
      <c r="N232" s="22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</row>
    <row r="233" ht="15.75" customHeight="1">
      <c r="A233" s="1"/>
      <c r="B233" s="2"/>
      <c r="C233" s="91"/>
      <c r="D233" s="67"/>
      <c r="E233" s="67"/>
      <c r="F233" s="67"/>
      <c r="G233" s="22"/>
      <c r="H233" s="91"/>
      <c r="I233" s="92"/>
      <c r="J233" s="22"/>
      <c r="K233" s="67"/>
      <c r="L233" s="22"/>
      <c r="M233" s="22"/>
      <c r="N233" s="22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</row>
    <row r="234" ht="15.75" customHeight="1">
      <c r="A234" s="1"/>
      <c r="B234" s="2"/>
      <c r="C234" s="91"/>
      <c r="D234" s="67"/>
      <c r="E234" s="67"/>
      <c r="F234" s="67"/>
      <c r="G234" s="22"/>
      <c r="H234" s="91"/>
      <c r="I234" s="92"/>
      <c r="J234" s="22"/>
      <c r="K234" s="67"/>
      <c r="L234" s="22"/>
      <c r="M234" s="22"/>
      <c r="N234" s="22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</row>
    <row r="235" ht="15.75" customHeight="1">
      <c r="A235" s="1"/>
      <c r="B235" s="2"/>
      <c r="C235" s="91"/>
      <c r="D235" s="67"/>
      <c r="E235" s="67"/>
      <c r="F235" s="67"/>
      <c r="G235" s="22"/>
      <c r="H235" s="91"/>
      <c r="I235" s="92"/>
      <c r="J235" s="22"/>
      <c r="K235" s="67"/>
      <c r="L235" s="22"/>
      <c r="M235" s="22"/>
      <c r="N235" s="22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</row>
    <row r="236" ht="15.75" customHeight="1">
      <c r="A236" s="1"/>
      <c r="B236" s="2"/>
      <c r="C236" s="91"/>
      <c r="D236" s="67"/>
      <c r="E236" s="67"/>
      <c r="F236" s="67"/>
      <c r="G236" s="22"/>
      <c r="H236" s="91"/>
      <c r="I236" s="92"/>
      <c r="J236" s="22"/>
      <c r="K236" s="67"/>
      <c r="L236" s="22"/>
      <c r="M236" s="22"/>
      <c r="N236" s="22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</row>
    <row r="237" ht="15.75" customHeight="1">
      <c r="A237" s="1"/>
      <c r="B237" s="2"/>
      <c r="C237" s="91"/>
      <c r="D237" s="67"/>
      <c r="E237" s="67"/>
      <c r="F237" s="67"/>
      <c r="G237" s="22"/>
      <c r="H237" s="91"/>
      <c r="I237" s="92"/>
      <c r="J237" s="22"/>
      <c r="K237" s="67"/>
      <c r="L237" s="22"/>
      <c r="M237" s="22"/>
      <c r="N237" s="22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</row>
    <row r="238" ht="15.75" customHeight="1">
      <c r="A238" s="1"/>
      <c r="B238" s="2"/>
      <c r="C238" s="91"/>
      <c r="D238" s="67"/>
      <c r="E238" s="67"/>
      <c r="F238" s="67"/>
      <c r="G238" s="22"/>
      <c r="H238" s="91"/>
      <c r="I238" s="92"/>
      <c r="J238" s="22"/>
      <c r="K238" s="67"/>
      <c r="L238" s="22"/>
      <c r="M238" s="22"/>
      <c r="N238" s="22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</row>
    <row r="239" ht="15.75" customHeight="1">
      <c r="A239" s="1"/>
      <c r="B239" s="2"/>
      <c r="C239" s="91"/>
      <c r="D239" s="67"/>
      <c r="E239" s="67"/>
      <c r="F239" s="67"/>
      <c r="G239" s="22"/>
      <c r="H239" s="91"/>
      <c r="I239" s="92"/>
      <c r="J239" s="22"/>
      <c r="K239" s="67"/>
      <c r="L239" s="22"/>
      <c r="M239" s="22"/>
      <c r="N239" s="22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</row>
    <row r="240" ht="15.75" customHeight="1">
      <c r="A240" s="1"/>
      <c r="B240" s="2"/>
      <c r="C240" s="91"/>
      <c r="D240" s="67"/>
      <c r="E240" s="67"/>
      <c r="F240" s="67"/>
      <c r="G240" s="22"/>
      <c r="H240" s="91"/>
      <c r="I240" s="92"/>
      <c r="J240" s="22"/>
      <c r="K240" s="67"/>
      <c r="L240" s="22"/>
      <c r="M240" s="22"/>
      <c r="N240" s="22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</row>
    <row r="241" ht="15.75" customHeight="1">
      <c r="A241" s="1"/>
      <c r="B241" s="2"/>
      <c r="C241" s="91"/>
      <c r="D241" s="67"/>
      <c r="E241" s="67"/>
      <c r="F241" s="67"/>
      <c r="G241" s="22"/>
      <c r="H241" s="91"/>
      <c r="I241" s="92"/>
      <c r="J241" s="22"/>
      <c r="K241" s="67"/>
      <c r="L241" s="22"/>
      <c r="M241" s="22"/>
      <c r="N241" s="22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</row>
    <row r="242" ht="15.75" customHeight="1">
      <c r="A242" s="1"/>
      <c r="B242" s="2"/>
      <c r="C242" s="91"/>
      <c r="D242" s="67"/>
      <c r="E242" s="67"/>
      <c r="F242" s="67"/>
      <c r="G242" s="22"/>
      <c r="H242" s="91"/>
      <c r="I242" s="92"/>
      <c r="J242" s="22"/>
      <c r="K242" s="67"/>
      <c r="L242" s="22"/>
      <c r="M242" s="22"/>
      <c r="N242" s="22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</row>
    <row r="243" ht="15.75" customHeight="1">
      <c r="A243" s="1"/>
      <c r="B243" s="2"/>
      <c r="C243" s="91"/>
      <c r="D243" s="67"/>
      <c r="E243" s="67"/>
      <c r="F243" s="67"/>
      <c r="G243" s="22"/>
      <c r="H243" s="91"/>
      <c r="I243" s="92"/>
      <c r="J243" s="22"/>
      <c r="K243" s="67"/>
      <c r="L243" s="22"/>
      <c r="M243" s="22"/>
      <c r="N243" s="22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</row>
    <row r="244" ht="15.75" customHeight="1">
      <c r="A244" s="1"/>
      <c r="B244" s="2"/>
      <c r="C244" s="91"/>
      <c r="D244" s="67"/>
      <c r="E244" s="67"/>
      <c r="F244" s="67"/>
      <c r="G244" s="22"/>
      <c r="H244" s="91"/>
      <c r="I244" s="92"/>
      <c r="J244" s="22"/>
      <c r="K244" s="67"/>
      <c r="L244" s="22"/>
      <c r="M244" s="22"/>
      <c r="N244" s="22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</row>
    <row r="245" ht="15.75" customHeight="1">
      <c r="A245" s="1"/>
      <c r="B245" s="2"/>
      <c r="C245" s="91"/>
      <c r="D245" s="67"/>
      <c r="E245" s="67"/>
      <c r="F245" s="67"/>
      <c r="G245" s="22"/>
      <c r="H245" s="91"/>
      <c r="I245" s="92"/>
      <c r="J245" s="22"/>
      <c r="K245" s="67"/>
      <c r="L245" s="22"/>
      <c r="M245" s="22"/>
      <c r="N245" s="22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</row>
    <row r="246" ht="15.75" customHeight="1">
      <c r="A246" s="1"/>
      <c r="B246" s="2"/>
      <c r="C246" s="91"/>
      <c r="D246" s="67"/>
      <c r="E246" s="67"/>
      <c r="F246" s="67"/>
      <c r="G246" s="22"/>
      <c r="H246" s="91"/>
      <c r="I246" s="92"/>
      <c r="J246" s="22"/>
      <c r="K246" s="67"/>
      <c r="L246" s="22"/>
      <c r="M246" s="22"/>
      <c r="N246" s="22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</row>
    <row r="247" ht="15.75" customHeight="1">
      <c r="A247" s="1"/>
      <c r="B247" s="2"/>
      <c r="C247" s="91"/>
      <c r="D247" s="67"/>
      <c r="E247" s="67"/>
      <c r="F247" s="67"/>
      <c r="G247" s="22"/>
      <c r="H247" s="91"/>
      <c r="I247" s="92"/>
      <c r="J247" s="22"/>
      <c r="K247" s="67"/>
      <c r="L247" s="22"/>
      <c r="M247" s="22"/>
      <c r="N247" s="22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</row>
    <row r="248" ht="15.75" customHeight="1">
      <c r="A248" s="1"/>
      <c r="B248" s="2"/>
      <c r="C248" s="91"/>
      <c r="D248" s="67"/>
      <c r="E248" s="67"/>
      <c r="F248" s="67"/>
      <c r="G248" s="22"/>
      <c r="H248" s="91"/>
      <c r="I248" s="92"/>
      <c r="J248" s="22"/>
      <c r="K248" s="67"/>
      <c r="L248" s="22"/>
      <c r="M248" s="22"/>
      <c r="N248" s="22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</row>
    <row r="249" ht="15.75" customHeight="1">
      <c r="A249" s="1"/>
      <c r="B249" s="2"/>
      <c r="C249" s="91"/>
      <c r="D249" s="67"/>
      <c r="E249" s="67"/>
      <c r="F249" s="67"/>
      <c r="G249" s="22"/>
      <c r="H249" s="91"/>
      <c r="I249" s="92"/>
      <c r="J249" s="22"/>
      <c r="K249" s="67"/>
      <c r="L249" s="22"/>
      <c r="M249" s="22"/>
      <c r="N249" s="22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</row>
    <row r="250" ht="15.75" customHeight="1">
      <c r="A250" s="1"/>
      <c r="B250" s="2"/>
      <c r="C250" s="91"/>
      <c r="D250" s="67"/>
      <c r="E250" s="67"/>
      <c r="F250" s="67"/>
      <c r="G250" s="22"/>
      <c r="H250" s="91"/>
      <c r="I250" s="92"/>
      <c r="J250" s="22"/>
      <c r="K250" s="67"/>
      <c r="L250" s="22"/>
      <c r="M250" s="22"/>
      <c r="N250" s="22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</row>
    <row r="251" ht="15.75" customHeight="1">
      <c r="A251" s="1"/>
      <c r="B251" s="2"/>
      <c r="C251" s="91"/>
      <c r="D251" s="67"/>
      <c r="E251" s="67"/>
      <c r="F251" s="67"/>
      <c r="G251" s="22"/>
      <c r="H251" s="91"/>
      <c r="I251" s="92"/>
      <c r="J251" s="22"/>
      <c r="K251" s="67"/>
      <c r="L251" s="22"/>
      <c r="M251" s="22"/>
      <c r="N251" s="22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</row>
    <row r="252" ht="15.75" customHeight="1">
      <c r="A252" s="1"/>
      <c r="B252" s="2"/>
      <c r="C252" s="91"/>
      <c r="D252" s="67"/>
      <c r="E252" s="67"/>
      <c r="F252" s="67"/>
      <c r="G252" s="22"/>
      <c r="H252" s="91"/>
      <c r="I252" s="92"/>
      <c r="J252" s="22"/>
      <c r="K252" s="67"/>
      <c r="L252" s="22"/>
      <c r="M252" s="22"/>
      <c r="N252" s="22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</row>
    <row r="253" ht="15.75" customHeight="1">
      <c r="A253" s="1"/>
      <c r="B253" s="2"/>
      <c r="C253" s="91"/>
      <c r="D253" s="67"/>
      <c r="E253" s="67"/>
      <c r="F253" s="67"/>
      <c r="G253" s="22"/>
      <c r="H253" s="91"/>
      <c r="I253" s="92"/>
      <c r="J253" s="22"/>
      <c r="K253" s="67"/>
      <c r="L253" s="22"/>
      <c r="M253" s="22"/>
      <c r="N253" s="22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</row>
    <row r="254" ht="15.75" customHeight="1">
      <c r="A254" s="1"/>
      <c r="B254" s="2"/>
      <c r="C254" s="91"/>
      <c r="D254" s="67"/>
      <c r="E254" s="67"/>
      <c r="F254" s="67"/>
      <c r="G254" s="22"/>
      <c r="H254" s="91"/>
      <c r="I254" s="92"/>
      <c r="J254" s="22"/>
      <c r="K254" s="67"/>
      <c r="L254" s="22"/>
      <c r="M254" s="22"/>
      <c r="N254" s="22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</row>
    <row r="255" ht="15.75" customHeight="1">
      <c r="A255" s="1"/>
      <c r="B255" s="2"/>
      <c r="C255" s="91"/>
      <c r="D255" s="67"/>
      <c r="E255" s="67"/>
      <c r="F255" s="67"/>
      <c r="G255" s="22"/>
      <c r="H255" s="91"/>
      <c r="I255" s="92"/>
      <c r="J255" s="22"/>
      <c r="K255" s="67"/>
      <c r="L255" s="22"/>
      <c r="M255" s="22"/>
      <c r="N255" s="22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</row>
    <row r="256" ht="15.75" customHeight="1">
      <c r="A256" s="1"/>
      <c r="B256" s="2"/>
      <c r="C256" s="91"/>
      <c r="D256" s="67"/>
      <c r="E256" s="67"/>
      <c r="F256" s="67"/>
      <c r="G256" s="22"/>
      <c r="H256" s="91"/>
      <c r="I256" s="92"/>
      <c r="J256" s="22"/>
      <c r="K256" s="67"/>
      <c r="L256" s="22"/>
      <c r="M256" s="22"/>
      <c r="N256" s="22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</row>
    <row r="257" ht="15.75" customHeight="1">
      <c r="A257" s="1"/>
      <c r="B257" s="2"/>
      <c r="C257" s="91"/>
      <c r="D257" s="67"/>
      <c r="E257" s="67"/>
      <c r="F257" s="67"/>
      <c r="G257" s="22"/>
      <c r="H257" s="91"/>
      <c r="I257" s="92"/>
      <c r="J257" s="22"/>
      <c r="K257" s="67"/>
      <c r="L257" s="22"/>
      <c r="M257" s="22"/>
      <c r="N257" s="22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</row>
    <row r="258" ht="15.75" customHeight="1">
      <c r="A258" s="1"/>
      <c r="B258" s="2"/>
      <c r="C258" s="91"/>
      <c r="D258" s="67"/>
      <c r="E258" s="67"/>
      <c r="F258" s="67"/>
      <c r="G258" s="22"/>
      <c r="H258" s="91"/>
      <c r="I258" s="92"/>
      <c r="J258" s="22"/>
      <c r="K258" s="67"/>
      <c r="L258" s="22"/>
      <c r="M258" s="22"/>
      <c r="N258" s="22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</row>
    <row r="259" ht="15.75" customHeight="1">
      <c r="A259" s="1"/>
      <c r="B259" s="2"/>
      <c r="C259" s="91"/>
      <c r="D259" s="67"/>
      <c r="E259" s="67"/>
      <c r="F259" s="67"/>
      <c r="G259" s="22"/>
      <c r="H259" s="91"/>
      <c r="I259" s="92"/>
      <c r="J259" s="22"/>
      <c r="K259" s="67"/>
      <c r="L259" s="22"/>
      <c r="M259" s="22"/>
      <c r="N259" s="22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</row>
    <row r="260" ht="15.75" customHeight="1">
      <c r="A260" s="1"/>
      <c r="B260" s="2"/>
      <c r="C260" s="91"/>
      <c r="D260" s="67"/>
      <c r="E260" s="67"/>
      <c r="F260" s="67"/>
      <c r="G260" s="22"/>
      <c r="H260" s="91"/>
      <c r="I260" s="92"/>
      <c r="J260" s="22"/>
      <c r="K260" s="67"/>
      <c r="L260" s="22"/>
      <c r="M260" s="22"/>
      <c r="N260" s="22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</row>
    <row r="261" ht="15.75" customHeight="1">
      <c r="A261" s="1"/>
      <c r="B261" s="2"/>
      <c r="C261" s="91"/>
      <c r="D261" s="67"/>
      <c r="E261" s="67"/>
      <c r="F261" s="67"/>
      <c r="G261" s="22"/>
      <c r="H261" s="91"/>
      <c r="I261" s="92"/>
      <c r="J261" s="22"/>
      <c r="K261" s="67"/>
      <c r="L261" s="22"/>
      <c r="M261" s="22"/>
      <c r="N261" s="22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</row>
    <row r="262" ht="15.75" customHeight="1">
      <c r="A262" s="1"/>
      <c r="B262" s="2"/>
      <c r="C262" s="91"/>
      <c r="D262" s="67"/>
      <c r="E262" s="67"/>
      <c r="F262" s="67"/>
      <c r="G262" s="22"/>
      <c r="H262" s="91"/>
      <c r="I262" s="92"/>
      <c r="J262" s="22"/>
      <c r="K262" s="67"/>
      <c r="L262" s="22"/>
      <c r="M262" s="22"/>
      <c r="N262" s="22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</row>
    <row r="263" ht="15.75" customHeight="1">
      <c r="A263" s="1"/>
      <c r="B263" s="2"/>
      <c r="C263" s="91"/>
      <c r="D263" s="67"/>
      <c r="E263" s="67"/>
      <c r="F263" s="67"/>
      <c r="G263" s="22"/>
      <c r="H263" s="91"/>
      <c r="I263" s="92"/>
      <c r="J263" s="22"/>
      <c r="K263" s="67"/>
      <c r="L263" s="22"/>
      <c r="M263" s="22"/>
      <c r="N263" s="22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</row>
    <row r="264" ht="15.75" customHeight="1">
      <c r="A264" s="1"/>
      <c r="B264" s="2"/>
      <c r="C264" s="91"/>
      <c r="D264" s="67"/>
      <c r="E264" s="67"/>
      <c r="F264" s="67"/>
      <c r="G264" s="22"/>
      <c r="H264" s="91"/>
      <c r="I264" s="92"/>
      <c r="J264" s="22"/>
      <c r="K264" s="67"/>
      <c r="L264" s="22"/>
      <c r="M264" s="22"/>
      <c r="N264" s="22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</row>
    <row r="265" ht="15.75" customHeight="1">
      <c r="A265" s="1"/>
      <c r="B265" s="2"/>
      <c r="C265" s="91"/>
      <c r="D265" s="67"/>
      <c r="E265" s="67"/>
      <c r="F265" s="67"/>
      <c r="G265" s="22"/>
      <c r="H265" s="91"/>
      <c r="I265" s="92"/>
      <c r="J265" s="22"/>
      <c r="K265" s="67"/>
      <c r="L265" s="22"/>
      <c r="M265" s="22"/>
      <c r="N265" s="22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</row>
    <row r="266" ht="15.75" customHeight="1">
      <c r="A266" s="1"/>
      <c r="B266" s="2"/>
      <c r="C266" s="91"/>
      <c r="D266" s="67"/>
      <c r="E266" s="67"/>
      <c r="F266" s="67"/>
      <c r="G266" s="22"/>
      <c r="H266" s="91"/>
      <c r="I266" s="92"/>
      <c r="J266" s="22"/>
      <c r="K266" s="67"/>
      <c r="L266" s="22"/>
      <c r="M266" s="22"/>
      <c r="N266" s="22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</row>
    <row r="267" ht="15.75" customHeight="1">
      <c r="A267" s="1"/>
      <c r="B267" s="2"/>
      <c r="C267" s="91"/>
      <c r="D267" s="67"/>
      <c r="E267" s="67"/>
      <c r="F267" s="67"/>
      <c r="G267" s="22"/>
      <c r="H267" s="91"/>
      <c r="I267" s="92"/>
      <c r="J267" s="22"/>
      <c r="K267" s="67"/>
      <c r="L267" s="22"/>
      <c r="M267" s="22"/>
      <c r="N267" s="22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</row>
    <row r="268" ht="15.75" customHeight="1">
      <c r="A268" s="1"/>
      <c r="B268" s="2"/>
      <c r="C268" s="91"/>
      <c r="D268" s="67"/>
      <c r="E268" s="67"/>
      <c r="F268" s="67"/>
      <c r="G268" s="22"/>
      <c r="H268" s="91"/>
      <c r="I268" s="92"/>
      <c r="J268" s="22"/>
      <c r="K268" s="67"/>
      <c r="L268" s="22"/>
      <c r="M268" s="22"/>
      <c r="N268" s="22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</row>
    <row r="269" ht="15.75" customHeight="1">
      <c r="A269" s="1"/>
      <c r="B269" s="2"/>
      <c r="C269" s="91"/>
      <c r="D269" s="67"/>
      <c r="E269" s="67"/>
      <c r="F269" s="67"/>
      <c r="G269" s="22"/>
      <c r="H269" s="91"/>
      <c r="I269" s="92"/>
      <c r="J269" s="22"/>
      <c r="K269" s="67"/>
      <c r="L269" s="22"/>
      <c r="M269" s="22"/>
      <c r="N269" s="22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</row>
    <row r="270" ht="15.75" customHeight="1">
      <c r="A270" s="1"/>
      <c r="B270" s="2"/>
      <c r="C270" s="91"/>
      <c r="D270" s="67"/>
      <c r="E270" s="67"/>
      <c r="F270" s="67"/>
      <c r="G270" s="22"/>
      <c r="H270" s="91"/>
      <c r="I270" s="92"/>
      <c r="J270" s="22"/>
      <c r="K270" s="67"/>
      <c r="L270" s="22"/>
      <c r="M270" s="22"/>
      <c r="N270" s="22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</row>
    <row r="271" ht="15.75" customHeight="1">
      <c r="A271" s="1"/>
      <c r="B271" s="2"/>
      <c r="C271" s="91"/>
      <c r="D271" s="67"/>
      <c r="E271" s="67"/>
      <c r="F271" s="67"/>
      <c r="G271" s="22"/>
      <c r="H271" s="91"/>
      <c r="I271" s="92"/>
      <c r="J271" s="22"/>
      <c r="K271" s="67"/>
      <c r="L271" s="22"/>
      <c r="M271" s="22"/>
      <c r="N271" s="22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</row>
    <row r="272" ht="15.75" customHeight="1">
      <c r="A272" s="1"/>
      <c r="B272" s="2"/>
      <c r="C272" s="91"/>
      <c r="D272" s="67"/>
      <c r="E272" s="67"/>
      <c r="F272" s="67"/>
      <c r="G272" s="22"/>
      <c r="H272" s="91"/>
      <c r="I272" s="92"/>
      <c r="J272" s="22"/>
      <c r="K272" s="67"/>
      <c r="L272" s="22"/>
      <c r="M272" s="22"/>
      <c r="N272" s="22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</row>
    <row r="273" ht="15.75" customHeight="1">
      <c r="A273" s="1"/>
      <c r="B273" s="2"/>
      <c r="C273" s="91"/>
      <c r="D273" s="67"/>
      <c r="E273" s="67"/>
      <c r="F273" s="67"/>
      <c r="G273" s="22"/>
      <c r="H273" s="91"/>
      <c r="I273" s="92"/>
      <c r="J273" s="22"/>
      <c r="K273" s="67"/>
      <c r="L273" s="22"/>
      <c r="M273" s="22"/>
      <c r="N273" s="22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</row>
    <row r="274" ht="15.75" customHeight="1">
      <c r="A274" s="1"/>
      <c r="B274" s="2"/>
      <c r="C274" s="91"/>
      <c r="D274" s="67"/>
      <c r="E274" s="67"/>
      <c r="F274" s="67"/>
      <c r="G274" s="22"/>
      <c r="H274" s="91"/>
      <c r="I274" s="92"/>
      <c r="J274" s="22"/>
      <c r="K274" s="67"/>
      <c r="L274" s="22"/>
      <c r="M274" s="22"/>
      <c r="N274" s="22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</row>
    <row r="275" ht="15.75" customHeight="1">
      <c r="A275" s="1"/>
      <c r="B275" s="2"/>
      <c r="C275" s="91"/>
      <c r="D275" s="67"/>
      <c r="E275" s="67"/>
      <c r="F275" s="67"/>
      <c r="G275" s="22"/>
      <c r="H275" s="91"/>
      <c r="I275" s="92"/>
      <c r="J275" s="22"/>
      <c r="K275" s="67"/>
      <c r="L275" s="22"/>
      <c r="M275" s="22"/>
      <c r="N275" s="22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</row>
    <row r="276" ht="15.75" customHeight="1">
      <c r="A276" s="1"/>
      <c r="B276" s="2"/>
      <c r="C276" s="91"/>
      <c r="D276" s="67"/>
      <c r="E276" s="67"/>
      <c r="F276" s="67"/>
      <c r="G276" s="22"/>
      <c r="H276" s="91"/>
      <c r="I276" s="92"/>
      <c r="J276" s="22"/>
      <c r="K276" s="67"/>
      <c r="L276" s="22"/>
      <c r="M276" s="22"/>
      <c r="N276" s="22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</row>
    <row r="277" ht="15.75" customHeight="1">
      <c r="A277" s="1"/>
      <c r="B277" s="2"/>
      <c r="C277" s="91"/>
      <c r="D277" s="67"/>
      <c r="E277" s="67"/>
      <c r="F277" s="67"/>
      <c r="G277" s="22"/>
      <c r="H277" s="91"/>
      <c r="I277" s="92"/>
      <c r="J277" s="22"/>
      <c r="K277" s="67"/>
      <c r="L277" s="22"/>
      <c r="M277" s="22"/>
      <c r="N277" s="22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</row>
    <row r="278" ht="15.75" customHeight="1">
      <c r="A278" s="1"/>
      <c r="B278" s="2"/>
      <c r="C278" s="91"/>
      <c r="D278" s="67"/>
      <c r="E278" s="67"/>
      <c r="F278" s="67"/>
      <c r="G278" s="22"/>
      <c r="H278" s="91"/>
      <c r="I278" s="92"/>
      <c r="J278" s="22"/>
      <c r="K278" s="67"/>
      <c r="L278" s="22"/>
      <c r="M278" s="22"/>
      <c r="N278" s="22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</row>
    <row r="279" ht="15.75" customHeight="1">
      <c r="A279" s="1"/>
      <c r="B279" s="2"/>
      <c r="C279" s="91"/>
      <c r="D279" s="67"/>
      <c r="E279" s="67"/>
      <c r="F279" s="67"/>
      <c r="G279" s="22"/>
      <c r="H279" s="91"/>
      <c r="I279" s="92"/>
      <c r="J279" s="22"/>
      <c r="K279" s="67"/>
      <c r="L279" s="22"/>
      <c r="M279" s="22"/>
      <c r="N279" s="22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</row>
    <row r="280" ht="15.75" customHeight="1">
      <c r="A280" s="1"/>
      <c r="B280" s="2"/>
      <c r="C280" s="91"/>
      <c r="D280" s="67"/>
      <c r="E280" s="67"/>
      <c r="F280" s="67"/>
      <c r="G280" s="22"/>
      <c r="H280" s="91"/>
      <c r="I280" s="92"/>
      <c r="J280" s="22"/>
      <c r="K280" s="67"/>
      <c r="L280" s="22"/>
      <c r="M280" s="22"/>
      <c r="N280" s="22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</row>
    <row r="281" ht="15.75" customHeight="1">
      <c r="A281" s="1"/>
      <c r="B281" s="2"/>
      <c r="C281" s="91"/>
      <c r="D281" s="67"/>
      <c r="E281" s="67"/>
      <c r="F281" s="67"/>
      <c r="G281" s="22"/>
      <c r="H281" s="91"/>
      <c r="I281" s="92"/>
      <c r="J281" s="22"/>
      <c r="K281" s="67"/>
      <c r="L281" s="22"/>
      <c r="M281" s="22"/>
      <c r="N281" s="22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</row>
    <row r="282" ht="15.75" customHeight="1">
      <c r="A282" s="1"/>
      <c r="B282" s="2"/>
      <c r="C282" s="91"/>
      <c r="D282" s="67"/>
      <c r="E282" s="67"/>
      <c r="F282" s="67"/>
      <c r="G282" s="22"/>
      <c r="H282" s="91"/>
      <c r="I282" s="92"/>
      <c r="J282" s="22"/>
      <c r="K282" s="67"/>
      <c r="L282" s="22"/>
      <c r="M282" s="22"/>
      <c r="N282" s="22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</row>
    <row r="283" ht="15.75" customHeight="1">
      <c r="A283" s="1"/>
      <c r="B283" s="2"/>
      <c r="C283" s="91"/>
      <c r="D283" s="67"/>
      <c r="E283" s="67"/>
      <c r="F283" s="67"/>
      <c r="G283" s="22"/>
      <c r="H283" s="91"/>
      <c r="I283" s="92"/>
      <c r="J283" s="22"/>
      <c r="K283" s="67"/>
      <c r="L283" s="22"/>
      <c r="M283" s="22"/>
      <c r="N283" s="22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</row>
    <row r="284" ht="15.75" customHeight="1">
      <c r="A284" s="1"/>
      <c r="B284" s="2"/>
      <c r="C284" s="91"/>
      <c r="D284" s="67"/>
      <c r="E284" s="67"/>
      <c r="F284" s="67"/>
      <c r="G284" s="22"/>
      <c r="H284" s="91"/>
      <c r="I284" s="92"/>
      <c r="J284" s="22"/>
      <c r="K284" s="67"/>
      <c r="L284" s="22"/>
      <c r="M284" s="22"/>
      <c r="N284" s="22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</row>
    <row r="285" ht="15.75" customHeight="1">
      <c r="A285" s="1"/>
      <c r="B285" s="2"/>
      <c r="C285" s="91"/>
      <c r="D285" s="67"/>
      <c r="E285" s="67"/>
      <c r="F285" s="67"/>
      <c r="G285" s="22"/>
      <c r="H285" s="91"/>
      <c r="I285" s="92"/>
      <c r="J285" s="22"/>
      <c r="K285" s="67"/>
      <c r="L285" s="22"/>
      <c r="M285" s="22"/>
      <c r="N285" s="22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</row>
    <row r="286" ht="15.75" customHeight="1">
      <c r="A286" s="1"/>
      <c r="B286" s="2"/>
      <c r="C286" s="91"/>
      <c r="D286" s="67"/>
      <c r="E286" s="67"/>
      <c r="F286" s="67"/>
      <c r="G286" s="22"/>
      <c r="H286" s="91"/>
      <c r="I286" s="92"/>
      <c r="J286" s="22"/>
      <c r="K286" s="67"/>
      <c r="L286" s="22"/>
      <c r="M286" s="22"/>
      <c r="N286" s="22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</row>
    <row r="287" ht="15.75" customHeight="1">
      <c r="A287" s="1"/>
      <c r="B287" s="2"/>
      <c r="C287" s="91"/>
      <c r="D287" s="67"/>
      <c r="E287" s="67"/>
      <c r="F287" s="67"/>
      <c r="G287" s="22"/>
      <c r="H287" s="91"/>
      <c r="I287" s="92"/>
      <c r="J287" s="22"/>
      <c r="K287" s="67"/>
      <c r="L287" s="22"/>
      <c r="M287" s="22"/>
      <c r="N287" s="22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</row>
    <row r="288" ht="15.75" customHeight="1">
      <c r="A288" s="1"/>
      <c r="B288" s="2"/>
      <c r="C288" s="91"/>
      <c r="D288" s="67"/>
      <c r="E288" s="67"/>
      <c r="F288" s="67"/>
      <c r="G288" s="22"/>
      <c r="H288" s="91"/>
      <c r="I288" s="92"/>
      <c r="J288" s="22"/>
      <c r="K288" s="67"/>
      <c r="L288" s="22"/>
      <c r="M288" s="22"/>
      <c r="N288" s="22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</row>
    <row r="289" ht="15.75" customHeight="1">
      <c r="A289" s="1"/>
      <c r="B289" s="2"/>
      <c r="C289" s="91"/>
      <c r="D289" s="67"/>
      <c r="E289" s="67"/>
      <c r="F289" s="67"/>
      <c r="G289" s="22"/>
      <c r="H289" s="91"/>
      <c r="I289" s="92"/>
      <c r="J289" s="22"/>
      <c r="K289" s="67"/>
      <c r="L289" s="22"/>
      <c r="M289" s="22"/>
      <c r="N289" s="22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</row>
    <row r="290" ht="15.75" customHeight="1">
      <c r="A290" s="1"/>
      <c r="B290" s="2"/>
      <c r="C290" s="91"/>
      <c r="D290" s="67"/>
      <c r="E290" s="67"/>
      <c r="F290" s="67"/>
      <c r="G290" s="22"/>
      <c r="H290" s="91"/>
      <c r="I290" s="92"/>
      <c r="J290" s="22"/>
      <c r="K290" s="67"/>
      <c r="L290" s="22"/>
      <c r="M290" s="22"/>
      <c r="N290" s="22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</row>
    <row r="291" ht="15.75" customHeight="1">
      <c r="A291" s="1"/>
      <c r="B291" s="2"/>
      <c r="C291" s="91"/>
      <c r="D291" s="67"/>
      <c r="E291" s="67"/>
      <c r="F291" s="67"/>
      <c r="G291" s="22"/>
      <c r="H291" s="91"/>
      <c r="I291" s="92"/>
      <c r="J291" s="22"/>
      <c r="K291" s="67"/>
      <c r="L291" s="22"/>
      <c r="M291" s="22"/>
      <c r="N291" s="22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</row>
    <row r="292" ht="15.75" customHeight="1">
      <c r="A292" s="1"/>
      <c r="B292" s="2"/>
      <c r="C292" s="91"/>
      <c r="D292" s="67"/>
      <c r="E292" s="67"/>
      <c r="F292" s="67"/>
      <c r="G292" s="22"/>
      <c r="H292" s="91"/>
      <c r="I292" s="92"/>
      <c r="J292" s="22"/>
      <c r="K292" s="67"/>
      <c r="L292" s="22"/>
      <c r="M292" s="22"/>
      <c r="N292" s="22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</row>
    <row r="293" ht="15.75" customHeight="1">
      <c r="A293" s="1"/>
      <c r="B293" s="2"/>
      <c r="C293" s="91"/>
      <c r="D293" s="67"/>
      <c r="E293" s="67"/>
      <c r="F293" s="67"/>
      <c r="G293" s="22"/>
      <c r="H293" s="91"/>
      <c r="I293" s="92"/>
      <c r="J293" s="22"/>
      <c r="K293" s="67"/>
      <c r="L293" s="22"/>
      <c r="M293" s="22"/>
      <c r="N293" s="22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</row>
    <row r="294" ht="15.75" customHeight="1">
      <c r="A294" s="1"/>
      <c r="B294" s="2"/>
      <c r="C294" s="91"/>
      <c r="D294" s="67"/>
      <c r="E294" s="67"/>
      <c r="F294" s="67"/>
      <c r="G294" s="22"/>
      <c r="H294" s="91"/>
      <c r="I294" s="92"/>
      <c r="J294" s="22"/>
      <c r="K294" s="67"/>
      <c r="L294" s="22"/>
      <c r="M294" s="22"/>
      <c r="N294" s="22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</row>
    <row r="295" ht="15.75" customHeight="1">
      <c r="A295" s="1"/>
      <c r="B295" s="2"/>
      <c r="C295" s="91"/>
      <c r="D295" s="67"/>
      <c r="E295" s="67"/>
      <c r="F295" s="67"/>
      <c r="G295" s="22"/>
      <c r="H295" s="91"/>
      <c r="I295" s="92"/>
      <c r="J295" s="22"/>
      <c r="K295" s="67"/>
      <c r="L295" s="22"/>
      <c r="M295" s="22"/>
      <c r="N295" s="22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</row>
    <row r="296" ht="15.75" customHeight="1">
      <c r="A296" s="1"/>
      <c r="B296" s="2"/>
      <c r="C296" s="91"/>
      <c r="D296" s="67"/>
      <c r="E296" s="67"/>
      <c r="F296" s="67"/>
      <c r="G296" s="22"/>
      <c r="H296" s="91"/>
      <c r="I296" s="92"/>
      <c r="J296" s="22"/>
      <c r="K296" s="67"/>
      <c r="L296" s="22"/>
      <c r="M296" s="22"/>
      <c r="N296" s="22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</row>
    <row r="297" ht="15.75" customHeight="1">
      <c r="A297" s="1"/>
      <c r="B297" s="2"/>
      <c r="C297" s="91"/>
      <c r="D297" s="67"/>
      <c r="E297" s="67"/>
      <c r="F297" s="67"/>
      <c r="G297" s="22"/>
      <c r="H297" s="91"/>
      <c r="I297" s="92"/>
      <c r="J297" s="22"/>
      <c r="K297" s="67"/>
      <c r="L297" s="22"/>
      <c r="M297" s="22"/>
      <c r="N297" s="22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</row>
    <row r="298" ht="15.75" customHeight="1">
      <c r="A298" s="1"/>
      <c r="B298" s="2"/>
      <c r="C298" s="91"/>
      <c r="D298" s="67"/>
      <c r="E298" s="67"/>
      <c r="F298" s="67"/>
      <c r="G298" s="22"/>
      <c r="H298" s="91"/>
      <c r="I298" s="92"/>
      <c r="J298" s="22"/>
      <c r="K298" s="67"/>
      <c r="L298" s="22"/>
      <c r="M298" s="22"/>
      <c r="N298" s="22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</row>
    <row r="299" ht="15.75" customHeight="1">
      <c r="A299" s="1"/>
      <c r="B299" s="2"/>
      <c r="C299" s="91"/>
      <c r="D299" s="67"/>
      <c r="E299" s="67"/>
      <c r="F299" s="67"/>
      <c r="G299" s="22"/>
      <c r="H299" s="91"/>
      <c r="I299" s="92"/>
      <c r="J299" s="22"/>
      <c r="K299" s="67"/>
      <c r="L299" s="22"/>
      <c r="M299" s="22"/>
      <c r="N299" s="22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</row>
    <row r="300" ht="15.75" customHeight="1">
      <c r="A300" s="1"/>
      <c r="B300" s="2"/>
      <c r="C300" s="91"/>
      <c r="D300" s="67"/>
      <c r="E300" s="67"/>
      <c r="F300" s="67"/>
      <c r="G300" s="22"/>
      <c r="H300" s="91"/>
      <c r="I300" s="92"/>
      <c r="J300" s="22"/>
      <c r="K300" s="67"/>
      <c r="L300" s="22"/>
      <c r="M300" s="22"/>
      <c r="N300" s="22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</row>
    <row r="301" ht="15.75" customHeight="1">
      <c r="A301" s="1"/>
      <c r="B301" s="2"/>
      <c r="C301" s="91"/>
      <c r="D301" s="67"/>
      <c r="E301" s="67"/>
      <c r="F301" s="67"/>
      <c r="G301" s="22"/>
      <c r="H301" s="91"/>
      <c r="I301" s="92"/>
      <c r="J301" s="22"/>
      <c r="K301" s="67"/>
      <c r="L301" s="22"/>
      <c r="M301" s="22"/>
      <c r="N301" s="22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</row>
    <row r="302" ht="15.75" customHeight="1">
      <c r="A302" s="1"/>
      <c r="B302" s="2"/>
      <c r="C302" s="91"/>
      <c r="D302" s="67"/>
      <c r="E302" s="67"/>
      <c r="F302" s="67"/>
      <c r="G302" s="22"/>
      <c r="H302" s="91"/>
      <c r="I302" s="92"/>
      <c r="J302" s="22"/>
      <c r="K302" s="67"/>
      <c r="L302" s="22"/>
      <c r="M302" s="22"/>
      <c r="N302" s="22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</row>
    <row r="303" ht="15.75" customHeight="1">
      <c r="A303" s="1"/>
      <c r="B303" s="2"/>
      <c r="C303" s="91"/>
      <c r="D303" s="67"/>
      <c r="E303" s="67"/>
      <c r="F303" s="67"/>
      <c r="G303" s="22"/>
      <c r="H303" s="91"/>
      <c r="I303" s="92"/>
      <c r="J303" s="22"/>
      <c r="K303" s="67"/>
      <c r="L303" s="22"/>
      <c r="M303" s="22"/>
      <c r="N303" s="22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</row>
    <row r="304" ht="15.75" customHeight="1">
      <c r="A304" s="1"/>
      <c r="B304" s="2"/>
      <c r="C304" s="91"/>
      <c r="D304" s="67"/>
      <c r="E304" s="67"/>
      <c r="F304" s="67"/>
      <c r="G304" s="22"/>
      <c r="H304" s="91"/>
      <c r="I304" s="92"/>
      <c r="J304" s="22"/>
      <c r="K304" s="67"/>
      <c r="L304" s="22"/>
      <c r="M304" s="22"/>
      <c r="N304" s="22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</row>
    <row r="305" ht="15.75" customHeight="1">
      <c r="A305" s="1"/>
      <c r="B305" s="2"/>
      <c r="C305" s="91"/>
      <c r="D305" s="67"/>
      <c r="E305" s="67"/>
      <c r="F305" s="67"/>
      <c r="G305" s="22"/>
      <c r="H305" s="91"/>
      <c r="I305" s="92"/>
      <c r="J305" s="22"/>
      <c r="K305" s="67"/>
      <c r="L305" s="22"/>
      <c r="M305" s="22"/>
      <c r="N305" s="22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</row>
    <row r="306" ht="15.75" customHeight="1">
      <c r="A306" s="1"/>
      <c r="B306" s="2"/>
      <c r="C306" s="91"/>
      <c r="D306" s="67"/>
      <c r="E306" s="67"/>
      <c r="F306" s="67"/>
      <c r="G306" s="22"/>
      <c r="H306" s="91"/>
      <c r="I306" s="92"/>
      <c r="J306" s="22"/>
      <c r="K306" s="67"/>
      <c r="L306" s="22"/>
      <c r="M306" s="22"/>
      <c r="N306" s="22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</row>
    <row r="307" ht="15.75" customHeight="1">
      <c r="A307" s="1"/>
      <c r="B307" s="2"/>
      <c r="C307" s="91"/>
      <c r="D307" s="67"/>
      <c r="E307" s="67"/>
      <c r="F307" s="67"/>
      <c r="G307" s="22"/>
      <c r="H307" s="91"/>
      <c r="I307" s="92"/>
      <c r="J307" s="22"/>
      <c r="K307" s="67"/>
      <c r="L307" s="22"/>
      <c r="M307" s="22"/>
      <c r="N307" s="22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</row>
    <row r="308" ht="15.75" customHeight="1">
      <c r="A308" s="1"/>
      <c r="B308" s="2"/>
      <c r="C308" s="91"/>
      <c r="D308" s="67"/>
      <c r="E308" s="67"/>
      <c r="F308" s="67"/>
      <c r="G308" s="22"/>
      <c r="H308" s="91"/>
      <c r="I308" s="92"/>
      <c r="J308" s="22"/>
      <c r="K308" s="67"/>
      <c r="L308" s="22"/>
      <c r="M308" s="22"/>
      <c r="N308" s="22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</row>
    <row r="309" ht="15.75" customHeight="1">
      <c r="A309" s="1"/>
      <c r="B309" s="2"/>
      <c r="C309" s="91"/>
      <c r="D309" s="67"/>
      <c r="E309" s="67"/>
      <c r="F309" s="67"/>
      <c r="G309" s="22"/>
      <c r="H309" s="91"/>
      <c r="I309" s="92"/>
      <c r="J309" s="22"/>
      <c r="K309" s="67"/>
      <c r="L309" s="22"/>
      <c r="M309" s="22"/>
      <c r="N309" s="22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</row>
    <row r="310" ht="15.75" customHeight="1">
      <c r="A310" s="1"/>
      <c r="B310" s="2"/>
      <c r="C310" s="91"/>
      <c r="D310" s="67"/>
      <c r="E310" s="67"/>
      <c r="F310" s="67"/>
      <c r="G310" s="22"/>
      <c r="H310" s="91"/>
      <c r="I310" s="92"/>
      <c r="J310" s="22"/>
      <c r="K310" s="67"/>
      <c r="L310" s="22"/>
      <c r="M310" s="22"/>
      <c r="N310" s="22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</row>
    <row r="311" ht="15.75" customHeight="1">
      <c r="A311" s="1"/>
      <c r="B311" s="2"/>
      <c r="C311" s="91"/>
      <c r="D311" s="67"/>
      <c r="E311" s="67"/>
      <c r="F311" s="67"/>
      <c r="G311" s="22"/>
      <c r="H311" s="91"/>
      <c r="I311" s="92"/>
      <c r="J311" s="22"/>
      <c r="K311" s="67"/>
      <c r="L311" s="22"/>
      <c r="M311" s="22"/>
      <c r="N311" s="22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</row>
    <row r="312" ht="15.75" customHeight="1">
      <c r="A312" s="1"/>
      <c r="B312" s="2"/>
      <c r="C312" s="91"/>
      <c r="D312" s="67"/>
      <c r="E312" s="67"/>
      <c r="F312" s="67"/>
      <c r="G312" s="22"/>
      <c r="H312" s="91"/>
      <c r="I312" s="92"/>
      <c r="J312" s="22"/>
      <c r="K312" s="67"/>
      <c r="L312" s="22"/>
      <c r="M312" s="22"/>
      <c r="N312" s="22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</row>
    <row r="313" ht="15.75" customHeight="1">
      <c r="A313" s="1"/>
      <c r="B313" s="2"/>
      <c r="C313" s="91"/>
      <c r="D313" s="67"/>
      <c r="E313" s="67"/>
      <c r="F313" s="67"/>
      <c r="G313" s="22"/>
      <c r="H313" s="91"/>
      <c r="I313" s="92"/>
      <c r="J313" s="22"/>
      <c r="K313" s="67"/>
      <c r="L313" s="22"/>
      <c r="M313" s="22"/>
      <c r="N313" s="22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</row>
    <row r="314" ht="15.75" customHeight="1">
      <c r="A314" s="1"/>
      <c r="B314" s="2"/>
      <c r="C314" s="91"/>
      <c r="D314" s="67"/>
      <c r="E314" s="67"/>
      <c r="F314" s="67"/>
      <c r="G314" s="22"/>
      <c r="H314" s="91"/>
      <c r="I314" s="92"/>
      <c r="J314" s="22"/>
      <c r="K314" s="67"/>
      <c r="L314" s="22"/>
      <c r="M314" s="22"/>
      <c r="N314" s="22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</row>
    <row r="315" ht="15.75" customHeight="1">
      <c r="A315" s="1"/>
      <c r="B315" s="2"/>
      <c r="C315" s="91"/>
      <c r="D315" s="67"/>
      <c r="E315" s="67"/>
      <c r="F315" s="67"/>
      <c r="G315" s="22"/>
      <c r="H315" s="91"/>
      <c r="I315" s="92"/>
      <c r="J315" s="22"/>
      <c r="K315" s="67"/>
      <c r="L315" s="22"/>
      <c r="M315" s="22"/>
      <c r="N315" s="22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</row>
    <row r="316" ht="15.75" customHeight="1">
      <c r="A316" s="1"/>
      <c r="B316" s="2"/>
      <c r="C316" s="91"/>
      <c r="D316" s="67"/>
      <c r="E316" s="67"/>
      <c r="F316" s="67"/>
      <c r="G316" s="22"/>
      <c r="H316" s="91"/>
      <c r="I316" s="92"/>
      <c r="J316" s="22"/>
      <c r="K316" s="67"/>
      <c r="L316" s="22"/>
      <c r="M316" s="22"/>
      <c r="N316" s="22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</row>
    <row r="317" ht="15.75" customHeight="1">
      <c r="A317" s="1"/>
      <c r="B317" s="2"/>
      <c r="C317" s="91"/>
      <c r="D317" s="67"/>
      <c r="E317" s="67"/>
      <c r="F317" s="67"/>
      <c r="G317" s="22"/>
      <c r="H317" s="91"/>
      <c r="I317" s="92"/>
      <c r="J317" s="22"/>
      <c r="K317" s="67"/>
      <c r="L317" s="22"/>
      <c r="M317" s="22"/>
      <c r="N317" s="22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</row>
    <row r="318" ht="15.75" customHeight="1">
      <c r="A318" s="1"/>
      <c r="B318" s="2"/>
      <c r="C318" s="91"/>
      <c r="D318" s="67"/>
      <c r="E318" s="67"/>
      <c r="F318" s="67"/>
      <c r="G318" s="22"/>
      <c r="H318" s="91"/>
      <c r="I318" s="92"/>
      <c r="J318" s="22"/>
      <c r="K318" s="67"/>
      <c r="L318" s="22"/>
      <c r="M318" s="22"/>
      <c r="N318" s="22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</row>
    <row r="319" ht="15.75" customHeight="1">
      <c r="A319" s="1"/>
      <c r="B319" s="2"/>
      <c r="C319" s="91"/>
      <c r="D319" s="67"/>
      <c r="E319" s="67"/>
      <c r="F319" s="67"/>
      <c r="G319" s="22"/>
      <c r="H319" s="91"/>
      <c r="I319" s="92"/>
      <c r="J319" s="22"/>
      <c r="K319" s="67"/>
      <c r="L319" s="22"/>
      <c r="M319" s="22"/>
      <c r="N319" s="22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</row>
    <row r="320" ht="15.75" customHeight="1">
      <c r="A320" s="1"/>
      <c r="B320" s="2"/>
      <c r="C320" s="91"/>
      <c r="D320" s="67"/>
      <c r="E320" s="67"/>
      <c r="F320" s="67"/>
      <c r="G320" s="22"/>
      <c r="H320" s="91"/>
      <c r="I320" s="92"/>
      <c r="J320" s="22"/>
      <c r="K320" s="67"/>
      <c r="L320" s="22"/>
      <c r="M320" s="22"/>
      <c r="N320" s="22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</row>
    <row r="321" ht="15.75" customHeight="1">
      <c r="A321" s="1"/>
      <c r="B321" s="2"/>
      <c r="C321" s="91"/>
      <c r="D321" s="67"/>
      <c r="E321" s="67"/>
      <c r="F321" s="67"/>
      <c r="G321" s="22"/>
      <c r="H321" s="91"/>
      <c r="I321" s="92"/>
      <c r="J321" s="22"/>
      <c r="K321" s="67"/>
      <c r="L321" s="22"/>
      <c r="M321" s="22"/>
      <c r="N321" s="22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</row>
    <row r="322" ht="15.75" customHeight="1">
      <c r="A322" s="1"/>
      <c r="B322" s="2"/>
      <c r="C322" s="91"/>
      <c r="D322" s="67"/>
      <c r="E322" s="67"/>
      <c r="F322" s="67"/>
      <c r="G322" s="22"/>
      <c r="H322" s="91"/>
      <c r="I322" s="92"/>
      <c r="J322" s="22"/>
      <c r="K322" s="67"/>
      <c r="L322" s="22"/>
      <c r="M322" s="22"/>
      <c r="N322" s="22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</row>
    <row r="323" ht="15.75" customHeight="1">
      <c r="A323" s="1"/>
      <c r="B323" s="2"/>
      <c r="C323" s="91"/>
      <c r="D323" s="67"/>
      <c r="E323" s="67"/>
      <c r="F323" s="67"/>
      <c r="G323" s="22"/>
      <c r="H323" s="91"/>
      <c r="I323" s="92"/>
      <c r="J323" s="22"/>
      <c r="K323" s="67"/>
      <c r="L323" s="22"/>
      <c r="M323" s="22"/>
      <c r="N323" s="22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</row>
    <row r="324" ht="15.75" customHeight="1">
      <c r="A324" s="1"/>
      <c r="B324" s="2"/>
      <c r="C324" s="91"/>
      <c r="D324" s="67"/>
      <c r="E324" s="67"/>
      <c r="F324" s="67"/>
      <c r="G324" s="22"/>
      <c r="H324" s="91"/>
      <c r="I324" s="92"/>
      <c r="J324" s="22"/>
      <c r="K324" s="67"/>
      <c r="L324" s="22"/>
      <c r="M324" s="22"/>
      <c r="N324" s="22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</row>
    <row r="325" ht="15.75" customHeight="1">
      <c r="A325" s="1"/>
      <c r="B325" s="2"/>
      <c r="C325" s="91"/>
      <c r="D325" s="67"/>
      <c r="E325" s="67"/>
      <c r="F325" s="67"/>
      <c r="G325" s="22"/>
      <c r="H325" s="91"/>
      <c r="I325" s="92"/>
      <c r="J325" s="22"/>
      <c r="K325" s="67"/>
      <c r="L325" s="22"/>
      <c r="M325" s="22"/>
      <c r="N325" s="22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</row>
    <row r="326" ht="15.75" customHeight="1">
      <c r="A326" s="1"/>
      <c r="B326" s="2"/>
      <c r="C326" s="91"/>
      <c r="D326" s="67"/>
      <c r="E326" s="67"/>
      <c r="F326" s="67"/>
      <c r="G326" s="22"/>
      <c r="H326" s="91"/>
      <c r="I326" s="92"/>
      <c r="J326" s="22"/>
      <c r="K326" s="67"/>
      <c r="L326" s="22"/>
      <c r="M326" s="22"/>
      <c r="N326" s="22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</row>
    <row r="327" ht="15.75" customHeight="1">
      <c r="A327" s="1"/>
      <c r="B327" s="2"/>
      <c r="C327" s="91"/>
      <c r="D327" s="67"/>
      <c r="E327" s="67"/>
      <c r="F327" s="67"/>
      <c r="G327" s="22"/>
      <c r="H327" s="91"/>
      <c r="I327" s="92"/>
      <c r="J327" s="22"/>
      <c r="K327" s="67"/>
      <c r="L327" s="22"/>
      <c r="M327" s="22"/>
      <c r="N327" s="22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</row>
    <row r="328" ht="15.75" customHeight="1">
      <c r="A328" s="1"/>
      <c r="B328" s="2"/>
      <c r="C328" s="91"/>
      <c r="D328" s="67"/>
      <c r="E328" s="67"/>
      <c r="F328" s="67"/>
      <c r="G328" s="22"/>
      <c r="H328" s="91"/>
      <c r="I328" s="92"/>
      <c r="J328" s="22"/>
      <c r="K328" s="67"/>
      <c r="L328" s="22"/>
      <c r="M328" s="22"/>
      <c r="N328" s="22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</row>
    <row r="329" ht="15.75" customHeight="1">
      <c r="A329" s="1"/>
      <c r="B329" s="2"/>
      <c r="C329" s="91"/>
      <c r="D329" s="67"/>
      <c r="E329" s="67"/>
      <c r="F329" s="67"/>
      <c r="G329" s="22"/>
      <c r="H329" s="91"/>
      <c r="I329" s="92"/>
      <c r="J329" s="22"/>
      <c r="K329" s="67"/>
      <c r="L329" s="22"/>
      <c r="M329" s="22"/>
      <c r="N329" s="22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</row>
    <row r="330" ht="15.75" customHeight="1">
      <c r="A330" s="1"/>
      <c r="B330" s="2"/>
      <c r="C330" s="91"/>
      <c r="D330" s="67"/>
      <c r="E330" s="67"/>
      <c r="F330" s="67"/>
      <c r="G330" s="22"/>
      <c r="H330" s="91"/>
      <c r="I330" s="92"/>
      <c r="J330" s="22"/>
      <c r="K330" s="67"/>
      <c r="L330" s="22"/>
      <c r="M330" s="22"/>
      <c r="N330" s="22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</row>
    <row r="331" ht="15.75" customHeight="1">
      <c r="A331" s="1"/>
      <c r="B331" s="2"/>
      <c r="C331" s="91"/>
      <c r="D331" s="67"/>
      <c r="E331" s="67"/>
      <c r="F331" s="67"/>
      <c r="G331" s="22"/>
      <c r="H331" s="91"/>
      <c r="I331" s="92"/>
      <c r="J331" s="22"/>
      <c r="K331" s="67"/>
      <c r="L331" s="22"/>
      <c r="M331" s="22"/>
      <c r="N331" s="22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</row>
    <row r="332" ht="15.75" customHeight="1">
      <c r="A332" s="1"/>
      <c r="B332" s="2"/>
      <c r="C332" s="91"/>
      <c r="D332" s="67"/>
      <c r="E332" s="67"/>
      <c r="F332" s="67"/>
      <c r="G332" s="22"/>
      <c r="H332" s="91"/>
      <c r="I332" s="92"/>
      <c r="J332" s="22"/>
      <c r="K332" s="67"/>
      <c r="L332" s="22"/>
      <c r="M332" s="22"/>
      <c r="N332" s="22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</row>
    <row r="333" ht="15.75" customHeight="1">
      <c r="A333" s="1"/>
      <c r="B333" s="2"/>
      <c r="C333" s="91"/>
      <c r="D333" s="67"/>
      <c r="E333" s="67"/>
      <c r="F333" s="67"/>
      <c r="G333" s="22"/>
      <c r="H333" s="91"/>
      <c r="I333" s="92"/>
      <c r="J333" s="22"/>
      <c r="K333" s="67"/>
      <c r="L333" s="22"/>
      <c r="M333" s="22"/>
      <c r="N333" s="22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</row>
    <row r="334" ht="15.75" customHeight="1">
      <c r="A334" s="1"/>
      <c r="B334" s="2"/>
      <c r="C334" s="91"/>
      <c r="D334" s="67"/>
      <c r="E334" s="67"/>
      <c r="F334" s="67"/>
      <c r="G334" s="22"/>
      <c r="H334" s="91"/>
      <c r="I334" s="92"/>
      <c r="J334" s="22"/>
      <c r="K334" s="67"/>
      <c r="L334" s="22"/>
      <c r="M334" s="22"/>
      <c r="N334" s="22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</row>
    <row r="335" ht="15.75" customHeight="1">
      <c r="A335" s="1"/>
      <c r="B335" s="2"/>
      <c r="C335" s="91"/>
      <c r="D335" s="67"/>
      <c r="E335" s="67"/>
      <c r="F335" s="67"/>
      <c r="G335" s="22"/>
      <c r="H335" s="91"/>
      <c r="I335" s="92"/>
      <c r="J335" s="22"/>
      <c r="K335" s="67"/>
      <c r="L335" s="22"/>
      <c r="M335" s="22"/>
      <c r="N335" s="22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</row>
    <row r="336" ht="15.75" customHeight="1">
      <c r="A336" s="1"/>
      <c r="B336" s="2"/>
      <c r="C336" s="91"/>
      <c r="D336" s="67"/>
      <c r="E336" s="67"/>
      <c r="F336" s="67"/>
      <c r="G336" s="22"/>
      <c r="H336" s="91"/>
      <c r="I336" s="92"/>
      <c r="J336" s="22"/>
      <c r="K336" s="67"/>
      <c r="L336" s="22"/>
      <c r="M336" s="22"/>
      <c r="N336" s="22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</row>
    <row r="337" ht="15.75" customHeight="1">
      <c r="A337" s="1"/>
      <c r="B337" s="2"/>
      <c r="C337" s="91"/>
      <c r="D337" s="67"/>
      <c r="E337" s="67"/>
      <c r="F337" s="67"/>
      <c r="G337" s="22"/>
      <c r="H337" s="91"/>
      <c r="I337" s="92"/>
      <c r="J337" s="22"/>
      <c r="K337" s="67"/>
      <c r="L337" s="22"/>
      <c r="M337" s="22"/>
      <c r="N337" s="22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</row>
    <row r="338" ht="15.75" customHeight="1">
      <c r="A338" s="1"/>
      <c r="B338" s="2"/>
      <c r="C338" s="91"/>
      <c r="D338" s="67"/>
      <c r="E338" s="67"/>
      <c r="F338" s="67"/>
      <c r="G338" s="22"/>
      <c r="H338" s="91"/>
      <c r="I338" s="92"/>
      <c r="J338" s="22"/>
      <c r="K338" s="67"/>
      <c r="L338" s="22"/>
      <c r="M338" s="22"/>
      <c r="N338" s="22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</row>
    <row r="339" ht="15.75" customHeight="1">
      <c r="A339" s="1"/>
      <c r="B339" s="2"/>
      <c r="C339" s="91"/>
      <c r="D339" s="67"/>
      <c r="E339" s="67"/>
      <c r="F339" s="67"/>
      <c r="G339" s="22"/>
      <c r="H339" s="91"/>
      <c r="I339" s="92"/>
      <c r="J339" s="22"/>
      <c r="K339" s="67"/>
      <c r="L339" s="22"/>
      <c r="M339" s="22"/>
      <c r="N339" s="22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</row>
    <row r="340" ht="15.75" customHeight="1">
      <c r="A340" s="1"/>
      <c r="B340" s="2"/>
      <c r="C340" s="91"/>
      <c r="D340" s="67"/>
      <c r="E340" s="67"/>
      <c r="F340" s="67"/>
      <c r="G340" s="22"/>
      <c r="H340" s="91"/>
      <c r="I340" s="92"/>
      <c r="J340" s="22"/>
      <c r="K340" s="67"/>
      <c r="L340" s="22"/>
      <c r="M340" s="22"/>
      <c r="N340" s="22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</row>
    <row r="341" ht="15.75" customHeight="1">
      <c r="A341" s="1"/>
      <c r="B341" s="2"/>
      <c r="C341" s="91"/>
      <c r="D341" s="67"/>
      <c r="E341" s="67"/>
      <c r="F341" s="67"/>
      <c r="G341" s="22"/>
      <c r="H341" s="91"/>
      <c r="I341" s="92"/>
      <c r="J341" s="22"/>
      <c r="K341" s="67"/>
      <c r="L341" s="22"/>
      <c r="M341" s="22"/>
      <c r="N341" s="22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</row>
    <row r="342" ht="15.75" customHeight="1">
      <c r="A342" s="1"/>
      <c r="B342" s="2"/>
      <c r="C342" s="91"/>
      <c r="D342" s="67"/>
      <c r="E342" s="67"/>
      <c r="F342" s="67"/>
      <c r="G342" s="22"/>
      <c r="H342" s="91"/>
      <c r="I342" s="92"/>
      <c r="J342" s="22"/>
      <c r="K342" s="67"/>
      <c r="L342" s="22"/>
      <c r="M342" s="22"/>
      <c r="N342" s="22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</row>
    <row r="343" ht="15.75" customHeight="1">
      <c r="A343" s="1"/>
      <c r="B343" s="2"/>
      <c r="C343" s="91"/>
      <c r="D343" s="67"/>
      <c r="E343" s="67"/>
      <c r="F343" s="67"/>
      <c r="G343" s="22"/>
      <c r="H343" s="91"/>
      <c r="I343" s="92"/>
      <c r="J343" s="22"/>
      <c r="K343" s="67"/>
      <c r="L343" s="22"/>
      <c r="M343" s="22"/>
      <c r="N343" s="22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</row>
    <row r="344" ht="15.75" customHeight="1">
      <c r="A344" s="1"/>
      <c r="B344" s="2"/>
      <c r="C344" s="91"/>
      <c r="D344" s="67"/>
      <c r="E344" s="67"/>
      <c r="F344" s="67"/>
      <c r="G344" s="22"/>
      <c r="H344" s="91"/>
      <c r="I344" s="92"/>
      <c r="J344" s="22"/>
      <c r="K344" s="67"/>
      <c r="L344" s="22"/>
      <c r="M344" s="22"/>
      <c r="N344" s="22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</row>
    <row r="345" ht="15.75" customHeight="1">
      <c r="A345" s="1"/>
      <c r="B345" s="2"/>
      <c r="C345" s="91"/>
      <c r="D345" s="67"/>
      <c r="E345" s="67"/>
      <c r="F345" s="67"/>
      <c r="G345" s="22"/>
      <c r="H345" s="91"/>
      <c r="I345" s="92"/>
      <c r="J345" s="22"/>
      <c r="K345" s="67"/>
      <c r="L345" s="22"/>
      <c r="M345" s="22"/>
      <c r="N345" s="22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</row>
    <row r="346" ht="15.75" customHeight="1">
      <c r="A346" s="1"/>
      <c r="B346" s="2"/>
      <c r="C346" s="91"/>
      <c r="D346" s="67"/>
      <c r="E346" s="67"/>
      <c r="F346" s="67"/>
      <c r="G346" s="22"/>
      <c r="H346" s="91"/>
      <c r="I346" s="92"/>
      <c r="J346" s="22"/>
      <c r="K346" s="67"/>
      <c r="L346" s="22"/>
      <c r="M346" s="22"/>
      <c r="N346" s="22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</row>
    <row r="347" ht="15.75" customHeight="1">
      <c r="A347" s="1"/>
      <c r="B347" s="2"/>
      <c r="C347" s="91"/>
      <c r="D347" s="67"/>
      <c r="E347" s="67"/>
      <c r="F347" s="67"/>
      <c r="G347" s="22"/>
      <c r="H347" s="91"/>
      <c r="I347" s="92"/>
      <c r="J347" s="22"/>
      <c r="K347" s="67"/>
      <c r="L347" s="22"/>
      <c r="M347" s="22"/>
      <c r="N347" s="22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</row>
    <row r="348" ht="15.75" customHeight="1">
      <c r="A348" s="1"/>
      <c r="B348" s="2"/>
      <c r="C348" s="91"/>
      <c r="D348" s="67"/>
      <c r="E348" s="67"/>
      <c r="F348" s="67"/>
      <c r="G348" s="22"/>
      <c r="H348" s="91"/>
      <c r="I348" s="92"/>
      <c r="J348" s="22"/>
      <c r="K348" s="67"/>
      <c r="L348" s="22"/>
      <c r="M348" s="22"/>
      <c r="N348" s="22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</row>
    <row r="349" ht="15.75" customHeight="1">
      <c r="A349" s="1"/>
      <c r="B349" s="2"/>
      <c r="C349" s="91"/>
      <c r="D349" s="67"/>
      <c r="E349" s="67"/>
      <c r="F349" s="67"/>
      <c r="G349" s="22"/>
      <c r="H349" s="91"/>
      <c r="I349" s="92"/>
      <c r="J349" s="22"/>
      <c r="K349" s="67"/>
      <c r="L349" s="22"/>
      <c r="M349" s="22"/>
      <c r="N349" s="22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</row>
    <row r="350" ht="15.75" customHeight="1">
      <c r="A350" s="1"/>
      <c r="B350" s="2"/>
      <c r="C350" s="91"/>
      <c r="D350" s="67"/>
      <c r="E350" s="67"/>
      <c r="F350" s="67"/>
      <c r="G350" s="22"/>
      <c r="H350" s="91"/>
      <c r="I350" s="92"/>
      <c r="J350" s="22"/>
      <c r="K350" s="67"/>
      <c r="L350" s="22"/>
      <c r="M350" s="22"/>
      <c r="N350" s="22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</row>
    <row r="351" ht="15.75" customHeight="1">
      <c r="A351" s="1"/>
      <c r="B351" s="2"/>
      <c r="C351" s="91"/>
      <c r="D351" s="67"/>
      <c r="E351" s="67"/>
      <c r="F351" s="67"/>
      <c r="G351" s="22"/>
      <c r="H351" s="91"/>
      <c r="I351" s="92"/>
      <c r="J351" s="22"/>
      <c r="K351" s="67"/>
      <c r="L351" s="22"/>
      <c r="M351" s="22"/>
      <c r="N351" s="22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</row>
    <row r="352" ht="15.75" customHeight="1">
      <c r="A352" s="1"/>
      <c r="B352" s="2"/>
      <c r="C352" s="91"/>
      <c r="D352" s="67"/>
      <c r="E352" s="67"/>
      <c r="F352" s="67"/>
      <c r="G352" s="22"/>
      <c r="H352" s="91"/>
      <c r="I352" s="92"/>
      <c r="J352" s="22"/>
      <c r="K352" s="67"/>
      <c r="L352" s="22"/>
      <c r="M352" s="22"/>
      <c r="N352" s="22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</row>
    <row r="353" ht="15.75" customHeight="1">
      <c r="A353" s="1"/>
      <c r="B353" s="2"/>
      <c r="C353" s="91"/>
      <c r="D353" s="67"/>
      <c r="E353" s="67"/>
      <c r="F353" s="67"/>
      <c r="G353" s="22"/>
      <c r="H353" s="91"/>
      <c r="I353" s="92"/>
      <c r="J353" s="22"/>
      <c r="K353" s="67"/>
      <c r="L353" s="22"/>
      <c r="M353" s="22"/>
      <c r="N353" s="22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</row>
    <row r="354" ht="15.75" customHeight="1">
      <c r="A354" s="1"/>
      <c r="B354" s="2"/>
      <c r="C354" s="91"/>
      <c r="D354" s="67"/>
      <c r="E354" s="67"/>
      <c r="F354" s="67"/>
      <c r="G354" s="22"/>
      <c r="H354" s="91"/>
      <c r="I354" s="92"/>
      <c r="J354" s="22"/>
      <c r="K354" s="67"/>
      <c r="L354" s="22"/>
      <c r="M354" s="22"/>
      <c r="N354" s="22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</row>
    <row r="355" ht="15.75" customHeight="1">
      <c r="A355" s="1"/>
      <c r="B355" s="2"/>
      <c r="C355" s="91"/>
      <c r="D355" s="67"/>
      <c r="E355" s="67"/>
      <c r="F355" s="67"/>
      <c r="G355" s="22"/>
      <c r="H355" s="91"/>
      <c r="I355" s="92"/>
      <c r="J355" s="22"/>
      <c r="K355" s="67"/>
      <c r="L355" s="22"/>
      <c r="M355" s="22"/>
      <c r="N355" s="22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</row>
    <row r="356" ht="15.75" customHeight="1">
      <c r="A356" s="1"/>
      <c r="B356" s="2"/>
      <c r="C356" s="91"/>
      <c r="D356" s="67"/>
      <c r="E356" s="67"/>
      <c r="F356" s="67"/>
      <c r="G356" s="22"/>
      <c r="H356" s="91"/>
      <c r="I356" s="92"/>
      <c r="J356" s="22"/>
      <c r="K356" s="67"/>
      <c r="L356" s="22"/>
      <c r="M356" s="22"/>
      <c r="N356" s="22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</row>
    <row r="357" ht="15.75" customHeight="1">
      <c r="A357" s="1"/>
      <c r="B357" s="2"/>
      <c r="C357" s="91"/>
      <c r="D357" s="67"/>
      <c r="E357" s="67"/>
      <c r="F357" s="67"/>
      <c r="G357" s="22"/>
      <c r="H357" s="91"/>
      <c r="I357" s="92"/>
      <c r="J357" s="22"/>
      <c r="K357" s="67"/>
      <c r="L357" s="22"/>
      <c r="M357" s="22"/>
      <c r="N357" s="22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</row>
    <row r="358" ht="15.75" customHeight="1">
      <c r="A358" s="1"/>
      <c r="B358" s="2"/>
      <c r="C358" s="91"/>
      <c r="D358" s="67"/>
      <c r="E358" s="67"/>
      <c r="F358" s="67"/>
      <c r="G358" s="22"/>
      <c r="H358" s="91"/>
      <c r="I358" s="92"/>
      <c r="J358" s="22"/>
      <c r="K358" s="67"/>
      <c r="L358" s="22"/>
      <c r="M358" s="22"/>
      <c r="N358" s="22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</row>
    <row r="359" ht="15.75" customHeight="1">
      <c r="A359" s="1"/>
      <c r="B359" s="2"/>
      <c r="C359" s="91"/>
      <c r="D359" s="67"/>
      <c r="E359" s="67"/>
      <c r="F359" s="67"/>
      <c r="G359" s="22"/>
      <c r="H359" s="91"/>
      <c r="I359" s="92"/>
      <c r="J359" s="22"/>
      <c r="K359" s="67"/>
      <c r="L359" s="22"/>
      <c r="M359" s="22"/>
      <c r="N359" s="22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</row>
    <row r="360" ht="15.75" customHeight="1">
      <c r="A360" s="1"/>
      <c r="B360" s="2"/>
      <c r="C360" s="91"/>
      <c r="D360" s="67"/>
      <c r="E360" s="67"/>
      <c r="F360" s="67"/>
      <c r="G360" s="22"/>
      <c r="H360" s="91"/>
      <c r="I360" s="92"/>
      <c r="J360" s="22"/>
      <c r="K360" s="67"/>
      <c r="L360" s="22"/>
      <c r="M360" s="22"/>
      <c r="N360" s="22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</row>
    <row r="361" ht="15.75" customHeight="1">
      <c r="A361" s="1"/>
      <c r="B361" s="2"/>
      <c r="C361" s="91"/>
      <c r="D361" s="67"/>
      <c r="E361" s="67"/>
      <c r="F361" s="67"/>
      <c r="G361" s="22"/>
      <c r="H361" s="91"/>
      <c r="I361" s="92"/>
      <c r="J361" s="22"/>
      <c r="K361" s="67"/>
      <c r="L361" s="22"/>
      <c r="M361" s="22"/>
      <c r="N361" s="22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</row>
    <row r="362" ht="15.75" customHeight="1">
      <c r="A362" s="1"/>
      <c r="B362" s="2"/>
      <c r="C362" s="91"/>
      <c r="D362" s="67"/>
      <c r="E362" s="67"/>
      <c r="F362" s="67"/>
      <c r="G362" s="22"/>
      <c r="H362" s="91"/>
      <c r="I362" s="92"/>
      <c r="J362" s="22"/>
      <c r="K362" s="67"/>
      <c r="L362" s="22"/>
      <c r="M362" s="22"/>
      <c r="N362" s="22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</row>
    <row r="363" ht="15.75" customHeight="1">
      <c r="A363" s="1"/>
      <c r="B363" s="2"/>
      <c r="C363" s="91"/>
      <c r="D363" s="67"/>
      <c r="E363" s="67"/>
      <c r="F363" s="67"/>
      <c r="G363" s="22"/>
      <c r="H363" s="91"/>
      <c r="I363" s="92"/>
      <c r="J363" s="22"/>
      <c r="K363" s="67"/>
      <c r="L363" s="22"/>
      <c r="M363" s="22"/>
      <c r="N363" s="22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</row>
    <row r="364" ht="15.75" customHeight="1">
      <c r="A364" s="1"/>
      <c r="B364" s="2"/>
      <c r="C364" s="91"/>
      <c r="D364" s="67"/>
      <c r="E364" s="67"/>
      <c r="F364" s="67"/>
      <c r="G364" s="22"/>
      <c r="H364" s="91"/>
      <c r="I364" s="92"/>
      <c r="J364" s="22"/>
      <c r="K364" s="67"/>
      <c r="L364" s="22"/>
      <c r="M364" s="22"/>
      <c r="N364" s="22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</row>
    <row r="365" ht="15.75" customHeight="1">
      <c r="A365" s="1"/>
      <c r="B365" s="2"/>
      <c r="C365" s="91"/>
      <c r="D365" s="67"/>
      <c r="E365" s="67"/>
      <c r="F365" s="67"/>
      <c r="G365" s="22"/>
      <c r="H365" s="91"/>
      <c r="I365" s="92"/>
      <c r="J365" s="22"/>
      <c r="K365" s="67"/>
      <c r="L365" s="22"/>
      <c r="M365" s="22"/>
      <c r="N365" s="22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</row>
    <row r="366" ht="15.75" customHeight="1">
      <c r="A366" s="1"/>
      <c r="B366" s="2"/>
      <c r="C366" s="91"/>
      <c r="D366" s="67"/>
      <c r="E366" s="67"/>
      <c r="F366" s="67"/>
      <c r="G366" s="22"/>
      <c r="H366" s="91"/>
      <c r="I366" s="92"/>
      <c r="J366" s="22"/>
      <c r="K366" s="67"/>
      <c r="L366" s="22"/>
      <c r="M366" s="22"/>
      <c r="N366" s="22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</row>
    <row r="367" ht="15.75" customHeight="1">
      <c r="A367" s="1"/>
      <c r="B367" s="2"/>
      <c r="C367" s="91"/>
      <c r="D367" s="67"/>
      <c r="E367" s="67"/>
      <c r="F367" s="67"/>
      <c r="G367" s="22"/>
      <c r="H367" s="91"/>
      <c r="I367" s="92"/>
      <c r="J367" s="22"/>
      <c r="K367" s="67"/>
      <c r="L367" s="22"/>
      <c r="M367" s="22"/>
      <c r="N367" s="22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</row>
    <row r="368" ht="15.75" customHeight="1">
      <c r="A368" s="1"/>
      <c r="B368" s="2"/>
      <c r="C368" s="91"/>
      <c r="D368" s="67"/>
      <c r="E368" s="67"/>
      <c r="F368" s="67"/>
      <c r="G368" s="22"/>
      <c r="H368" s="91"/>
      <c r="I368" s="92"/>
      <c r="J368" s="22"/>
      <c r="K368" s="67"/>
      <c r="L368" s="22"/>
      <c r="M368" s="22"/>
      <c r="N368" s="22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</row>
    <row r="369" ht="15.75" customHeight="1">
      <c r="A369" s="1"/>
      <c r="B369" s="2"/>
      <c r="C369" s="91"/>
      <c r="D369" s="67"/>
      <c r="E369" s="67"/>
      <c r="F369" s="67"/>
      <c r="G369" s="22"/>
      <c r="H369" s="91"/>
      <c r="I369" s="92"/>
      <c r="J369" s="22"/>
      <c r="K369" s="67"/>
      <c r="L369" s="22"/>
      <c r="M369" s="22"/>
      <c r="N369" s="22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</row>
    <row r="370" ht="15.75" customHeight="1">
      <c r="A370" s="1"/>
      <c r="B370" s="2"/>
      <c r="C370" s="91"/>
      <c r="D370" s="67"/>
      <c r="E370" s="67"/>
      <c r="F370" s="67"/>
      <c r="G370" s="22"/>
      <c r="H370" s="91"/>
      <c r="I370" s="92"/>
      <c r="J370" s="22"/>
      <c r="K370" s="67"/>
      <c r="L370" s="22"/>
      <c r="M370" s="22"/>
      <c r="N370" s="22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</row>
    <row r="371" ht="15.75" customHeight="1">
      <c r="A371" s="1"/>
      <c r="B371" s="2"/>
      <c r="C371" s="91"/>
      <c r="D371" s="67"/>
      <c r="E371" s="67"/>
      <c r="F371" s="67"/>
      <c r="G371" s="22"/>
      <c r="H371" s="91"/>
      <c r="I371" s="92"/>
      <c r="J371" s="22"/>
      <c r="K371" s="67"/>
      <c r="L371" s="22"/>
      <c r="M371" s="22"/>
      <c r="N371" s="22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</row>
    <row r="372" ht="15.75" customHeight="1">
      <c r="A372" s="1"/>
      <c r="B372" s="2"/>
      <c r="C372" s="91"/>
      <c r="D372" s="67"/>
      <c r="E372" s="67"/>
      <c r="F372" s="67"/>
      <c r="G372" s="22"/>
      <c r="H372" s="91"/>
      <c r="I372" s="92"/>
      <c r="J372" s="22"/>
      <c r="K372" s="67"/>
      <c r="L372" s="22"/>
      <c r="M372" s="22"/>
      <c r="N372" s="22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</row>
    <row r="373" ht="15.75" customHeight="1">
      <c r="A373" s="1"/>
      <c r="B373" s="2"/>
      <c r="C373" s="91"/>
      <c r="D373" s="67"/>
      <c r="E373" s="67"/>
      <c r="F373" s="67"/>
      <c r="G373" s="22"/>
      <c r="H373" s="91"/>
      <c r="I373" s="92"/>
      <c r="J373" s="22"/>
      <c r="K373" s="67"/>
      <c r="L373" s="22"/>
      <c r="M373" s="22"/>
      <c r="N373" s="22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</row>
    <row r="374" ht="15.75" customHeight="1">
      <c r="A374" s="1"/>
      <c r="B374" s="2"/>
      <c r="C374" s="91"/>
      <c r="D374" s="67"/>
      <c r="E374" s="67"/>
      <c r="F374" s="67"/>
      <c r="G374" s="22"/>
      <c r="H374" s="91"/>
      <c r="I374" s="92"/>
      <c r="J374" s="22"/>
      <c r="K374" s="67"/>
      <c r="L374" s="22"/>
      <c r="M374" s="22"/>
      <c r="N374" s="22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</row>
    <row r="375" ht="15.75" customHeight="1">
      <c r="A375" s="1"/>
      <c r="B375" s="2"/>
      <c r="C375" s="91"/>
      <c r="D375" s="67"/>
      <c r="E375" s="67"/>
      <c r="F375" s="67"/>
      <c r="G375" s="22"/>
      <c r="H375" s="91"/>
      <c r="I375" s="92"/>
      <c r="J375" s="22"/>
      <c r="K375" s="67"/>
      <c r="L375" s="22"/>
      <c r="M375" s="22"/>
      <c r="N375" s="22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</row>
    <row r="376" ht="15.75" customHeight="1">
      <c r="A376" s="1"/>
      <c r="B376" s="2"/>
      <c r="C376" s="91"/>
      <c r="D376" s="67"/>
      <c r="E376" s="67"/>
      <c r="F376" s="67"/>
      <c r="G376" s="22"/>
      <c r="H376" s="91"/>
      <c r="I376" s="92"/>
      <c r="J376" s="22"/>
      <c r="K376" s="67"/>
      <c r="L376" s="22"/>
      <c r="M376" s="22"/>
      <c r="N376" s="22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</row>
    <row r="377" ht="15.75" customHeight="1">
      <c r="A377" s="1"/>
      <c r="B377" s="2"/>
      <c r="C377" s="91"/>
      <c r="D377" s="67"/>
      <c r="E377" s="67"/>
      <c r="F377" s="67"/>
      <c r="G377" s="22"/>
      <c r="H377" s="91"/>
      <c r="I377" s="92"/>
      <c r="J377" s="22"/>
      <c r="K377" s="67"/>
      <c r="L377" s="22"/>
      <c r="M377" s="22"/>
      <c r="N377" s="22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</row>
    <row r="378" ht="15.75" customHeight="1">
      <c r="A378" s="1"/>
      <c r="B378" s="2"/>
      <c r="C378" s="91"/>
      <c r="D378" s="67"/>
      <c r="E378" s="67"/>
      <c r="F378" s="67"/>
      <c r="G378" s="22"/>
      <c r="H378" s="91"/>
      <c r="I378" s="92"/>
      <c r="J378" s="22"/>
      <c r="K378" s="67"/>
      <c r="L378" s="22"/>
      <c r="M378" s="22"/>
      <c r="N378" s="22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</row>
    <row r="379" ht="15.75" customHeight="1">
      <c r="A379" s="1"/>
      <c r="B379" s="2"/>
      <c r="C379" s="91"/>
      <c r="D379" s="67"/>
      <c r="E379" s="67"/>
      <c r="F379" s="67"/>
      <c r="G379" s="22"/>
      <c r="H379" s="91"/>
      <c r="I379" s="92"/>
      <c r="J379" s="22"/>
      <c r="K379" s="67"/>
      <c r="L379" s="22"/>
      <c r="M379" s="22"/>
      <c r="N379" s="22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</row>
    <row r="380" ht="15.75" customHeight="1">
      <c r="A380" s="1"/>
      <c r="B380" s="2"/>
      <c r="C380" s="91"/>
      <c r="D380" s="67"/>
      <c r="E380" s="67"/>
      <c r="F380" s="67"/>
      <c r="G380" s="22"/>
      <c r="H380" s="91"/>
      <c r="I380" s="92"/>
      <c r="J380" s="22"/>
      <c r="K380" s="67"/>
      <c r="L380" s="22"/>
      <c r="M380" s="22"/>
      <c r="N380" s="22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</row>
    <row r="381" ht="15.75" customHeight="1">
      <c r="A381" s="1"/>
      <c r="B381" s="2"/>
      <c r="C381" s="91"/>
      <c r="D381" s="67"/>
      <c r="E381" s="67"/>
      <c r="F381" s="67"/>
      <c r="G381" s="22"/>
      <c r="H381" s="91"/>
      <c r="I381" s="92"/>
      <c r="J381" s="22"/>
      <c r="K381" s="67"/>
      <c r="L381" s="22"/>
      <c r="M381" s="22"/>
      <c r="N381" s="22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</row>
    <row r="382" ht="15.75" customHeight="1">
      <c r="A382" s="1"/>
      <c r="B382" s="2"/>
      <c r="C382" s="91"/>
      <c r="D382" s="67"/>
      <c r="E382" s="67"/>
      <c r="F382" s="67"/>
      <c r="G382" s="22"/>
      <c r="H382" s="91"/>
      <c r="I382" s="92"/>
      <c r="J382" s="22"/>
      <c r="K382" s="67"/>
      <c r="L382" s="22"/>
      <c r="M382" s="22"/>
      <c r="N382" s="22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</row>
    <row r="383" ht="15.75" customHeight="1">
      <c r="A383" s="1"/>
      <c r="B383" s="2"/>
      <c r="C383" s="91"/>
      <c r="D383" s="67"/>
      <c r="E383" s="67"/>
      <c r="F383" s="67"/>
      <c r="G383" s="22"/>
      <c r="H383" s="91"/>
      <c r="I383" s="92"/>
      <c r="J383" s="22"/>
      <c r="K383" s="67"/>
      <c r="L383" s="22"/>
      <c r="M383" s="22"/>
      <c r="N383" s="22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</row>
    <row r="384" ht="15.75" customHeight="1">
      <c r="A384" s="1"/>
      <c r="B384" s="2"/>
      <c r="C384" s="91"/>
      <c r="D384" s="67"/>
      <c r="E384" s="67"/>
      <c r="F384" s="67"/>
      <c r="G384" s="22"/>
      <c r="H384" s="91"/>
      <c r="I384" s="92"/>
      <c r="J384" s="22"/>
      <c r="K384" s="67"/>
      <c r="L384" s="22"/>
      <c r="M384" s="22"/>
      <c r="N384" s="22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</row>
    <row r="385" ht="15.75" customHeight="1">
      <c r="A385" s="1"/>
      <c r="B385" s="2"/>
      <c r="C385" s="91"/>
      <c r="D385" s="67"/>
      <c r="E385" s="67"/>
      <c r="F385" s="67"/>
      <c r="G385" s="22"/>
      <c r="H385" s="91"/>
      <c r="I385" s="92"/>
      <c r="J385" s="22"/>
      <c r="K385" s="67"/>
      <c r="L385" s="22"/>
      <c r="M385" s="22"/>
      <c r="N385" s="22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</row>
    <row r="386" ht="15.75" customHeight="1">
      <c r="A386" s="1"/>
      <c r="B386" s="2"/>
      <c r="C386" s="91"/>
      <c r="D386" s="67"/>
      <c r="E386" s="67"/>
      <c r="F386" s="67"/>
      <c r="G386" s="22"/>
      <c r="H386" s="91"/>
      <c r="I386" s="92"/>
      <c r="J386" s="22"/>
      <c r="K386" s="67"/>
      <c r="L386" s="22"/>
      <c r="M386" s="22"/>
      <c r="N386" s="22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</row>
    <row r="387" ht="15.75" customHeight="1">
      <c r="A387" s="1"/>
      <c r="B387" s="2"/>
      <c r="C387" s="91"/>
      <c r="D387" s="67"/>
      <c r="E387" s="67"/>
      <c r="F387" s="67"/>
      <c r="G387" s="22"/>
      <c r="H387" s="91"/>
      <c r="I387" s="92"/>
      <c r="J387" s="22"/>
      <c r="K387" s="67"/>
      <c r="L387" s="22"/>
      <c r="M387" s="22"/>
      <c r="N387" s="22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</row>
    <row r="388" ht="15.75" customHeight="1">
      <c r="A388" s="1"/>
      <c r="B388" s="2"/>
      <c r="C388" s="91"/>
      <c r="D388" s="67"/>
      <c r="E388" s="67"/>
      <c r="F388" s="67"/>
      <c r="G388" s="22"/>
      <c r="H388" s="91"/>
      <c r="I388" s="92"/>
      <c r="J388" s="22"/>
      <c r="K388" s="67"/>
      <c r="L388" s="22"/>
      <c r="M388" s="22"/>
      <c r="N388" s="22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</row>
    <row r="389" ht="15.75" customHeight="1">
      <c r="A389" s="1"/>
      <c r="B389" s="2"/>
      <c r="C389" s="91"/>
      <c r="D389" s="67"/>
      <c r="E389" s="67"/>
      <c r="F389" s="67"/>
      <c r="G389" s="22"/>
      <c r="H389" s="91"/>
      <c r="I389" s="92"/>
      <c r="J389" s="22"/>
      <c r="K389" s="67"/>
      <c r="L389" s="22"/>
      <c r="M389" s="22"/>
      <c r="N389" s="22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</row>
    <row r="390" ht="15.75" customHeight="1">
      <c r="A390" s="1"/>
      <c r="B390" s="2"/>
      <c r="C390" s="91"/>
      <c r="D390" s="67"/>
      <c r="E390" s="67"/>
      <c r="F390" s="67"/>
      <c r="G390" s="22"/>
      <c r="H390" s="91"/>
      <c r="I390" s="92"/>
      <c r="J390" s="22"/>
      <c r="K390" s="67"/>
      <c r="L390" s="22"/>
      <c r="M390" s="22"/>
      <c r="N390" s="22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</row>
    <row r="391" ht="15.75" customHeight="1">
      <c r="A391" s="1"/>
      <c r="B391" s="2"/>
      <c r="C391" s="91"/>
      <c r="D391" s="67"/>
      <c r="E391" s="67"/>
      <c r="F391" s="67"/>
      <c r="G391" s="22"/>
      <c r="H391" s="91"/>
      <c r="I391" s="92"/>
      <c r="J391" s="22"/>
      <c r="K391" s="67"/>
      <c r="L391" s="22"/>
      <c r="M391" s="22"/>
      <c r="N391" s="22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</row>
    <row r="392" ht="15.75" customHeight="1">
      <c r="A392" s="1"/>
      <c r="B392" s="2"/>
      <c r="C392" s="91"/>
      <c r="D392" s="67"/>
      <c r="E392" s="67"/>
      <c r="F392" s="67"/>
      <c r="G392" s="22"/>
      <c r="H392" s="91"/>
      <c r="I392" s="92"/>
      <c r="J392" s="22"/>
      <c r="K392" s="67"/>
      <c r="L392" s="22"/>
      <c r="M392" s="22"/>
      <c r="N392" s="22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</row>
    <row r="393" ht="15.75" customHeight="1">
      <c r="A393" s="1"/>
      <c r="B393" s="2"/>
      <c r="C393" s="91"/>
      <c r="D393" s="67"/>
      <c r="E393" s="67"/>
      <c r="F393" s="67"/>
      <c r="G393" s="22"/>
      <c r="H393" s="91"/>
      <c r="I393" s="92"/>
      <c r="J393" s="22"/>
      <c r="K393" s="67"/>
      <c r="L393" s="22"/>
      <c r="M393" s="22"/>
      <c r="N393" s="22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</row>
    <row r="394" ht="15.75" customHeight="1">
      <c r="A394" s="1"/>
      <c r="B394" s="2"/>
      <c r="C394" s="91"/>
      <c r="D394" s="67"/>
      <c r="E394" s="67"/>
      <c r="F394" s="67"/>
      <c r="G394" s="22"/>
      <c r="H394" s="91"/>
      <c r="I394" s="92"/>
      <c r="J394" s="22"/>
      <c r="K394" s="67"/>
      <c r="L394" s="22"/>
      <c r="M394" s="22"/>
      <c r="N394" s="22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</row>
    <row r="395" ht="15.75" customHeight="1">
      <c r="A395" s="1"/>
      <c r="B395" s="2"/>
      <c r="C395" s="91"/>
      <c r="D395" s="67"/>
      <c r="E395" s="67"/>
      <c r="F395" s="67"/>
      <c r="G395" s="22"/>
      <c r="H395" s="91"/>
      <c r="I395" s="92"/>
      <c r="J395" s="22"/>
      <c r="K395" s="67"/>
      <c r="L395" s="22"/>
      <c r="M395" s="22"/>
      <c r="N395" s="22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</row>
    <row r="396" ht="15.75" customHeight="1">
      <c r="A396" s="1"/>
      <c r="B396" s="2"/>
      <c r="C396" s="91"/>
      <c r="D396" s="67"/>
      <c r="E396" s="67"/>
      <c r="F396" s="67"/>
      <c r="G396" s="22"/>
      <c r="H396" s="91"/>
      <c r="I396" s="92"/>
      <c r="J396" s="22"/>
      <c r="K396" s="67"/>
      <c r="L396" s="22"/>
      <c r="M396" s="22"/>
      <c r="N396" s="22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</row>
    <row r="397" ht="15.75" customHeight="1">
      <c r="A397" s="1"/>
      <c r="B397" s="2"/>
      <c r="C397" s="91"/>
      <c r="D397" s="67"/>
      <c r="E397" s="67"/>
      <c r="F397" s="67"/>
      <c r="G397" s="22"/>
      <c r="H397" s="91"/>
      <c r="I397" s="92"/>
      <c r="J397" s="22"/>
      <c r="K397" s="67"/>
      <c r="L397" s="22"/>
      <c r="M397" s="22"/>
      <c r="N397" s="22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</row>
    <row r="398" ht="15.75" customHeight="1">
      <c r="A398" s="1"/>
      <c r="B398" s="2"/>
      <c r="C398" s="91"/>
      <c r="D398" s="67"/>
      <c r="E398" s="67"/>
      <c r="F398" s="67"/>
      <c r="G398" s="22"/>
      <c r="H398" s="91"/>
      <c r="I398" s="92"/>
      <c r="J398" s="22"/>
      <c r="K398" s="67"/>
      <c r="L398" s="22"/>
      <c r="M398" s="22"/>
      <c r="N398" s="22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</row>
    <row r="399" ht="15.75" customHeight="1">
      <c r="A399" s="1"/>
      <c r="B399" s="2"/>
      <c r="C399" s="91"/>
      <c r="D399" s="67"/>
      <c r="E399" s="67"/>
      <c r="F399" s="67"/>
      <c r="G399" s="22"/>
      <c r="H399" s="91"/>
      <c r="I399" s="92"/>
      <c r="J399" s="22"/>
      <c r="K399" s="67"/>
      <c r="L399" s="22"/>
      <c r="M399" s="22"/>
      <c r="N399" s="22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</row>
    <row r="400" ht="15.75" customHeight="1">
      <c r="A400" s="1"/>
      <c r="B400" s="2"/>
      <c r="C400" s="91"/>
      <c r="D400" s="67"/>
      <c r="E400" s="67"/>
      <c r="F400" s="67"/>
      <c r="G400" s="22"/>
      <c r="H400" s="91"/>
      <c r="I400" s="92"/>
      <c r="J400" s="22"/>
      <c r="K400" s="67"/>
      <c r="L400" s="22"/>
      <c r="M400" s="22"/>
      <c r="N400" s="22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</row>
    <row r="401" ht="15.75" customHeight="1">
      <c r="A401" s="1"/>
      <c r="B401" s="2"/>
      <c r="C401" s="91"/>
      <c r="D401" s="67"/>
      <c r="E401" s="67"/>
      <c r="F401" s="67"/>
      <c r="G401" s="22"/>
      <c r="H401" s="91"/>
      <c r="I401" s="92"/>
      <c r="J401" s="22"/>
      <c r="K401" s="67"/>
      <c r="L401" s="22"/>
      <c r="M401" s="22"/>
      <c r="N401" s="22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</row>
    <row r="402" ht="15.75" customHeight="1">
      <c r="A402" s="1"/>
      <c r="B402" s="2"/>
      <c r="C402" s="91"/>
      <c r="D402" s="67"/>
      <c r="E402" s="67"/>
      <c r="F402" s="67"/>
      <c r="G402" s="22"/>
      <c r="H402" s="91"/>
      <c r="I402" s="92"/>
      <c r="J402" s="22"/>
      <c r="K402" s="67"/>
      <c r="L402" s="22"/>
      <c r="M402" s="22"/>
      <c r="N402" s="22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</row>
    <row r="403" ht="15.75" customHeight="1">
      <c r="A403" s="1"/>
      <c r="B403" s="2"/>
      <c r="C403" s="91"/>
      <c r="D403" s="67"/>
      <c r="E403" s="67"/>
      <c r="F403" s="67"/>
      <c r="G403" s="22"/>
      <c r="H403" s="91"/>
      <c r="I403" s="92"/>
      <c r="J403" s="22"/>
      <c r="K403" s="67"/>
      <c r="L403" s="22"/>
      <c r="M403" s="22"/>
      <c r="N403" s="22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</row>
    <row r="404" ht="15.75" customHeight="1">
      <c r="A404" s="1"/>
      <c r="B404" s="2"/>
      <c r="C404" s="91"/>
      <c r="D404" s="67"/>
      <c r="E404" s="67"/>
      <c r="F404" s="67"/>
      <c r="G404" s="22"/>
      <c r="H404" s="91"/>
      <c r="I404" s="92"/>
      <c r="J404" s="22"/>
      <c r="K404" s="67"/>
      <c r="L404" s="22"/>
      <c r="M404" s="22"/>
      <c r="N404" s="22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</row>
    <row r="405" ht="15.75" customHeight="1">
      <c r="A405" s="1"/>
      <c r="B405" s="2"/>
      <c r="C405" s="91"/>
      <c r="D405" s="67"/>
      <c r="E405" s="67"/>
      <c r="F405" s="67"/>
      <c r="G405" s="22"/>
      <c r="H405" s="91"/>
      <c r="I405" s="92"/>
      <c r="J405" s="22"/>
      <c r="K405" s="67"/>
      <c r="L405" s="22"/>
      <c r="M405" s="22"/>
      <c r="N405" s="22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</row>
    <row r="406" ht="15.75" customHeight="1">
      <c r="A406" s="1"/>
      <c r="B406" s="2"/>
      <c r="C406" s="91"/>
      <c r="D406" s="67"/>
      <c r="E406" s="67"/>
      <c r="F406" s="67"/>
      <c r="G406" s="22"/>
      <c r="H406" s="91"/>
      <c r="I406" s="92"/>
      <c r="J406" s="22"/>
      <c r="K406" s="67"/>
      <c r="L406" s="22"/>
      <c r="M406" s="22"/>
      <c r="N406" s="22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</row>
    <row r="407" ht="15.75" customHeight="1">
      <c r="A407" s="1"/>
      <c r="B407" s="2"/>
      <c r="C407" s="91"/>
      <c r="D407" s="67"/>
      <c r="E407" s="67"/>
      <c r="F407" s="67"/>
      <c r="G407" s="22"/>
      <c r="H407" s="91"/>
      <c r="I407" s="92"/>
      <c r="J407" s="22"/>
      <c r="K407" s="67"/>
      <c r="L407" s="22"/>
      <c r="M407" s="22"/>
      <c r="N407" s="22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</row>
    <row r="408" ht="15.75" customHeight="1">
      <c r="A408" s="1"/>
      <c r="B408" s="2"/>
      <c r="C408" s="91"/>
      <c r="D408" s="67"/>
      <c r="E408" s="67"/>
      <c r="F408" s="67"/>
      <c r="G408" s="22"/>
      <c r="H408" s="91"/>
      <c r="I408" s="92"/>
      <c r="J408" s="22"/>
      <c r="K408" s="67"/>
      <c r="L408" s="22"/>
      <c r="M408" s="22"/>
      <c r="N408" s="22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</row>
    <row r="409" ht="15.75" customHeight="1">
      <c r="A409" s="1"/>
      <c r="B409" s="2"/>
      <c r="C409" s="91"/>
      <c r="D409" s="67"/>
      <c r="E409" s="67"/>
      <c r="F409" s="67"/>
      <c r="G409" s="22"/>
      <c r="H409" s="91"/>
      <c r="I409" s="92"/>
      <c r="J409" s="22"/>
      <c r="K409" s="67"/>
      <c r="L409" s="22"/>
      <c r="M409" s="22"/>
      <c r="N409" s="22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</row>
    <row r="410" ht="15.75" customHeight="1">
      <c r="A410" s="1"/>
      <c r="B410" s="2"/>
      <c r="C410" s="91"/>
      <c r="D410" s="67"/>
      <c r="E410" s="67"/>
      <c r="F410" s="67"/>
      <c r="G410" s="22"/>
      <c r="H410" s="91"/>
      <c r="I410" s="92"/>
      <c r="J410" s="22"/>
      <c r="K410" s="67"/>
      <c r="L410" s="22"/>
      <c r="M410" s="22"/>
      <c r="N410" s="22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</row>
    <row r="411" ht="15.75" customHeight="1">
      <c r="A411" s="1"/>
      <c r="B411" s="2"/>
      <c r="C411" s="91"/>
      <c r="D411" s="67"/>
      <c r="E411" s="67"/>
      <c r="F411" s="67"/>
      <c r="G411" s="22"/>
      <c r="H411" s="91"/>
      <c r="I411" s="92"/>
      <c r="J411" s="22"/>
      <c r="K411" s="67"/>
      <c r="L411" s="22"/>
      <c r="M411" s="22"/>
      <c r="N411" s="22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</row>
    <row r="412" ht="15.75" customHeight="1">
      <c r="A412" s="1"/>
      <c r="B412" s="2"/>
      <c r="C412" s="91"/>
      <c r="D412" s="67"/>
      <c r="E412" s="67"/>
      <c r="F412" s="67"/>
      <c r="G412" s="22"/>
      <c r="H412" s="91"/>
      <c r="I412" s="92"/>
      <c r="J412" s="22"/>
      <c r="K412" s="67"/>
      <c r="L412" s="22"/>
      <c r="M412" s="22"/>
      <c r="N412" s="22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</row>
    <row r="413" ht="15.75" customHeight="1">
      <c r="A413" s="1"/>
      <c r="B413" s="2"/>
      <c r="C413" s="91"/>
      <c r="D413" s="67"/>
      <c r="E413" s="67"/>
      <c r="F413" s="67"/>
      <c r="G413" s="22"/>
      <c r="H413" s="91"/>
      <c r="I413" s="92"/>
      <c r="J413" s="22"/>
      <c r="K413" s="67"/>
      <c r="L413" s="22"/>
      <c r="M413" s="22"/>
      <c r="N413" s="22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</row>
    <row r="414" ht="15.75" customHeight="1">
      <c r="A414" s="1"/>
      <c r="B414" s="2"/>
      <c r="C414" s="91"/>
      <c r="D414" s="67"/>
      <c r="E414" s="67"/>
      <c r="F414" s="67"/>
      <c r="G414" s="22"/>
      <c r="H414" s="91"/>
      <c r="I414" s="92"/>
      <c r="J414" s="22"/>
      <c r="K414" s="67"/>
      <c r="L414" s="22"/>
      <c r="M414" s="22"/>
      <c r="N414" s="22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</row>
    <row r="415" ht="15.75" customHeight="1">
      <c r="A415" s="1"/>
      <c r="B415" s="2"/>
      <c r="C415" s="91"/>
      <c r="D415" s="67"/>
      <c r="E415" s="67"/>
      <c r="F415" s="67"/>
      <c r="G415" s="22"/>
      <c r="H415" s="91"/>
      <c r="I415" s="92"/>
      <c r="J415" s="22"/>
      <c r="K415" s="67"/>
      <c r="L415" s="22"/>
      <c r="M415" s="22"/>
      <c r="N415" s="22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</row>
    <row r="416" ht="15.75" customHeight="1">
      <c r="A416" s="1"/>
      <c r="B416" s="2"/>
      <c r="C416" s="91"/>
      <c r="D416" s="67"/>
      <c r="E416" s="67"/>
      <c r="F416" s="67"/>
      <c r="G416" s="22"/>
      <c r="H416" s="91"/>
      <c r="I416" s="92"/>
      <c r="J416" s="22"/>
      <c r="K416" s="67"/>
      <c r="L416" s="22"/>
      <c r="M416" s="22"/>
      <c r="N416" s="22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</row>
    <row r="417" ht="15.75" customHeight="1">
      <c r="A417" s="1"/>
      <c r="B417" s="2"/>
      <c r="C417" s="91"/>
      <c r="D417" s="67"/>
      <c r="E417" s="67"/>
      <c r="F417" s="67"/>
      <c r="G417" s="22"/>
      <c r="H417" s="91"/>
      <c r="I417" s="92"/>
      <c r="J417" s="22"/>
      <c r="K417" s="67"/>
      <c r="L417" s="22"/>
      <c r="M417" s="22"/>
      <c r="N417" s="22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</row>
    <row r="418" ht="15.75" customHeight="1">
      <c r="A418" s="1"/>
      <c r="B418" s="2"/>
      <c r="C418" s="91"/>
      <c r="D418" s="67"/>
      <c r="E418" s="67"/>
      <c r="F418" s="67"/>
      <c r="G418" s="22"/>
      <c r="H418" s="91"/>
      <c r="I418" s="92"/>
      <c r="J418" s="22"/>
      <c r="K418" s="67"/>
      <c r="L418" s="22"/>
      <c r="M418" s="22"/>
      <c r="N418" s="22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</row>
    <row r="419" ht="15.75" customHeight="1">
      <c r="A419" s="1"/>
      <c r="B419" s="2"/>
      <c r="C419" s="91"/>
      <c r="D419" s="67"/>
      <c r="E419" s="67"/>
      <c r="F419" s="67"/>
      <c r="G419" s="22"/>
      <c r="H419" s="91"/>
      <c r="I419" s="92"/>
      <c r="J419" s="22"/>
      <c r="K419" s="67"/>
      <c r="L419" s="22"/>
      <c r="M419" s="22"/>
      <c r="N419" s="22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</row>
    <row r="420" ht="15.75" customHeight="1">
      <c r="A420" s="1"/>
      <c r="B420" s="2"/>
      <c r="C420" s="91"/>
      <c r="D420" s="67"/>
      <c r="E420" s="67"/>
      <c r="F420" s="67"/>
      <c r="G420" s="22"/>
      <c r="H420" s="91"/>
      <c r="I420" s="92"/>
      <c r="J420" s="22"/>
      <c r="K420" s="67"/>
      <c r="L420" s="22"/>
      <c r="M420" s="22"/>
      <c r="N420" s="22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</row>
    <row r="421" ht="15.75" customHeight="1">
      <c r="A421" s="1"/>
      <c r="B421" s="2"/>
      <c r="C421" s="91"/>
      <c r="D421" s="67"/>
      <c r="E421" s="67"/>
      <c r="F421" s="67"/>
      <c r="G421" s="22"/>
      <c r="H421" s="91"/>
      <c r="I421" s="92"/>
      <c r="J421" s="22"/>
      <c r="K421" s="67"/>
      <c r="L421" s="22"/>
      <c r="M421" s="22"/>
      <c r="N421" s="22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</row>
    <row r="422" ht="15.75" customHeight="1">
      <c r="A422" s="1"/>
      <c r="B422" s="2"/>
      <c r="C422" s="91"/>
      <c r="D422" s="67"/>
      <c r="E422" s="67"/>
      <c r="F422" s="67"/>
      <c r="G422" s="22"/>
      <c r="H422" s="91"/>
      <c r="I422" s="92"/>
      <c r="J422" s="22"/>
      <c r="K422" s="67"/>
      <c r="L422" s="22"/>
      <c r="M422" s="22"/>
      <c r="N422" s="22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</row>
    <row r="423" ht="15.75" customHeight="1">
      <c r="A423" s="1"/>
      <c r="B423" s="2"/>
      <c r="C423" s="91"/>
      <c r="D423" s="67"/>
      <c r="E423" s="67"/>
      <c r="F423" s="67"/>
      <c r="G423" s="22"/>
      <c r="H423" s="91"/>
      <c r="I423" s="92"/>
      <c r="J423" s="22"/>
      <c r="K423" s="67"/>
      <c r="L423" s="22"/>
      <c r="M423" s="22"/>
      <c r="N423" s="22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</row>
    <row r="424" ht="15.75" customHeight="1">
      <c r="A424" s="1"/>
      <c r="B424" s="2"/>
      <c r="C424" s="91"/>
      <c r="D424" s="67"/>
      <c r="E424" s="67"/>
      <c r="F424" s="67"/>
      <c r="G424" s="22"/>
      <c r="H424" s="91"/>
      <c r="I424" s="92"/>
      <c r="J424" s="22"/>
      <c r="K424" s="67"/>
      <c r="L424" s="22"/>
      <c r="M424" s="22"/>
      <c r="N424" s="22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</row>
    <row r="425" ht="15.75" customHeight="1">
      <c r="A425" s="1"/>
      <c r="B425" s="2"/>
      <c r="C425" s="91"/>
      <c r="D425" s="67"/>
      <c r="E425" s="67"/>
      <c r="F425" s="67"/>
      <c r="G425" s="22"/>
      <c r="H425" s="91"/>
      <c r="I425" s="92"/>
      <c r="J425" s="22"/>
      <c r="K425" s="67"/>
      <c r="L425" s="22"/>
      <c r="M425" s="22"/>
      <c r="N425" s="22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</row>
    <row r="426" ht="15.75" customHeight="1">
      <c r="A426" s="1"/>
      <c r="B426" s="2"/>
      <c r="C426" s="91"/>
      <c r="D426" s="67"/>
      <c r="E426" s="67"/>
      <c r="F426" s="67"/>
      <c r="G426" s="22"/>
      <c r="H426" s="91"/>
      <c r="I426" s="92"/>
      <c r="J426" s="22"/>
      <c r="K426" s="67"/>
      <c r="L426" s="22"/>
      <c r="M426" s="22"/>
      <c r="N426" s="22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</row>
    <row r="427" ht="15.75" customHeight="1">
      <c r="A427" s="1"/>
      <c r="B427" s="2"/>
      <c r="C427" s="91"/>
      <c r="D427" s="67"/>
      <c r="E427" s="67"/>
      <c r="F427" s="67"/>
      <c r="G427" s="22"/>
      <c r="H427" s="91"/>
      <c r="I427" s="92"/>
      <c r="J427" s="22"/>
      <c r="K427" s="67"/>
      <c r="L427" s="22"/>
      <c r="M427" s="22"/>
      <c r="N427" s="22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</row>
    <row r="428" ht="15.75" customHeight="1">
      <c r="A428" s="1"/>
      <c r="B428" s="2"/>
      <c r="C428" s="91"/>
      <c r="D428" s="67"/>
      <c r="E428" s="67"/>
      <c r="F428" s="67"/>
      <c r="G428" s="22"/>
      <c r="H428" s="91"/>
      <c r="I428" s="92"/>
      <c r="J428" s="22"/>
      <c r="K428" s="67"/>
      <c r="L428" s="22"/>
      <c r="M428" s="22"/>
      <c r="N428" s="22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</row>
    <row r="429" ht="15.75" customHeight="1">
      <c r="A429" s="1"/>
      <c r="B429" s="2"/>
      <c r="C429" s="91"/>
      <c r="D429" s="67"/>
      <c r="E429" s="67"/>
      <c r="F429" s="67"/>
      <c r="G429" s="22"/>
      <c r="H429" s="91"/>
      <c r="I429" s="92"/>
      <c r="J429" s="22"/>
      <c r="K429" s="67"/>
      <c r="L429" s="22"/>
      <c r="M429" s="22"/>
      <c r="N429" s="22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</row>
    <row r="430" ht="15.75" customHeight="1">
      <c r="A430" s="1"/>
      <c r="B430" s="2"/>
      <c r="C430" s="91"/>
      <c r="D430" s="67"/>
      <c r="E430" s="67"/>
      <c r="F430" s="67"/>
      <c r="G430" s="22"/>
      <c r="H430" s="91"/>
      <c r="I430" s="92"/>
      <c r="J430" s="22"/>
      <c r="K430" s="67"/>
      <c r="L430" s="22"/>
      <c r="M430" s="22"/>
      <c r="N430" s="22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</row>
    <row r="431" ht="15.75" customHeight="1">
      <c r="A431" s="1"/>
      <c r="B431" s="2"/>
      <c r="C431" s="91"/>
      <c r="D431" s="67"/>
      <c r="E431" s="67"/>
      <c r="F431" s="67"/>
      <c r="G431" s="22"/>
      <c r="H431" s="91"/>
      <c r="I431" s="92"/>
      <c r="J431" s="22"/>
      <c r="K431" s="67"/>
      <c r="L431" s="22"/>
      <c r="M431" s="22"/>
      <c r="N431" s="22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</row>
    <row r="432" ht="15.75" customHeight="1">
      <c r="A432" s="1"/>
      <c r="B432" s="2"/>
      <c r="C432" s="91"/>
      <c r="D432" s="67"/>
      <c r="E432" s="67"/>
      <c r="F432" s="67"/>
      <c r="G432" s="22"/>
      <c r="H432" s="91"/>
      <c r="I432" s="92"/>
      <c r="J432" s="22"/>
      <c r="K432" s="67"/>
      <c r="L432" s="22"/>
      <c r="M432" s="22"/>
      <c r="N432" s="22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</row>
    <row r="433" ht="15.75" customHeight="1">
      <c r="A433" s="1"/>
      <c r="B433" s="2"/>
      <c r="C433" s="91"/>
      <c r="D433" s="67"/>
      <c r="E433" s="67"/>
      <c r="F433" s="67"/>
      <c r="G433" s="22"/>
      <c r="H433" s="91"/>
      <c r="I433" s="92"/>
      <c r="J433" s="22"/>
      <c r="K433" s="67"/>
      <c r="L433" s="22"/>
      <c r="M433" s="22"/>
      <c r="N433" s="22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</row>
    <row r="434" ht="15.75" customHeight="1">
      <c r="A434" s="1"/>
      <c r="B434" s="2"/>
      <c r="C434" s="91"/>
      <c r="D434" s="67"/>
      <c r="E434" s="67"/>
      <c r="F434" s="67"/>
      <c r="G434" s="22"/>
      <c r="H434" s="91"/>
      <c r="I434" s="92"/>
      <c r="J434" s="22"/>
      <c r="K434" s="67"/>
      <c r="L434" s="22"/>
      <c r="M434" s="22"/>
      <c r="N434" s="22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</row>
    <row r="435" ht="15.75" customHeight="1">
      <c r="A435" s="1"/>
      <c r="B435" s="2"/>
      <c r="C435" s="91"/>
      <c r="D435" s="67"/>
      <c r="E435" s="67"/>
      <c r="F435" s="67"/>
      <c r="G435" s="22"/>
      <c r="H435" s="91"/>
      <c r="I435" s="92"/>
      <c r="J435" s="22"/>
      <c r="K435" s="67"/>
      <c r="L435" s="22"/>
      <c r="M435" s="22"/>
      <c r="N435" s="22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</row>
    <row r="436" ht="15.75" customHeight="1">
      <c r="A436" s="1"/>
      <c r="B436" s="2"/>
      <c r="C436" s="91"/>
      <c r="D436" s="67"/>
      <c r="E436" s="67"/>
      <c r="F436" s="67"/>
      <c r="G436" s="22"/>
      <c r="H436" s="91"/>
      <c r="I436" s="92"/>
      <c r="J436" s="22"/>
      <c r="K436" s="67"/>
      <c r="L436" s="22"/>
      <c r="M436" s="22"/>
      <c r="N436" s="22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</row>
    <row r="437" ht="15.75" customHeight="1">
      <c r="A437" s="1"/>
      <c r="B437" s="2"/>
      <c r="C437" s="91"/>
      <c r="D437" s="67"/>
      <c r="E437" s="67"/>
      <c r="F437" s="67"/>
      <c r="G437" s="22"/>
      <c r="H437" s="91"/>
      <c r="I437" s="92"/>
      <c r="J437" s="22"/>
      <c r="K437" s="67"/>
      <c r="L437" s="22"/>
      <c r="M437" s="22"/>
      <c r="N437" s="22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</row>
    <row r="438" ht="15.75" customHeight="1">
      <c r="A438" s="1"/>
      <c r="B438" s="2"/>
      <c r="C438" s="91"/>
      <c r="D438" s="67"/>
      <c r="E438" s="67"/>
      <c r="F438" s="67"/>
      <c r="G438" s="22"/>
      <c r="H438" s="91"/>
      <c r="I438" s="92"/>
      <c r="J438" s="22"/>
      <c r="K438" s="67"/>
      <c r="L438" s="22"/>
      <c r="M438" s="22"/>
      <c r="N438" s="22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</row>
    <row r="439" ht="15.75" customHeight="1">
      <c r="A439" s="1"/>
      <c r="B439" s="2"/>
      <c r="C439" s="91"/>
      <c r="D439" s="67"/>
      <c r="E439" s="67"/>
      <c r="F439" s="67"/>
      <c r="G439" s="22"/>
      <c r="H439" s="91"/>
      <c r="I439" s="92"/>
      <c r="J439" s="22"/>
      <c r="K439" s="67"/>
      <c r="L439" s="22"/>
      <c r="M439" s="22"/>
      <c r="N439" s="22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</row>
    <row r="440" ht="15.75" customHeight="1">
      <c r="A440" s="1"/>
      <c r="B440" s="2"/>
      <c r="C440" s="91"/>
      <c r="D440" s="67"/>
      <c r="E440" s="67"/>
      <c r="F440" s="67"/>
      <c r="G440" s="22"/>
      <c r="H440" s="91"/>
      <c r="I440" s="92"/>
      <c r="J440" s="22"/>
      <c r="K440" s="67"/>
      <c r="L440" s="22"/>
      <c r="M440" s="22"/>
      <c r="N440" s="22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</row>
    <row r="441" ht="15.75" customHeight="1">
      <c r="A441" s="1"/>
      <c r="B441" s="2"/>
      <c r="C441" s="91"/>
      <c r="D441" s="67"/>
      <c r="E441" s="67"/>
      <c r="F441" s="67"/>
      <c r="G441" s="22"/>
      <c r="H441" s="91"/>
      <c r="I441" s="92"/>
      <c r="J441" s="22"/>
      <c r="K441" s="67"/>
      <c r="L441" s="22"/>
      <c r="M441" s="22"/>
      <c r="N441" s="22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</row>
    <row r="442" ht="15.75" customHeight="1">
      <c r="A442" s="1"/>
      <c r="B442" s="2"/>
      <c r="C442" s="91"/>
      <c r="D442" s="67"/>
      <c r="E442" s="67"/>
      <c r="F442" s="67"/>
      <c r="G442" s="22"/>
      <c r="H442" s="91"/>
      <c r="I442" s="92"/>
      <c r="J442" s="22"/>
      <c r="K442" s="67"/>
      <c r="L442" s="22"/>
      <c r="M442" s="22"/>
      <c r="N442" s="22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</row>
    <row r="443" ht="15.75" customHeight="1">
      <c r="A443" s="1"/>
      <c r="B443" s="2"/>
      <c r="C443" s="91"/>
      <c r="D443" s="67"/>
      <c r="E443" s="67"/>
      <c r="F443" s="67"/>
      <c r="G443" s="22"/>
      <c r="H443" s="91"/>
      <c r="I443" s="92"/>
      <c r="J443" s="22"/>
      <c r="K443" s="67"/>
      <c r="L443" s="22"/>
      <c r="M443" s="22"/>
      <c r="N443" s="22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</row>
    <row r="444" ht="15.75" customHeight="1">
      <c r="A444" s="1"/>
      <c r="B444" s="2"/>
      <c r="C444" s="91"/>
      <c r="D444" s="67"/>
      <c r="E444" s="67"/>
      <c r="F444" s="67"/>
      <c r="G444" s="22"/>
      <c r="H444" s="91"/>
      <c r="I444" s="92"/>
      <c r="J444" s="22"/>
      <c r="K444" s="67"/>
      <c r="L444" s="22"/>
      <c r="M444" s="22"/>
      <c r="N444" s="22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</row>
    <row r="445" ht="15.75" customHeight="1">
      <c r="A445" s="1"/>
      <c r="B445" s="2"/>
      <c r="C445" s="91"/>
      <c r="D445" s="67"/>
      <c r="E445" s="67"/>
      <c r="F445" s="67"/>
      <c r="G445" s="22"/>
      <c r="H445" s="91"/>
      <c r="I445" s="92"/>
      <c r="J445" s="22"/>
      <c r="K445" s="67"/>
      <c r="L445" s="22"/>
      <c r="M445" s="22"/>
      <c r="N445" s="22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</row>
    <row r="446" ht="15.75" customHeight="1">
      <c r="A446" s="1"/>
      <c r="B446" s="2"/>
      <c r="C446" s="91"/>
      <c r="D446" s="67"/>
      <c r="E446" s="67"/>
      <c r="F446" s="67"/>
      <c r="G446" s="22"/>
      <c r="H446" s="91"/>
      <c r="I446" s="92"/>
      <c r="J446" s="22"/>
      <c r="K446" s="67"/>
      <c r="L446" s="22"/>
      <c r="M446" s="22"/>
      <c r="N446" s="22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</row>
    <row r="447" ht="15.75" customHeight="1">
      <c r="A447" s="1"/>
      <c r="B447" s="2"/>
      <c r="C447" s="91"/>
      <c r="D447" s="67"/>
      <c r="E447" s="67"/>
      <c r="F447" s="67"/>
      <c r="G447" s="22"/>
      <c r="H447" s="91"/>
      <c r="I447" s="92"/>
      <c r="J447" s="22"/>
      <c r="K447" s="67"/>
      <c r="L447" s="22"/>
      <c r="M447" s="22"/>
      <c r="N447" s="22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</row>
    <row r="448" ht="15.75" customHeight="1">
      <c r="A448" s="1"/>
      <c r="B448" s="2"/>
      <c r="C448" s="91"/>
      <c r="D448" s="67"/>
      <c r="E448" s="67"/>
      <c r="F448" s="67"/>
      <c r="G448" s="22"/>
      <c r="H448" s="91"/>
      <c r="I448" s="92"/>
      <c r="J448" s="22"/>
      <c r="K448" s="67"/>
      <c r="L448" s="22"/>
      <c r="M448" s="22"/>
      <c r="N448" s="22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</row>
    <row r="449" ht="15.75" customHeight="1">
      <c r="A449" s="1"/>
      <c r="B449" s="2"/>
      <c r="C449" s="91"/>
      <c r="D449" s="67"/>
      <c r="E449" s="67"/>
      <c r="F449" s="67"/>
      <c r="G449" s="22"/>
      <c r="H449" s="91"/>
      <c r="I449" s="92"/>
      <c r="J449" s="22"/>
      <c r="K449" s="67"/>
      <c r="L449" s="22"/>
      <c r="M449" s="22"/>
      <c r="N449" s="22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</row>
    <row r="450" ht="15.75" customHeight="1">
      <c r="A450" s="1"/>
      <c r="B450" s="2"/>
      <c r="C450" s="91"/>
      <c r="D450" s="67"/>
      <c r="E450" s="67"/>
      <c r="F450" s="67"/>
      <c r="G450" s="22"/>
      <c r="H450" s="91"/>
      <c r="I450" s="92"/>
      <c r="J450" s="22"/>
      <c r="K450" s="67"/>
      <c r="L450" s="22"/>
      <c r="M450" s="22"/>
      <c r="N450" s="22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</row>
    <row r="451" ht="15.75" customHeight="1">
      <c r="A451" s="1"/>
      <c r="B451" s="2"/>
      <c r="C451" s="91"/>
      <c r="D451" s="67"/>
      <c r="E451" s="67"/>
      <c r="F451" s="67"/>
      <c r="G451" s="22"/>
      <c r="H451" s="91"/>
      <c r="I451" s="92"/>
      <c r="J451" s="22"/>
      <c r="K451" s="67"/>
      <c r="L451" s="22"/>
      <c r="M451" s="22"/>
      <c r="N451" s="22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</row>
    <row r="452" ht="15.75" customHeight="1">
      <c r="A452" s="1"/>
      <c r="B452" s="2"/>
      <c r="C452" s="91"/>
      <c r="D452" s="67"/>
      <c r="E452" s="67"/>
      <c r="F452" s="67"/>
      <c r="G452" s="22"/>
      <c r="H452" s="91"/>
      <c r="I452" s="92"/>
      <c r="J452" s="22"/>
      <c r="K452" s="67"/>
      <c r="L452" s="22"/>
      <c r="M452" s="22"/>
      <c r="N452" s="22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</row>
    <row r="453" ht="15.75" customHeight="1">
      <c r="A453" s="1"/>
      <c r="B453" s="2"/>
      <c r="C453" s="91"/>
      <c r="D453" s="67"/>
      <c r="E453" s="67"/>
      <c r="F453" s="67"/>
      <c r="G453" s="22"/>
      <c r="H453" s="91"/>
      <c r="I453" s="92"/>
      <c r="J453" s="22"/>
      <c r="K453" s="67"/>
      <c r="L453" s="22"/>
      <c r="M453" s="22"/>
      <c r="N453" s="22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</row>
    <row r="454" ht="15.75" customHeight="1">
      <c r="A454" s="1"/>
      <c r="B454" s="2"/>
      <c r="C454" s="91"/>
      <c r="D454" s="67"/>
      <c r="E454" s="67"/>
      <c r="F454" s="67"/>
      <c r="G454" s="22"/>
      <c r="H454" s="91"/>
      <c r="I454" s="92"/>
      <c r="J454" s="22"/>
      <c r="K454" s="67"/>
      <c r="L454" s="22"/>
      <c r="M454" s="22"/>
      <c r="N454" s="22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</row>
    <row r="455" ht="15.75" customHeight="1">
      <c r="A455" s="1"/>
      <c r="B455" s="2"/>
      <c r="C455" s="91"/>
      <c r="D455" s="67"/>
      <c r="E455" s="67"/>
      <c r="F455" s="67"/>
      <c r="G455" s="22"/>
      <c r="H455" s="91"/>
      <c r="I455" s="92"/>
      <c r="J455" s="22"/>
      <c r="K455" s="67"/>
      <c r="L455" s="22"/>
      <c r="M455" s="22"/>
      <c r="N455" s="22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</row>
    <row r="456" ht="15.75" customHeight="1">
      <c r="A456" s="1"/>
      <c r="B456" s="2"/>
      <c r="C456" s="91"/>
      <c r="D456" s="67"/>
      <c r="E456" s="67"/>
      <c r="F456" s="67"/>
      <c r="G456" s="22"/>
      <c r="H456" s="91"/>
      <c r="I456" s="92"/>
      <c r="J456" s="22"/>
      <c r="K456" s="67"/>
      <c r="L456" s="22"/>
      <c r="M456" s="22"/>
      <c r="N456" s="22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</row>
    <row r="457" ht="15.75" customHeight="1">
      <c r="A457" s="1"/>
      <c r="B457" s="2"/>
      <c r="C457" s="91"/>
      <c r="D457" s="67"/>
      <c r="E457" s="67"/>
      <c r="F457" s="67"/>
      <c r="G457" s="22"/>
      <c r="H457" s="91"/>
      <c r="I457" s="92"/>
      <c r="J457" s="22"/>
      <c r="K457" s="67"/>
      <c r="L457" s="22"/>
      <c r="M457" s="22"/>
      <c r="N457" s="22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</row>
    <row r="458" ht="15.75" customHeight="1">
      <c r="A458" s="1"/>
      <c r="B458" s="2"/>
      <c r="C458" s="91"/>
      <c r="D458" s="67"/>
      <c r="E458" s="67"/>
      <c r="F458" s="67"/>
      <c r="G458" s="22"/>
      <c r="H458" s="91"/>
      <c r="I458" s="92"/>
      <c r="J458" s="22"/>
      <c r="K458" s="67"/>
      <c r="L458" s="22"/>
      <c r="M458" s="22"/>
      <c r="N458" s="22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</row>
    <row r="459" ht="15.75" customHeight="1">
      <c r="A459" s="1"/>
      <c r="B459" s="2"/>
      <c r="C459" s="91"/>
      <c r="D459" s="67"/>
      <c r="E459" s="67"/>
      <c r="F459" s="67"/>
      <c r="G459" s="22"/>
      <c r="H459" s="91"/>
      <c r="I459" s="92"/>
      <c r="J459" s="22"/>
      <c r="K459" s="67"/>
      <c r="L459" s="22"/>
      <c r="M459" s="22"/>
      <c r="N459" s="22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</row>
    <row r="460" ht="15.75" customHeight="1">
      <c r="A460" s="1"/>
      <c r="B460" s="2"/>
      <c r="C460" s="91"/>
      <c r="D460" s="67"/>
      <c r="E460" s="67"/>
      <c r="F460" s="67"/>
      <c r="G460" s="22"/>
      <c r="H460" s="91"/>
      <c r="I460" s="92"/>
      <c r="J460" s="22"/>
      <c r="K460" s="67"/>
      <c r="L460" s="22"/>
      <c r="M460" s="22"/>
      <c r="N460" s="22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</row>
    <row r="461" ht="15.75" customHeight="1">
      <c r="A461" s="1"/>
      <c r="B461" s="2"/>
      <c r="C461" s="91"/>
      <c r="D461" s="67"/>
      <c r="E461" s="67"/>
      <c r="F461" s="67"/>
      <c r="G461" s="22"/>
      <c r="H461" s="91"/>
      <c r="I461" s="92"/>
      <c r="J461" s="22"/>
      <c r="K461" s="67"/>
      <c r="L461" s="22"/>
      <c r="M461" s="22"/>
      <c r="N461" s="22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</row>
    <row r="462" ht="15.75" customHeight="1">
      <c r="A462" s="1"/>
      <c r="B462" s="2"/>
      <c r="C462" s="91"/>
      <c r="D462" s="67"/>
      <c r="E462" s="67"/>
      <c r="F462" s="67"/>
      <c r="G462" s="22"/>
      <c r="H462" s="91"/>
      <c r="I462" s="92"/>
      <c r="J462" s="22"/>
      <c r="K462" s="67"/>
      <c r="L462" s="22"/>
      <c r="M462" s="22"/>
      <c r="N462" s="22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</row>
    <row r="463" ht="15.75" customHeight="1">
      <c r="A463" s="1"/>
      <c r="B463" s="2"/>
      <c r="C463" s="91"/>
      <c r="D463" s="67"/>
      <c r="E463" s="67"/>
      <c r="F463" s="67"/>
      <c r="G463" s="22"/>
      <c r="H463" s="91"/>
      <c r="I463" s="92"/>
      <c r="J463" s="22"/>
      <c r="K463" s="67"/>
      <c r="L463" s="22"/>
      <c r="M463" s="22"/>
      <c r="N463" s="22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</row>
    <row r="464" ht="15.75" customHeight="1">
      <c r="A464" s="1"/>
      <c r="B464" s="2"/>
      <c r="C464" s="91"/>
      <c r="D464" s="67"/>
      <c r="E464" s="67"/>
      <c r="F464" s="67"/>
      <c r="G464" s="22"/>
      <c r="H464" s="91"/>
      <c r="I464" s="92"/>
      <c r="J464" s="22"/>
      <c r="K464" s="67"/>
      <c r="L464" s="22"/>
      <c r="M464" s="22"/>
      <c r="N464" s="22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</row>
    <row r="465" ht="15.75" customHeight="1">
      <c r="A465" s="1"/>
      <c r="B465" s="2"/>
      <c r="C465" s="91"/>
      <c r="D465" s="67"/>
      <c r="E465" s="67"/>
      <c r="F465" s="67"/>
      <c r="G465" s="22"/>
      <c r="H465" s="91"/>
      <c r="I465" s="92"/>
      <c r="J465" s="22"/>
      <c r="K465" s="67"/>
      <c r="L465" s="22"/>
      <c r="M465" s="22"/>
      <c r="N465" s="22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</row>
    <row r="466" ht="15.75" customHeight="1">
      <c r="A466" s="1"/>
      <c r="B466" s="2"/>
      <c r="C466" s="91"/>
      <c r="D466" s="67"/>
      <c r="E466" s="67"/>
      <c r="F466" s="67"/>
      <c r="G466" s="22"/>
      <c r="H466" s="91"/>
      <c r="I466" s="92"/>
      <c r="J466" s="22"/>
      <c r="K466" s="67"/>
      <c r="L466" s="22"/>
      <c r="M466" s="22"/>
      <c r="N466" s="22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</row>
    <row r="467" ht="15.75" customHeight="1">
      <c r="A467" s="1"/>
      <c r="B467" s="2"/>
      <c r="C467" s="91"/>
      <c r="D467" s="67"/>
      <c r="E467" s="67"/>
      <c r="F467" s="67"/>
      <c r="G467" s="22"/>
      <c r="H467" s="91"/>
      <c r="I467" s="92"/>
      <c r="J467" s="22"/>
      <c r="K467" s="67"/>
      <c r="L467" s="22"/>
      <c r="M467" s="22"/>
      <c r="N467" s="22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</row>
    <row r="468" ht="15.75" customHeight="1">
      <c r="A468" s="1"/>
      <c r="B468" s="2"/>
      <c r="C468" s="91"/>
      <c r="D468" s="67"/>
      <c r="E468" s="67"/>
      <c r="F468" s="67"/>
      <c r="G468" s="22"/>
      <c r="H468" s="91"/>
      <c r="I468" s="92"/>
      <c r="J468" s="22"/>
      <c r="K468" s="67"/>
      <c r="L468" s="22"/>
      <c r="M468" s="22"/>
      <c r="N468" s="22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</row>
    <row r="469" ht="15.75" customHeight="1">
      <c r="A469" s="1"/>
      <c r="B469" s="2"/>
      <c r="C469" s="91"/>
      <c r="D469" s="67"/>
      <c r="E469" s="67"/>
      <c r="F469" s="67"/>
      <c r="G469" s="22"/>
      <c r="H469" s="91"/>
      <c r="I469" s="92"/>
      <c r="J469" s="22"/>
      <c r="K469" s="67"/>
      <c r="L469" s="22"/>
      <c r="M469" s="22"/>
      <c r="N469" s="22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</row>
    <row r="470" ht="15.75" customHeight="1">
      <c r="A470" s="1"/>
      <c r="B470" s="2"/>
      <c r="C470" s="91"/>
      <c r="D470" s="67"/>
      <c r="E470" s="67"/>
      <c r="F470" s="67"/>
      <c r="G470" s="22"/>
      <c r="H470" s="91"/>
      <c r="I470" s="92"/>
      <c r="J470" s="22"/>
      <c r="K470" s="67"/>
      <c r="L470" s="22"/>
      <c r="M470" s="22"/>
      <c r="N470" s="22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</row>
    <row r="471" ht="15.75" customHeight="1">
      <c r="A471" s="1"/>
      <c r="B471" s="2"/>
      <c r="C471" s="91"/>
      <c r="D471" s="67"/>
      <c r="E471" s="67"/>
      <c r="F471" s="67"/>
      <c r="G471" s="22"/>
      <c r="H471" s="91"/>
      <c r="I471" s="92"/>
      <c r="J471" s="22"/>
      <c r="K471" s="67"/>
      <c r="L471" s="22"/>
      <c r="M471" s="22"/>
      <c r="N471" s="22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</row>
    <row r="472" ht="15.75" customHeight="1">
      <c r="A472" s="1"/>
      <c r="B472" s="2"/>
      <c r="C472" s="91"/>
      <c r="D472" s="67"/>
      <c r="E472" s="67"/>
      <c r="F472" s="67"/>
      <c r="G472" s="22"/>
      <c r="H472" s="91"/>
      <c r="I472" s="92"/>
      <c r="J472" s="22"/>
      <c r="K472" s="67"/>
      <c r="L472" s="22"/>
      <c r="M472" s="22"/>
      <c r="N472" s="22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</row>
    <row r="473" ht="15.75" customHeight="1">
      <c r="A473" s="1"/>
      <c r="B473" s="2"/>
      <c r="C473" s="91"/>
      <c r="D473" s="67"/>
      <c r="E473" s="67"/>
      <c r="F473" s="67"/>
      <c r="G473" s="22"/>
      <c r="H473" s="91"/>
      <c r="I473" s="92"/>
      <c r="J473" s="22"/>
      <c r="K473" s="67"/>
      <c r="L473" s="22"/>
      <c r="M473" s="22"/>
      <c r="N473" s="22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</row>
    <row r="474" ht="15.75" customHeight="1">
      <c r="A474" s="1"/>
      <c r="B474" s="2"/>
      <c r="C474" s="91"/>
      <c r="D474" s="67"/>
      <c r="E474" s="67"/>
      <c r="F474" s="67"/>
      <c r="G474" s="22"/>
      <c r="H474" s="91"/>
      <c r="I474" s="92"/>
      <c r="J474" s="22"/>
      <c r="K474" s="67"/>
      <c r="L474" s="22"/>
      <c r="M474" s="22"/>
      <c r="N474" s="22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</row>
    <row r="475" ht="15.75" customHeight="1">
      <c r="A475" s="1"/>
      <c r="B475" s="2"/>
      <c r="C475" s="91"/>
      <c r="D475" s="67"/>
      <c r="E475" s="67"/>
      <c r="F475" s="67"/>
      <c r="G475" s="22"/>
      <c r="H475" s="91"/>
      <c r="I475" s="92"/>
      <c r="J475" s="22"/>
      <c r="K475" s="67"/>
      <c r="L475" s="22"/>
      <c r="M475" s="22"/>
      <c r="N475" s="22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</row>
    <row r="476" ht="15.75" customHeight="1">
      <c r="A476" s="1"/>
      <c r="B476" s="2"/>
      <c r="C476" s="91"/>
      <c r="D476" s="67"/>
      <c r="E476" s="67"/>
      <c r="F476" s="67"/>
      <c r="G476" s="22"/>
      <c r="H476" s="91"/>
      <c r="I476" s="92"/>
      <c r="J476" s="22"/>
      <c r="K476" s="67"/>
      <c r="L476" s="22"/>
      <c r="M476" s="22"/>
      <c r="N476" s="22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</row>
    <row r="477" ht="15.75" customHeight="1">
      <c r="A477" s="1"/>
      <c r="B477" s="2"/>
      <c r="C477" s="91"/>
      <c r="D477" s="67"/>
      <c r="E477" s="67"/>
      <c r="F477" s="67"/>
      <c r="G477" s="22"/>
      <c r="H477" s="91"/>
      <c r="I477" s="92"/>
      <c r="J477" s="22"/>
      <c r="K477" s="67"/>
      <c r="L477" s="22"/>
      <c r="M477" s="22"/>
      <c r="N477" s="22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</row>
    <row r="478" ht="15.75" customHeight="1">
      <c r="A478" s="1"/>
      <c r="B478" s="2"/>
      <c r="C478" s="91"/>
      <c r="D478" s="67"/>
      <c r="E478" s="67"/>
      <c r="F478" s="67"/>
      <c r="G478" s="22"/>
      <c r="H478" s="91"/>
      <c r="I478" s="92"/>
      <c r="J478" s="22"/>
      <c r="K478" s="67"/>
      <c r="L478" s="22"/>
      <c r="M478" s="22"/>
      <c r="N478" s="22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</row>
    <row r="479" ht="15.75" customHeight="1">
      <c r="A479" s="1"/>
      <c r="B479" s="2"/>
      <c r="C479" s="91"/>
      <c r="D479" s="67"/>
      <c r="E479" s="67"/>
      <c r="F479" s="67"/>
      <c r="G479" s="22"/>
      <c r="H479" s="91"/>
      <c r="I479" s="92"/>
      <c r="J479" s="22"/>
      <c r="K479" s="67"/>
      <c r="L479" s="22"/>
      <c r="M479" s="22"/>
      <c r="N479" s="22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</row>
    <row r="480" ht="15.75" customHeight="1">
      <c r="A480" s="1"/>
      <c r="B480" s="2"/>
      <c r="C480" s="91"/>
      <c r="D480" s="67"/>
      <c r="E480" s="67"/>
      <c r="F480" s="67"/>
      <c r="G480" s="22"/>
      <c r="H480" s="91"/>
      <c r="I480" s="92"/>
      <c r="J480" s="22"/>
      <c r="K480" s="67"/>
      <c r="L480" s="22"/>
      <c r="M480" s="22"/>
      <c r="N480" s="22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</row>
    <row r="481" ht="15.75" customHeight="1">
      <c r="A481" s="1"/>
      <c r="B481" s="2"/>
      <c r="C481" s="91"/>
      <c r="D481" s="67"/>
      <c r="E481" s="67"/>
      <c r="F481" s="67"/>
      <c r="G481" s="22"/>
      <c r="H481" s="91"/>
      <c r="I481" s="92"/>
      <c r="J481" s="22"/>
      <c r="K481" s="67"/>
      <c r="L481" s="22"/>
      <c r="M481" s="22"/>
      <c r="N481" s="22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</row>
    <row r="482" ht="15.75" customHeight="1">
      <c r="A482" s="1"/>
      <c r="B482" s="2"/>
      <c r="C482" s="91"/>
      <c r="D482" s="67"/>
      <c r="E482" s="67"/>
      <c r="F482" s="67"/>
      <c r="G482" s="22"/>
      <c r="H482" s="91"/>
      <c r="I482" s="92"/>
      <c r="J482" s="22"/>
      <c r="K482" s="67"/>
      <c r="L482" s="22"/>
      <c r="M482" s="22"/>
      <c r="N482" s="22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</row>
    <row r="483" ht="15.75" customHeight="1">
      <c r="A483" s="1"/>
      <c r="B483" s="2"/>
      <c r="C483" s="91"/>
      <c r="D483" s="67"/>
      <c r="E483" s="67"/>
      <c r="F483" s="67"/>
      <c r="G483" s="22"/>
      <c r="H483" s="91"/>
      <c r="I483" s="92"/>
      <c r="J483" s="22"/>
      <c r="K483" s="67"/>
      <c r="L483" s="22"/>
      <c r="M483" s="22"/>
      <c r="N483" s="22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</row>
    <row r="484" ht="15.75" customHeight="1">
      <c r="A484" s="1"/>
      <c r="B484" s="2"/>
      <c r="C484" s="91"/>
      <c r="D484" s="67"/>
      <c r="E484" s="67"/>
      <c r="F484" s="67"/>
      <c r="G484" s="22"/>
      <c r="H484" s="91"/>
      <c r="I484" s="92"/>
      <c r="J484" s="22"/>
      <c r="K484" s="67"/>
      <c r="L484" s="22"/>
      <c r="M484" s="22"/>
      <c r="N484" s="22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</row>
    <row r="485" ht="15.75" customHeight="1">
      <c r="A485" s="1"/>
      <c r="B485" s="2"/>
      <c r="C485" s="91"/>
      <c r="D485" s="67"/>
      <c r="E485" s="67"/>
      <c r="F485" s="67"/>
      <c r="G485" s="22"/>
      <c r="H485" s="91"/>
      <c r="I485" s="92"/>
      <c r="J485" s="22"/>
      <c r="K485" s="67"/>
      <c r="L485" s="22"/>
      <c r="M485" s="22"/>
      <c r="N485" s="22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</row>
    <row r="486" ht="15.75" customHeight="1">
      <c r="A486" s="1"/>
      <c r="B486" s="2"/>
      <c r="C486" s="91"/>
      <c r="D486" s="67"/>
      <c r="E486" s="67"/>
      <c r="F486" s="67"/>
      <c r="G486" s="22"/>
      <c r="H486" s="91"/>
      <c r="I486" s="92"/>
      <c r="J486" s="22"/>
      <c r="K486" s="67"/>
      <c r="L486" s="22"/>
      <c r="M486" s="22"/>
      <c r="N486" s="22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</row>
    <row r="487" ht="15.75" customHeight="1">
      <c r="A487" s="1"/>
      <c r="B487" s="2"/>
      <c r="C487" s="91"/>
      <c r="D487" s="67"/>
      <c r="E487" s="67"/>
      <c r="F487" s="67"/>
      <c r="G487" s="22"/>
      <c r="H487" s="91"/>
      <c r="I487" s="92"/>
      <c r="J487" s="22"/>
      <c r="K487" s="67"/>
      <c r="L487" s="22"/>
      <c r="M487" s="22"/>
      <c r="N487" s="22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</row>
    <row r="488" ht="15.75" customHeight="1">
      <c r="A488" s="1"/>
      <c r="B488" s="2"/>
      <c r="C488" s="91"/>
      <c r="D488" s="67"/>
      <c r="E488" s="67"/>
      <c r="F488" s="67"/>
      <c r="G488" s="22"/>
      <c r="H488" s="91"/>
      <c r="I488" s="92"/>
      <c r="J488" s="22"/>
      <c r="K488" s="67"/>
      <c r="L488" s="22"/>
      <c r="M488" s="22"/>
      <c r="N488" s="22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</row>
    <row r="489" ht="15.75" customHeight="1">
      <c r="A489" s="1"/>
      <c r="B489" s="2"/>
      <c r="C489" s="91"/>
      <c r="D489" s="67"/>
      <c r="E489" s="67"/>
      <c r="F489" s="67"/>
      <c r="G489" s="22"/>
      <c r="H489" s="91"/>
      <c r="I489" s="92"/>
      <c r="J489" s="22"/>
      <c r="K489" s="67"/>
      <c r="L489" s="22"/>
      <c r="M489" s="22"/>
      <c r="N489" s="22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</row>
    <row r="490" ht="15.75" customHeight="1">
      <c r="A490" s="1"/>
      <c r="B490" s="2"/>
      <c r="C490" s="91"/>
      <c r="D490" s="67"/>
      <c r="E490" s="67"/>
      <c r="F490" s="67"/>
      <c r="G490" s="22"/>
      <c r="H490" s="91"/>
      <c r="I490" s="92"/>
      <c r="J490" s="22"/>
      <c r="K490" s="67"/>
      <c r="L490" s="22"/>
      <c r="M490" s="22"/>
      <c r="N490" s="22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</row>
    <row r="491" ht="15.75" customHeight="1">
      <c r="A491" s="1"/>
      <c r="B491" s="2"/>
      <c r="C491" s="91"/>
      <c r="D491" s="67"/>
      <c r="E491" s="67"/>
      <c r="F491" s="67"/>
      <c r="G491" s="22"/>
      <c r="H491" s="91"/>
      <c r="I491" s="92"/>
      <c r="J491" s="22"/>
      <c r="K491" s="67"/>
      <c r="L491" s="22"/>
      <c r="M491" s="22"/>
      <c r="N491" s="22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</row>
    <row r="492" ht="15.75" customHeight="1">
      <c r="A492" s="1"/>
      <c r="B492" s="2"/>
      <c r="C492" s="91"/>
      <c r="D492" s="67"/>
      <c r="E492" s="67"/>
      <c r="F492" s="67"/>
      <c r="G492" s="22"/>
      <c r="H492" s="91"/>
      <c r="I492" s="92"/>
      <c r="J492" s="22"/>
      <c r="K492" s="67"/>
      <c r="L492" s="22"/>
      <c r="M492" s="22"/>
      <c r="N492" s="22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</row>
    <row r="493" ht="15.75" customHeight="1">
      <c r="A493" s="1"/>
      <c r="B493" s="2"/>
      <c r="C493" s="91"/>
      <c r="D493" s="67"/>
      <c r="E493" s="67"/>
      <c r="F493" s="67"/>
      <c r="G493" s="22"/>
      <c r="H493" s="91"/>
      <c r="I493" s="92"/>
      <c r="J493" s="22"/>
      <c r="K493" s="67"/>
      <c r="L493" s="22"/>
      <c r="M493" s="22"/>
      <c r="N493" s="22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</row>
    <row r="494" ht="15.75" customHeight="1">
      <c r="A494" s="1"/>
      <c r="B494" s="2"/>
      <c r="C494" s="91"/>
      <c r="D494" s="67"/>
      <c r="E494" s="67"/>
      <c r="F494" s="67"/>
      <c r="G494" s="22"/>
      <c r="H494" s="91"/>
      <c r="I494" s="92"/>
      <c r="J494" s="22"/>
      <c r="K494" s="67"/>
      <c r="L494" s="22"/>
      <c r="M494" s="22"/>
      <c r="N494" s="22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</row>
    <row r="495" ht="15.75" customHeight="1">
      <c r="A495" s="1"/>
      <c r="B495" s="2"/>
      <c r="C495" s="91"/>
      <c r="D495" s="67"/>
      <c r="E495" s="67"/>
      <c r="F495" s="67"/>
      <c r="G495" s="22"/>
      <c r="H495" s="91"/>
      <c r="I495" s="92"/>
      <c r="J495" s="22"/>
      <c r="K495" s="67"/>
      <c r="L495" s="22"/>
      <c r="M495" s="22"/>
      <c r="N495" s="22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</row>
    <row r="496" ht="15.75" customHeight="1">
      <c r="A496" s="1"/>
      <c r="B496" s="2"/>
      <c r="C496" s="91"/>
      <c r="D496" s="67"/>
      <c r="E496" s="67"/>
      <c r="F496" s="67"/>
      <c r="G496" s="22"/>
      <c r="H496" s="91"/>
      <c r="I496" s="92"/>
      <c r="J496" s="22"/>
      <c r="K496" s="67"/>
      <c r="L496" s="22"/>
      <c r="M496" s="22"/>
      <c r="N496" s="22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</row>
    <row r="497" ht="15.75" customHeight="1">
      <c r="A497" s="1"/>
      <c r="B497" s="2"/>
      <c r="C497" s="91"/>
      <c r="D497" s="67"/>
      <c r="E497" s="67"/>
      <c r="F497" s="67"/>
      <c r="G497" s="22"/>
      <c r="H497" s="91"/>
      <c r="I497" s="92"/>
      <c r="J497" s="22"/>
      <c r="K497" s="67"/>
      <c r="L497" s="22"/>
      <c r="M497" s="22"/>
      <c r="N497" s="22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</row>
    <row r="498" ht="15.75" customHeight="1">
      <c r="A498" s="1"/>
      <c r="B498" s="2"/>
      <c r="C498" s="91"/>
      <c r="D498" s="67"/>
      <c r="E498" s="67"/>
      <c r="F498" s="67"/>
      <c r="G498" s="22"/>
      <c r="H498" s="91"/>
      <c r="I498" s="92"/>
      <c r="J498" s="22"/>
      <c r="K498" s="67"/>
      <c r="L498" s="22"/>
      <c r="M498" s="22"/>
      <c r="N498" s="22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</row>
    <row r="499" ht="15.75" customHeight="1">
      <c r="A499" s="1"/>
      <c r="B499" s="2"/>
      <c r="C499" s="91"/>
      <c r="D499" s="67"/>
      <c r="E499" s="67"/>
      <c r="F499" s="67"/>
      <c r="G499" s="22"/>
      <c r="H499" s="91"/>
      <c r="I499" s="92"/>
      <c r="J499" s="22"/>
      <c r="K499" s="67"/>
      <c r="L499" s="22"/>
      <c r="M499" s="22"/>
      <c r="N499" s="22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</row>
    <row r="500" ht="15.75" customHeight="1">
      <c r="A500" s="1"/>
      <c r="B500" s="2"/>
      <c r="C500" s="91"/>
      <c r="D500" s="67"/>
      <c r="E500" s="67"/>
      <c r="F500" s="67"/>
      <c r="G500" s="22"/>
      <c r="H500" s="91"/>
      <c r="I500" s="92"/>
      <c r="J500" s="22"/>
      <c r="K500" s="67"/>
      <c r="L500" s="22"/>
      <c r="M500" s="22"/>
      <c r="N500" s="22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</row>
    <row r="501" ht="15.75" customHeight="1">
      <c r="A501" s="1"/>
      <c r="B501" s="2"/>
      <c r="C501" s="91"/>
      <c r="D501" s="67"/>
      <c r="E501" s="67"/>
      <c r="F501" s="67"/>
      <c r="G501" s="22"/>
      <c r="H501" s="91"/>
      <c r="I501" s="92"/>
      <c r="J501" s="22"/>
      <c r="K501" s="67"/>
      <c r="L501" s="22"/>
      <c r="M501" s="22"/>
      <c r="N501" s="22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</row>
    <row r="502" ht="15.75" customHeight="1">
      <c r="A502" s="1"/>
      <c r="B502" s="2"/>
      <c r="C502" s="91"/>
      <c r="D502" s="67"/>
      <c r="E502" s="67"/>
      <c r="F502" s="67"/>
      <c r="G502" s="22"/>
      <c r="H502" s="91"/>
      <c r="I502" s="92"/>
      <c r="J502" s="22"/>
      <c r="K502" s="67"/>
      <c r="L502" s="22"/>
      <c r="M502" s="22"/>
      <c r="N502" s="22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</row>
    <row r="503" ht="15.75" customHeight="1">
      <c r="A503" s="1"/>
      <c r="B503" s="2"/>
      <c r="C503" s="91"/>
      <c r="D503" s="67"/>
      <c r="E503" s="67"/>
      <c r="F503" s="67"/>
      <c r="G503" s="22"/>
      <c r="H503" s="91"/>
      <c r="I503" s="92"/>
      <c r="J503" s="22"/>
      <c r="K503" s="67"/>
      <c r="L503" s="22"/>
      <c r="M503" s="22"/>
      <c r="N503" s="22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</row>
    <row r="504" ht="15.75" customHeight="1">
      <c r="A504" s="1"/>
      <c r="B504" s="2"/>
      <c r="C504" s="91"/>
      <c r="D504" s="67"/>
      <c r="E504" s="67"/>
      <c r="F504" s="67"/>
      <c r="G504" s="22"/>
      <c r="H504" s="91"/>
      <c r="I504" s="92"/>
      <c r="J504" s="22"/>
      <c r="K504" s="67"/>
      <c r="L504" s="22"/>
      <c r="M504" s="22"/>
      <c r="N504" s="22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</row>
    <row r="505" ht="15.75" customHeight="1">
      <c r="A505" s="1"/>
      <c r="B505" s="2"/>
      <c r="C505" s="91"/>
      <c r="D505" s="67"/>
      <c r="E505" s="67"/>
      <c r="F505" s="67"/>
      <c r="G505" s="22"/>
      <c r="H505" s="91"/>
      <c r="I505" s="92"/>
      <c r="J505" s="22"/>
      <c r="K505" s="67"/>
      <c r="L505" s="22"/>
      <c r="M505" s="22"/>
      <c r="N505" s="22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</row>
    <row r="506" ht="15.75" customHeight="1">
      <c r="A506" s="1"/>
      <c r="B506" s="2"/>
      <c r="C506" s="91"/>
      <c r="D506" s="67"/>
      <c r="E506" s="67"/>
      <c r="F506" s="67"/>
      <c r="G506" s="22"/>
      <c r="H506" s="91"/>
      <c r="I506" s="92"/>
      <c r="J506" s="22"/>
      <c r="K506" s="67"/>
      <c r="L506" s="22"/>
      <c r="M506" s="22"/>
      <c r="N506" s="22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</row>
    <row r="507" ht="15.75" customHeight="1">
      <c r="A507" s="1"/>
      <c r="B507" s="2"/>
      <c r="C507" s="91"/>
      <c r="D507" s="67"/>
      <c r="E507" s="67"/>
      <c r="F507" s="67"/>
      <c r="G507" s="22"/>
      <c r="H507" s="91"/>
      <c r="I507" s="92"/>
      <c r="J507" s="22"/>
      <c r="K507" s="67"/>
      <c r="L507" s="22"/>
      <c r="M507" s="22"/>
      <c r="N507" s="22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</row>
    <row r="508" ht="15.75" customHeight="1">
      <c r="A508" s="1"/>
      <c r="B508" s="2"/>
      <c r="C508" s="91"/>
      <c r="D508" s="67"/>
      <c r="E508" s="67"/>
      <c r="F508" s="67"/>
      <c r="G508" s="22"/>
      <c r="H508" s="91"/>
      <c r="I508" s="92"/>
      <c r="J508" s="22"/>
      <c r="K508" s="67"/>
      <c r="L508" s="22"/>
      <c r="M508" s="22"/>
      <c r="N508" s="22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</row>
    <row r="509" ht="15.75" customHeight="1">
      <c r="A509" s="1"/>
      <c r="B509" s="2"/>
      <c r="C509" s="91"/>
      <c r="D509" s="67"/>
      <c r="E509" s="67"/>
      <c r="F509" s="67"/>
      <c r="G509" s="22"/>
      <c r="H509" s="91"/>
      <c r="I509" s="92"/>
      <c r="J509" s="22"/>
      <c r="K509" s="67"/>
      <c r="L509" s="22"/>
      <c r="M509" s="22"/>
      <c r="N509" s="22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</row>
    <row r="510" ht="15.75" customHeight="1">
      <c r="A510" s="1"/>
      <c r="B510" s="2"/>
      <c r="C510" s="91"/>
      <c r="D510" s="67"/>
      <c r="E510" s="67"/>
      <c r="F510" s="67"/>
      <c r="G510" s="22"/>
      <c r="H510" s="91"/>
      <c r="I510" s="92"/>
      <c r="J510" s="22"/>
      <c r="K510" s="67"/>
      <c r="L510" s="22"/>
      <c r="M510" s="22"/>
      <c r="N510" s="22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</row>
    <row r="511" ht="15.75" customHeight="1">
      <c r="A511" s="1"/>
      <c r="B511" s="2"/>
      <c r="C511" s="91"/>
      <c r="D511" s="67"/>
      <c r="E511" s="67"/>
      <c r="F511" s="67"/>
      <c r="G511" s="22"/>
      <c r="H511" s="91"/>
      <c r="I511" s="92"/>
      <c r="J511" s="22"/>
      <c r="K511" s="67"/>
      <c r="L511" s="22"/>
      <c r="M511" s="22"/>
      <c r="N511" s="22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</row>
    <row r="512" ht="15.75" customHeight="1">
      <c r="A512" s="1"/>
      <c r="B512" s="2"/>
      <c r="C512" s="91"/>
      <c r="D512" s="67"/>
      <c r="E512" s="67"/>
      <c r="F512" s="67"/>
      <c r="G512" s="22"/>
      <c r="H512" s="91"/>
      <c r="I512" s="92"/>
      <c r="J512" s="22"/>
      <c r="K512" s="67"/>
      <c r="L512" s="22"/>
      <c r="M512" s="22"/>
      <c r="N512" s="22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</row>
    <row r="513" ht="15.75" customHeight="1">
      <c r="A513" s="1"/>
      <c r="B513" s="2"/>
      <c r="C513" s="91"/>
      <c r="D513" s="67"/>
      <c r="E513" s="67"/>
      <c r="F513" s="67"/>
      <c r="G513" s="22"/>
      <c r="H513" s="91"/>
      <c r="I513" s="92"/>
      <c r="J513" s="22"/>
      <c r="K513" s="67"/>
      <c r="L513" s="22"/>
      <c r="M513" s="22"/>
      <c r="N513" s="22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</row>
    <row r="514" ht="15.75" customHeight="1">
      <c r="A514" s="1"/>
      <c r="B514" s="2"/>
      <c r="C514" s="91"/>
      <c r="D514" s="67"/>
      <c r="E514" s="67"/>
      <c r="F514" s="67"/>
      <c r="G514" s="22"/>
      <c r="H514" s="91"/>
      <c r="I514" s="92"/>
      <c r="J514" s="22"/>
      <c r="K514" s="67"/>
      <c r="L514" s="22"/>
      <c r="M514" s="22"/>
      <c r="N514" s="22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</row>
    <row r="515" ht="15.75" customHeight="1">
      <c r="A515" s="1"/>
      <c r="B515" s="2"/>
      <c r="C515" s="91"/>
      <c r="D515" s="67"/>
      <c r="E515" s="67"/>
      <c r="F515" s="67"/>
      <c r="G515" s="22"/>
      <c r="H515" s="91"/>
      <c r="I515" s="92"/>
      <c r="J515" s="22"/>
      <c r="K515" s="67"/>
      <c r="L515" s="22"/>
      <c r="M515" s="22"/>
      <c r="N515" s="22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</row>
    <row r="516" ht="15.75" customHeight="1">
      <c r="A516" s="1"/>
      <c r="B516" s="2"/>
      <c r="C516" s="91"/>
      <c r="D516" s="67"/>
      <c r="E516" s="67"/>
      <c r="F516" s="67"/>
      <c r="G516" s="22"/>
      <c r="H516" s="91"/>
      <c r="I516" s="92"/>
      <c r="J516" s="22"/>
      <c r="K516" s="67"/>
      <c r="L516" s="22"/>
      <c r="M516" s="22"/>
      <c r="N516" s="22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</row>
    <row r="517" ht="15.75" customHeight="1">
      <c r="A517" s="1"/>
      <c r="B517" s="2"/>
      <c r="C517" s="91"/>
      <c r="D517" s="67"/>
      <c r="E517" s="67"/>
      <c r="F517" s="67"/>
      <c r="G517" s="22"/>
      <c r="H517" s="91"/>
      <c r="I517" s="92"/>
      <c r="J517" s="22"/>
      <c r="K517" s="67"/>
      <c r="L517" s="22"/>
      <c r="M517" s="22"/>
      <c r="N517" s="22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</row>
    <row r="518" ht="15.75" customHeight="1">
      <c r="A518" s="1"/>
      <c r="B518" s="2"/>
      <c r="C518" s="91"/>
      <c r="D518" s="67"/>
      <c r="E518" s="67"/>
      <c r="F518" s="67"/>
      <c r="G518" s="22"/>
      <c r="H518" s="91"/>
      <c r="I518" s="92"/>
      <c r="J518" s="22"/>
      <c r="K518" s="67"/>
      <c r="L518" s="22"/>
      <c r="M518" s="22"/>
      <c r="N518" s="22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</row>
    <row r="519" ht="15.75" customHeight="1">
      <c r="A519" s="1"/>
      <c r="B519" s="2"/>
      <c r="C519" s="91"/>
      <c r="D519" s="67"/>
      <c r="E519" s="67"/>
      <c r="F519" s="67"/>
      <c r="G519" s="22"/>
      <c r="H519" s="91"/>
      <c r="I519" s="92"/>
      <c r="J519" s="22"/>
      <c r="K519" s="67"/>
      <c r="L519" s="22"/>
      <c r="M519" s="22"/>
      <c r="N519" s="22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</row>
    <row r="520" ht="15.75" customHeight="1">
      <c r="A520" s="1"/>
      <c r="B520" s="2"/>
      <c r="C520" s="91"/>
      <c r="D520" s="67"/>
      <c r="E520" s="67"/>
      <c r="F520" s="67"/>
      <c r="G520" s="22"/>
      <c r="H520" s="91"/>
      <c r="I520" s="92"/>
      <c r="J520" s="22"/>
      <c r="K520" s="67"/>
      <c r="L520" s="22"/>
      <c r="M520" s="22"/>
      <c r="N520" s="22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</row>
    <row r="521" ht="15.75" customHeight="1">
      <c r="A521" s="1"/>
      <c r="B521" s="2"/>
      <c r="C521" s="91"/>
      <c r="D521" s="67"/>
      <c r="E521" s="67"/>
      <c r="F521" s="67"/>
      <c r="G521" s="22"/>
      <c r="H521" s="91"/>
      <c r="I521" s="92"/>
      <c r="J521" s="22"/>
      <c r="K521" s="67"/>
      <c r="L521" s="22"/>
      <c r="M521" s="22"/>
      <c r="N521" s="22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</row>
    <row r="522" ht="15.75" customHeight="1">
      <c r="A522" s="1"/>
      <c r="B522" s="2"/>
      <c r="C522" s="91"/>
      <c r="D522" s="67"/>
      <c r="E522" s="67"/>
      <c r="F522" s="67"/>
      <c r="G522" s="22"/>
      <c r="H522" s="91"/>
      <c r="I522" s="92"/>
      <c r="J522" s="22"/>
      <c r="K522" s="67"/>
      <c r="L522" s="22"/>
      <c r="M522" s="22"/>
      <c r="N522" s="22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</row>
    <row r="523" ht="15.75" customHeight="1">
      <c r="A523" s="1"/>
      <c r="B523" s="2"/>
      <c r="C523" s="91"/>
      <c r="D523" s="67"/>
      <c r="E523" s="67"/>
      <c r="F523" s="67"/>
      <c r="G523" s="22"/>
      <c r="H523" s="91"/>
      <c r="I523" s="92"/>
      <c r="J523" s="22"/>
      <c r="K523" s="67"/>
      <c r="L523" s="22"/>
      <c r="M523" s="22"/>
      <c r="N523" s="22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</row>
    <row r="524" ht="15.75" customHeight="1">
      <c r="A524" s="1"/>
      <c r="B524" s="2"/>
      <c r="C524" s="91"/>
      <c r="D524" s="67"/>
      <c r="E524" s="67"/>
      <c r="F524" s="67"/>
      <c r="G524" s="22"/>
      <c r="H524" s="91"/>
      <c r="I524" s="92"/>
      <c r="J524" s="22"/>
      <c r="K524" s="67"/>
      <c r="L524" s="22"/>
      <c r="M524" s="22"/>
      <c r="N524" s="22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</row>
    <row r="525" ht="15.75" customHeight="1">
      <c r="A525" s="1"/>
      <c r="B525" s="2"/>
      <c r="C525" s="91"/>
      <c r="D525" s="67"/>
      <c r="E525" s="67"/>
      <c r="F525" s="67"/>
      <c r="G525" s="22"/>
      <c r="H525" s="91"/>
      <c r="I525" s="92"/>
      <c r="J525" s="22"/>
      <c r="K525" s="67"/>
      <c r="L525" s="22"/>
      <c r="M525" s="22"/>
      <c r="N525" s="22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</row>
    <row r="526" ht="15.75" customHeight="1">
      <c r="A526" s="1"/>
      <c r="B526" s="2"/>
      <c r="C526" s="91"/>
      <c r="D526" s="67"/>
      <c r="E526" s="67"/>
      <c r="F526" s="67"/>
      <c r="G526" s="22"/>
      <c r="H526" s="91"/>
      <c r="I526" s="92"/>
      <c r="J526" s="22"/>
      <c r="K526" s="67"/>
      <c r="L526" s="22"/>
      <c r="M526" s="22"/>
      <c r="N526" s="22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</row>
    <row r="527" ht="15.75" customHeight="1">
      <c r="A527" s="1"/>
      <c r="B527" s="2"/>
      <c r="C527" s="91"/>
      <c r="D527" s="67"/>
      <c r="E527" s="67"/>
      <c r="F527" s="67"/>
      <c r="G527" s="22"/>
      <c r="H527" s="91"/>
      <c r="I527" s="92"/>
      <c r="J527" s="22"/>
      <c r="K527" s="67"/>
      <c r="L527" s="22"/>
      <c r="M527" s="22"/>
      <c r="N527" s="22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</row>
    <row r="528" ht="15.75" customHeight="1">
      <c r="A528" s="1"/>
      <c r="B528" s="2"/>
      <c r="C528" s="91"/>
      <c r="D528" s="67"/>
      <c r="E528" s="67"/>
      <c r="F528" s="67"/>
      <c r="G528" s="22"/>
      <c r="H528" s="91"/>
      <c r="I528" s="92"/>
      <c r="J528" s="22"/>
      <c r="K528" s="67"/>
      <c r="L528" s="22"/>
      <c r="M528" s="22"/>
      <c r="N528" s="22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</row>
    <row r="529" ht="15.75" customHeight="1">
      <c r="A529" s="1"/>
      <c r="B529" s="2"/>
      <c r="C529" s="91"/>
      <c r="D529" s="67"/>
      <c r="E529" s="67"/>
      <c r="F529" s="67"/>
      <c r="G529" s="22"/>
      <c r="H529" s="91"/>
      <c r="I529" s="92"/>
      <c r="J529" s="22"/>
      <c r="K529" s="67"/>
      <c r="L529" s="22"/>
      <c r="M529" s="22"/>
      <c r="N529" s="22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</row>
    <row r="530" ht="15.75" customHeight="1">
      <c r="A530" s="1"/>
      <c r="B530" s="2"/>
      <c r="C530" s="91"/>
      <c r="D530" s="67"/>
      <c r="E530" s="67"/>
      <c r="F530" s="67"/>
      <c r="G530" s="22"/>
      <c r="H530" s="91"/>
      <c r="I530" s="92"/>
      <c r="J530" s="22"/>
      <c r="K530" s="67"/>
      <c r="L530" s="22"/>
      <c r="M530" s="22"/>
      <c r="N530" s="22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</row>
    <row r="531" ht="15.75" customHeight="1">
      <c r="A531" s="1"/>
      <c r="B531" s="2"/>
      <c r="C531" s="91"/>
      <c r="D531" s="67"/>
      <c r="E531" s="67"/>
      <c r="F531" s="67"/>
      <c r="G531" s="22"/>
      <c r="H531" s="91"/>
      <c r="I531" s="92"/>
      <c r="J531" s="22"/>
      <c r="K531" s="67"/>
      <c r="L531" s="22"/>
      <c r="M531" s="22"/>
      <c r="N531" s="22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</row>
    <row r="532" ht="15.75" customHeight="1">
      <c r="A532" s="1"/>
      <c r="B532" s="2"/>
      <c r="C532" s="91"/>
      <c r="D532" s="67"/>
      <c r="E532" s="67"/>
      <c r="F532" s="67"/>
      <c r="G532" s="22"/>
      <c r="H532" s="91"/>
      <c r="I532" s="92"/>
      <c r="J532" s="22"/>
      <c r="K532" s="67"/>
      <c r="L532" s="22"/>
      <c r="M532" s="22"/>
      <c r="N532" s="22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</row>
    <row r="533" ht="15.75" customHeight="1">
      <c r="A533" s="1"/>
      <c r="B533" s="2"/>
      <c r="C533" s="91"/>
      <c r="D533" s="67"/>
      <c r="E533" s="67"/>
      <c r="F533" s="67"/>
      <c r="G533" s="22"/>
      <c r="H533" s="91"/>
      <c r="I533" s="92"/>
      <c r="J533" s="22"/>
      <c r="K533" s="67"/>
      <c r="L533" s="22"/>
      <c r="M533" s="22"/>
      <c r="N533" s="22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</row>
    <row r="534" ht="15.75" customHeight="1">
      <c r="A534" s="1"/>
      <c r="B534" s="2"/>
      <c r="C534" s="91"/>
      <c r="D534" s="67"/>
      <c r="E534" s="67"/>
      <c r="F534" s="67"/>
      <c r="G534" s="22"/>
      <c r="H534" s="91"/>
      <c r="I534" s="92"/>
      <c r="J534" s="22"/>
      <c r="K534" s="67"/>
      <c r="L534" s="22"/>
      <c r="M534" s="22"/>
      <c r="N534" s="22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</row>
    <row r="535" ht="15.75" customHeight="1">
      <c r="A535" s="1"/>
      <c r="B535" s="2"/>
      <c r="C535" s="91"/>
      <c r="D535" s="67"/>
      <c r="E535" s="67"/>
      <c r="F535" s="67"/>
      <c r="G535" s="22"/>
      <c r="H535" s="91"/>
      <c r="I535" s="92"/>
      <c r="J535" s="22"/>
      <c r="K535" s="67"/>
      <c r="L535" s="22"/>
      <c r="M535" s="22"/>
      <c r="N535" s="22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</row>
    <row r="536" ht="15.75" customHeight="1">
      <c r="A536" s="1"/>
      <c r="B536" s="2"/>
      <c r="C536" s="91"/>
      <c r="D536" s="67"/>
      <c r="E536" s="67"/>
      <c r="F536" s="67"/>
      <c r="G536" s="22"/>
      <c r="H536" s="91"/>
      <c r="I536" s="92"/>
      <c r="J536" s="22"/>
      <c r="K536" s="67"/>
      <c r="L536" s="22"/>
      <c r="M536" s="22"/>
      <c r="N536" s="22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</row>
    <row r="537" ht="15.75" customHeight="1">
      <c r="A537" s="1"/>
      <c r="B537" s="2"/>
      <c r="C537" s="91"/>
      <c r="D537" s="67"/>
      <c r="E537" s="67"/>
      <c r="F537" s="67"/>
      <c r="G537" s="22"/>
      <c r="H537" s="91"/>
      <c r="I537" s="92"/>
      <c r="J537" s="22"/>
      <c r="K537" s="67"/>
      <c r="L537" s="22"/>
      <c r="M537" s="22"/>
      <c r="N537" s="22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</row>
    <row r="538" ht="15.75" customHeight="1">
      <c r="A538" s="1"/>
      <c r="B538" s="2"/>
      <c r="C538" s="91"/>
      <c r="D538" s="67"/>
      <c r="E538" s="67"/>
      <c r="F538" s="67"/>
      <c r="G538" s="22"/>
      <c r="H538" s="91"/>
      <c r="I538" s="92"/>
      <c r="J538" s="22"/>
      <c r="K538" s="67"/>
      <c r="L538" s="22"/>
      <c r="M538" s="22"/>
      <c r="N538" s="22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</row>
    <row r="539" ht="15.75" customHeight="1">
      <c r="A539" s="1"/>
      <c r="B539" s="2"/>
      <c r="C539" s="91"/>
      <c r="D539" s="67"/>
      <c r="E539" s="67"/>
      <c r="F539" s="67"/>
      <c r="G539" s="22"/>
      <c r="H539" s="91"/>
      <c r="I539" s="92"/>
      <c r="J539" s="22"/>
      <c r="K539" s="67"/>
      <c r="L539" s="22"/>
      <c r="M539" s="22"/>
      <c r="N539" s="22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</row>
    <row r="540" ht="15.75" customHeight="1">
      <c r="A540" s="1"/>
      <c r="B540" s="2"/>
      <c r="C540" s="91"/>
      <c r="D540" s="67"/>
      <c r="E540" s="67"/>
      <c r="F540" s="67"/>
      <c r="G540" s="22"/>
      <c r="H540" s="91"/>
      <c r="I540" s="92"/>
      <c r="J540" s="22"/>
      <c r="K540" s="67"/>
      <c r="L540" s="22"/>
      <c r="M540" s="22"/>
      <c r="N540" s="22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</row>
    <row r="541" ht="15.75" customHeight="1">
      <c r="A541" s="1"/>
      <c r="B541" s="2"/>
      <c r="C541" s="91"/>
      <c r="D541" s="67"/>
      <c r="E541" s="67"/>
      <c r="F541" s="67"/>
      <c r="G541" s="22"/>
      <c r="H541" s="91"/>
      <c r="I541" s="92"/>
      <c r="J541" s="22"/>
      <c r="K541" s="67"/>
      <c r="L541" s="22"/>
      <c r="M541" s="22"/>
      <c r="N541" s="22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</row>
    <row r="542" ht="15.75" customHeight="1">
      <c r="A542" s="1"/>
      <c r="B542" s="2"/>
      <c r="C542" s="91"/>
      <c r="D542" s="67"/>
      <c r="E542" s="67"/>
      <c r="F542" s="67"/>
      <c r="G542" s="22"/>
      <c r="H542" s="91"/>
      <c r="I542" s="92"/>
      <c r="J542" s="22"/>
      <c r="K542" s="67"/>
      <c r="L542" s="22"/>
      <c r="M542" s="22"/>
      <c r="N542" s="22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</row>
    <row r="543" ht="15.75" customHeight="1">
      <c r="A543" s="1"/>
      <c r="B543" s="2"/>
      <c r="C543" s="91"/>
      <c r="D543" s="67"/>
      <c r="E543" s="67"/>
      <c r="F543" s="67"/>
      <c r="G543" s="22"/>
      <c r="H543" s="91"/>
      <c r="I543" s="92"/>
      <c r="J543" s="22"/>
      <c r="K543" s="67"/>
      <c r="L543" s="22"/>
      <c r="M543" s="22"/>
      <c r="N543" s="22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</row>
    <row r="544" ht="15.75" customHeight="1">
      <c r="A544" s="1"/>
      <c r="B544" s="2"/>
      <c r="C544" s="91"/>
      <c r="D544" s="67"/>
      <c r="E544" s="67"/>
      <c r="F544" s="67"/>
      <c r="G544" s="22"/>
      <c r="H544" s="91"/>
      <c r="I544" s="92"/>
      <c r="J544" s="22"/>
      <c r="K544" s="67"/>
      <c r="L544" s="22"/>
      <c r="M544" s="22"/>
      <c r="N544" s="22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</row>
    <row r="545" ht="15.75" customHeight="1">
      <c r="A545" s="1"/>
      <c r="B545" s="2"/>
      <c r="C545" s="91"/>
      <c r="D545" s="67"/>
      <c r="E545" s="67"/>
      <c r="F545" s="67"/>
      <c r="G545" s="22"/>
      <c r="H545" s="91"/>
      <c r="I545" s="92"/>
      <c r="J545" s="22"/>
      <c r="K545" s="67"/>
      <c r="L545" s="22"/>
      <c r="M545" s="22"/>
      <c r="N545" s="22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</row>
    <row r="546" ht="15.75" customHeight="1">
      <c r="A546" s="1"/>
      <c r="B546" s="2"/>
      <c r="C546" s="91"/>
      <c r="D546" s="67"/>
      <c r="E546" s="67"/>
      <c r="F546" s="67"/>
      <c r="G546" s="22"/>
      <c r="H546" s="91"/>
      <c r="I546" s="92"/>
      <c r="J546" s="22"/>
      <c r="K546" s="67"/>
      <c r="L546" s="22"/>
      <c r="M546" s="22"/>
      <c r="N546" s="22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</row>
    <row r="547" ht="15.75" customHeight="1">
      <c r="A547" s="1"/>
      <c r="B547" s="2"/>
      <c r="C547" s="91"/>
      <c r="D547" s="67"/>
      <c r="E547" s="67"/>
      <c r="F547" s="67"/>
      <c r="G547" s="22"/>
      <c r="H547" s="91"/>
      <c r="I547" s="92"/>
      <c r="J547" s="22"/>
      <c r="K547" s="67"/>
      <c r="L547" s="22"/>
      <c r="M547" s="22"/>
      <c r="N547" s="22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</row>
    <row r="548" ht="15.75" customHeight="1">
      <c r="A548" s="1"/>
      <c r="B548" s="2"/>
      <c r="C548" s="91"/>
      <c r="D548" s="67"/>
      <c r="E548" s="67"/>
      <c r="F548" s="67"/>
      <c r="G548" s="22"/>
      <c r="H548" s="91"/>
      <c r="I548" s="92"/>
      <c r="J548" s="22"/>
      <c r="K548" s="67"/>
      <c r="L548" s="22"/>
      <c r="M548" s="22"/>
      <c r="N548" s="22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</row>
    <row r="549" ht="15.75" customHeight="1">
      <c r="A549" s="1"/>
      <c r="B549" s="2"/>
      <c r="C549" s="91"/>
      <c r="D549" s="67"/>
      <c r="E549" s="67"/>
      <c r="F549" s="67"/>
      <c r="G549" s="22"/>
      <c r="H549" s="91"/>
      <c r="I549" s="92"/>
      <c r="J549" s="22"/>
      <c r="K549" s="67"/>
      <c r="L549" s="22"/>
      <c r="M549" s="22"/>
      <c r="N549" s="22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</row>
    <row r="550" ht="15.75" customHeight="1">
      <c r="A550" s="1"/>
      <c r="B550" s="2"/>
      <c r="C550" s="91"/>
      <c r="D550" s="67"/>
      <c r="E550" s="67"/>
      <c r="F550" s="67"/>
      <c r="G550" s="22"/>
      <c r="H550" s="91"/>
      <c r="I550" s="92"/>
      <c r="J550" s="22"/>
      <c r="K550" s="67"/>
      <c r="L550" s="22"/>
      <c r="M550" s="22"/>
      <c r="N550" s="22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</row>
    <row r="551" ht="15.75" customHeight="1">
      <c r="A551" s="1"/>
      <c r="B551" s="2"/>
      <c r="C551" s="91"/>
      <c r="D551" s="67"/>
      <c r="E551" s="67"/>
      <c r="F551" s="67"/>
      <c r="G551" s="22"/>
      <c r="H551" s="91"/>
      <c r="I551" s="92"/>
      <c r="J551" s="22"/>
      <c r="K551" s="67"/>
      <c r="L551" s="22"/>
      <c r="M551" s="22"/>
      <c r="N551" s="22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</row>
    <row r="552" ht="15.75" customHeight="1">
      <c r="A552" s="1"/>
      <c r="B552" s="2"/>
      <c r="C552" s="91"/>
      <c r="D552" s="67"/>
      <c r="E552" s="67"/>
      <c r="F552" s="67"/>
      <c r="G552" s="22"/>
      <c r="H552" s="91"/>
      <c r="I552" s="92"/>
      <c r="J552" s="22"/>
      <c r="K552" s="67"/>
      <c r="L552" s="22"/>
      <c r="M552" s="22"/>
      <c r="N552" s="22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</row>
    <row r="553" ht="15.75" customHeight="1">
      <c r="A553" s="1"/>
      <c r="B553" s="2"/>
      <c r="C553" s="91"/>
      <c r="D553" s="67"/>
      <c r="E553" s="67"/>
      <c r="F553" s="67"/>
      <c r="G553" s="22"/>
      <c r="H553" s="91"/>
      <c r="I553" s="92"/>
      <c r="J553" s="22"/>
      <c r="K553" s="67"/>
      <c r="L553" s="22"/>
      <c r="M553" s="22"/>
      <c r="N553" s="22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</row>
    <row r="554" ht="15.75" customHeight="1">
      <c r="A554" s="1"/>
      <c r="B554" s="2"/>
      <c r="C554" s="91"/>
      <c r="D554" s="67"/>
      <c r="E554" s="67"/>
      <c r="F554" s="67"/>
      <c r="G554" s="22"/>
      <c r="H554" s="91"/>
      <c r="I554" s="92"/>
      <c r="J554" s="22"/>
      <c r="K554" s="67"/>
      <c r="L554" s="22"/>
      <c r="M554" s="22"/>
      <c r="N554" s="22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</row>
    <row r="555" ht="15.75" customHeight="1">
      <c r="A555" s="1"/>
      <c r="B555" s="2"/>
      <c r="C555" s="91"/>
      <c r="D555" s="67"/>
      <c r="E555" s="67"/>
      <c r="F555" s="67"/>
      <c r="G555" s="22"/>
      <c r="H555" s="91"/>
      <c r="I555" s="92"/>
      <c r="J555" s="22"/>
      <c r="K555" s="67"/>
      <c r="L555" s="22"/>
      <c r="M555" s="22"/>
      <c r="N555" s="22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</row>
    <row r="556" ht="15.75" customHeight="1">
      <c r="A556" s="1"/>
      <c r="B556" s="2"/>
      <c r="C556" s="91"/>
      <c r="D556" s="67"/>
      <c r="E556" s="67"/>
      <c r="F556" s="67"/>
      <c r="G556" s="22"/>
      <c r="H556" s="91"/>
      <c r="I556" s="92"/>
      <c r="J556" s="22"/>
      <c r="K556" s="67"/>
      <c r="L556" s="22"/>
      <c r="M556" s="22"/>
      <c r="N556" s="22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</row>
    <row r="557" ht="15.75" customHeight="1">
      <c r="A557" s="1"/>
      <c r="B557" s="2"/>
      <c r="C557" s="91"/>
      <c r="D557" s="67"/>
      <c r="E557" s="67"/>
      <c r="F557" s="67"/>
      <c r="G557" s="22"/>
      <c r="H557" s="91"/>
      <c r="I557" s="92"/>
      <c r="J557" s="22"/>
      <c r="K557" s="67"/>
      <c r="L557" s="22"/>
      <c r="M557" s="22"/>
      <c r="N557" s="22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</row>
    <row r="558" ht="15.75" customHeight="1">
      <c r="A558" s="1"/>
      <c r="B558" s="2"/>
      <c r="C558" s="91"/>
      <c r="D558" s="67"/>
      <c r="E558" s="67"/>
      <c r="F558" s="67"/>
      <c r="G558" s="22"/>
      <c r="H558" s="91"/>
      <c r="I558" s="92"/>
      <c r="J558" s="22"/>
      <c r="K558" s="67"/>
      <c r="L558" s="22"/>
      <c r="M558" s="22"/>
      <c r="N558" s="22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</row>
    <row r="559" ht="15.75" customHeight="1">
      <c r="A559" s="1"/>
      <c r="B559" s="2"/>
      <c r="C559" s="91"/>
      <c r="D559" s="67"/>
      <c r="E559" s="67"/>
      <c r="F559" s="67"/>
      <c r="G559" s="22"/>
      <c r="H559" s="91"/>
      <c r="I559" s="92"/>
      <c r="J559" s="22"/>
      <c r="K559" s="67"/>
      <c r="L559" s="22"/>
      <c r="M559" s="22"/>
      <c r="N559" s="22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</row>
    <row r="560" ht="15.75" customHeight="1">
      <c r="A560" s="1"/>
      <c r="B560" s="2"/>
      <c r="C560" s="91"/>
      <c r="D560" s="67"/>
      <c r="E560" s="67"/>
      <c r="F560" s="67"/>
      <c r="G560" s="22"/>
      <c r="H560" s="91"/>
      <c r="I560" s="92"/>
      <c r="J560" s="22"/>
      <c r="K560" s="67"/>
      <c r="L560" s="22"/>
      <c r="M560" s="22"/>
      <c r="N560" s="22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</row>
    <row r="561" ht="15.75" customHeight="1">
      <c r="A561" s="1"/>
      <c r="B561" s="2"/>
      <c r="C561" s="91"/>
      <c r="D561" s="67"/>
      <c r="E561" s="67"/>
      <c r="F561" s="67"/>
      <c r="G561" s="22"/>
      <c r="H561" s="91"/>
      <c r="I561" s="92"/>
      <c r="J561" s="22"/>
      <c r="K561" s="67"/>
      <c r="L561" s="22"/>
      <c r="M561" s="22"/>
      <c r="N561" s="22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</row>
    <row r="562" ht="15.75" customHeight="1">
      <c r="A562" s="1"/>
      <c r="B562" s="2"/>
      <c r="C562" s="91"/>
      <c r="D562" s="67"/>
      <c r="E562" s="67"/>
      <c r="F562" s="67"/>
      <c r="G562" s="22"/>
      <c r="H562" s="91"/>
      <c r="I562" s="92"/>
      <c r="J562" s="22"/>
      <c r="K562" s="67"/>
      <c r="L562" s="22"/>
      <c r="M562" s="22"/>
      <c r="N562" s="22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</row>
    <row r="563" ht="15.75" customHeight="1">
      <c r="A563" s="1"/>
      <c r="B563" s="2"/>
      <c r="C563" s="91"/>
      <c r="D563" s="67"/>
      <c r="E563" s="67"/>
      <c r="F563" s="67"/>
      <c r="G563" s="22"/>
      <c r="H563" s="91"/>
      <c r="I563" s="92"/>
      <c r="J563" s="22"/>
      <c r="K563" s="67"/>
      <c r="L563" s="22"/>
      <c r="M563" s="22"/>
      <c r="N563" s="22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</row>
    <row r="564" ht="15.75" customHeight="1">
      <c r="A564" s="1"/>
      <c r="B564" s="2"/>
      <c r="C564" s="91"/>
      <c r="D564" s="67"/>
      <c r="E564" s="67"/>
      <c r="F564" s="67"/>
      <c r="G564" s="22"/>
      <c r="H564" s="91"/>
      <c r="I564" s="92"/>
      <c r="J564" s="22"/>
      <c r="K564" s="67"/>
      <c r="L564" s="22"/>
      <c r="M564" s="22"/>
      <c r="N564" s="22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</row>
    <row r="565" ht="15.75" customHeight="1">
      <c r="A565" s="1"/>
      <c r="B565" s="2"/>
      <c r="C565" s="91"/>
      <c r="D565" s="67"/>
      <c r="E565" s="67"/>
      <c r="F565" s="67"/>
      <c r="G565" s="22"/>
      <c r="H565" s="91"/>
      <c r="I565" s="92"/>
      <c r="J565" s="22"/>
      <c r="K565" s="67"/>
      <c r="L565" s="22"/>
      <c r="M565" s="22"/>
      <c r="N565" s="22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</row>
    <row r="566" ht="15.75" customHeight="1">
      <c r="A566" s="1"/>
      <c r="B566" s="2"/>
      <c r="C566" s="91"/>
      <c r="D566" s="67"/>
      <c r="E566" s="67"/>
      <c r="F566" s="67"/>
      <c r="G566" s="22"/>
      <c r="H566" s="91"/>
      <c r="I566" s="92"/>
      <c r="J566" s="22"/>
      <c r="K566" s="67"/>
      <c r="L566" s="22"/>
      <c r="M566" s="22"/>
      <c r="N566" s="22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</row>
    <row r="567" ht="15.75" customHeight="1">
      <c r="A567" s="1"/>
      <c r="B567" s="2"/>
      <c r="C567" s="91"/>
      <c r="D567" s="67"/>
      <c r="E567" s="67"/>
      <c r="F567" s="67"/>
      <c r="G567" s="22"/>
      <c r="H567" s="91"/>
      <c r="I567" s="92"/>
      <c r="J567" s="22"/>
      <c r="K567" s="67"/>
      <c r="L567" s="22"/>
      <c r="M567" s="22"/>
      <c r="N567" s="22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</row>
    <row r="568" ht="15.75" customHeight="1">
      <c r="A568" s="1"/>
      <c r="B568" s="2"/>
      <c r="C568" s="91"/>
      <c r="D568" s="67"/>
      <c r="E568" s="67"/>
      <c r="F568" s="67"/>
      <c r="G568" s="22"/>
      <c r="H568" s="91"/>
      <c r="I568" s="92"/>
      <c r="J568" s="22"/>
      <c r="K568" s="67"/>
      <c r="L568" s="22"/>
      <c r="M568" s="22"/>
      <c r="N568" s="22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</row>
    <row r="569" ht="15.75" customHeight="1">
      <c r="A569" s="1"/>
      <c r="B569" s="2"/>
      <c r="C569" s="91"/>
      <c r="D569" s="67"/>
      <c r="E569" s="67"/>
      <c r="F569" s="67"/>
      <c r="G569" s="22"/>
      <c r="H569" s="91"/>
      <c r="I569" s="92"/>
      <c r="J569" s="22"/>
      <c r="K569" s="67"/>
      <c r="L569" s="22"/>
      <c r="M569" s="22"/>
      <c r="N569" s="22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</row>
    <row r="570" ht="15.75" customHeight="1">
      <c r="A570" s="1"/>
      <c r="B570" s="2"/>
      <c r="C570" s="91"/>
      <c r="D570" s="67"/>
      <c r="E570" s="67"/>
      <c r="F570" s="67"/>
      <c r="G570" s="22"/>
      <c r="H570" s="91"/>
      <c r="I570" s="92"/>
      <c r="J570" s="22"/>
      <c r="K570" s="67"/>
      <c r="L570" s="22"/>
      <c r="M570" s="22"/>
      <c r="N570" s="22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</row>
    <row r="571" ht="15.75" customHeight="1">
      <c r="A571" s="1"/>
      <c r="B571" s="2"/>
      <c r="C571" s="91"/>
      <c r="D571" s="67"/>
      <c r="E571" s="67"/>
      <c r="F571" s="67"/>
      <c r="G571" s="22"/>
      <c r="H571" s="91"/>
      <c r="I571" s="92"/>
      <c r="J571" s="22"/>
      <c r="K571" s="67"/>
      <c r="L571" s="22"/>
      <c r="M571" s="22"/>
      <c r="N571" s="22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</row>
    <row r="572" ht="15.75" customHeight="1">
      <c r="A572" s="1"/>
      <c r="B572" s="2"/>
      <c r="C572" s="91"/>
      <c r="D572" s="67"/>
      <c r="E572" s="67"/>
      <c r="F572" s="67"/>
      <c r="G572" s="22"/>
      <c r="H572" s="91"/>
      <c r="I572" s="92"/>
      <c r="J572" s="22"/>
      <c r="K572" s="67"/>
      <c r="L572" s="22"/>
      <c r="M572" s="22"/>
      <c r="N572" s="22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</row>
    <row r="573" ht="15.75" customHeight="1">
      <c r="A573" s="1"/>
      <c r="B573" s="2"/>
      <c r="C573" s="91"/>
      <c r="D573" s="67"/>
      <c r="E573" s="67"/>
      <c r="F573" s="67"/>
      <c r="G573" s="22"/>
      <c r="H573" s="91"/>
      <c r="I573" s="92"/>
      <c r="J573" s="22"/>
      <c r="K573" s="67"/>
      <c r="L573" s="22"/>
      <c r="M573" s="22"/>
      <c r="N573" s="22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</row>
    <row r="574" ht="15.75" customHeight="1">
      <c r="A574" s="1"/>
      <c r="B574" s="2"/>
      <c r="C574" s="91"/>
      <c r="D574" s="67"/>
      <c r="E574" s="67"/>
      <c r="F574" s="67"/>
      <c r="G574" s="22"/>
      <c r="H574" s="91"/>
      <c r="I574" s="92"/>
      <c r="J574" s="22"/>
      <c r="K574" s="67"/>
      <c r="L574" s="22"/>
      <c r="M574" s="22"/>
      <c r="N574" s="22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</row>
    <row r="575" ht="15.75" customHeight="1">
      <c r="A575" s="1"/>
      <c r="B575" s="2"/>
      <c r="C575" s="91"/>
      <c r="D575" s="67"/>
      <c r="E575" s="67"/>
      <c r="F575" s="67"/>
      <c r="G575" s="22"/>
      <c r="H575" s="91"/>
      <c r="I575" s="92"/>
      <c r="J575" s="22"/>
      <c r="K575" s="67"/>
      <c r="L575" s="22"/>
      <c r="M575" s="22"/>
      <c r="N575" s="22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</row>
    <row r="576" ht="15.75" customHeight="1">
      <c r="A576" s="1"/>
      <c r="B576" s="2"/>
      <c r="C576" s="91"/>
      <c r="D576" s="67"/>
      <c r="E576" s="67"/>
      <c r="F576" s="67"/>
      <c r="G576" s="22"/>
      <c r="H576" s="91"/>
      <c r="I576" s="92"/>
      <c r="J576" s="22"/>
      <c r="K576" s="67"/>
      <c r="L576" s="22"/>
      <c r="M576" s="22"/>
      <c r="N576" s="22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</row>
    <row r="577" ht="15.75" customHeight="1">
      <c r="A577" s="1"/>
      <c r="B577" s="2"/>
      <c r="C577" s="91"/>
      <c r="D577" s="67"/>
      <c r="E577" s="67"/>
      <c r="F577" s="67"/>
      <c r="G577" s="22"/>
      <c r="H577" s="91"/>
      <c r="I577" s="92"/>
      <c r="J577" s="22"/>
      <c r="K577" s="67"/>
      <c r="L577" s="22"/>
      <c r="M577" s="22"/>
      <c r="N577" s="22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</row>
    <row r="578" ht="15.75" customHeight="1">
      <c r="A578" s="1"/>
      <c r="B578" s="2"/>
      <c r="C578" s="91"/>
      <c r="D578" s="67"/>
      <c r="E578" s="67"/>
      <c r="F578" s="67"/>
      <c r="G578" s="22"/>
      <c r="H578" s="91"/>
      <c r="I578" s="92"/>
      <c r="J578" s="22"/>
      <c r="K578" s="67"/>
      <c r="L578" s="22"/>
      <c r="M578" s="22"/>
      <c r="N578" s="22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</row>
    <row r="579" ht="15.75" customHeight="1">
      <c r="A579" s="1"/>
      <c r="B579" s="2"/>
      <c r="C579" s="91"/>
      <c r="D579" s="67"/>
      <c r="E579" s="67"/>
      <c r="F579" s="67"/>
      <c r="G579" s="22"/>
      <c r="H579" s="91"/>
      <c r="I579" s="92"/>
      <c r="J579" s="22"/>
      <c r="K579" s="67"/>
      <c r="L579" s="22"/>
      <c r="M579" s="22"/>
      <c r="N579" s="22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</row>
    <row r="580" ht="15.75" customHeight="1">
      <c r="A580" s="1"/>
      <c r="B580" s="2"/>
      <c r="C580" s="91"/>
      <c r="D580" s="67"/>
      <c r="E580" s="67"/>
      <c r="F580" s="67"/>
      <c r="G580" s="22"/>
      <c r="H580" s="91"/>
      <c r="I580" s="92"/>
      <c r="J580" s="22"/>
      <c r="K580" s="67"/>
      <c r="L580" s="22"/>
      <c r="M580" s="22"/>
      <c r="N580" s="22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</row>
    <row r="581" ht="15.75" customHeight="1">
      <c r="A581" s="1"/>
      <c r="B581" s="2"/>
      <c r="C581" s="91"/>
      <c r="D581" s="67"/>
      <c r="E581" s="67"/>
      <c r="F581" s="67"/>
      <c r="G581" s="22"/>
      <c r="H581" s="91"/>
      <c r="I581" s="92"/>
      <c r="J581" s="22"/>
      <c r="K581" s="67"/>
      <c r="L581" s="22"/>
      <c r="M581" s="22"/>
      <c r="N581" s="22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</row>
    <row r="582" ht="15.75" customHeight="1">
      <c r="A582" s="1"/>
      <c r="B582" s="2"/>
      <c r="C582" s="91"/>
      <c r="D582" s="67"/>
      <c r="E582" s="67"/>
      <c r="F582" s="67"/>
      <c r="G582" s="22"/>
      <c r="H582" s="91"/>
      <c r="I582" s="92"/>
      <c r="J582" s="22"/>
      <c r="K582" s="67"/>
      <c r="L582" s="22"/>
      <c r="M582" s="22"/>
      <c r="N582" s="22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</row>
    <row r="583" ht="15.75" customHeight="1">
      <c r="A583" s="1"/>
      <c r="B583" s="2"/>
      <c r="C583" s="91"/>
      <c r="D583" s="67"/>
      <c r="E583" s="67"/>
      <c r="F583" s="67"/>
      <c r="G583" s="22"/>
      <c r="H583" s="91"/>
      <c r="I583" s="92"/>
      <c r="J583" s="22"/>
      <c r="K583" s="67"/>
      <c r="L583" s="22"/>
      <c r="M583" s="22"/>
      <c r="N583" s="22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</row>
    <row r="584" ht="15.75" customHeight="1">
      <c r="A584" s="1"/>
      <c r="B584" s="2"/>
      <c r="C584" s="91"/>
      <c r="D584" s="67"/>
      <c r="E584" s="67"/>
      <c r="F584" s="67"/>
      <c r="G584" s="22"/>
      <c r="H584" s="91"/>
      <c r="I584" s="92"/>
      <c r="J584" s="22"/>
      <c r="K584" s="67"/>
      <c r="L584" s="22"/>
      <c r="M584" s="22"/>
      <c r="N584" s="22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</row>
    <row r="585" ht="15.75" customHeight="1">
      <c r="A585" s="1"/>
      <c r="B585" s="2"/>
      <c r="C585" s="91"/>
      <c r="D585" s="67"/>
      <c r="E585" s="67"/>
      <c r="F585" s="67"/>
      <c r="G585" s="22"/>
      <c r="H585" s="91"/>
      <c r="I585" s="92"/>
      <c r="J585" s="22"/>
      <c r="K585" s="67"/>
      <c r="L585" s="22"/>
      <c r="M585" s="22"/>
      <c r="N585" s="22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</row>
    <row r="586" ht="15.75" customHeight="1">
      <c r="A586" s="1"/>
      <c r="B586" s="2"/>
      <c r="C586" s="91"/>
      <c r="D586" s="67"/>
      <c r="E586" s="67"/>
      <c r="F586" s="67"/>
      <c r="G586" s="22"/>
      <c r="H586" s="91"/>
      <c r="I586" s="92"/>
      <c r="J586" s="22"/>
      <c r="K586" s="67"/>
      <c r="L586" s="22"/>
      <c r="M586" s="22"/>
      <c r="N586" s="22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</row>
    <row r="587" ht="15.75" customHeight="1">
      <c r="A587" s="1"/>
      <c r="B587" s="2"/>
      <c r="C587" s="91"/>
      <c r="D587" s="67"/>
      <c r="E587" s="67"/>
      <c r="F587" s="67"/>
      <c r="G587" s="22"/>
      <c r="H587" s="91"/>
      <c r="I587" s="92"/>
      <c r="J587" s="22"/>
      <c r="K587" s="67"/>
      <c r="L587" s="22"/>
      <c r="M587" s="22"/>
      <c r="N587" s="22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</row>
    <row r="588" ht="15.75" customHeight="1">
      <c r="A588" s="1"/>
      <c r="B588" s="2"/>
      <c r="C588" s="91"/>
      <c r="D588" s="67"/>
      <c r="E588" s="67"/>
      <c r="F588" s="67"/>
      <c r="G588" s="22"/>
      <c r="H588" s="91"/>
      <c r="I588" s="92"/>
      <c r="J588" s="22"/>
      <c r="K588" s="67"/>
      <c r="L588" s="22"/>
      <c r="M588" s="22"/>
      <c r="N588" s="22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</row>
    <row r="589" ht="15.75" customHeight="1">
      <c r="A589" s="1"/>
      <c r="B589" s="2"/>
      <c r="C589" s="91"/>
      <c r="D589" s="67"/>
      <c r="E589" s="67"/>
      <c r="F589" s="67"/>
      <c r="G589" s="22"/>
      <c r="H589" s="91"/>
      <c r="I589" s="92"/>
      <c r="J589" s="22"/>
      <c r="K589" s="67"/>
      <c r="L589" s="22"/>
      <c r="M589" s="22"/>
      <c r="N589" s="22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</row>
    <row r="590" ht="15.75" customHeight="1">
      <c r="A590" s="1"/>
      <c r="B590" s="2"/>
      <c r="C590" s="91"/>
      <c r="D590" s="67"/>
      <c r="E590" s="67"/>
      <c r="F590" s="67"/>
      <c r="G590" s="22"/>
      <c r="H590" s="91"/>
      <c r="I590" s="92"/>
      <c r="J590" s="22"/>
      <c r="K590" s="67"/>
      <c r="L590" s="22"/>
      <c r="M590" s="22"/>
      <c r="N590" s="22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</row>
    <row r="591" ht="15.75" customHeight="1">
      <c r="A591" s="1"/>
      <c r="B591" s="2"/>
      <c r="C591" s="91"/>
      <c r="D591" s="67"/>
      <c r="E591" s="67"/>
      <c r="F591" s="67"/>
      <c r="G591" s="22"/>
      <c r="H591" s="91"/>
      <c r="I591" s="92"/>
      <c r="J591" s="22"/>
      <c r="K591" s="67"/>
      <c r="L591" s="22"/>
      <c r="M591" s="22"/>
      <c r="N591" s="22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</row>
    <row r="592" ht="15.75" customHeight="1">
      <c r="A592" s="1"/>
      <c r="B592" s="2"/>
      <c r="C592" s="91"/>
      <c r="D592" s="67"/>
      <c r="E592" s="67"/>
      <c r="F592" s="67"/>
      <c r="G592" s="22"/>
      <c r="H592" s="91"/>
      <c r="I592" s="92"/>
      <c r="J592" s="22"/>
      <c r="K592" s="67"/>
      <c r="L592" s="22"/>
      <c r="M592" s="22"/>
      <c r="N592" s="22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</row>
    <row r="593" ht="15.75" customHeight="1">
      <c r="A593" s="1"/>
      <c r="B593" s="2"/>
      <c r="C593" s="91"/>
      <c r="D593" s="67"/>
      <c r="E593" s="67"/>
      <c r="F593" s="67"/>
      <c r="G593" s="22"/>
      <c r="H593" s="91"/>
      <c r="I593" s="92"/>
      <c r="J593" s="22"/>
      <c r="K593" s="67"/>
      <c r="L593" s="22"/>
      <c r="M593" s="22"/>
      <c r="N593" s="22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</row>
    <row r="594" ht="15.75" customHeight="1">
      <c r="A594" s="1"/>
      <c r="B594" s="2"/>
      <c r="C594" s="91"/>
      <c r="D594" s="67"/>
      <c r="E594" s="67"/>
      <c r="F594" s="67"/>
      <c r="G594" s="22"/>
      <c r="H594" s="91"/>
      <c r="I594" s="92"/>
      <c r="J594" s="22"/>
      <c r="K594" s="67"/>
      <c r="L594" s="22"/>
      <c r="M594" s="22"/>
      <c r="N594" s="22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</row>
    <row r="595" ht="15.75" customHeight="1">
      <c r="A595" s="1"/>
      <c r="B595" s="2"/>
      <c r="C595" s="91"/>
      <c r="D595" s="67"/>
      <c r="E595" s="67"/>
      <c r="F595" s="67"/>
      <c r="G595" s="22"/>
      <c r="H595" s="91"/>
      <c r="I595" s="92"/>
      <c r="J595" s="22"/>
      <c r="K595" s="67"/>
      <c r="L595" s="22"/>
      <c r="M595" s="22"/>
      <c r="N595" s="22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</row>
    <row r="596" ht="15.75" customHeight="1">
      <c r="A596" s="1"/>
      <c r="B596" s="2"/>
      <c r="C596" s="91"/>
      <c r="D596" s="67"/>
      <c r="E596" s="67"/>
      <c r="F596" s="67"/>
      <c r="G596" s="22"/>
      <c r="H596" s="91"/>
      <c r="I596" s="92"/>
      <c r="J596" s="22"/>
      <c r="K596" s="67"/>
      <c r="L596" s="22"/>
      <c r="M596" s="22"/>
      <c r="N596" s="22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</row>
    <row r="597" ht="15.75" customHeight="1">
      <c r="A597" s="1"/>
      <c r="B597" s="2"/>
      <c r="C597" s="91"/>
      <c r="D597" s="67"/>
      <c r="E597" s="67"/>
      <c r="F597" s="67"/>
      <c r="G597" s="22"/>
      <c r="H597" s="91"/>
      <c r="I597" s="92"/>
      <c r="J597" s="22"/>
      <c r="K597" s="67"/>
      <c r="L597" s="22"/>
      <c r="M597" s="22"/>
      <c r="N597" s="22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</row>
    <row r="598" ht="15.75" customHeight="1">
      <c r="A598" s="1"/>
      <c r="B598" s="2"/>
      <c r="C598" s="91"/>
      <c r="D598" s="67"/>
      <c r="E598" s="67"/>
      <c r="F598" s="67"/>
      <c r="G598" s="22"/>
      <c r="H598" s="91"/>
      <c r="I598" s="92"/>
      <c r="J598" s="22"/>
      <c r="K598" s="67"/>
      <c r="L598" s="22"/>
      <c r="M598" s="22"/>
      <c r="N598" s="22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</row>
    <row r="599" ht="15.75" customHeight="1">
      <c r="A599" s="1"/>
      <c r="B599" s="2"/>
      <c r="C599" s="91"/>
      <c r="D599" s="67"/>
      <c r="E599" s="67"/>
      <c r="F599" s="67"/>
      <c r="G599" s="22"/>
      <c r="H599" s="91"/>
      <c r="I599" s="92"/>
      <c r="J599" s="22"/>
      <c r="K599" s="67"/>
      <c r="L599" s="22"/>
      <c r="M599" s="22"/>
      <c r="N599" s="22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</row>
    <row r="600" ht="15.75" customHeight="1">
      <c r="A600" s="1"/>
      <c r="B600" s="2"/>
      <c r="C600" s="91"/>
      <c r="D600" s="67"/>
      <c r="E600" s="67"/>
      <c r="F600" s="67"/>
      <c r="G600" s="22"/>
      <c r="H600" s="91"/>
      <c r="I600" s="92"/>
      <c r="J600" s="22"/>
      <c r="K600" s="67"/>
      <c r="L600" s="22"/>
      <c r="M600" s="22"/>
      <c r="N600" s="22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</row>
    <row r="601" ht="15.75" customHeight="1">
      <c r="A601" s="1"/>
      <c r="B601" s="2"/>
      <c r="C601" s="91"/>
      <c r="D601" s="67"/>
      <c r="E601" s="67"/>
      <c r="F601" s="67"/>
      <c r="G601" s="22"/>
      <c r="H601" s="91"/>
      <c r="I601" s="92"/>
      <c r="J601" s="22"/>
      <c r="K601" s="67"/>
      <c r="L601" s="22"/>
      <c r="M601" s="22"/>
      <c r="N601" s="22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</row>
    <row r="602" ht="15.75" customHeight="1">
      <c r="A602" s="1"/>
      <c r="B602" s="2"/>
      <c r="C602" s="91"/>
      <c r="D602" s="67"/>
      <c r="E602" s="67"/>
      <c r="F602" s="67"/>
      <c r="G602" s="22"/>
      <c r="H602" s="91"/>
      <c r="I602" s="92"/>
      <c r="J602" s="22"/>
      <c r="K602" s="67"/>
      <c r="L602" s="22"/>
      <c r="M602" s="22"/>
      <c r="N602" s="22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</row>
    <row r="603" ht="15.75" customHeight="1">
      <c r="A603" s="1"/>
      <c r="B603" s="2"/>
      <c r="C603" s="91"/>
      <c r="D603" s="67"/>
      <c r="E603" s="67"/>
      <c r="F603" s="67"/>
      <c r="G603" s="22"/>
      <c r="H603" s="91"/>
      <c r="I603" s="92"/>
      <c r="J603" s="22"/>
      <c r="K603" s="67"/>
      <c r="L603" s="22"/>
      <c r="M603" s="22"/>
      <c r="N603" s="22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</row>
    <row r="604" ht="15.75" customHeight="1">
      <c r="A604" s="1"/>
      <c r="B604" s="2"/>
      <c r="C604" s="91"/>
      <c r="D604" s="67"/>
      <c r="E604" s="67"/>
      <c r="F604" s="67"/>
      <c r="G604" s="22"/>
      <c r="H604" s="91"/>
      <c r="I604" s="92"/>
      <c r="J604" s="22"/>
      <c r="K604" s="67"/>
      <c r="L604" s="22"/>
      <c r="M604" s="22"/>
      <c r="N604" s="22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</row>
    <row r="605" ht="15.75" customHeight="1">
      <c r="A605" s="1"/>
      <c r="B605" s="2"/>
      <c r="C605" s="91"/>
      <c r="D605" s="67"/>
      <c r="E605" s="67"/>
      <c r="F605" s="67"/>
      <c r="G605" s="22"/>
      <c r="H605" s="91"/>
      <c r="I605" s="92"/>
      <c r="J605" s="22"/>
      <c r="K605" s="67"/>
      <c r="L605" s="22"/>
      <c r="M605" s="22"/>
      <c r="N605" s="22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</row>
    <row r="606" ht="15.75" customHeight="1">
      <c r="A606" s="1"/>
      <c r="B606" s="2"/>
      <c r="C606" s="91"/>
      <c r="D606" s="67"/>
      <c r="E606" s="67"/>
      <c r="F606" s="67"/>
      <c r="G606" s="22"/>
      <c r="H606" s="91"/>
      <c r="I606" s="92"/>
      <c r="J606" s="22"/>
      <c r="K606" s="67"/>
      <c r="L606" s="22"/>
      <c r="M606" s="22"/>
      <c r="N606" s="22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</row>
    <row r="607" ht="15.75" customHeight="1">
      <c r="A607" s="1"/>
      <c r="B607" s="2"/>
      <c r="C607" s="91"/>
      <c r="D607" s="67"/>
      <c r="E607" s="67"/>
      <c r="F607" s="67"/>
      <c r="G607" s="22"/>
      <c r="H607" s="91"/>
      <c r="I607" s="92"/>
      <c r="J607" s="22"/>
      <c r="K607" s="67"/>
      <c r="L607" s="22"/>
      <c r="M607" s="22"/>
      <c r="N607" s="22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</row>
    <row r="608" ht="15.75" customHeight="1">
      <c r="A608" s="1"/>
      <c r="B608" s="2"/>
      <c r="C608" s="91"/>
      <c r="D608" s="67"/>
      <c r="E608" s="67"/>
      <c r="F608" s="67"/>
      <c r="G608" s="22"/>
      <c r="H608" s="91"/>
      <c r="I608" s="92"/>
      <c r="J608" s="22"/>
      <c r="K608" s="67"/>
      <c r="L608" s="22"/>
      <c r="M608" s="22"/>
      <c r="N608" s="22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</row>
    <row r="609" ht="15.75" customHeight="1">
      <c r="A609" s="1"/>
      <c r="B609" s="2"/>
      <c r="C609" s="91"/>
      <c r="D609" s="67"/>
      <c r="E609" s="67"/>
      <c r="F609" s="67"/>
      <c r="G609" s="22"/>
      <c r="H609" s="91"/>
      <c r="I609" s="92"/>
      <c r="J609" s="22"/>
      <c r="K609" s="67"/>
      <c r="L609" s="22"/>
      <c r="M609" s="22"/>
      <c r="N609" s="22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</row>
    <row r="610" ht="15.75" customHeight="1">
      <c r="A610" s="1"/>
      <c r="B610" s="2"/>
      <c r="C610" s="91"/>
      <c r="D610" s="67"/>
      <c r="E610" s="67"/>
      <c r="F610" s="67"/>
      <c r="G610" s="22"/>
      <c r="H610" s="91"/>
      <c r="I610" s="92"/>
      <c r="J610" s="22"/>
      <c r="K610" s="67"/>
      <c r="L610" s="22"/>
      <c r="M610" s="22"/>
      <c r="N610" s="22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</row>
    <row r="611" ht="15.75" customHeight="1">
      <c r="A611" s="1"/>
      <c r="B611" s="2"/>
      <c r="C611" s="91"/>
      <c r="D611" s="67"/>
      <c r="E611" s="67"/>
      <c r="F611" s="67"/>
      <c r="G611" s="22"/>
      <c r="H611" s="91"/>
      <c r="I611" s="92"/>
      <c r="J611" s="22"/>
      <c r="K611" s="67"/>
      <c r="L611" s="22"/>
      <c r="M611" s="22"/>
      <c r="N611" s="22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</row>
    <row r="612" ht="15.75" customHeight="1">
      <c r="A612" s="1"/>
      <c r="B612" s="2"/>
      <c r="C612" s="91"/>
      <c r="D612" s="67"/>
      <c r="E612" s="67"/>
      <c r="F612" s="67"/>
      <c r="G612" s="22"/>
      <c r="H612" s="91"/>
      <c r="I612" s="92"/>
      <c r="J612" s="22"/>
      <c r="K612" s="67"/>
      <c r="L612" s="22"/>
      <c r="M612" s="22"/>
      <c r="N612" s="22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</row>
    <row r="613" ht="15.75" customHeight="1">
      <c r="A613" s="1"/>
      <c r="B613" s="2"/>
      <c r="C613" s="91"/>
      <c r="D613" s="67"/>
      <c r="E613" s="67"/>
      <c r="F613" s="67"/>
      <c r="G613" s="22"/>
      <c r="H613" s="91"/>
      <c r="I613" s="92"/>
      <c r="J613" s="22"/>
      <c r="K613" s="67"/>
      <c r="L613" s="22"/>
      <c r="M613" s="22"/>
      <c r="N613" s="22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</row>
    <row r="614" ht="15.75" customHeight="1">
      <c r="A614" s="1"/>
      <c r="B614" s="2"/>
      <c r="C614" s="91"/>
      <c r="D614" s="67"/>
      <c r="E614" s="67"/>
      <c r="F614" s="67"/>
      <c r="G614" s="22"/>
      <c r="H614" s="91"/>
      <c r="I614" s="92"/>
      <c r="J614" s="22"/>
      <c r="K614" s="67"/>
      <c r="L614" s="22"/>
      <c r="M614" s="22"/>
      <c r="N614" s="22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</row>
    <row r="615" ht="15.75" customHeight="1">
      <c r="A615" s="1"/>
      <c r="B615" s="2"/>
      <c r="C615" s="91"/>
      <c r="D615" s="67"/>
      <c r="E615" s="67"/>
      <c r="F615" s="67"/>
      <c r="G615" s="22"/>
      <c r="H615" s="91"/>
      <c r="I615" s="92"/>
      <c r="J615" s="22"/>
      <c r="K615" s="67"/>
      <c r="L615" s="22"/>
      <c r="M615" s="22"/>
      <c r="N615" s="22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</row>
    <row r="616" ht="15.75" customHeight="1">
      <c r="A616" s="1"/>
      <c r="B616" s="2"/>
      <c r="C616" s="91"/>
      <c r="D616" s="67"/>
      <c r="E616" s="67"/>
      <c r="F616" s="67"/>
      <c r="G616" s="22"/>
      <c r="H616" s="91"/>
      <c r="I616" s="92"/>
      <c r="J616" s="22"/>
      <c r="K616" s="67"/>
      <c r="L616" s="22"/>
      <c r="M616" s="22"/>
      <c r="N616" s="22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</row>
    <row r="617" ht="15.75" customHeight="1">
      <c r="A617" s="1"/>
      <c r="B617" s="2"/>
      <c r="C617" s="91"/>
      <c r="D617" s="67"/>
      <c r="E617" s="67"/>
      <c r="F617" s="67"/>
      <c r="G617" s="22"/>
      <c r="H617" s="91"/>
      <c r="I617" s="92"/>
      <c r="J617" s="22"/>
      <c r="K617" s="67"/>
      <c r="L617" s="22"/>
      <c r="M617" s="22"/>
      <c r="N617" s="22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</row>
    <row r="618" ht="15.75" customHeight="1">
      <c r="A618" s="1"/>
      <c r="B618" s="2"/>
      <c r="C618" s="91"/>
      <c r="D618" s="67"/>
      <c r="E618" s="67"/>
      <c r="F618" s="67"/>
      <c r="G618" s="22"/>
      <c r="H618" s="91"/>
      <c r="I618" s="92"/>
      <c r="J618" s="22"/>
      <c r="K618" s="67"/>
      <c r="L618" s="22"/>
      <c r="M618" s="22"/>
      <c r="N618" s="22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</row>
    <row r="619" ht="15.75" customHeight="1">
      <c r="A619" s="1"/>
      <c r="B619" s="2"/>
      <c r="C619" s="91"/>
      <c r="D619" s="67"/>
      <c r="E619" s="67"/>
      <c r="F619" s="67"/>
      <c r="G619" s="22"/>
      <c r="H619" s="91"/>
      <c r="I619" s="92"/>
      <c r="J619" s="22"/>
      <c r="K619" s="67"/>
      <c r="L619" s="22"/>
      <c r="M619" s="22"/>
      <c r="N619" s="22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</row>
    <row r="620" ht="15.75" customHeight="1">
      <c r="A620" s="1"/>
      <c r="B620" s="2"/>
      <c r="C620" s="91"/>
      <c r="D620" s="67"/>
      <c r="E620" s="67"/>
      <c r="F620" s="67"/>
      <c r="G620" s="22"/>
      <c r="H620" s="91"/>
      <c r="I620" s="92"/>
      <c r="J620" s="22"/>
      <c r="K620" s="67"/>
      <c r="L620" s="22"/>
      <c r="M620" s="22"/>
      <c r="N620" s="22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</row>
    <row r="621" ht="15.75" customHeight="1">
      <c r="A621" s="1"/>
      <c r="B621" s="2"/>
      <c r="C621" s="91"/>
      <c r="D621" s="67"/>
      <c r="E621" s="67"/>
      <c r="F621" s="67"/>
      <c r="G621" s="22"/>
      <c r="H621" s="91"/>
      <c r="I621" s="92"/>
      <c r="J621" s="22"/>
      <c r="K621" s="67"/>
      <c r="L621" s="22"/>
      <c r="M621" s="22"/>
      <c r="N621" s="22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</row>
    <row r="622" ht="15.75" customHeight="1">
      <c r="A622" s="1"/>
      <c r="B622" s="2"/>
      <c r="C622" s="91"/>
      <c r="D622" s="67"/>
      <c r="E622" s="67"/>
      <c r="F622" s="67"/>
      <c r="G622" s="22"/>
      <c r="H622" s="91"/>
      <c r="I622" s="92"/>
      <c r="J622" s="22"/>
      <c r="K622" s="67"/>
      <c r="L622" s="22"/>
      <c r="M622" s="22"/>
      <c r="N622" s="22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</row>
    <row r="623" ht="15.75" customHeight="1">
      <c r="A623" s="1"/>
      <c r="B623" s="2"/>
      <c r="C623" s="91"/>
      <c r="D623" s="67"/>
      <c r="E623" s="67"/>
      <c r="F623" s="67"/>
      <c r="G623" s="22"/>
      <c r="H623" s="91"/>
      <c r="I623" s="92"/>
      <c r="J623" s="22"/>
      <c r="K623" s="67"/>
      <c r="L623" s="22"/>
      <c r="M623" s="22"/>
      <c r="N623" s="22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</row>
    <row r="624" ht="15.75" customHeight="1">
      <c r="A624" s="1"/>
      <c r="B624" s="2"/>
      <c r="C624" s="91"/>
      <c r="D624" s="67"/>
      <c r="E624" s="67"/>
      <c r="F624" s="67"/>
      <c r="G624" s="22"/>
      <c r="H624" s="91"/>
      <c r="I624" s="92"/>
      <c r="J624" s="22"/>
      <c r="K624" s="67"/>
      <c r="L624" s="22"/>
      <c r="M624" s="22"/>
      <c r="N624" s="22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</row>
    <row r="625" ht="15.75" customHeight="1">
      <c r="A625" s="1"/>
      <c r="B625" s="2"/>
      <c r="C625" s="91"/>
      <c r="D625" s="67"/>
      <c r="E625" s="67"/>
      <c r="F625" s="67"/>
      <c r="G625" s="22"/>
      <c r="H625" s="91"/>
      <c r="I625" s="92"/>
      <c r="J625" s="22"/>
      <c r="K625" s="67"/>
      <c r="L625" s="22"/>
      <c r="M625" s="22"/>
      <c r="N625" s="22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</row>
    <row r="626" ht="15.75" customHeight="1">
      <c r="A626" s="1"/>
      <c r="B626" s="2"/>
      <c r="C626" s="91"/>
      <c r="D626" s="67"/>
      <c r="E626" s="67"/>
      <c r="F626" s="67"/>
      <c r="G626" s="22"/>
      <c r="H626" s="91"/>
      <c r="I626" s="92"/>
      <c r="J626" s="22"/>
      <c r="K626" s="67"/>
      <c r="L626" s="22"/>
      <c r="M626" s="22"/>
      <c r="N626" s="22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</row>
    <row r="627" ht="15.75" customHeight="1">
      <c r="A627" s="1"/>
      <c r="B627" s="2"/>
      <c r="C627" s="91"/>
      <c r="D627" s="67"/>
      <c r="E627" s="67"/>
      <c r="F627" s="67"/>
      <c r="G627" s="22"/>
      <c r="H627" s="91"/>
      <c r="I627" s="92"/>
      <c r="J627" s="22"/>
      <c r="K627" s="67"/>
      <c r="L627" s="22"/>
      <c r="M627" s="22"/>
      <c r="N627" s="22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</row>
    <row r="628" ht="15.75" customHeight="1">
      <c r="A628" s="1"/>
      <c r="B628" s="2"/>
      <c r="C628" s="91"/>
      <c r="D628" s="67"/>
      <c r="E628" s="67"/>
      <c r="F628" s="67"/>
      <c r="G628" s="22"/>
      <c r="H628" s="91"/>
      <c r="I628" s="92"/>
      <c r="J628" s="22"/>
      <c r="K628" s="67"/>
      <c r="L628" s="22"/>
      <c r="M628" s="22"/>
      <c r="N628" s="22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</row>
    <row r="629" ht="15.75" customHeight="1">
      <c r="A629" s="1"/>
      <c r="B629" s="2"/>
      <c r="C629" s="91"/>
      <c r="D629" s="67"/>
      <c r="E629" s="67"/>
      <c r="F629" s="67"/>
      <c r="G629" s="22"/>
      <c r="H629" s="91"/>
      <c r="I629" s="92"/>
      <c r="J629" s="22"/>
      <c r="K629" s="67"/>
      <c r="L629" s="22"/>
      <c r="M629" s="22"/>
      <c r="N629" s="22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</row>
    <row r="630" ht="15.75" customHeight="1">
      <c r="A630" s="1"/>
      <c r="B630" s="2"/>
      <c r="C630" s="91"/>
      <c r="D630" s="67"/>
      <c r="E630" s="67"/>
      <c r="F630" s="67"/>
      <c r="G630" s="22"/>
      <c r="H630" s="91"/>
      <c r="I630" s="92"/>
      <c r="J630" s="22"/>
      <c r="K630" s="67"/>
      <c r="L630" s="22"/>
      <c r="M630" s="22"/>
      <c r="N630" s="22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</row>
    <row r="631" ht="15.75" customHeight="1">
      <c r="A631" s="1"/>
      <c r="B631" s="2"/>
      <c r="C631" s="91"/>
      <c r="D631" s="67"/>
      <c r="E631" s="67"/>
      <c r="F631" s="67"/>
      <c r="G631" s="22"/>
      <c r="H631" s="91"/>
      <c r="I631" s="92"/>
      <c r="J631" s="22"/>
      <c r="K631" s="67"/>
      <c r="L631" s="22"/>
      <c r="M631" s="22"/>
      <c r="N631" s="22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</row>
    <row r="632" ht="15.75" customHeight="1">
      <c r="A632" s="1"/>
      <c r="B632" s="2"/>
      <c r="C632" s="91"/>
      <c r="D632" s="67"/>
      <c r="E632" s="67"/>
      <c r="F632" s="67"/>
      <c r="G632" s="22"/>
      <c r="H632" s="91"/>
      <c r="I632" s="92"/>
      <c r="J632" s="22"/>
      <c r="K632" s="67"/>
      <c r="L632" s="22"/>
      <c r="M632" s="22"/>
      <c r="N632" s="22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</row>
    <row r="633" ht="15.75" customHeight="1">
      <c r="A633" s="1"/>
      <c r="B633" s="2"/>
      <c r="C633" s="91"/>
      <c r="D633" s="67"/>
      <c r="E633" s="67"/>
      <c r="F633" s="67"/>
      <c r="G633" s="22"/>
      <c r="H633" s="91"/>
      <c r="I633" s="92"/>
      <c r="J633" s="22"/>
      <c r="K633" s="67"/>
      <c r="L633" s="22"/>
      <c r="M633" s="22"/>
      <c r="N633" s="22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</row>
    <row r="634" ht="15.75" customHeight="1">
      <c r="A634" s="1"/>
      <c r="B634" s="2"/>
      <c r="C634" s="91"/>
      <c r="D634" s="67"/>
      <c r="E634" s="67"/>
      <c r="F634" s="67"/>
      <c r="G634" s="22"/>
      <c r="H634" s="91"/>
      <c r="I634" s="92"/>
      <c r="J634" s="22"/>
      <c r="K634" s="67"/>
      <c r="L634" s="22"/>
      <c r="M634" s="22"/>
      <c r="N634" s="22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</row>
    <row r="635" ht="15.75" customHeight="1">
      <c r="A635" s="1"/>
      <c r="B635" s="2"/>
      <c r="C635" s="91"/>
      <c r="D635" s="67"/>
      <c r="E635" s="67"/>
      <c r="F635" s="67"/>
      <c r="G635" s="22"/>
      <c r="H635" s="91"/>
      <c r="I635" s="92"/>
      <c r="J635" s="22"/>
      <c r="K635" s="67"/>
      <c r="L635" s="22"/>
      <c r="M635" s="22"/>
      <c r="N635" s="22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</row>
    <row r="636" ht="15.75" customHeight="1">
      <c r="A636" s="1"/>
      <c r="B636" s="2"/>
      <c r="C636" s="91"/>
      <c r="D636" s="67"/>
      <c r="E636" s="67"/>
      <c r="F636" s="67"/>
      <c r="G636" s="22"/>
      <c r="H636" s="91"/>
      <c r="I636" s="92"/>
      <c r="J636" s="22"/>
      <c r="K636" s="67"/>
      <c r="L636" s="22"/>
      <c r="M636" s="22"/>
      <c r="N636" s="22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</row>
    <row r="637" ht="15.75" customHeight="1">
      <c r="A637" s="1"/>
      <c r="B637" s="2"/>
      <c r="C637" s="91"/>
      <c r="D637" s="67"/>
      <c r="E637" s="67"/>
      <c r="F637" s="67"/>
      <c r="G637" s="22"/>
      <c r="H637" s="91"/>
      <c r="I637" s="92"/>
      <c r="J637" s="22"/>
      <c r="K637" s="67"/>
      <c r="L637" s="22"/>
      <c r="M637" s="22"/>
      <c r="N637" s="22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</row>
    <row r="638" ht="15.75" customHeight="1">
      <c r="A638" s="1"/>
      <c r="B638" s="2"/>
      <c r="C638" s="91"/>
      <c r="D638" s="67"/>
      <c r="E638" s="67"/>
      <c r="F638" s="67"/>
      <c r="G638" s="22"/>
      <c r="H638" s="91"/>
      <c r="I638" s="92"/>
      <c r="J638" s="22"/>
      <c r="K638" s="67"/>
      <c r="L638" s="22"/>
      <c r="M638" s="22"/>
      <c r="N638" s="22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</row>
    <row r="639" ht="15.75" customHeight="1">
      <c r="A639" s="1"/>
      <c r="B639" s="2"/>
      <c r="C639" s="91"/>
      <c r="D639" s="67"/>
      <c r="E639" s="67"/>
      <c r="F639" s="67"/>
      <c r="G639" s="22"/>
      <c r="H639" s="91"/>
      <c r="I639" s="92"/>
      <c r="J639" s="22"/>
      <c r="K639" s="67"/>
      <c r="L639" s="22"/>
      <c r="M639" s="22"/>
      <c r="N639" s="22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</row>
    <row r="640" ht="15.75" customHeight="1">
      <c r="A640" s="1"/>
      <c r="B640" s="2"/>
      <c r="C640" s="91"/>
      <c r="D640" s="67"/>
      <c r="E640" s="67"/>
      <c r="F640" s="67"/>
      <c r="G640" s="22"/>
      <c r="H640" s="91"/>
      <c r="I640" s="92"/>
      <c r="J640" s="22"/>
      <c r="K640" s="67"/>
      <c r="L640" s="22"/>
      <c r="M640" s="22"/>
      <c r="N640" s="22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</row>
    <row r="641" ht="15.75" customHeight="1">
      <c r="A641" s="1"/>
      <c r="B641" s="2"/>
      <c r="C641" s="91"/>
      <c r="D641" s="67"/>
      <c r="E641" s="67"/>
      <c r="F641" s="67"/>
      <c r="G641" s="22"/>
      <c r="H641" s="91"/>
      <c r="I641" s="92"/>
      <c r="J641" s="22"/>
      <c r="K641" s="67"/>
      <c r="L641" s="22"/>
      <c r="M641" s="22"/>
      <c r="N641" s="22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</row>
    <row r="642" ht="15.75" customHeight="1">
      <c r="A642" s="1"/>
      <c r="B642" s="2"/>
      <c r="C642" s="91"/>
      <c r="D642" s="67"/>
      <c r="E642" s="67"/>
      <c r="F642" s="67"/>
      <c r="G642" s="22"/>
      <c r="H642" s="91"/>
      <c r="I642" s="92"/>
      <c r="J642" s="22"/>
      <c r="K642" s="67"/>
      <c r="L642" s="22"/>
      <c r="M642" s="22"/>
      <c r="N642" s="22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</row>
    <row r="643" ht="15.75" customHeight="1">
      <c r="A643" s="1"/>
      <c r="B643" s="2"/>
      <c r="C643" s="91"/>
      <c r="D643" s="67"/>
      <c r="E643" s="67"/>
      <c r="F643" s="67"/>
      <c r="G643" s="22"/>
      <c r="H643" s="91"/>
      <c r="I643" s="92"/>
      <c r="J643" s="22"/>
      <c r="K643" s="67"/>
      <c r="L643" s="22"/>
      <c r="M643" s="22"/>
      <c r="N643" s="22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</row>
    <row r="644" ht="15.75" customHeight="1">
      <c r="A644" s="1"/>
      <c r="B644" s="2"/>
      <c r="C644" s="91"/>
      <c r="D644" s="67"/>
      <c r="E644" s="67"/>
      <c r="F644" s="67"/>
      <c r="G644" s="22"/>
      <c r="H644" s="91"/>
      <c r="I644" s="92"/>
      <c r="J644" s="22"/>
      <c r="K644" s="67"/>
      <c r="L644" s="22"/>
      <c r="M644" s="22"/>
      <c r="N644" s="22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</row>
    <row r="645" ht="15.75" customHeight="1">
      <c r="A645" s="1"/>
      <c r="B645" s="2"/>
      <c r="C645" s="91"/>
      <c r="D645" s="67"/>
      <c r="E645" s="67"/>
      <c r="F645" s="67"/>
      <c r="G645" s="22"/>
      <c r="H645" s="91"/>
      <c r="I645" s="92"/>
      <c r="J645" s="22"/>
      <c r="K645" s="67"/>
      <c r="L645" s="22"/>
      <c r="M645" s="22"/>
      <c r="N645" s="22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</row>
    <row r="646" ht="15.75" customHeight="1">
      <c r="A646" s="1"/>
      <c r="B646" s="2"/>
      <c r="C646" s="91"/>
      <c r="D646" s="67"/>
      <c r="E646" s="67"/>
      <c r="F646" s="67"/>
      <c r="G646" s="22"/>
      <c r="H646" s="91"/>
      <c r="I646" s="92"/>
      <c r="J646" s="22"/>
      <c r="K646" s="67"/>
      <c r="L646" s="22"/>
      <c r="M646" s="22"/>
      <c r="N646" s="22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</row>
    <row r="647" ht="15.75" customHeight="1">
      <c r="A647" s="1"/>
      <c r="B647" s="2"/>
      <c r="C647" s="91"/>
      <c r="D647" s="67"/>
      <c r="E647" s="67"/>
      <c r="F647" s="67"/>
      <c r="G647" s="22"/>
      <c r="H647" s="91"/>
      <c r="I647" s="92"/>
      <c r="J647" s="22"/>
      <c r="K647" s="67"/>
      <c r="L647" s="22"/>
      <c r="M647" s="22"/>
      <c r="N647" s="22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</row>
    <row r="648" ht="15.75" customHeight="1">
      <c r="A648" s="1"/>
      <c r="B648" s="2"/>
      <c r="C648" s="91"/>
      <c r="D648" s="67"/>
      <c r="E648" s="67"/>
      <c r="F648" s="67"/>
      <c r="G648" s="22"/>
      <c r="H648" s="91"/>
      <c r="I648" s="92"/>
      <c r="J648" s="22"/>
      <c r="K648" s="67"/>
      <c r="L648" s="22"/>
      <c r="M648" s="22"/>
      <c r="N648" s="22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</row>
    <row r="649" ht="15.75" customHeight="1">
      <c r="A649" s="1"/>
      <c r="B649" s="2"/>
      <c r="C649" s="91"/>
      <c r="D649" s="67"/>
      <c r="E649" s="67"/>
      <c r="F649" s="67"/>
      <c r="G649" s="22"/>
      <c r="H649" s="91"/>
      <c r="I649" s="92"/>
      <c r="J649" s="22"/>
      <c r="K649" s="67"/>
      <c r="L649" s="22"/>
      <c r="M649" s="22"/>
      <c r="N649" s="22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</row>
    <row r="650" ht="15.75" customHeight="1">
      <c r="A650" s="1"/>
      <c r="B650" s="2"/>
      <c r="C650" s="91"/>
      <c r="D650" s="67"/>
      <c r="E650" s="67"/>
      <c r="F650" s="67"/>
      <c r="G650" s="22"/>
      <c r="H650" s="91"/>
      <c r="I650" s="92"/>
      <c r="J650" s="22"/>
      <c r="K650" s="67"/>
      <c r="L650" s="22"/>
      <c r="M650" s="22"/>
      <c r="N650" s="22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</row>
    <row r="651" ht="15.75" customHeight="1">
      <c r="A651" s="1"/>
      <c r="B651" s="2"/>
      <c r="C651" s="91"/>
      <c r="D651" s="67"/>
      <c r="E651" s="67"/>
      <c r="F651" s="67"/>
      <c r="G651" s="22"/>
      <c r="H651" s="91"/>
      <c r="I651" s="92"/>
      <c r="J651" s="22"/>
      <c r="K651" s="67"/>
      <c r="L651" s="22"/>
      <c r="M651" s="22"/>
      <c r="N651" s="22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</row>
    <row r="652" ht="15.75" customHeight="1">
      <c r="A652" s="1"/>
      <c r="B652" s="2"/>
      <c r="C652" s="91"/>
      <c r="D652" s="67"/>
      <c r="E652" s="67"/>
      <c r="F652" s="67"/>
      <c r="G652" s="22"/>
      <c r="H652" s="91"/>
      <c r="I652" s="92"/>
      <c r="J652" s="22"/>
      <c r="K652" s="67"/>
      <c r="L652" s="22"/>
      <c r="M652" s="22"/>
      <c r="N652" s="22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</row>
    <row r="653" ht="15.75" customHeight="1">
      <c r="A653" s="1"/>
      <c r="B653" s="2"/>
      <c r="C653" s="91"/>
      <c r="D653" s="67"/>
      <c r="E653" s="67"/>
      <c r="F653" s="67"/>
      <c r="G653" s="22"/>
      <c r="H653" s="91"/>
      <c r="I653" s="92"/>
      <c r="J653" s="22"/>
      <c r="K653" s="67"/>
      <c r="L653" s="22"/>
      <c r="M653" s="22"/>
      <c r="N653" s="22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</row>
    <row r="654" ht="15.75" customHeight="1">
      <c r="A654" s="1"/>
      <c r="B654" s="2"/>
      <c r="C654" s="91"/>
      <c r="D654" s="67"/>
      <c r="E654" s="67"/>
      <c r="F654" s="67"/>
      <c r="G654" s="22"/>
      <c r="H654" s="91"/>
      <c r="I654" s="92"/>
      <c r="J654" s="22"/>
      <c r="K654" s="67"/>
      <c r="L654" s="22"/>
      <c r="M654" s="22"/>
      <c r="N654" s="22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</row>
    <row r="655" ht="15.75" customHeight="1">
      <c r="A655" s="1"/>
      <c r="B655" s="2"/>
      <c r="C655" s="91"/>
      <c r="D655" s="67"/>
      <c r="E655" s="67"/>
      <c r="F655" s="67"/>
      <c r="G655" s="22"/>
      <c r="H655" s="91"/>
      <c r="I655" s="92"/>
      <c r="J655" s="22"/>
      <c r="K655" s="67"/>
      <c r="L655" s="22"/>
      <c r="M655" s="22"/>
      <c r="N655" s="22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</row>
    <row r="656" ht="15.75" customHeight="1">
      <c r="A656" s="1"/>
      <c r="B656" s="2"/>
      <c r="C656" s="91"/>
      <c r="D656" s="67"/>
      <c r="E656" s="67"/>
      <c r="F656" s="67"/>
      <c r="G656" s="22"/>
      <c r="H656" s="91"/>
      <c r="I656" s="92"/>
      <c r="J656" s="22"/>
      <c r="K656" s="67"/>
      <c r="L656" s="22"/>
      <c r="M656" s="22"/>
      <c r="N656" s="22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</row>
    <row r="657" ht="15.75" customHeight="1">
      <c r="A657" s="1"/>
      <c r="B657" s="2"/>
      <c r="C657" s="91"/>
      <c r="D657" s="67"/>
      <c r="E657" s="67"/>
      <c r="F657" s="67"/>
      <c r="G657" s="22"/>
      <c r="H657" s="91"/>
      <c r="I657" s="92"/>
      <c r="J657" s="22"/>
      <c r="K657" s="67"/>
      <c r="L657" s="22"/>
      <c r="M657" s="22"/>
      <c r="N657" s="22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</row>
    <row r="658" ht="15.75" customHeight="1">
      <c r="A658" s="1"/>
      <c r="B658" s="2"/>
      <c r="C658" s="91"/>
      <c r="D658" s="67"/>
      <c r="E658" s="67"/>
      <c r="F658" s="67"/>
      <c r="G658" s="22"/>
      <c r="H658" s="91"/>
      <c r="I658" s="92"/>
      <c r="J658" s="22"/>
      <c r="K658" s="67"/>
      <c r="L658" s="22"/>
      <c r="M658" s="22"/>
      <c r="N658" s="22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</row>
    <row r="659" ht="15.75" customHeight="1">
      <c r="A659" s="1"/>
      <c r="B659" s="2"/>
      <c r="C659" s="91"/>
      <c r="D659" s="67"/>
      <c r="E659" s="67"/>
      <c r="F659" s="67"/>
      <c r="G659" s="22"/>
      <c r="H659" s="91"/>
      <c r="I659" s="92"/>
      <c r="J659" s="22"/>
      <c r="K659" s="67"/>
      <c r="L659" s="22"/>
      <c r="M659" s="22"/>
      <c r="N659" s="22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</row>
    <row r="660" ht="15.75" customHeight="1">
      <c r="A660" s="1"/>
      <c r="B660" s="2"/>
      <c r="C660" s="91"/>
      <c r="D660" s="67"/>
      <c r="E660" s="67"/>
      <c r="F660" s="67"/>
      <c r="G660" s="22"/>
      <c r="H660" s="91"/>
      <c r="I660" s="92"/>
      <c r="J660" s="22"/>
      <c r="K660" s="67"/>
      <c r="L660" s="22"/>
      <c r="M660" s="22"/>
      <c r="N660" s="22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</row>
    <row r="661" ht="15.75" customHeight="1">
      <c r="A661" s="1"/>
      <c r="B661" s="2"/>
      <c r="C661" s="91"/>
      <c r="D661" s="67"/>
      <c r="E661" s="67"/>
      <c r="F661" s="67"/>
      <c r="G661" s="22"/>
      <c r="H661" s="91"/>
      <c r="I661" s="92"/>
      <c r="J661" s="22"/>
      <c r="K661" s="67"/>
      <c r="L661" s="22"/>
      <c r="M661" s="22"/>
      <c r="N661" s="22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</row>
    <row r="662" ht="15.75" customHeight="1">
      <c r="A662" s="1"/>
      <c r="B662" s="2"/>
      <c r="C662" s="91"/>
      <c r="D662" s="67"/>
      <c r="E662" s="67"/>
      <c r="F662" s="67"/>
      <c r="G662" s="22"/>
      <c r="H662" s="91"/>
      <c r="I662" s="92"/>
      <c r="J662" s="22"/>
      <c r="K662" s="67"/>
      <c r="L662" s="22"/>
      <c r="M662" s="22"/>
      <c r="N662" s="22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</row>
    <row r="663" ht="15.75" customHeight="1">
      <c r="A663" s="1"/>
      <c r="B663" s="2"/>
      <c r="C663" s="91"/>
      <c r="D663" s="67"/>
      <c r="E663" s="67"/>
      <c r="F663" s="67"/>
      <c r="G663" s="22"/>
      <c r="H663" s="91"/>
      <c r="I663" s="92"/>
      <c r="J663" s="22"/>
      <c r="K663" s="67"/>
      <c r="L663" s="22"/>
      <c r="M663" s="22"/>
      <c r="N663" s="22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</row>
    <row r="664" ht="15.75" customHeight="1">
      <c r="A664" s="1"/>
      <c r="B664" s="2"/>
      <c r="C664" s="91"/>
      <c r="D664" s="67"/>
      <c r="E664" s="67"/>
      <c r="F664" s="67"/>
      <c r="G664" s="22"/>
      <c r="H664" s="91"/>
      <c r="I664" s="92"/>
      <c r="J664" s="22"/>
      <c r="K664" s="67"/>
      <c r="L664" s="22"/>
      <c r="M664" s="22"/>
      <c r="N664" s="22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</row>
    <row r="665" ht="15.75" customHeight="1">
      <c r="A665" s="1"/>
      <c r="B665" s="2"/>
      <c r="C665" s="91"/>
      <c r="D665" s="67"/>
      <c r="E665" s="67"/>
      <c r="F665" s="67"/>
      <c r="G665" s="22"/>
      <c r="H665" s="91"/>
      <c r="I665" s="92"/>
      <c r="J665" s="22"/>
      <c r="K665" s="67"/>
      <c r="L665" s="22"/>
      <c r="M665" s="22"/>
      <c r="N665" s="22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</row>
    <row r="666" ht="15.75" customHeight="1">
      <c r="A666" s="1"/>
      <c r="B666" s="2"/>
      <c r="C666" s="91"/>
      <c r="D666" s="67"/>
      <c r="E666" s="67"/>
      <c r="F666" s="67"/>
      <c r="G666" s="22"/>
      <c r="H666" s="91"/>
      <c r="I666" s="92"/>
      <c r="J666" s="22"/>
      <c r="K666" s="67"/>
      <c r="L666" s="22"/>
      <c r="M666" s="22"/>
      <c r="N666" s="22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</row>
    <row r="667" ht="15.75" customHeight="1">
      <c r="A667" s="1"/>
      <c r="B667" s="2"/>
      <c r="C667" s="91"/>
      <c r="D667" s="67"/>
      <c r="E667" s="67"/>
      <c r="F667" s="67"/>
      <c r="G667" s="22"/>
      <c r="H667" s="91"/>
      <c r="I667" s="92"/>
      <c r="J667" s="22"/>
      <c r="K667" s="67"/>
      <c r="L667" s="22"/>
      <c r="M667" s="22"/>
      <c r="N667" s="22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</row>
    <row r="668" ht="15.75" customHeight="1">
      <c r="A668" s="1"/>
      <c r="B668" s="2"/>
      <c r="C668" s="91"/>
      <c r="D668" s="67"/>
      <c r="E668" s="67"/>
      <c r="F668" s="67"/>
      <c r="G668" s="22"/>
      <c r="H668" s="91"/>
      <c r="I668" s="92"/>
      <c r="J668" s="22"/>
      <c r="K668" s="67"/>
      <c r="L668" s="22"/>
      <c r="M668" s="22"/>
      <c r="N668" s="22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</row>
    <row r="669" ht="15.75" customHeight="1">
      <c r="A669" s="1"/>
      <c r="B669" s="2"/>
      <c r="C669" s="91"/>
      <c r="D669" s="67"/>
      <c r="E669" s="67"/>
      <c r="F669" s="67"/>
      <c r="G669" s="22"/>
      <c r="H669" s="91"/>
      <c r="I669" s="92"/>
      <c r="J669" s="22"/>
      <c r="K669" s="67"/>
      <c r="L669" s="22"/>
      <c r="M669" s="22"/>
      <c r="N669" s="22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</row>
    <row r="670" ht="15.75" customHeight="1">
      <c r="A670" s="1"/>
      <c r="B670" s="2"/>
      <c r="C670" s="91"/>
      <c r="D670" s="67"/>
      <c r="E670" s="67"/>
      <c r="F670" s="67"/>
      <c r="G670" s="22"/>
      <c r="H670" s="91"/>
      <c r="I670" s="92"/>
      <c r="J670" s="22"/>
      <c r="K670" s="67"/>
      <c r="L670" s="22"/>
      <c r="M670" s="22"/>
      <c r="N670" s="22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</row>
    <row r="671" ht="15.75" customHeight="1">
      <c r="A671" s="1"/>
      <c r="B671" s="2"/>
      <c r="C671" s="91"/>
      <c r="D671" s="67"/>
      <c r="E671" s="67"/>
      <c r="F671" s="67"/>
      <c r="G671" s="22"/>
      <c r="H671" s="91"/>
      <c r="I671" s="92"/>
      <c r="J671" s="22"/>
      <c r="K671" s="67"/>
      <c r="L671" s="22"/>
      <c r="M671" s="22"/>
      <c r="N671" s="22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</row>
    <row r="672" ht="15.75" customHeight="1">
      <c r="A672" s="1"/>
      <c r="B672" s="2"/>
      <c r="C672" s="91"/>
      <c r="D672" s="67"/>
      <c r="E672" s="67"/>
      <c r="F672" s="67"/>
      <c r="G672" s="22"/>
      <c r="H672" s="91"/>
      <c r="I672" s="92"/>
      <c r="J672" s="22"/>
      <c r="K672" s="67"/>
      <c r="L672" s="22"/>
      <c r="M672" s="22"/>
      <c r="N672" s="22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</row>
    <row r="673" ht="15.75" customHeight="1">
      <c r="A673" s="1"/>
      <c r="B673" s="2"/>
      <c r="C673" s="91"/>
      <c r="D673" s="67"/>
      <c r="E673" s="67"/>
      <c r="F673" s="67"/>
      <c r="G673" s="22"/>
      <c r="H673" s="91"/>
      <c r="I673" s="92"/>
      <c r="J673" s="22"/>
      <c r="K673" s="67"/>
      <c r="L673" s="22"/>
      <c r="M673" s="22"/>
      <c r="N673" s="22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</row>
    <row r="674" ht="15.75" customHeight="1">
      <c r="A674" s="1"/>
      <c r="B674" s="2"/>
      <c r="C674" s="91"/>
      <c r="D674" s="67"/>
      <c r="E674" s="67"/>
      <c r="F674" s="67"/>
      <c r="G674" s="22"/>
      <c r="H674" s="91"/>
      <c r="I674" s="92"/>
      <c r="J674" s="22"/>
      <c r="K674" s="67"/>
      <c r="L674" s="22"/>
      <c r="M674" s="22"/>
      <c r="N674" s="22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</row>
    <row r="675" ht="15.75" customHeight="1">
      <c r="A675" s="1"/>
      <c r="B675" s="2"/>
      <c r="C675" s="91"/>
      <c r="D675" s="67"/>
      <c r="E675" s="67"/>
      <c r="F675" s="67"/>
      <c r="G675" s="22"/>
      <c r="H675" s="91"/>
      <c r="I675" s="92"/>
      <c r="J675" s="22"/>
      <c r="K675" s="67"/>
      <c r="L675" s="22"/>
      <c r="M675" s="22"/>
      <c r="N675" s="22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</row>
    <row r="676" ht="15.75" customHeight="1">
      <c r="A676" s="1"/>
      <c r="B676" s="2"/>
      <c r="C676" s="91"/>
      <c r="D676" s="67"/>
      <c r="E676" s="67"/>
      <c r="F676" s="67"/>
      <c r="G676" s="22"/>
      <c r="H676" s="91"/>
      <c r="I676" s="92"/>
      <c r="J676" s="22"/>
      <c r="K676" s="67"/>
      <c r="L676" s="22"/>
      <c r="M676" s="22"/>
      <c r="N676" s="22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</row>
    <row r="677" ht="15.75" customHeight="1">
      <c r="A677" s="1"/>
      <c r="B677" s="2"/>
      <c r="C677" s="91"/>
      <c r="D677" s="67"/>
      <c r="E677" s="67"/>
      <c r="F677" s="67"/>
      <c r="G677" s="22"/>
      <c r="H677" s="91"/>
      <c r="I677" s="92"/>
      <c r="J677" s="22"/>
      <c r="K677" s="67"/>
      <c r="L677" s="22"/>
      <c r="M677" s="22"/>
      <c r="N677" s="22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</row>
    <row r="678" ht="15.75" customHeight="1">
      <c r="A678" s="1"/>
      <c r="B678" s="2"/>
      <c r="C678" s="91"/>
      <c r="D678" s="67"/>
      <c r="E678" s="67"/>
      <c r="F678" s="67"/>
      <c r="G678" s="22"/>
      <c r="H678" s="91"/>
      <c r="I678" s="92"/>
      <c r="J678" s="22"/>
      <c r="K678" s="67"/>
      <c r="L678" s="22"/>
      <c r="M678" s="22"/>
      <c r="N678" s="22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</row>
    <row r="679" ht="15.75" customHeight="1">
      <c r="A679" s="1"/>
      <c r="B679" s="2"/>
      <c r="C679" s="91"/>
      <c r="D679" s="67"/>
      <c r="E679" s="67"/>
      <c r="F679" s="67"/>
      <c r="G679" s="22"/>
      <c r="H679" s="91"/>
      <c r="I679" s="92"/>
      <c r="J679" s="22"/>
      <c r="K679" s="67"/>
      <c r="L679" s="22"/>
      <c r="M679" s="22"/>
      <c r="N679" s="22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</row>
    <row r="680" ht="15.75" customHeight="1">
      <c r="A680" s="1"/>
      <c r="B680" s="2"/>
      <c r="C680" s="91"/>
      <c r="D680" s="67"/>
      <c r="E680" s="67"/>
      <c r="F680" s="67"/>
      <c r="G680" s="22"/>
      <c r="H680" s="91"/>
      <c r="I680" s="92"/>
      <c r="J680" s="22"/>
      <c r="K680" s="67"/>
      <c r="L680" s="22"/>
      <c r="M680" s="22"/>
      <c r="N680" s="22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</row>
    <row r="681" ht="15.75" customHeight="1">
      <c r="A681" s="1"/>
      <c r="B681" s="2"/>
      <c r="C681" s="91"/>
      <c r="D681" s="67"/>
      <c r="E681" s="67"/>
      <c r="F681" s="67"/>
      <c r="G681" s="22"/>
      <c r="H681" s="91"/>
      <c r="I681" s="92"/>
      <c r="J681" s="22"/>
      <c r="K681" s="67"/>
      <c r="L681" s="22"/>
      <c r="M681" s="22"/>
      <c r="N681" s="22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</row>
    <row r="682" ht="15.75" customHeight="1">
      <c r="A682" s="1"/>
      <c r="B682" s="2"/>
      <c r="C682" s="91"/>
      <c r="D682" s="67"/>
      <c r="E682" s="67"/>
      <c r="F682" s="67"/>
      <c r="G682" s="22"/>
      <c r="H682" s="91"/>
      <c r="I682" s="92"/>
      <c r="J682" s="22"/>
      <c r="K682" s="67"/>
      <c r="L682" s="22"/>
      <c r="M682" s="22"/>
      <c r="N682" s="22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</row>
    <row r="683" ht="15.75" customHeight="1">
      <c r="A683" s="1"/>
      <c r="B683" s="2"/>
      <c r="C683" s="91"/>
      <c r="D683" s="67"/>
      <c r="E683" s="67"/>
      <c r="F683" s="67"/>
      <c r="G683" s="22"/>
      <c r="H683" s="91"/>
      <c r="I683" s="92"/>
      <c r="J683" s="22"/>
      <c r="K683" s="67"/>
      <c r="L683" s="22"/>
      <c r="M683" s="22"/>
      <c r="N683" s="22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</row>
    <row r="684" ht="15.75" customHeight="1">
      <c r="A684" s="1"/>
      <c r="B684" s="2"/>
      <c r="C684" s="91"/>
      <c r="D684" s="67"/>
      <c r="E684" s="67"/>
      <c r="F684" s="67"/>
      <c r="G684" s="22"/>
      <c r="H684" s="91"/>
      <c r="I684" s="92"/>
      <c r="J684" s="22"/>
      <c r="K684" s="67"/>
      <c r="L684" s="22"/>
      <c r="M684" s="22"/>
      <c r="N684" s="22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</row>
    <row r="685" ht="15.75" customHeight="1">
      <c r="A685" s="1"/>
      <c r="B685" s="2"/>
      <c r="C685" s="91"/>
      <c r="D685" s="67"/>
      <c r="E685" s="67"/>
      <c r="F685" s="67"/>
      <c r="G685" s="22"/>
      <c r="H685" s="91"/>
      <c r="I685" s="92"/>
      <c r="J685" s="22"/>
      <c r="K685" s="67"/>
      <c r="L685" s="22"/>
      <c r="M685" s="22"/>
      <c r="N685" s="22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</row>
    <row r="686" ht="15.75" customHeight="1">
      <c r="A686" s="1"/>
      <c r="B686" s="2"/>
      <c r="C686" s="91"/>
      <c r="D686" s="67"/>
      <c r="E686" s="67"/>
      <c r="F686" s="67"/>
      <c r="G686" s="22"/>
      <c r="H686" s="91"/>
      <c r="I686" s="92"/>
      <c r="J686" s="22"/>
      <c r="K686" s="67"/>
      <c r="L686" s="22"/>
      <c r="M686" s="22"/>
      <c r="N686" s="22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</row>
    <row r="687" ht="15.75" customHeight="1">
      <c r="A687" s="1"/>
      <c r="B687" s="2"/>
      <c r="C687" s="91"/>
      <c r="D687" s="67"/>
      <c r="E687" s="67"/>
      <c r="F687" s="67"/>
      <c r="G687" s="22"/>
      <c r="H687" s="91"/>
      <c r="I687" s="92"/>
      <c r="J687" s="22"/>
      <c r="K687" s="67"/>
      <c r="L687" s="22"/>
      <c r="M687" s="22"/>
      <c r="N687" s="22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</row>
    <row r="688" ht="15.75" customHeight="1">
      <c r="A688" s="1"/>
      <c r="B688" s="2"/>
      <c r="C688" s="91"/>
      <c r="D688" s="67"/>
      <c r="E688" s="67"/>
      <c r="F688" s="67"/>
      <c r="G688" s="22"/>
      <c r="H688" s="91"/>
      <c r="I688" s="92"/>
      <c r="J688" s="22"/>
      <c r="K688" s="67"/>
      <c r="L688" s="22"/>
      <c r="M688" s="22"/>
      <c r="N688" s="22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</row>
    <row r="689" ht="15.75" customHeight="1">
      <c r="A689" s="1"/>
      <c r="B689" s="2"/>
      <c r="C689" s="91"/>
      <c r="D689" s="67"/>
      <c r="E689" s="67"/>
      <c r="F689" s="67"/>
      <c r="G689" s="22"/>
      <c r="H689" s="91"/>
      <c r="I689" s="92"/>
      <c r="J689" s="22"/>
      <c r="K689" s="67"/>
      <c r="L689" s="22"/>
      <c r="M689" s="22"/>
      <c r="N689" s="22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</row>
    <row r="690" ht="15.75" customHeight="1">
      <c r="A690" s="1"/>
      <c r="B690" s="2"/>
      <c r="C690" s="91"/>
      <c r="D690" s="67"/>
      <c r="E690" s="67"/>
      <c r="F690" s="67"/>
      <c r="G690" s="22"/>
      <c r="H690" s="91"/>
      <c r="I690" s="92"/>
      <c r="J690" s="22"/>
      <c r="K690" s="67"/>
      <c r="L690" s="22"/>
      <c r="M690" s="22"/>
      <c r="N690" s="22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</row>
    <row r="691" ht="15.75" customHeight="1">
      <c r="A691" s="1"/>
      <c r="B691" s="2"/>
      <c r="C691" s="91"/>
      <c r="D691" s="67"/>
      <c r="E691" s="67"/>
      <c r="F691" s="67"/>
      <c r="G691" s="22"/>
      <c r="H691" s="91"/>
      <c r="I691" s="92"/>
      <c r="J691" s="22"/>
      <c r="K691" s="67"/>
      <c r="L691" s="22"/>
      <c r="M691" s="22"/>
      <c r="N691" s="22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</row>
    <row r="692" ht="15.75" customHeight="1">
      <c r="A692" s="1"/>
      <c r="B692" s="2"/>
      <c r="C692" s="91"/>
      <c r="D692" s="67"/>
      <c r="E692" s="67"/>
      <c r="F692" s="67"/>
      <c r="G692" s="22"/>
      <c r="H692" s="91"/>
      <c r="I692" s="92"/>
      <c r="J692" s="22"/>
      <c r="K692" s="67"/>
      <c r="L692" s="22"/>
      <c r="M692" s="22"/>
      <c r="N692" s="22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</row>
    <row r="693" ht="15.75" customHeight="1">
      <c r="A693" s="1"/>
      <c r="B693" s="2"/>
      <c r="C693" s="91"/>
      <c r="D693" s="67"/>
      <c r="E693" s="67"/>
      <c r="F693" s="67"/>
      <c r="G693" s="22"/>
      <c r="H693" s="91"/>
      <c r="I693" s="92"/>
      <c r="J693" s="22"/>
      <c r="K693" s="67"/>
      <c r="L693" s="22"/>
      <c r="M693" s="22"/>
      <c r="N693" s="22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</row>
    <row r="694" ht="15.75" customHeight="1">
      <c r="A694" s="1"/>
      <c r="B694" s="2"/>
      <c r="C694" s="91"/>
      <c r="D694" s="67"/>
      <c r="E694" s="67"/>
      <c r="F694" s="67"/>
      <c r="G694" s="22"/>
      <c r="H694" s="91"/>
      <c r="I694" s="92"/>
      <c r="J694" s="22"/>
      <c r="K694" s="67"/>
      <c r="L694" s="22"/>
      <c r="M694" s="22"/>
      <c r="N694" s="22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</row>
    <row r="695" ht="15.75" customHeight="1">
      <c r="A695" s="1"/>
      <c r="B695" s="2"/>
      <c r="C695" s="91"/>
      <c r="D695" s="67"/>
      <c r="E695" s="67"/>
      <c r="F695" s="67"/>
      <c r="G695" s="22"/>
      <c r="H695" s="91"/>
      <c r="I695" s="92"/>
      <c r="J695" s="22"/>
      <c r="K695" s="67"/>
      <c r="L695" s="22"/>
      <c r="M695" s="22"/>
      <c r="N695" s="22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</row>
    <row r="696" ht="15.75" customHeight="1">
      <c r="A696" s="1"/>
      <c r="B696" s="2"/>
      <c r="C696" s="91"/>
      <c r="D696" s="67"/>
      <c r="E696" s="67"/>
      <c r="F696" s="67"/>
      <c r="G696" s="22"/>
      <c r="H696" s="91"/>
      <c r="I696" s="92"/>
      <c r="J696" s="22"/>
      <c r="K696" s="67"/>
      <c r="L696" s="22"/>
      <c r="M696" s="22"/>
      <c r="N696" s="22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</row>
    <row r="697" ht="15.75" customHeight="1">
      <c r="A697" s="1"/>
      <c r="B697" s="2"/>
      <c r="C697" s="91"/>
      <c r="D697" s="67"/>
      <c r="E697" s="67"/>
      <c r="F697" s="67"/>
      <c r="G697" s="22"/>
      <c r="H697" s="91"/>
      <c r="I697" s="92"/>
      <c r="J697" s="22"/>
      <c r="K697" s="67"/>
      <c r="L697" s="22"/>
      <c r="M697" s="22"/>
      <c r="N697" s="22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</row>
    <row r="698" ht="15.75" customHeight="1">
      <c r="A698" s="1"/>
      <c r="B698" s="2"/>
      <c r="C698" s="91"/>
      <c r="D698" s="67"/>
      <c r="E698" s="67"/>
      <c r="F698" s="67"/>
      <c r="G698" s="22"/>
      <c r="H698" s="91"/>
      <c r="I698" s="92"/>
      <c r="J698" s="22"/>
      <c r="K698" s="67"/>
      <c r="L698" s="22"/>
      <c r="M698" s="22"/>
      <c r="N698" s="22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</row>
    <row r="699" ht="15.75" customHeight="1">
      <c r="A699" s="1"/>
      <c r="B699" s="2"/>
      <c r="C699" s="91"/>
      <c r="D699" s="67"/>
      <c r="E699" s="67"/>
      <c r="F699" s="67"/>
      <c r="G699" s="22"/>
      <c r="H699" s="91"/>
      <c r="I699" s="92"/>
      <c r="J699" s="22"/>
      <c r="K699" s="67"/>
      <c r="L699" s="22"/>
      <c r="M699" s="22"/>
      <c r="N699" s="22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</row>
    <row r="700" ht="15.75" customHeight="1">
      <c r="A700" s="1"/>
      <c r="B700" s="2"/>
      <c r="C700" s="91"/>
      <c r="D700" s="67"/>
      <c r="E700" s="67"/>
      <c r="F700" s="67"/>
      <c r="G700" s="22"/>
      <c r="H700" s="91"/>
      <c r="I700" s="92"/>
      <c r="J700" s="22"/>
      <c r="K700" s="67"/>
      <c r="L700" s="22"/>
      <c r="M700" s="22"/>
      <c r="N700" s="22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</row>
    <row r="701" ht="15.75" customHeight="1">
      <c r="A701" s="1"/>
      <c r="B701" s="2"/>
      <c r="C701" s="91"/>
      <c r="D701" s="67"/>
      <c r="E701" s="67"/>
      <c r="F701" s="67"/>
      <c r="G701" s="22"/>
      <c r="H701" s="91"/>
      <c r="I701" s="92"/>
      <c r="J701" s="22"/>
      <c r="K701" s="67"/>
      <c r="L701" s="22"/>
      <c r="M701" s="22"/>
      <c r="N701" s="22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</row>
    <row r="702" ht="15.75" customHeight="1">
      <c r="A702" s="1"/>
      <c r="B702" s="2"/>
      <c r="C702" s="91"/>
      <c r="D702" s="67"/>
      <c r="E702" s="67"/>
      <c r="F702" s="67"/>
      <c r="G702" s="22"/>
      <c r="H702" s="91"/>
      <c r="I702" s="92"/>
      <c r="J702" s="22"/>
      <c r="K702" s="67"/>
      <c r="L702" s="22"/>
      <c r="M702" s="22"/>
      <c r="N702" s="22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</row>
    <row r="703" ht="15.75" customHeight="1">
      <c r="A703" s="1"/>
      <c r="B703" s="2"/>
      <c r="C703" s="91"/>
      <c r="D703" s="67"/>
      <c r="E703" s="67"/>
      <c r="F703" s="67"/>
      <c r="G703" s="22"/>
      <c r="H703" s="91"/>
      <c r="I703" s="92"/>
      <c r="J703" s="22"/>
      <c r="K703" s="67"/>
      <c r="L703" s="22"/>
      <c r="M703" s="22"/>
      <c r="N703" s="22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</row>
    <row r="704" ht="15.75" customHeight="1">
      <c r="A704" s="1"/>
      <c r="B704" s="2"/>
      <c r="C704" s="91"/>
      <c r="D704" s="67"/>
      <c r="E704" s="67"/>
      <c r="F704" s="67"/>
      <c r="G704" s="22"/>
      <c r="H704" s="91"/>
      <c r="I704" s="92"/>
      <c r="J704" s="22"/>
      <c r="K704" s="67"/>
      <c r="L704" s="22"/>
      <c r="M704" s="22"/>
      <c r="N704" s="22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</row>
    <row r="705" ht="15.75" customHeight="1">
      <c r="A705" s="1"/>
      <c r="B705" s="2"/>
      <c r="C705" s="91"/>
      <c r="D705" s="67"/>
      <c r="E705" s="67"/>
      <c r="F705" s="67"/>
      <c r="G705" s="22"/>
      <c r="H705" s="91"/>
      <c r="I705" s="92"/>
      <c r="J705" s="22"/>
      <c r="K705" s="67"/>
      <c r="L705" s="22"/>
      <c r="M705" s="22"/>
      <c r="N705" s="22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</row>
    <row r="706" ht="15.75" customHeight="1">
      <c r="A706" s="1"/>
      <c r="B706" s="2"/>
      <c r="C706" s="91"/>
      <c r="D706" s="67"/>
      <c r="E706" s="67"/>
      <c r="F706" s="67"/>
      <c r="G706" s="22"/>
      <c r="H706" s="91"/>
      <c r="I706" s="92"/>
      <c r="J706" s="22"/>
      <c r="K706" s="67"/>
      <c r="L706" s="22"/>
      <c r="M706" s="22"/>
      <c r="N706" s="22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</row>
    <row r="707" ht="15.75" customHeight="1">
      <c r="A707" s="1"/>
      <c r="B707" s="2"/>
      <c r="C707" s="91"/>
      <c r="D707" s="67"/>
      <c r="E707" s="67"/>
      <c r="F707" s="67"/>
      <c r="G707" s="22"/>
      <c r="H707" s="91"/>
      <c r="I707" s="92"/>
      <c r="J707" s="22"/>
      <c r="K707" s="67"/>
      <c r="L707" s="22"/>
      <c r="M707" s="22"/>
      <c r="N707" s="22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</row>
    <row r="708" ht="15.75" customHeight="1">
      <c r="A708" s="1"/>
      <c r="B708" s="2"/>
      <c r="C708" s="91"/>
      <c r="D708" s="67"/>
      <c r="E708" s="67"/>
      <c r="F708" s="67"/>
      <c r="G708" s="22"/>
      <c r="H708" s="91"/>
      <c r="I708" s="92"/>
      <c r="J708" s="22"/>
      <c r="K708" s="67"/>
      <c r="L708" s="22"/>
      <c r="M708" s="22"/>
      <c r="N708" s="22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</row>
    <row r="709" ht="15.75" customHeight="1">
      <c r="A709" s="1"/>
      <c r="B709" s="2"/>
      <c r="C709" s="91"/>
      <c r="D709" s="67"/>
      <c r="E709" s="67"/>
      <c r="F709" s="67"/>
      <c r="G709" s="22"/>
      <c r="H709" s="91"/>
      <c r="I709" s="92"/>
      <c r="J709" s="22"/>
      <c r="K709" s="67"/>
      <c r="L709" s="22"/>
      <c r="M709" s="22"/>
      <c r="N709" s="22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</row>
    <row r="710" ht="15.75" customHeight="1">
      <c r="A710" s="1"/>
      <c r="B710" s="2"/>
      <c r="C710" s="91"/>
      <c r="D710" s="67"/>
      <c r="E710" s="67"/>
      <c r="F710" s="67"/>
      <c r="G710" s="22"/>
      <c r="H710" s="91"/>
      <c r="I710" s="92"/>
      <c r="J710" s="22"/>
      <c r="K710" s="67"/>
      <c r="L710" s="22"/>
      <c r="M710" s="22"/>
      <c r="N710" s="22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</row>
    <row r="711" ht="15.75" customHeight="1">
      <c r="A711" s="1"/>
      <c r="B711" s="2"/>
      <c r="C711" s="91"/>
      <c r="D711" s="67"/>
      <c r="E711" s="67"/>
      <c r="F711" s="67"/>
      <c r="G711" s="22"/>
      <c r="H711" s="91"/>
      <c r="I711" s="92"/>
      <c r="J711" s="22"/>
      <c r="K711" s="67"/>
      <c r="L711" s="22"/>
      <c r="M711" s="22"/>
      <c r="N711" s="22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</row>
    <row r="712" ht="15.75" customHeight="1">
      <c r="A712" s="1"/>
      <c r="B712" s="2"/>
      <c r="C712" s="91"/>
      <c r="D712" s="67"/>
      <c r="E712" s="67"/>
      <c r="F712" s="67"/>
      <c r="G712" s="22"/>
      <c r="H712" s="91"/>
      <c r="I712" s="92"/>
      <c r="J712" s="22"/>
      <c r="K712" s="67"/>
      <c r="L712" s="22"/>
      <c r="M712" s="22"/>
      <c r="N712" s="22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</row>
    <row r="713" ht="15.75" customHeight="1">
      <c r="A713" s="1"/>
      <c r="B713" s="2"/>
      <c r="C713" s="91"/>
      <c r="D713" s="67"/>
      <c r="E713" s="67"/>
      <c r="F713" s="67"/>
      <c r="G713" s="22"/>
      <c r="H713" s="91"/>
      <c r="I713" s="92"/>
      <c r="J713" s="22"/>
      <c r="K713" s="67"/>
      <c r="L713" s="22"/>
      <c r="M713" s="22"/>
      <c r="N713" s="22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</row>
    <row r="714" ht="15.75" customHeight="1">
      <c r="A714" s="1"/>
      <c r="B714" s="2"/>
      <c r="C714" s="91"/>
      <c r="D714" s="67"/>
      <c r="E714" s="67"/>
      <c r="F714" s="67"/>
      <c r="G714" s="22"/>
      <c r="H714" s="91"/>
      <c r="I714" s="92"/>
      <c r="J714" s="22"/>
      <c r="K714" s="67"/>
      <c r="L714" s="22"/>
      <c r="M714" s="22"/>
      <c r="N714" s="22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</row>
    <row r="715" ht="15.75" customHeight="1">
      <c r="A715" s="1"/>
      <c r="B715" s="2"/>
      <c r="C715" s="91"/>
      <c r="D715" s="67"/>
      <c r="E715" s="67"/>
      <c r="F715" s="67"/>
      <c r="G715" s="22"/>
      <c r="H715" s="91"/>
      <c r="I715" s="92"/>
      <c r="J715" s="22"/>
      <c r="K715" s="67"/>
      <c r="L715" s="22"/>
      <c r="M715" s="22"/>
      <c r="N715" s="22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</row>
    <row r="716" ht="15.75" customHeight="1">
      <c r="A716" s="1"/>
      <c r="B716" s="2"/>
      <c r="C716" s="91"/>
      <c r="D716" s="67"/>
      <c r="E716" s="67"/>
      <c r="F716" s="67"/>
      <c r="G716" s="22"/>
      <c r="H716" s="91"/>
      <c r="I716" s="92"/>
      <c r="J716" s="22"/>
      <c r="K716" s="67"/>
      <c r="L716" s="22"/>
      <c r="M716" s="22"/>
      <c r="N716" s="22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</row>
    <row r="717" ht="15.75" customHeight="1">
      <c r="A717" s="1"/>
      <c r="B717" s="2"/>
      <c r="C717" s="91"/>
      <c r="D717" s="67"/>
      <c r="E717" s="67"/>
      <c r="F717" s="67"/>
      <c r="G717" s="22"/>
      <c r="H717" s="91"/>
      <c r="I717" s="92"/>
      <c r="J717" s="22"/>
      <c r="K717" s="67"/>
      <c r="L717" s="22"/>
      <c r="M717" s="22"/>
      <c r="N717" s="22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</row>
    <row r="718" ht="15.75" customHeight="1">
      <c r="A718" s="1"/>
      <c r="B718" s="2"/>
      <c r="C718" s="91"/>
      <c r="D718" s="67"/>
      <c r="E718" s="67"/>
      <c r="F718" s="67"/>
      <c r="G718" s="22"/>
      <c r="H718" s="91"/>
      <c r="I718" s="92"/>
      <c r="J718" s="22"/>
      <c r="K718" s="67"/>
      <c r="L718" s="22"/>
      <c r="M718" s="22"/>
      <c r="N718" s="22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</row>
    <row r="719" ht="15.75" customHeight="1">
      <c r="A719" s="1"/>
      <c r="B719" s="2"/>
      <c r="C719" s="91"/>
      <c r="D719" s="67"/>
      <c r="E719" s="67"/>
      <c r="F719" s="67"/>
      <c r="G719" s="22"/>
      <c r="H719" s="91"/>
      <c r="I719" s="92"/>
      <c r="J719" s="22"/>
      <c r="K719" s="67"/>
      <c r="L719" s="22"/>
      <c r="M719" s="22"/>
      <c r="N719" s="22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</row>
    <row r="720" ht="15.75" customHeight="1">
      <c r="A720" s="1"/>
      <c r="B720" s="2"/>
      <c r="C720" s="91"/>
      <c r="D720" s="67"/>
      <c r="E720" s="67"/>
      <c r="F720" s="67"/>
      <c r="G720" s="22"/>
      <c r="H720" s="91"/>
      <c r="I720" s="92"/>
      <c r="J720" s="22"/>
      <c r="K720" s="67"/>
      <c r="L720" s="22"/>
      <c r="M720" s="22"/>
      <c r="N720" s="22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</row>
    <row r="721" ht="15.75" customHeight="1">
      <c r="A721" s="1"/>
      <c r="B721" s="2"/>
      <c r="C721" s="91"/>
      <c r="D721" s="67"/>
      <c r="E721" s="67"/>
      <c r="F721" s="67"/>
      <c r="G721" s="22"/>
      <c r="H721" s="91"/>
      <c r="I721" s="92"/>
      <c r="J721" s="22"/>
      <c r="K721" s="67"/>
      <c r="L721" s="22"/>
      <c r="M721" s="22"/>
      <c r="N721" s="22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</row>
    <row r="722" ht="15.75" customHeight="1">
      <c r="A722" s="1"/>
      <c r="B722" s="2"/>
      <c r="C722" s="91"/>
      <c r="D722" s="67"/>
      <c r="E722" s="67"/>
      <c r="F722" s="67"/>
      <c r="G722" s="22"/>
      <c r="H722" s="91"/>
      <c r="I722" s="92"/>
      <c r="J722" s="22"/>
      <c r="K722" s="67"/>
      <c r="L722" s="22"/>
      <c r="M722" s="22"/>
      <c r="N722" s="22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</row>
    <row r="723" ht="15.75" customHeight="1">
      <c r="A723" s="1"/>
      <c r="B723" s="2"/>
      <c r="C723" s="91"/>
      <c r="D723" s="67"/>
      <c r="E723" s="67"/>
      <c r="F723" s="67"/>
      <c r="G723" s="22"/>
      <c r="H723" s="91"/>
      <c r="I723" s="92"/>
      <c r="J723" s="22"/>
      <c r="K723" s="67"/>
      <c r="L723" s="22"/>
      <c r="M723" s="22"/>
      <c r="N723" s="22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</row>
    <row r="724" ht="15.75" customHeight="1">
      <c r="A724" s="1"/>
      <c r="B724" s="2"/>
      <c r="C724" s="91"/>
      <c r="D724" s="67"/>
      <c r="E724" s="67"/>
      <c r="F724" s="67"/>
      <c r="G724" s="22"/>
      <c r="H724" s="91"/>
      <c r="I724" s="92"/>
      <c r="J724" s="22"/>
      <c r="K724" s="67"/>
      <c r="L724" s="22"/>
      <c r="M724" s="22"/>
      <c r="N724" s="22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</row>
    <row r="725" ht="15.75" customHeight="1">
      <c r="A725" s="1"/>
      <c r="B725" s="2"/>
      <c r="C725" s="91"/>
      <c r="D725" s="67"/>
      <c r="E725" s="67"/>
      <c r="F725" s="67"/>
      <c r="G725" s="22"/>
      <c r="H725" s="91"/>
      <c r="I725" s="92"/>
      <c r="J725" s="22"/>
      <c r="K725" s="67"/>
      <c r="L725" s="22"/>
      <c r="M725" s="22"/>
      <c r="N725" s="22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</row>
    <row r="726" ht="15.75" customHeight="1">
      <c r="A726" s="1"/>
      <c r="B726" s="2"/>
      <c r="C726" s="91"/>
      <c r="D726" s="67"/>
      <c r="E726" s="67"/>
      <c r="F726" s="67"/>
      <c r="G726" s="22"/>
      <c r="H726" s="91"/>
      <c r="I726" s="92"/>
      <c r="J726" s="22"/>
      <c r="K726" s="67"/>
      <c r="L726" s="22"/>
      <c r="M726" s="22"/>
      <c r="N726" s="22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</row>
    <row r="727" ht="15.75" customHeight="1">
      <c r="A727" s="1"/>
      <c r="B727" s="2"/>
      <c r="C727" s="91"/>
      <c r="D727" s="67"/>
      <c r="E727" s="67"/>
      <c r="F727" s="67"/>
      <c r="G727" s="22"/>
      <c r="H727" s="91"/>
      <c r="I727" s="92"/>
      <c r="J727" s="22"/>
      <c r="K727" s="67"/>
      <c r="L727" s="22"/>
      <c r="M727" s="22"/>
      <c r="N727" s="22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</row>
    <row r="728" ht="15.75" customHeight="1">
      <c r="A728" s="1"/>
      <c r="B728" s="2"/>
      <c r="C728" s="91"/>
      <c r="D728" s="67"/>
      <c r="E728" s="67"/>
      <c r="F728" s="67"/>
      <c r="G728" s="22"/>
      <c r="H728" s="91"/>
      <c r="I728" s="92"/>
      <c r="J728" s="22"/>
      <c r="K728" s="67"/>
      <c r="L728" s="22"/>
      <c r="M728" s="22"/>
      <c r="N728" s="22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</row>
    <row r="729" ht="15.75" customHeight="1">
      <c r="A729" s="1"/>
      <c r="B729" s="2"/>
      <c r="C729" s="91"/>
      <c r="D729" s="67"/>
      <c r="E729" s="67"/>
      <c r="F729" s="67"/>
      <c r="G729" s="22"/>
      <c r="H729" s="91"/>
      <c r="I729" s="92"/>
      <c r="J729" s="22"/>
      <c r="K729" s="67"/>
      <c r="L729" s="22"/>
      <c r="M729" s="22"/>
      <c r="N729" s="22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</row>
    <row r="730" ht="15.75" customHeight="1">
      <c r="A730" s="1"/>
      <c r="B730" s="2"/>
      <c r="C730" s="91"/>
      <c r="D730" s="67"/>
      <c r="E730" s="67"/>
      <c r="F730" s="67"/>
      <c r="G730" s="22"/>
      <c r="H730" s="91"/>
      <c r="I730" s="92"/>
      <c r="J730" s="22"/>
      <c r="K730" s="67"/>
      <c r="L730" s="22"/>
      <c r="M730" s="22"/>
      <c r="N730" s="22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</row>
    <row r="731" ht="15.75" customHeight="1">
      <c r="A731" s="1"/>
      <c r="B731" s="2"/>
      <c r="C731" s="91"/>
      <c r="D731" s="67"/>
      <c r="E731" s="67"/>
      <c r="F731" s="67"/>
      <c r="G731" s="22"/>
      <c r="H731" s="91"/>
      <c r="I731" s="92"/>
      <c r="J731" s="22"/>
      <c r="K731" s="67"/>
      <c r="L731" s="22"/>
      <c r="M731" s="22"/>
      <c r="N731" s="22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</row>
    <row r="732" ht="15.75" customHeight="1">
      <c r="A732" s="1"/>
      <c r="B732" s="2"/>
      <c r="C732" s="91"/>
      <c r="D732" s="67"/>
      <c r="E732" s="67"/>
      <c r="F732" s="67"/>
      <c r="G732" s="22"/>
      <c r="H732" s="91"/>
      <c r="I732" s="92"/>
      <c r="J732" s="22"/>
      <c r="K732" s="67"/>
      <c r="L732" s="22"/>
      <c r="M732" s="22"/>
      <c r="N732" s="22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</row>
    <row r="733" ht="15.75" customHeight="1">
      <c r="A733" s="1"/>
      <c r="B733" s="2"/>
      <c r="C733" s="91"/>
      <c r="D733" s="67"/>
      <c r="E733" s="67"/>
      <c r="F733" s="67"/>
      <c r="G733" s="22"/>
      <c r="H733" s="91"/>
      <c r="I733" s="92"/>
      <c r="J733" s="22"/>
      <c r="K733" s="67"/>
      <c r="L733" s="22"/>
      <c r="M733" s="22"/>
      <c r="N733" s="22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</row>
    <row r="734" ht="15.75" customHeight="1">
      <c r="A734" s="1"/>
      <c r="B734" s="2"/>
      <c r="C734" s="91"/>
      <c r="D734" s="67"/>
      <c r="E734" s="67"/>
      <c r="F734" s="67"/>
      <c r="G734" s="22"/>
      <c r="H734" s="91"/>
      <c r="I734" s="92"/>
      <c r="J734" s="22"/>
      <c r="K734" s="67"/>
      <c r="L734" s="22"/>
      <c r="M734" s="22"/>
      <c r="N734" s="22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</row>
    <row r="735" ht="15.75" customHeight="1">
      <c r="A735" s="1"/>
      <c r="B735" s="2"/>
      <c r="C735" s="91"/>
      <c r="D735" s="67"/>
      <c r="E735" s="67"/>
      <c r="F735" s="67"/>
      <c r="G735" s="22"/>
      <c r="H735" s="91"/>
      <c r="I735" s="92"/>
      <c r="J735" s="22"/>
      <c r="K735" s="67"/>
      <c r="L735" s="22"/>
      <c r="M735" s="22"/>
      <c r="N735" s="22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</row>
    <row r="736" ht="15.75" customHeight="1">
      <c r="A736" s="1"/>
      <c r="B736" s="2"/>
      <c r="C736" s="91"/>
      <c r="D736" s="67"/>
      <c r="E736" s="67"/>
      <c r="F736" s="67"/>
      <c r="G736" s="22"/>
      <c r="H736" s="91"/>
      <c r="I736" s="92"/>
      <c r="J736" s="22"/>
      <c r="K736" s="67"/>
      <c r="L736" s="22"/>
      <c r="M736" s="22"/>
      <c r="N736" s="22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</row>
    <row r="737" ht="15.75" customHeight="1">
      <c r="A737" s="1"/>
      <c r="B737" s="2"/>
      <c r="C737" s="91"/>
      <c r="D737" s="67"/>
      <c r="E737" s="67"/>
      <c r="F737" s="67"/>
      <c r="G737" s="22"/>
      <c r="H737" s="91"/>
      <c r="I737" s="92"/>
      <c r="J737" s="22"/>
      <c r="K737" s="67"/>
      <c r="L737" s="22"/>
      <c r="M737" s="22"/>
      <c r="N737" s="22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</row>
    <row r="738" ht="15.75" customHeight="1">
      <c r="A738" s="1"/>
      <c r="B738" s="2"/>
      <c r="C738" s="91"/>
      <c r="D738" s="67"/>
      <c r="E738" s="67"/>
      <c r="F738" s="67"/>
      <c r="G738" s="22"/>
      <c r="H738" s="91"/>
      <c r="I738" s="92"/>
      <c r="J738" s="22"/>
      <c r="K738" s="67"/>
      <c r="L738" s="22"/>
      <c r="M738" s="22"/>
      <c r="N738" s="22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</row>
    <row r="739" ht="15.75" customHeight="1">
      <c r="A739" s="1"/>
      <c r="B739" s="2"/>
      <c r="C739" s="91"/>
      <c r="D739" s="67"/>
      <c r="E739" s="67"/>
      <c r="F739" s="67"/>
      <c r="G739" s="22"/>
      <c r="H739" s="91"/>
      <c r="I739" s="92"/>
      <c r="J739" s="22"/>
      <c r="K739" s="67"/>
      <c r="L739" s="22"/>
      <c r="M739" s="22"/>
      <c r="N739" s="22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</row>
    <row r="740" ht="15.75" customHeight="1">
      <c r="A740" s="1"/>
      <c r="B740" s="2"/>
      <c r="C740" s="91"/>
      <c r="D740" s="67"/>
      <c r="E740" s="67"/>
      <c r="F740" s="67"/>
      <c r="G740" s="22"/>
      <c r="H740" s="91"/>
      <c r="I740" s="92"/>
      <c r="J740" s="22"/>
      <c r="K740" s="67"/>
      <c r="L740" s="22"/>
      <c r="M740" s="22"/>
      <c r="N740" s="22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</row>
    <row r="741" ht="15.75" customHeight="1">
      <c r="A741" s="1"/>
      <c r="B741" s="2"/>
      <c r="C741" s="91"/>
      <c r="D741" s="67"/>
      <c r="E741" s="67"/>
      <c r="F741" s="67"/>
      <c r="G741" s="22"/>
      <c r="H741" s="91"/>
      <c r="I741" s="92"/>
      <c r="J741" s="22"/>
      <c r="K741" s="67"/>
      <c r="L741" s="22"/>
      <c r="M741" s="22"/>
      <c r="N741" s="22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</row>
    <row r="742" ht="15.75" customHeight="1">
      <c r="A742" s="1"/>
      <c r="B742" s="2"/>
      <c r="C742" s="91"/>
      <c r="D742" s="67"/>
      <c r="E742" s="67"/>
      <c r="F742" s="67"/>
      <c r="G742" s="22"/>
      <c r="H742" s="91"/>
      <c r="I742" s="92"/>
      <c r="J742" s="22"/>
      <c r="K742" s="67"/>
      <c r="L742" s="22"/>
      <c r="M742" s="22"/>
      <c r="N742" s="22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</row>
    <row r="743" ht="15.75" customHeight="1">
      <c r="A743" s="1"/>
      <c r="B743" s="2"/>
      <c r="C743" s="91"/>
      <c r="D743" s="67"/>
      <c r="E743" s="67"/>
      <c r="F743" s="67"/>
      <c r="G743" s="22"/>
      <c r="H743" s="91"/>
      <c r="I743" s="92"/>
      <c r="J743" s="22"/>
      <c r="K743" s="67"/>
      <c r="L743" s="22"/>
      <c r="M743" s="22"/>
      <c r="N743" s="22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</row>
    <row r="744" ht="15.75" customHeight="1">
      <c r="A744" s="1"/>
      <c r="B744" s="2"/>
      <c r="C744" s="91"/>
      <c r="D744" s="67"/>
      <c r="E744" s="67"/>
      <c r="F744" s="67"/>
      <c r="G744" s="22"/>
      <c r="H744" s="91"/>
      <c r="I744" s="92"/>
      <c r="J744" s="22"/>
      <c r="K744" s="67"/>
      <c r="L744" s="22"/>
      <c r="M744" s="22"/>
      <c r="N744" s="22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</row>
    <row r="745" ht="15.75" customHeight="1">
      <c r="A745" s="1"/>
      <c r="B745" s="2"/>
      <c r="C745" s="91"/>
      <c r="D745" s="67"/>
      <c r="E745" s="67"/>
      <c r="F745" s="67"/>
      <c r="G745" s="22"/>
      <c r="H745" s="91"/>
      <c r="I745" s="92"/>
      <c r="J745" s="22"/>
      <c r="K745" s="67"/>
      <c r="L745" s="22"/>
      <c r="M745" s="22"/>
      <c r="N745" s="22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</row>
    <row r="746" ht="15.75" customHeight="1">
      <c r="A746" s="1"/>
      <c r="B746" s="2"/>
      <c r="C746" s="91"/>
      <c r="D746" s="67"/>
      <c r="E746" s="67"/>
      <c r="F746" s="67"/>
      <c r="G746" s="22"/>
      <c r="H746" s="91"/>
      <c r="I746" s="92"/>
      <c r="J746" s="22"/>
      <c r="K746" s="67"/>
      <c r="L746" s="22"/>
      <c r="M746" s="22"/>
      <c r="N746" s="22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</row>
    <row r="747" ht="15.75" customHeight="1">
      <c r="A747" s="1"/>
      <c r="B747" s="2"/>
      <c r="C747" s="91"/>
      <c r="D747" s="67"/>
      <c r="E747" s="67"/>
      <c r="F747" s="67"/>
      <c r="G747" s="22"/>
      <c r="H747" s="91"/>
      <c r="I747" s="92"/>
      <c r="J747" s="22"/>
      <c r="K747" s="67"/>
      <c r="L747" s="22"/>
      <c r="M747" s="22"/>
      <c r="N747" s="22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</row>
    <row r="748" ht="15.75" customHeight="1">
      <c r="A748" s="1"/>
      <c r="B748" s="2"/>
      <c r="C748" s="91"/>
      <c r="D748" s="67"/>
      <c r="E748" s="67"/>
      <c r="F748" s="67"/>
      <c r="G748" s="22"/>
      <c r="H748" s="91"/>
      <c r="I748" s="92"/>
      <c r="J748" s="22"/>
      <c r="K748" s="67"/>
      <c r="L748" s="22"/>
      <c r="M748" s="22"/>
      <c r="N748" s="22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</row>
    <row r="749" ht="15.75" customHeight="1">
      <c r="A749" s="1"/>
      <c r="B749" s="2"/>
      <c r="C749" s="91"/>
      <c r="D749" s="67"/>
      <c r="E749" s="67"/>
      <c r="F749" s="67"/>
      <c r="G749" s="22"/>
      <c r="H749" s="91"/>
      <c r="I749" s="92"/>
      <c r="J749" s="22"/>
      <c r="K749" s="67"/>
      <c r="L749" s="22"/>
      <c r="M749" s="22"/>
      <c r="N749" s="22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</row>
    <row r="750" ht="15.75" customHeight="1">
      <c r="A750" s="1"/>
      <c r="B750" s="2"/>
      <c r="C750" s="91"/>
      <c r="D750" s="67"/>
      <c r="E750" s="67"/>
      <c r="F750" s="67"/>
      <c r="G750" s="22"/>
      <c r="H750" s="91"/>
      <c r="I750" s="92"/>
      <c r="J750" s="22"/>
      <c r="K750" s="67"/>
      <c r="L750" s="22"/>
      <c r="M750" s="22"/>
      <c r="N750" s="22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</row>
    <row r="751" ht="15.75" customHeight="1">
      <c r="A751" s="1"/>
      <c r="B751" s="2"/>
      <c r="C751" s="91"/>
      <c r="D751" s="67"/>
      <c r="E751" s="67"/>
      <c r="F751" s="67"/>
      <c r="G751" s="22"/>
      <c r="H751" s="91"/>
      <c r="I751" s="92"/>
      <c r="J751" s="22"/>
      <c r="K751" s="67"/>
      <c r="L751" s="22"/>
      <c r="M751" s="22"/>
      <c r="N751" s="22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</row>
    <row r="752" ht="15.75" customHeight="1">
      <c r="A752" s="1"/>
      <c r="B752" s="2"/>
      <c r="C752" s="91"/>
      <c r="D752" s="67"/>
      <c r="E752" s="67"/>
      <c r="F752" s="67"/>
      <c r="G752" s="22"/>
      <c r="H752" s="91"/>
      <c r="I752" s="92"/>
      <c r="J752" s="22"/>
      <c r="K752" s="67"/>
      <c r="L752" s="22"/>
      <c r="M752" s="22"/>
      <c r="N752" s="22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</row>
    <row r="753" ht="15.75" customHeight="1">
      <c r="A753" s="1"/>
      <c r="B753" s="2"/>
      <c r="C753" s="91"/>
      <c r="D753" s="67"/>
      <c r="E753" s="67"/>
      <c r="F753" s="67"/>
      <c r="G753" s="22"/>
      <c r="H753" s="91"/>
      <c r="I753" s="92"/>
      <c r="J753" s="22"/>
      <c r="K753" s="67"/>
      <c r="L753" s="22"/>
      <c r="M753" s="22"/>
      <c r="N753" s="22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</row>
    <row r="754" ht="15.75" customHeight="1">
      <c r="A754" s="1"/>
      <c r="B754" s="2"/>
      <c r="C754" s="91"/>
      <c r="D754" s="67"/>
      <c r="E754" s="67"/>
      <c r="F754" s="67"/>
      <c r="G754" s="22"/>
      <c r="H754" s="91"/>
      <c r="I754" s="92"/>
      <c r="J754" s="22"/>
      <c r="K754" s="67"/>
      <c r="L754" s="22"/>
      <c r="M754" s="22"/>
      <c r="N754" s="22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</row>
    <row r="755" ht="15.75" customHeight="1">
      <c r="A755" s="1"/>
      <c r="B755" s="2"/>
      <c r="C755" s="91"/>
      <c r="D755" s="67"/>
      <c r="E755" s="67"/>
      <c r="F755" s="67"/>
      <c r="G755" s="22"/>
      <c r="H755" s="91"/>
      <c r="I755" s="92"/>
      <c r="J755" s="22"/>
      <c r="K755" s="67"/>
      <c r="L755" s="22"/>
      <c r="M755" s="22"/>
      <c r="N755" s="22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</row>
    <row r="756" ht="15.75" customHeight="1">
      <c r="A756" s="1"/>
      <c r="B756" s="2"/>
      <c r="C756" s="91"/>
      <c r="D756" s="67"/>
      <c r="E756" s="67"/>
      <c r="F756" s="67"/>
      <c r="G756" s="22"/>
      <c r="H756" s="91"/>
      <c r="I756" s="92"/>
      <c r="J756" s="22"/>
      <c r="K756" s="67"/>
      <c r="L756" s="22"/>
      <c r="M756" s="22"/>
      <c r="N756" s="22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</row>
    <row r="757" ht="15.75" customHeight="1">
      <c r="A757" s="1"/>
      <c r="B757" s="2"/>
      <c r="C757" s="91"/>
      <c r="D757" s="67"/>
      <c r="E757" s="67"/>
      <c r="F757" s="67"/>
      <c r="G757" s="22"/>
      <c r="H757" s="91"/>
      <c r="I757" s="92"/>
      <c r="J757" s="22"/>
      <c r="K757" s="67"/>
      <c r="L757" s="22"/>
      <c r="M757" s="22"/>
      <c r="N757" s="22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</row>
    <row r="758" ht="15.75" customHeight="1">
      <c r="A758" s="1"/>
      <c r="B758" s="2"/>
      <c r="C758" s="91"/>
      <c r="D758" s="67"/>
      <c r="E758" s="67"/>
      <c r="F758" s="67"/>
      <c r="G758" s="22"/>
      <c r="H758" s="91"/>
      <c r="I758" s="92"/>
      <c r="J758" s="22"/>
      <c r="K758" s="67"/>
      <c r="L758" s="22"/>
      <c r="M758" s="22"/>
      <c r="N758" s="22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</row>
    <row r="759" ht="15.75" customHeight="1">
      <c r="A759" s="1"/>
      <c r="B759" s="2"/>
      <c r="C759" s="91"/>
      <c r="D759" s="67"/>
      <c r="E759" s="67"/>
      <c r="F759" s="67"/>
      <c r="G759" s="22"/>
      <c r="H759" s="91"/>
      <c r="I759" s="92"/>
      <c r="J759" s="22"/>
      <c r="K759" s="67"/>
      <c r="L759" s="22"/>
      <c r="M759" s="22"/>
      <c r="N759" s="22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</row>
    <row r="760" ht="15.75" customHeight="1">
      <c r="A760" s="1"/>
      <c r="B760" s="2"/>
      <c r="C760" s="91"/>
      <c r="D760" s="67"/>
      <c r="E760" s="67"/>
      <c r="F760" s="67"/>
      <c r="G760" s="22"/>
      <c r="H760" s="91"/>
      <c r="I760" s="92"/>
      <c r="J760" s="22"/>
      <c r="K760" s="67"/>
      <c r="L760" s="22"/>
      <c r="M760" s="22"/>
      <c r="N760" s="22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</row>
    <row r="761" ht="15.75" customHeight="1">
      <c r="A761" s="1"/>
      <c r="B761" s="2"/>
      <c r="C761" s="91"/>
      <c r="D761" s="67"/>
      <c r="E761" s="67"/>
      <c r="F761" s="67"/>
      <c r="G761" s="22"/>
      <c r="H761" s="91"/>
      <c r="I761" s="92"/>
      <c r="J761" s="22"/>
      <c r="K761" s="67"/>
      <c r="L761" s="22"/>
      <c r="M761" s="22"/>
      <c r="N761" s="22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</row>
    <row r="762" ht="15.75" customHeight="1">
      <c r="A762" s="1"/>
      <c r="B762" s="2"/>
      <c r="C762" s="91"/>
      <c r="D762" s="67"/>
      <c r="E762" s="67"/>
      <c r="F762" s="67"/>
      <c r="G762" s="22"/>
      <c r="H762" s="91"/>
      <c r="I762" s="92"/>
      <c r="J762" s="22"/>
      <c r="K762" s="67"/>
      <c r="L762" s="22"/>
      <c r="M762" s="22"/>
      <c r="N762" s="22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</row>
    <row r="763" ht="15.75" customHeight="1">
      <c r="A763" s="1"/>
      <c r="B763" s="2"/>
      <c r="C763" s="91"/>
      <c r="D763" s="67"/>
      <c r="E763" s="67"/>
      <c r="F763" s="67"/>
      <c r="G763" s="22"/>
      <c r="H763" s="91"/>
      <c r="I763" s="92"/>
      <c r="J763" s="22"/>
      <c r="K763" s="67"/>
      <c r="L763" s="22"/>
      <c r="M763" s="22"/>
      <c r="N763" s="22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</row>
    <row r="764" ht="15.75" customHeight="1">
      <c r="A764" s="1"/>
      <c r="B764" s="2"/>
      <c r="C764" s="91"/>
      <c r="D764" s="67"/>
      <c r="E764" s="67"/>
      <c r="F764" s="67"/>
      <c r="G764" s="22"/>
      <c r="H764" s="91"/>
      <c r="I764" s="92"/>
      <c r="J764" s="22"/>
      <c r="K764" s="67"/>
      <c r="L764" s="22"/>
      <c r="M764" s="22"/>
      <c r="N764" s="22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</row>
    <row r="765" ht="15.75" customHeight="1">
      <c r="A765" s="1"/>
      <c r="B765" s="2"/>
      <c r="C765" s="91"/>
      <c r="D765" s="67"/>
      <c r="E765" s="67"/>
      <c r="F765" s="67"/>
      <c r="G765" s="22"/>
      <c r="H765" s="91"/>
      <c r="I765" s="92"/>
      <c r="J765" s="22"/>
      <c r="K765" s="67"/>
      <c r="L765" s="22"/>
      <c r="M765" s="22"/>
      <c r="N765" s="22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</row>
    <row r="766" ht="15.75" customHeight="1">
      <c r="A766" s="1"/>
      <c r="B766" s="2"/>
      <c r="C766" s="91"/>
      <c r="D766" s="67"/>
      <c r="E766" s="67"/>
      <c r="F766" s="67"/>
      <c r="G766" s="22"/>
      <c r="H766" s="91"/>
      <c r="I766" s="92"/>
      <c r="J766" s="22"/>
      <c r="K766" s="67"/>
      <c r="L766" s="22"/>
      <c r="M766" s="22"/>
      <c r="N766" s="22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</row>
    <row r="767" ht="15.75" customHeight="1">
      <c r="A767" s="1"/>
      <c r="B767" s="2"/>
      <c r="C767" s="91"/>
      <c r="D767" s="67"/>
      <c r="E767" s="67"/>
      <c r="F767" s="67"/>
      <c r="G767" s="22"/>
      <c r="H767" s="91"/>
      <c r="I767" s="92"/>
      <c r="J767" s="22"/>
      <c r="K767" s="67"/>
      <c r="L767" s="22"/>
      <c r="M767" s="22"/>
      <c r="N767" s="22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</row>
    <row r="768" ht="15.75" customHeight="1">
      <c r="A768" s="1"/>
      <c r="B768" s="2"/>
      <c r="C768" s="91"/>
      <c r="D768" s="67"/>
      <c r="E768" s="67"/>
      <c r="F768" s="67"/>
      <c r="G768" s="22"/>
      <c r="H768" s="91"/>
      <c r="I768" s="92"/>
      <c r="J768" s="22"/>
      <c r="K768" s="67"/>
      <c r="L768" s="22"/>
      <c r="M768" s="22"/>
      <c r="N768" s="22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</row>
    <row r="769" ht="15.75" customHeight="1">
      <c r="A769" s="1"/>
      <c r="B769" s="2"/>
      <c r="C769" s="91"/>
      <c r="D769" s="67"/>
      <c r="E769" s="67"/>
      <c r="F769" s="67"/>
      <c r="G769" s="22"/>
      <c r="H769" s="91"/>
      <c r="I769" s="92"/>
      <c r="J769" s="22"/>
      <c r="K769" s="67"/>
      <c r="L769" s="22"/>
      <c r="M769" s="22"/>
      <c r="N769" s="22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</row>
    <row r="770" ht="15.75" customHeight="1">
      <c r="A770" s="1"/>
      <c r="B770" s="2"/>
      <c r="C770" s="91"/>
      <c r="D770" s="67"/>
      <c r="E770" s="67"/>
      <c r="F770" s="67"/>
      <c r="G770" s="22"/>
      <c r="H770" s="91"/>
      <c r="I770" s="92"/>
      <c r="J770" s="22"/>
      <c r="K770" s="67"/>
      <c r="L770" s="22"/>
      <c r="M770" s="22"/>
      <c r="N770" s="22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</row>
    <row r="771" ht="15.75" customHeight="1">
      <c r="A771" s="1"/>
      <c r="B771" s="2"/>
      <c r="C771" s="91"/>
      <c r="D771" s="67"/>
      <c r="E771" s="67"/>
      <c r="F771" s="67"/>
      <c r="G771" s="22"/>
      <c r="H771" s="91"/>
      <c r="I771" s="92"/>
      <c r="J771" s="22"/>
      <c r="K771" s="67"/>
      <c r="L771" s="22"/>
      <c r="M771" s="22"/>
      <c r="N771" s="22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</row>
    <row r="772" ht="15.75" customHeight="1">
      <c r="A772" s="1"/>
      <c r="B772" s="2"/>
      <c r="C772" s="91"/>
      <c r="D772" s="67"/>
      <c r="E772" s="67"/>
      <c r="F772" s="67"/>
      <c r="G772" s="22"/>
      <c r="H772" s="91"/>
      <c r="I772" s="92"/>
      <c r="J772" s="22"/>
      <c r="K772" s="67"/>
      <c r="L772" s="22"/>
      <c r="M772" s="22"/>
      <c r="N772" s="22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</row>
    <row r="773" ht="15.75" customHeight="1">
      <c r="A773" s="1"/>
      <c r="B773" s="2"/>
      <c r="C773" s="91"/>
      <c r="D773" s="67"/>
      <c r="E773" s="67"/>
      <c r="F773" s="67"/>
      <c r="G773" s="22"/>
      <c r="H773" s="91"/>
      <c r="I773" s="92"/>
      <c r="J773" s="22"/>
      <c r="K773" s="67"/>
      <c r="L773" s="22"/>
      <c r="M773" s="22"/>
      <c r="N773" s="22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</row>
    <row r="774" ht="15.75" customHeight="1">
      <c r="A774" s="1"/>
      <c r="B774" s="2"/>
      <c r="C774" s="91"/>
      <c r="D774" s="67"/>
      <c r="E774" s="67"/>
      <c r="F774" s="67"/>
      <c r="G774" s="22"/>
      <c r="H774" s="91"/>
      <c r="I774" s="92"/>
      <c r="J774" s="22"/>
      <c r="K774" s="67"/>
      <c r="L774" s="22"/>
      <c r="M774" s="22"/>
      <c r="N774" s="22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</row>
    <row r="775" ht="15.75" customHeight="1">
      <c r="A775" s="1"/>
      <c r="B775" s="2"/>
      <c r="C775" s="91"/>
      <c r="D775" s="67"/>
      <c r="E775" s="67"/>
      <c r="F775" s="67"/>
      <c r="G775" s="22"/>
      <c r="H775" s="91"/>
      <c r="I775" s="92"/>
      <c r="J775" s="22"/>
      <c r="K775" s="67"/>
      <c r="L775" s="22"/>
      <c r="M775" s="22"/>
      <c r="N775" s="22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</row>
    <row r="776" ht="15.75" customHeight="1">
      <c r="A776" s="1"/>
      <c r="B776" s="2"/>
      <c r="C776" s="91"/>
      <c r="D776" s="67"/>
      <c r="E776" s="67"/>
      <c r="F776" s="67"/>
      <c r="G776" s="22"/>
      <c r="H776" s="91"/>
      <c r="I776" s="92"/>
      <c r="J776" s="22"/>
      <c r="K776" s="67"/>
      <c r="L776" s="22"/>
      <c r="M776" s="22"/>
      <c r="N776" s="22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</row>
    <row r="777" ht="15.75" customHeight="1">
      <c r="A777" s="1"/>
      <c r="B777" s="2"/>
      <c r="C777" s="91"/>
      <c r="D777" s="67"/>
      <c r="E777" s="67"/>
      <c r="F777" s="67"/>
      <c r="G777" s="22"/>
      <c r="H777" s="91"/>
      <c r="I777" s="92"/>
      <c r="J777" s="22"/>
      <c r="K777" s="67"/>
      <c r="L777" s="22"/>
      <c r="M777" s="22"/>
      <c r="N777" s="22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</row>
    <row r="778" ht="15.75" customHeight="1">
      <c r="A778" s="1"/>
      <c r="B778" s="2"/>
      <c r="C778" s="91"/>
      <c r="D778" s="67"/>
      <c r="E778" s="67"/>
      <c r="F778" s="67"/>
      <c r="G778" s="22"/>
      <c r="H778" s="91"/>
      <c r="I778" s="92"/>
      <c r="J778" s="22"/>
      <c r="K778" s="67"/>
      <c r="L778" s="22"/>
      <c r="M778" s="22"/>
      <c r="N778" s="22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</row>
    <row r="779" ht="15.75" customHeight="1">
      <c r="A779" s="1"/>
      <c r="B779" s="2"/>
      <c r="C779" s="91"/>
      <c r="D779" s="67"/>
      <c r="E779" s="67"/>
      <c r="F779" s="67"/>
      <c r="G779" s="22"/>
      <c r="H779" s="91"/>
      <c r="I779" s="92"/>
      <c r="J779" s="22"/>
      <c r="K779" s="67"/>
      <c r="L779" s="22"/>
      <c r="M779" s="22"/>
      <c r="N779" s="22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</row>
    <row r="780" ht="15.75" customHeight="1">
      <c r="A780" s="1"/>
      <c r="B780" s="2"/>
      <c r="C780" s="91"/>
      <c r="D780" s="67"/>
      <c r="E780" s="67"/>
      <c r="F780" s="67"/>
      <c r="G780" s="22"/>
      <c r="H780" s="91"/>
      <c r="I780" s="92"/>
      <c r="J780" s="22"/>
      <c r="K780" s="67"/>
      <c r="L780" s="22"/>
      <c r="M780" s="22"/>
      <c r="N780" s="22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</row>
    <row r="781" ht="15.75" customHeight="1">
      <c r="A781" s="1"/>
      <c r="B781" s="2"/>
      <c r="C781" s="91"/>
      <c r="D781" s="67"/>
      <c r="E781" s="67"/>
      <c r="F781" s="67"/>
      <c r="G781" s="22"/>
      <c r="H781" s="91"/>
      <c r="I781" s="92"/>
      <c r="J781" s="22"/>
      <c r="K781" s="67"/>
      <c r="L781" s="22"/>
      <c r="M781" s="22"/>
      <c r="N781" s="22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</row>
    <row r="782" ht="15.75" customHeight="1">
      <c r="A782" s="1"/>
      <c r="B782" s="2"/>
      <c r="C782" s="91"/>
      <c r="D782" s="67"/>
      <c r="E782" s="67"/>
      <c r="F782" s="67"/>
      <c r="G782" s="22"/>
      <c r="H782" s="91"/>
      <c r="I782" s="92"/>
      <c r="J782" s="22"/>
      <c r="K782" s="67"/>
      <c r="L782" s="22"/>
      <c r="M782" s="22"/>
      <c r="N782" s="22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</row>
    <row r="783" ht="15.75" customHeight="1">
      <c r="A783" s="1"/>
      <c r="B783" s="2"/>
      <c r="C783" s="91"/>
      <c r="D783" s="67"/>
      <c r="E783" s="67"/>
      <c r="F783" s="67"/>
      <c r="G783" s="22"/>
      <c r="H783" s="91"/>
      <c r="I783" s="92"/>
      <c r="J783" s="22"/>
      <c r="K783" s="67"/>
      <c r="L783" s="22"/>
      <c r="M783" s="22"/>
      <c r="N783" s="22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</row>
    <row r="784" ht="15.75" customHeight="1">
      <c r="A784" s="1"/>
      <c r="B784" s="2"/>
      <c r="C784" s="91"/>
      <c r="D784" s="67"/>
      <c r="E784" s="67"/>
      <c r="F784" s="67"/>
      <c r="G784" s="22"/>
      <c r="H784" s="91"/>
      <c r="I784" s="92"/>
      <c r="J784" s="22"/>
      <c r="K784" s="67"/>
      <c r="L784" s="22"/>
      <c r="M784" s="22"/>
      <c r="N784" s="22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</row>
    <row r="785" ht="15.75" customHeight="1">
      <c r="A785" s="1"/>
      <c r="B785" s="2"/>
      <c r="C785" s="91"/>
      <c r="D785" s="67"/>
      <c r="E785" s="67"/>
      <c r="F785" s="67"/>
      <c r="G785" s="22"/>
      <c r="H785" s="91"/>
      <c r="I785" s="92"/>
      <c r="J785" s="22"/>
      <c r="K785" s="67"/>
      <c r="L785" s="22"/>
      <c r="M785" s="22"/>
      <c r="N785" s="22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</row>
    <row r="786" ht="15.75" customHeight="1">
      <c r="A786" s="1"/>
      <c r="B786" s="2"/>
      <c r="C786" s="91"/>
      <c r="D786" s="67"/>
      <c r="E786" s="67"/>
      <c r="F786" s="67"/>
      <c r="G786" s="22"/>
      <c r="H786" s="91"/>
      <c r="I786" s="92"/>
      <c r="J786" s="22"/>
      <c r="K786" s="67"/>
      <c r="L786" s="22"/>
      <c r="M786" s="22"/>
      <c r="N786" s="22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</row>
    <row r="787" ht="15.75" customHeight="1">
      <c r="A787" s="1"/>
      <c r="B787" s="2"/>
      <c r="C787" s="91"/>
      <c r="D787" s="67"/>
      <c r="E787" s="67"/>
      <c r="F787" s="67"/>
      <c r="G787" s="22"/>
      <c r="H787" s="91"/>
      <c r="I787" s="92"/>
      <c r="J787" s="22"/>
      <c r="K787" s="67"/>
      <c r="L787" s="22"/>
      <c r="M787" s="22"/>
      <c r="N787" s="22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</row>
    <row r="788" ht="15.75" customHeight="1">
      <c r="A788" s="1"/>
      <c r="B788" s="2"/>
      <c r="C788" s="91"/>
      <c r="D788" s="67"/>
      <c r="E788" s="67"/>
      <c r="F788" s="67"/>
      <c r="G788" s="22"/>
      <c r="H788" s="91"/>
      <c r="I788" s="92"/>
      <c r="J788" s="22"/>
      <c r="K788" s="67"/>
      <c r="L788" s="22"/>
      <c r="M788" s="22"/>
      <c r="N788" s="22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</row>
    <row r="789" ht="15.75" customHeight="1">
      <c r="A789" s="1"/>
      <c r="B789" s="2"/>
      <c r="C789" s="91"/>
      <c r="D789" s="67"/>
      <c r="E789" s="67"/>
      <c r="F789" s="67"/>
      <c r="G789" s="22"/>
      <c r="H789" s="91"/>
      <c r="I789" s="92"/>
      <c r="J789" s="22"/>
      <c r="K789" s="67"/>
      <c r="L789" s="22"/>
      <c r="M789" s="22"/>
      <c r="N789" s="22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</row>
    <row r="790" ht="15.75" customHeight="1">
      <c r="A790" s="1"/>
      <c r="B790" s="2"/>
      <c r="C790" s="91"/>
      <c r="D790" s="67"/>
      <c r="E790" s="67"/>
      <c r="F790" s="67"/>
      <c r="G790" s="22"/>
      <c r="H790" s="91"/>
      <c r="I790" s="92"/>
      <c r="J790" s="22"/>
      <c r="K790" s="67"/>
      <c r="L790" s="22"/>
      <c r="M790" s="22"/>
      <c r="N790" s="22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</row>
    <row r="791" ht="15.75" customHeight="1">
      <c r="A791" s="1"/>
      <c r="B791" s="2"/>
      <c r="C791" s="91"/>
      <c r="D791" s="67"/>
      <c r="E791" s="67"/>
      <c r="F791" s="67"/>
      <c r="G791" s="22"/>
      <c r="H791" s="91"/>
      <c r="I791" s="92"/>
      <c r="J791" s="22"/>
      <c r="K791" s="67"/>
      <c r="L791" s="22"/>
      <c r="M791" s="22"/>
      <c r="N791" s="22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</row>
    <row r="792" ht="15.75" customHeight="1">
      <c r="A792" s="1"/>
      <c r="B792" s="2"/>
      <c r="C792" s="91"/>
      <c r="D792" s="67"/>
      <c r="E792" s="67"/>
      <c r="F792" s="67"/>
      <c r="G792" s="22"/>
      <c r="H792" s="91"/>
      <c r="I792" s="92"/>
      <c r="J792" s="22"/>
      <c r="K792" s="67"/>
      <c r="L792" s="22"/>
      <c r="M792" s="22"/>
      <c r="N792" s="22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</row>
    <row r="793" ht="15.75" customHeight="1">
      <c r="A793" s="1"/>
      <c r="B793" s="2"/>
      <c r="C793" s="91"/>
      <c r="D793" s="67"/>
      <c r="E793" s="67"/>
      <c r="F793" s="67"/>
      <c r="G793" s="22"/>
      <c r="H793" s="91"/>
      <c r="I793" s="92"/>
      <c r="J793" s="22"/>
      <c r="K793" s="67"/>
      <c r="L793" s="22"/>
      <c r="M793" s="22"/>
      <c r="N793" s="22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</row>
    <row r="794" ht="15.75" customHeight="1">
      <c r="A794" s="1"/>
      <c r="B794" s="2"/>
      <c r="C794" s="91"/>
      <c r="D794" s="67"/>
      <c r="E794" s="67"/>
      <c r="F794" s="67"/>
      <c r="G794" s="22"/>
      <c r="H794" s="91"/>
      <c r="I794" s="92"/>
      <c r="J794" s="22"/>
      <c r="K794" s="67"/>
      <c r="L794" s="22"/>
      <c r="M794" s="22"/>
      <c r="N794" s="22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</row>
    <row r="795" ht="15.75" customHeight="1">
      <c r="A795" s="1"/>
      <c r="B795" s="2"/>
      <c r="C795" s="91"/>
      <c r="D795" s="67"/>
      <c r="E795" s="67"/>
      <c r="F795" s="67"/>
      <c r="G795" s="22"/>
      <c r="H795" s="91"/>
      <c r="I795" s="92"/>
      <c r="J795" s="22"/>
      <c r="K795" s="67"/>
      <c r="L795" s="22"/>
      <c r="M795" s="22"/>
      <c r="N795" s="22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</row>
    <row r="796" ht="15.75" customHeight="1">
      <c r="A796" s="1"/>
      <c r="B796" s="2"/>
      <c r="C796" s="91"/>
      <c r="D796" s="67"/>
      <c r="E796" s="67"/>
      <c r="F796" s="67"/>
      <c r="G796" s="22"/>
      <c r="H796" s="91"/>
      <c r="I796" s="92"/>
      <c r="J796" s="22"/>
      <c r="K796" s="67"/>
      <c r="L796" s="22"/>
      <c r="M796" s="22"/>
      <c r="N796" s="22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</row>
    <row r="797" ht="15.75" customHeight="1">
      <c r="A797" s="1"/>
      <c r="B797" s="2"/>
      <c r="C797" s="91"/>
      <c r="D797" s="67"/>
      <c r="E797" s="67"/>
      <c r="F797" s="67"/>
      <c r="G797" s="22"/>
      <c r="H797" s="91"/>
      <c r="I797" s="92"/>
      <c r="J797" s="22"/>
      <c r="K797" s="67"/>
      <c r="L797" s="22"/>
      <c r="M797" s="22"/>
      <c r="N797" s="22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</row>
    <row r="798" ht="15.75" customHeight="1">
      <c r="A798" s="1"/>
      <c r="B798" s="2"/>
      <c r="C798" s="91"/>
      <c r="D798" s="67"/>
      <c r="E798" s="67"/>
      <c r="F798" s="67"/>
      <c r="G798" s="22"/>
      <c r="H798" s="91"/>
      <c r="I798" s="92"/>
      <c r="J798" s="22"/>
      <c r="K798" s="67"/>
      <c r="L798" s="22"/>
      <c r="M798" s="22"/>
      <c r="N798" s="22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</row>
    <row r="799" ht="15.75" customHeight="1">
      <c r="A799" s="1"/>
      <c r="B799" s="2"/>
      <c r="C799" s="91"/>
      <c r="D799" s="67"/>
      <c r="E799" s="67"/>
      <c r="F799" s="67"/>
      <c r="G799" s="22"/>
      <c r="H799" s="91"/>
      <c r="I799" s="92"/>
      <c r="J799" s="22"/>
      <c r="K799" s="67"/>
      <c r="L799" s="22"/>
      <c r="M799" s="22"/>
      <c r="N799" s="22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</row>
    <row r="800" ht="15.75" customHeight="1">
      <c r="A800" s="1"/>
      <c r="B800" s="2"/>
      <c r="C800" s="91"/>
      <c r="D800" s="67"/>
      <c r="E800" s="67"/>
      <c r="F800" s="67"/>
      <c r="G800" s="22"/>
      <c r="H800" s="91"/>
      <c r="I800" s="92"/>
      <c r="J800" s="22"/>
      <c r="K800" s="67"/>
      <c r="L800" s="22"/>
      <c r="M800" s="22"/>
      <c r="N800" s="22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</row>
    <row r="801" ht="15.75" customHeight="1">
      <c r="A801" s="1"/>
      <c r="B801" s="2"/>
      <c r="C801" s="91"/>
      <c r="D801" s="67"/>
      <c r="E801" s="67"/>
      <c r="F801" s="67"/>
      <c r="G801" s="22"/>
      <c r="H801" s="91"/>
      <c r="I801" s="92"/>
      <c r="J801" s="22"/>
      <c r="K801" s="67"/>
      <c r="L801" s="22"/>
      <c r="M801" s="22"/>
      <c r="N801" s="22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</row>
    <row r="802" ht="15.75" customHeight="1">
      <c r="A802" s="1"/>
      <c r="B802" s="2"/>
      <c r="C802" s="91"/>
      <c r="D802" s="67"/>
      <c r="E802" s="67"/>
      <c r="F802" s="67"/>
      <c r="G802" s="22"/>
      <c r="H802" s="91"/>
      <c r="I802" s="92"/>
      <c r="J802" s="22"/>
      <c r="K802" s="67"/>
      <c r="L802" s="22"/>
      <c r="M802" s="22"/>
      <c r="N802" s="22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</row>
    <row r="803" ht="15.75" customHeight="1">
      <c r="A803" s="1"/>
      <c r="B803" s="2"/>
      <c r="C803" s="91"/>
      <c r="D803" s="67"/>
      <c r="E803" s="67"/>
      <c r="F803" s="67"/>
      <c r="G803" s="22"/>
      <c r="H803" s="91"/>
      <c r="I803" s="92"/>
      <c r="J803" s="22"/>
      <c r="K803" s="67"/>
      <c r="L803" s="22"/>
      <c r="M803" s="22"/>
      <c r="N803" s="22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</row>
    <row r="804" ht="15.75" customHeight="1">
      <c r="A804" s="1"/>
      <c r="B804" s="2"/>
      <c r="C804" s="91"/>
      <c r="D804" s="67"/>
      <c r="E804" s="67"/>
      <c r="F804" s="67"/>
      <c r="G804" s="22"/>
      <c r="H804" s="91"/>
      <c r="I804" s="92"/>
      <c r="J804" s="22"/>
      <c r="K804" s="67"/>
      <c r="L804" s="22"/>
      <c r="M804" s="22"/>
      <c r="N804" s="22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</row>
    <row r="805" ht="15.75" customHeight="1">
      <c r="A805" s="1"/>
      <c r="B805" s="2"/>
      <c r="C805" s="91"/>
      <c r="D805" s="67"/>
      <c r="E805" s="67"/>
      <c r="F805" s="67"/>
      <c r="G805" s="22"/>
      <c r="H805" s="91"/>
      <c r="I805" s="92"/>
      <c r="J805" s="22"/>
      <c r="K805" s="67"/>
      <c r="L805" s="22"/>
      <c r="M805" s="22"/>
      <c r="N805" s="22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</row>
    <row r="806" ht="15.75" customHeight="1">
      <c r="A806" s="1"/>
      <c r="B806" s="2"/>
      <c r="C806" s="91"/>
      <c r="D806" s="67"/>
      <c r="E806" s="67"/>
      <c r="F806" s="67"/>
      <c r="G806" s="22"/>
      <c r="H806" s="91"/>
      <c r="I806" s="92"/>
      <c r="J806" s="22"/>
      <c r="K806" s="67"/>
      <c r="L806" s="22"/>
      <c r="M806" s="22"/>
      <c r="N806" s="22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</row>
    <row r="807" ht="15.75" customHeight="1">
      <c r="A807" s="1"/>
      <c r="B807" s="2"/>
      <c r="C807" s="91"/>
      <c r="D807" s="67"/>
      <c r="E807" s="67"/>
      <c r="F807" s="67"/>
      <c r="G807" s="22"/>
      <c r="H807" s="91"/>
      <c r="I807" s="92"/>
      <c r="J807" s="22"/>
      <c r="K807" s="67"/>
      <c r="L807" s="22"/>
      <c r="M807" s="22"/>
      <c r="N807" s="22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</row>
    <row r="808" ht="15.75" customHeight="1">
      <c r="A808" s="1"/>
      <c r="B808" s="2"/>
      <c r="C808" s="91"/>
      <c r="D808" s="67"/>
      <c r="E808" s="67"/>
      <c r="F808" s="67"/>
      <c r="G808" s="22"/>
      <c r="H808" s="91"/>
      <c r="I808" s="92"/>
      <c r="J808" s="22"/>
      <c r="K808" s="67"/>
      <c r="L808" s="22"/>
      <c r="M808" s="22"/>
      <c r="N808" s="22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</row>
    <row r="809" ht="15.75" customHeight="1">
      <c r="A809" s="1"/>
      <c r="B809" s="2"/>
      <c r="C809" s="91"/>
      <c r="D809" s="67"/>
      <c r="E809" s="67"/>
      <c r="F809" s="67"/>
      <c r="G809" s="22"/>
      <c r="H809" s="91"/>
      <c r="I809" s="92"/>
      <c r="J809" s="22"/>
      <c r="K809" s="67"/>
      <c r="L809" s="22"/>
      <c r="M809" s="22"/>
      <c r="N809" s="22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</row>
    <row r="810" ht="15.75" customHeight="1">
      <c r="A810" s="1"/>
      <c r="B810" s="2"/>
      <c r="C810" s="91"/>
      <c r="D810" s="67"/>
      <c r="E810" s="67"/>
      <c r="F810" s="67"/>
      <c r="G810" s="22"/>
      <c r="H810" s="91"/>
      <c r="I810" s="92"/>
      <c r="J810" s="22"/>
      <c r="K810" s="67"/>
      <c r="L810" s="22"/>
      <c r="M810" s="22"/>
      <c r="N810" s="22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</row>
    <row r="811" ht="15.75" customHeight="1">
      <c r="A811" s="1"/>
      <c r="B811" s="2"/>
      <c r="C811" s="91"/>
      <c r="D811" s="67"/>
      <c r="E811" s="67"/>
      <c r="F811" s="67"/>
      <c r="G811" s="22"/>
      <c r="H811" s="91"/>
      <c r="I811" s="92"/>
      <c r="J811" s="22"/>
      <c r="K811" s="67"/>
      <c r="L811" s="22"/>
      <c r="M811" s="22"/>
      <c r="N811" s="22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</row>
    <row r="812" ht="15.75" customHeight="1">
      <c r="A812" s="1"/>
      <c r="B812" s="2"/>
      <c r="C812" s="91"/>
      <c r="D812" s="67"/>
      <c r="E812" s="67"/>
      <c r="F812" s="67"/>
      <c r="G812" s="22"/>
      <c r="H812" s="91"/>
      <c r="I812" s="92"/>
      <c r="J812" s="22"/>
      <c r="K812" s="67"/>
      <c r="L812" s="22"/>
      <c r="M812" s="22"/>
      <c r="N812" s="22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</row>
    <row r="813" ht="15.75" customHeight="1">
      <c r="A813" s="1"/>
      <c r="B813" s="2"/>
      <c r="C813" s="91"/>
      <c r="D813" s="67"/>
      <c r="E813" s="67"/>
      <c r="F813" s="67"/>
      <c r="G813" s="22"/>
      <c r="H813" s="91"/>
      <c r="I813" s="92"/>
      <c r="J813" s="22"/>
      <c r="K813" s="67"/>
      <c r="L813" s="22"/>
      <c r="M813" s="22"/>
      <c r="N813" s="22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</row>
    <row r="814" ht="15.75" customHeight="1">
      <c r="A814" s="1"/>
      <c r="B814" s="2"/>
      <c r="C814" s="91"/>
      <c r="D814" s="67"/>
      <c r="E814" s="67"/>
      <c r="F814" s="67"/>
      <c r="G814" s="22"/>
      <c r="H814" s="91"/>
      <c r="I814" s="92"/>
      <c r="J814" s="22"/>
      <c r="K814" s="67"/>
      <c r="L814" s="22"/>
      <c r="M814" s="22"/>
      <c r="N814" s="22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</row>
    <row r="815" ht="15.75" customHeight="1">
      <c r="A815" s="1"/>
      <c r="B815" s="2"/>
      <c r="C815" s="91"/>
      <c r="D815" s="67"/>
      <c r="E815" s="67"/>
      <c r="F815" s="67"/>
      <c r="G815" s="22"/>
      <c r="H815" s="91"/>
      <c r="I815" s="92"/>
      <c r="J815" s="22"/>
      <c r="K815" s="67"/>
      <c r="L815" s="22"/>
      <c r="M815" s="22"/>
      <c r="N815" s="22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</row>
    <row r="816" ht="15.75" customHeight="1">
      <c r="A816" s="1"/>
      <c r="B816" s="2"/>
      <c r="C816" s="91"/>
      <c r="D816" s="67"/>
      <c r="E816" s="67"/>
      <c r="F816" s="67"/>
      <c r="G816" s="22"/>
      <c r="H816" s="91"/>
      <c r="I816" s="92"/>
      <c r="J816" s="22"/>
      <c r="K816" s="67"/>
      <c r="L816" s="22"/>
      <c r="M816" s="22"/>
      <c r="N816" s="22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</row>
    <row r="817" ht="15.75" customHeight="1">
      <c r="A817" s="1"/>
      <c r="B817" s="2"/>
      <c r="C817" s="91"/>
      <c r="D817" s="67"/>
      <c r="E817" s="67"/>
      <c r="F817" s="67"/>
      <c r="G817" s="22"/>
      <c r="H817" s="91"/>
      <c r="I817" s="92"/>
      <c r="J817" s="22"/>
      <c r="K817" s="67"/>
      <c r="L817" s="22"/>
      <c r="M817" s="22"/>
      <c r="N817" s="22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</row>
    <row r="818" ht="15.75" customHeight="1">
      <c r="A818" s="1"/>
      <c r="B818" s="2"/>
      <c r="C818" s="91"/>
      <c r="D818" s="67"/>
      <c r="E818" s="67"/>
      <c r="F818" s="67"/>
      <c r="G818" s="22"/>
      <c r="H818" s="91"/>
      <c r="I818" s="92"/>
      <c r="J818" s="22"/>
      <c r="K818" s="67"/>
      <c r="L818" s="22"/>
      <c r="M818" s="22"/>
      <c r="N818" s="22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</row>
    <row r="819" ht="15.75" customHeight="1">
      <c r="A819" s="1"/>
      <c r="B819" s="2"/>
      <c r="C819" s="91"/>
      <c r="D819" s="67"/>
      <c r="E819" s="67"/>
      <c r="F819" s="67"/>
      <c r="G819" s="22"/>
      <c r="H819" s="91"/>
      <c r="I819" s="92"/>
      <c r="J819" s="22"/>
      <c r="K819" s="67"/>
      <c r="L819" s="22"/>
      <c r="M819" s="22"/>
      <c r="N819" s="22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</row>
    <row r="820" ht="15.75" customHeight="1">
      <c r="A820" s="1"/>
      <c r="B820" s="2"/>
      <c r="C820" s="91"/>
      <c r="D820" s="67"/>
      <c r="E820" s="67"/>
      <c r="F820" s="67"/>
      <c r="G820" s="22"/>
      <c r="H820" s="91"/>
      <c r="I820" s="92"/>
      <c r="J820" s="22"/>
      <c r="K820" s="67"/>
      <c r="L820" s="22"/>
      <c r="M820" s="22"/>
      <c r="N820" s="22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</row>
    <row r="821" ht="15.75" customHeight="1">
      <c r="A821" s="1"/>
      <c r="B821" s="2"/>
      <c r="C821" s="91"/>
      <c r="D821" s="67"/>
      <c r="E821" s="67"/>
      <c r="F821" s="67"/>
      <c r="G821" s="22"/>
      <c r="H821" s="91"/>
      <c r="I821" s="92"/>
      <c r="J821" s="22"/>
      <c r="K821" s="67"/>
      <c r="L821" s="22"/>
      <c r="M821" s="22"/>
      <c r="N821" s="22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</row>
    <row r="822" ht="15.75" customHeight="1">
      <c r="A822" s="1"/>
      <c r="B822" s="2"/>
      <c r="C822" s="91"/>
      <c r="D822" s="67"/>
      <c r="E822" s="67"/>
      <c r="F822" s="67"/>
      <c r="G822" s="22"/>
      <c r="H822" s="91"/>
      <c r="I822" s="92"/>
      <c r="J822" s="22"/>
      <c r="K822" s="67"/>
      <c r="L822" s="22"/>
      <c r="M822" s="22"/>
      <c r="N822" s="22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</row>
    <row r="823" ht="15.75" customHeight="1">
      <c r="A823" s="1"/>
      <c r="B823" s="2"/>
      <c r="C823" s="91"/>
      <c r="D823" s="67"/>
      <c r="E823" s="67"/>
      <c r="F823" s="67"/>
      <c r="G823" s="22"/>
      <c r="H823" s="91"/>
      <c r="I823" s="92"/>
      <c r="J823" s="22"/>
      <c r="K823" s="67"/>
      <c r="L823" s="22"/>
      <c r="M823" s="22"/>
      <c r="N823" s="22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</row>
    <row r="824" ht="15.75" customHeight="1">
      <c r="A824" s="1"/>
      <c r="B824" s="2"/>
      <c r="C824" s="91"/>
      <c r="D824" s="67"/>
      <c r="E824" s="67"/>
      <c r="F824" s="67"/>
      <c r="G824" s="22"/>
      <c r="H824" s="91"/>
      <c r="I824" s="92"/>
      <c r="J824" s="22"/>
      <c r="K824" s="67"/>
      <c r="L824" s="22"/>
      <c r="M824" s="22"/>
      <c r="N824" s="22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</row>
    <row r="825" ht="15.75" customHeight="1">
      <c r="A825" s="1"/>
      <c r="B825" s="2"/>
      <c r="C825" s="91"/>
      <c r="D825" s="67"/>
      <c r="E825" s="67"/>
      <c r="F825" s="67"/>
      <c r="G825" s="22"/>
      <c r="H825" s="91"/>
      <c r="I825" s="92"/>
      <c r="J825" s="22"/>
      <c r="K825" s="67"/>
      <c r="L825" s="22"/>
      <c r="M825" s="22"/>
      <c r="N825" s="22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</row>
    <row r="826" ht="15.75" customHeight="1">
      <c r="A826" s="1"/>
      <c r="B826" s="2"/>
      <c r="C826" s="91"/>
      <c r="D826" s="67"/>
      <c r="E826" s="67"/>
      <c r="F826" s="67"/>
      <c r="G826" s="22"/>
      <c r="H826" s="91"/>
      <c r="I826" s="92"/>
      <c r="J826" s="22"/>
      <c r="K826" s="67"/>
      <c r="L826" s="22"/>
      <c r="M826" s="22"/>
      <c r="N826" s="22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</row>
    <row r="827" ht="15.75" customHeight="1">
      <c r="A827" s="1"/>
      <c r="B827" s="2"/>
      <c r="C827" s="91"/>
      <c r="D827" s="67"/>
      <c r="E827" s="67"/>
      <c r="F827" s="67"/>
      <c r="G827" s="22"/>
      <c r="H827" s="91"/>
      <c r="I827" s="92"/>
      <c r="J827" s="22"/>
      <c r="K827" s="67"/>
      <c r="L827" s="22"/>
      <c r="M827" s="22"/>
      <c r="N827" s="22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</row>
    <row r="828" ht="15.75" customHeight="1">
      <c r="A828" s="1"/>
      <c r="B828" s="2"/>
      <c r="C828" s="91"/>
      <c r="D828" s="67"/>
      <c r="E828" s="67"/>
      <c r="F828" s="67"/>
      <c r="G828" s="22"/>
      <c r="H828" s="91"/>
      <c r="I828" s="92"/>
      <c r="J828" s="22"/>
      <c r="K828" s="67"/>
      <c r="L828" s="22"/>
      <c r="M828" s="22"/>
      <c r="N828" s="22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</row>
    <row r="829" ht="15.75" customHeight="1">
      <c r="A829" s="1"/>
      <c r="B829" s="2"/>
      <c r="C829" s="91"/>
      <c r="D829" s="67"/>
      <c r="E829" s="67"/>
      <c r="F829" s="67"/>
      <c r="G829" s="22"/>
      <c r="H829" s="91"/>
      <c r="I829" s="92"/>
      <c r="J829" s="22"/>
      <c r="K829" s="67"/>
      <c r="L829" s="22"/>
      <c r="M829" s="22"/>
      <c r="N829" s="22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</row>
    <row r="830" ht="15.75" customHeight="1">
      <c r="A830" s="1"/>
      <c r="B830" s="2"/>
      <c r="C830" s="91"/>
      <c r="D830" s="67"/>
      <c r="E830" s="67"/>
      <c r="F830" s="67"/>
      <c r="G830" s="22"/>
      <c r="H830" s="91"/>
      <c r="I830" s="92"/>
      <c r="J830" s="22"/>
      <c r="K830" s="67"/>
      <c r="L830" s="22"/>
      <c r="M830" s="22"/>
      <c r="N830" s="22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</row>
    <row r="831" ht="15.75" customHeight="1">
      <c r="A831" s="1"/>
      <c r="B831" s="2"/>
      <c r="C831" s="91"/>
      <c r="D831" s="67"/>
      <c r="E831" s="67"/>
      <c r="F831" s="67"/>
      <c r="G831" s="22"/>
      <c r="H831" s="91"/>
      <c r="I831" s="92"/>
      <c r="J831" s="22"/>
      <c r="K831" s="67"/>
      <c r="L831" s="22"/>
      <c r="M831" s="22"/>
      <c r="N831" s="22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</row>
    <row r="832" ht="15.75" customHeight="1">
      <c r="A832" s="1"/>
      <c r="B832" s="2"/>
      <c r="C832" s="91"/>
      <c r="D832" s="67"/>
      <c r="E832" s="67"/>
      <c r="F832" s="67"/>
      <c r="G832" s="22"/>
      <c r="H832" s="91"/>
      <c r="I832" s="92"/>
      <c r="J832" s="22"/>
      <c r="K832" s="67"/>
      <c r="L832" s="22"/>
      <c r="M832" s="22"/>
      <c r="N832" s="22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</row>
    <row r="833" ht="15.75" customHeight="1">
      <c r="A833" s="1"/>
      <c r="B833" s="2"/>
      <c r="C833" s="91"/>
      <c r="D833" s="67"/>
      <c r="E833" s="67"/>
      <c r="F833" s="67"/>
      <c r="G833" s="22"/>
      <c r="H833" s="91"/>
      <c r="I833" s="92"/>
      <c r="J833" s="22"/>
      <c r="K833" s="67"/>
      <c r="L833" s="22"/>
      <c r="M833" s="22"/>
      <c r="N833" s="22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</row>
    <row r="834" ht="15.75" customHeight="1">
      <c r="A834" s="1"/>
      <c r="B834" s="2"/>
      <c r="C834" s="91"/>
      <c r="D834" s="67"/>
      <c r="E834" s="67"/>
      <c r="F834" s="67"/>
      <c r="G834" s="22"/>
      <c r="H834" s="91"/>
      <c r="I834" s="92"/>
      <c r="J834" s="22"/>
      <c r="K834" s="67"/>
      <c r="L834" s="22"/>
      <c r="M834" s="22"/>
      <c r="N834" s="22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</row>
    <row r="835" ht="15.75" customHeight="1">
      <c r="A835" s="1"/>
      <c r="B835" s="2"/>
      <c r="C835" s="91"/>
      <c r="D835" s="67"/>
      <c r="E835" s="67"/>
      <c r="F835" s="67"/>
      <c r="G835" s="22"/>
      <c r="H835" s="91"/>
      <c r="I835" s="92"/>
      <c r="J835" s="22"/>
      <c r="K835" s="67"/>
      <c r="L835" s="22"/>
      <c r="M835" s="22"/>
      <c r="N835" s="22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</row>
    <row r="836" ht="15.75" customHeight="1">
      <c r="A836" s="1"/>
      <c r="B836" s="2"/>
      <c r="C836" s="91"/>
      <c r="D836" s="67"/>
      <c r="E836" s="67"/>
      <c r="F836" s="67"/>
      <c r="G836" s="22"/>
      <c r="H836" s="91"/>
      <c r="I836" s="92"/>
      <c r="J836" s="22"/>
      <c r="K836" s="67"/>
      <c r="L836" s="22"/>
      <c r="M836" s="22"/>
      <c r="N836" s="22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</row>
    <row r="837" ht="15.75" customHeight="1">
      <c r="A837" s="1"/>
      <c r="B837" s="2"/>
      <c r="C837" s="91"/>
      <c r="D837" s="67"/>
      <c r="E837" s="67"/>
      <c r="F837" s="67"/>
      <c r="G837" s="22"/>
      <c r="H837" s="91"/>
      <c r="I837" s="92"/>
      <c r="J837" s="22"/>
      <c r="K837" s="67"/>
      <c r="L837" s="22"/>
      <c r="M837" s="22"/>
      <c r="N837" s="22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</row>
    <row r="838" ht="15.75" customHeight="1">
      <c r="A838" s="1"/>
      <c r="B838" s="2"/>
      <c r="C838" s="91"/>
      <c r="D838" s="67"/>
      <c r="E838" s="67"/>
      <c r="F838" s="67"/>
      <c r="G838" s="22"/>
      <c r="H838" s="91"/>
      <c r="I838" s="92"/>
      <c r="J838" s="22"/>
      <c r="K838" s="67"/>
      <c r="L838" s="22"/>
      <c r="M838" s="22"/>
      <c r="N838" s="22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</row>
    <row r="839" ht="15.75" customHeight="1">
      <c r="A839" s="1"/>
      <c r="B839" s="2"/>
      <c r="C839" s="91"/>
      <c r="D839" s="67"/>
      <c r="E839" s="67"/>
      <c r="F839" s="67"/>
      <c r="G839" s="22"/>
      <c r="H839" s="91"/>
      <c r="I839" s="92"/>
      <c r="J839" s="22"/>
      <c r="K839" s="67"/>
      <c r="L839" s="22"/>
      <c r="M839" s="22"/>
      <c r="N839" s="22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</row>
    <row r="840" ht="15.75" customHeight="1">
      <c r="A840" s="1"/>
      <c r="B840" s="2"/>
      <c r="C840" s="91"/>
      <c r="D840" s="67"/>
      <c r="E840" s="67"/>
      <c r="F840" s="67"/>
      <c r="G840" s="22"/>
      <c r="H840" s="91"/>
      <c r="I840" s="92"/>
      <c r="J840" s="22"/>
      <c r="K840" s="67"/>
      <c r="L840" s="22"/>
      <c r="M840" s="22"/>
      <c r="N840" s="22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</row>
    <row r="841" ht="15.75" customHeight="1">
      <c r="A841" s="1"/>
      <c r="B841" s="2"/>
      <c r="C841" s="91"/>
      <c r="D841" s="67"/>
      <c r="E841" s="67"/>
      <c r="F841" s="67"/>
      <c r="G841" s="22"/>
      <c r="H841" s="91"/>
      <c r="I841" s="92"/>
      <c r="J841" s="22"/>
      <c r="K841" s="67"/>
      <c r="L841" s="22"/>
      <c r="M841" s="22"/>
      <c r="N841" s="22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</row>
    <row r="842" ht="15.75" customHeight="1">
      <c r="A842" s="1"/>
      <c r="B842" s="2"/>
      <c r="C842" s="91"/>
      <c r="D842" s="67"/>
      <c r="E842" s="67"/>
      <c r="F842" s="67"/>
      <c r="G842" s="22"/>
      <c r="H842" s="91"/>
      <c r="I842" s="92"/>
      <c r="J842" s="22"/>
      <c r="K842" s="67"/>
      <c r="L842" s="22"/>
      <c r="M842" s="22"/>
      <c r="N842" s="22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</row>
    <row r="843" ht="15.75" customHeight="1">
      <c r="A843" s="1"/>
      <c r="B843" s="2"/>
      <c r="C843" s="91"/>
      <c r="D843" s="67"/>
      <c r="E843" s="67"/>
      <c r="F843" s="67"/>
      <c r="G843" s="22"/>
      <c r="H843" s="91"/>
      <c r="I843" s="92"/>
      <c r="J843" s="22"/>
      <c r="K843" s="67"/>
      <c r="L843" s="22"/>
      <c r="M843" s="22"/>
      <c r="N843" s="22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</row>
    <row r="844" ht="15.75" customHeight="1">
      <c r="A844" s="1"/>
      <c r="B844" s="2"/>
      <c r="C844" s="91"/>
      <c r="D844" s="67"/>
      <c r="E844" s="67"/>
      <c r="F844" s="67"/>
      <c r="G844" s="22"/>
      <c r="H844" s="91"/>
      <c r="I844" s="92"/>
      <c r="J844" s="22"/>
      <c r="K844" s="67"/>
      <c r="L844" s="22"/>
      <c r="M844" s="22"/>
      <c r="N844" s="22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</row>
    <row r="845" ht="15.75" customHeight="1">
      <c r="A845" s="1"/>
      <c r="B845" s="2"/>
      <c r="C845" s="91"/>
      <c r="D845" s="67"/>
      <c r="E845" s="67"/>
      <c r="F845" s="67"/>
      <c r="G845" s="22"/>
      <c r="H845" s="91"/>
      <c r="I845" s="92"/>
      <c r="J845" s="22"/>
      <c r="K845" s="67"/>
      <c r="L845" s="22"/>
      <c r="M845" s="22"/>
      <c r="N845" s="22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</row>
    <row r="846" ht="15.75" customHeight="1">
      <c r="A846" s="1"/>
      <c r="B846" s="2"/>
      <c r="C846" s="91"/>
      <c r="D846" s="67"/>
      <c r="E846" s="67"/>
      <c r="F846" s="67"/>
      <c r="G846" s="22"/>
      <c r="H846" s="91"/>
      <c r="I846" s="92"/>
      <c r="J846" s="22"/>
      <c r="K846" s="67"/>
      <c r="L846" s="22"/>
      <c r="M846" s="22"/>
      <c r="N846" s="22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</row>
    <row r="847" ht="15.75" customHeight="1">
      <c r="A847" s="1"/>
      <c r="B847" s="2"/>
      <c r="C847" s="91"/>
      <c r="D847" s="67"/>
      <c r="E847" s="67"/>
      <c r="F847" s="67"/>
      <c r="G847" s="22"/>
      <c r="H847" s="91"/>
      <c r="I847" s="92"/>
      <c r="J847" s="22"/>
      <c r="K847" s="67"/>
      <c r="L847" s="22"/>
      <c r="M847" s="22"/>
      <c r="N847" s="22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</row>
    <row r="848" ht="15.75" customHeight="1">
      <c r="A848" s="1"/>
      <c r="B848" s="2"/>
      <c r="C848" s="91"/>
      <c r="D848" s="67"/>
      <c r="E848" s="67"/>
      <c r="F848" s="67"/>
      <c r="G848" s="22"/>
      <c r="H848" s="91"/>
      <c r="I848" s="92"/>
      <c r="J848" s="22"/>
      <c r="K848" s="67"/>
      <c r="L848" s="22"/>
      <c r="M848" s="22"/>
      <c r="N848" s="22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</row>
    <row r="849" ht="15.75" customHeight="1">
      <c r="A849" s="1"/>
      <c r="B849" s="2"/>
      <c r="C849" s="91"/>
      <c r="D849" s="67"/>
      <c r="E849" s="67"/>
      <c r="F849" s="67"/>
      <c r="G849" s="22"/>
      <c r="H849" s="91"/>
      <c r="I849" s="92"/>
      <c r="J849" s="22"/>
      <c r="K849" s="67"/>
      <c r="L849" s="22"/>
      <c r="M849" s="22"/>
      <c r="N849" s="22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</row>
    <row r="850" ht="15.75" customHeight="1">
      <c r="A850" s="1"/>
      <c r="B850" s="2"/>
      <c r="C850" s="91"/>
      <c r="D850" s="67"/>
      <c r="E850" s="67"/>
      <c r="F850" s="67"/>
      <c r="G850" s="22"/>
      <c r="H850" s="91"/>
      <c r="I850" s="92"/>
      <c r="J850" s="22"/>
      <c r="K850" s="67"/>
      <c r="L850" s="22"/>
      <c r="M850" s="22"/>
      <c r="N850" s="22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</row>
    <row r="851" ht="15.75" customHeight="1">
      <c r="A851" s="1"/>
      <c r="B851" s="2"/>
      <c r="C851" s="91"/>
      <c r="D851" s="67"/>
      <c r="E851" s="67"/>
      <c r="F851" s="67"/>
      <c r="G851" s="22"/>
      <c r="H851" s="91"/>
      <c r="I851" s="92"/>
      <c r="J851" s="22"/>
      <c r="K851" s="67"/>
      <c r="L851" s="22"/>
      <c r="M851" s="22"/>
      <c r="N851" s="22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</row>
    <row r="852" ht="15.75" customHeight="1">
      <c r="A852" s="1"/>
      <c r="B852" s="2"/>
      <c r="C852" s="91"/>
      <c r="D852" s="67"/>
      <c r="E852" s="67"/>
      <c r="F852" s="67"/>
      <c r="G852" s="22"/>
      <c r="H852" s="91"/>
      <c r="I852" s="92"/>
      <c r="J852" s="22"/>
      <c r="K852" s="67"/>
      <c r="L852" s="22"/>
      <c r="M852" s="22"/>
      <c r="N852" s="22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</row>
    <row r="853" ht="15.75" customHeight="1">
      <c r="A853" s="1"/>
      <c r="B853" s="2"/>
      <c r="C853" s="91"/>
      <c r="D853" s="67"/>
      <c r="E853" s="67"/>
      <c r="F853" s="67"/>
      <c r="G853" s="22"/>
      <c r="H853" s="91"/>
      <c r="I853" s="92"/>
      <c r="J853" s="22"/>
      <c r="K853" s="67"/>
      <c r="L853" s="22"/>
      <c r="M853" s="22"/>
      <c r="N853" s="22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</row>
    <row r="854" ht="15.75" customHeight="1">
      <c r="A854" s="1"/>
      <c r="B854" s="2"/>
      <c r="C854" s="91"/>
      <c r="D854" s="67"/>
      <c r="E854" s="67"/>
      <c r="F854" s="67"/>
      <c r="G854" s="22"/>
      <c r="H854" s="91"/>
      <c r="I854" s="92"/>
      <c r="J854" s="22"/>
      <c r="K854" s="67"/>
      <c r="L854" s="22"/>
      <c r="M854" s="22"/>
      <c r="N854" s="22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</row>
    <row r="855" ht="15.75" customHeight="1">
      <c r="A855" s="1"/>
      <c r="B855" s="2"/>
      <c r="C855" s="91"/>
      <c r="D855" s="67"/>
      <c r="E855" s="67"/>
      <c r="F855" s="67"/>
      <c r="G855" s="22"/>
      <c r="H855" s="91"/>
      <c r="I855" s="92"/>
      <c r="J855" s="22"/>
      <c r="K855" s="67"/>
      <c r="L855" s="22"/>
      <c r="M855" s="22"/>
      <c r="N855" s="22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</row>
    <row r="856" ht="15.75" customHeight="1">
      <c r="A856" s="1"/>
      <c r="B856" s="2"/>
      <c r="C856" s="91"/>
      <c r="D856" s="67"/>
      <c r="E856" s="67"/>
      <c r="F856" s="67"/>
      <c r="G856" s="22"/>
      <c r="H856" s="91"/>
      <c r="I856" s="92"/>
      <c r="J856" s="22"/>
      <c r="K856" s="67"/>
      <c r="L856" s="22"/>
      <c r="M856" s="22"/>
      <c r="N856" s="22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</row>
    <row r="857" ht="15.75" customHeight="1">
      <c r="A857" s="1"/>
      <c r="B857" s="2"/>
      <c r="C857" s="91"/>
      <c r="D857" s="67"/>
      <c r="E857" s="67"/>
      <c r="F857" s="67"/>
      <c r="G857" s="22"/>
      <c r="H857" s="91"/>
      <c r="I857" s="92"/>
      <c r="J857" s="22"/>
      <c r="K857" s="67"/>
      <c r="L857" s="22"/>
      <c r="M857" s="22"/>
      <c r="N857" s="22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</row>
    <row r="858" ht="15.75" customHeight="1">
      <c r="A858" s="1"/>
      <c r="B858" s="2"/>
      <c r="C858" s="91"/>
      <c r="D858" s="67"/>
      <c r="E858" s="67"/>
      <c r="F858" s="67"/>
      <c r="G858" s="22"/>
      <c r="H858" s="91"/>
      <c r="I858" s="92"/>
      <c r="J858" s="22"/>
      <c r="K858" s="67"/>
      <c r="L858" s="22"/>
      <c r="M858" s="22"/>
      <c r="N858" s="22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</row>
    <row r="859" ht="15.75" customHeight="1">
      <c r="A859" s="1"/>
      <c r="B859" s="2"/>
      <c r="C859" s="91"/>
      <c r="D859" s="67"/>
      <c r="E859" s="67"/>
      <c r="F859" s="67"/>
      <c r="G859" s="22"/>
      <c r="H859" s="91"/>
      <c r="I859" s="92"/>
      <c r="J859" s="22"/>
      <c r="K859" s="67"/>
      <c r="L859" s="22"/>
      <c r="M859" s="22"/>
      <c r="N859" s="22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</row>
    <row r="860" ht="15.75" customHeight="1">
      <c r="A860" s="1"/>
      <c r="B860" s="2"/>
      <c r="C860" s="91"/>
      <c r="D860" s="67"/>
      <c r="E860" s="67"/>
      <c r="F860" s="67"/>
      <c r="G860" s="22"/>
      <c r="H860" s="91"/>
      <c r="I860" s="92"/>
      <c r="J860" s="22"/>
      <c r="K860" s="67"/>
      <c r="L860" s="22"/>
      <c r="M860" s="22"/>
      <c r="N860" s="22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</row>
    <row r="861" ht="15.75" customHeight="1">
      <c r="A861" s="1"/>
      <c r="B861" s="2"/>
      <c r="C861" s="91"/>
      <c r="D861" s="67"/>
      <c r="E861" s="67"/>
      <c r="F861" s="67"/>
      <c r="G861" s="22"/>
      <c r="H861" s="91"/>
      <c r="I861" s="92"/>
      <c r="J861" s="22"/>
      <c r="K861" s="67"/>
      <c r="L861" s="22"/>
      <c r="M861" s="22"/>
      <c r="N861" s="22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</row>
    <row r="862" ht="15.75" customHeight="1">
      <c r="A862" s="1"/>
      <c r="B862" s="2"/>
      <c r="C862" s="91"/>
      <c r="D862" s="67"/>
      <c r="E862" s="67"/>
      <c r="F862" s="67"/>
      <c r="G862" s="22"/>
      <c r="H862" s="91"/>
      <c r="I862" s="92"/>
      <c r="J862" s="22"/>
      <c r="K862" s="67"/>
      <c r="L862" s="22"/>
      <c r="M862" s="22"/>
      <c r="N862" s="22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</row>
    <row r="863" ht="15.75" customHeight="1">
      <c r="A863" s="1"/>
      <c r="B863" s="2"/>
      <c r="C863" s="91"/>
      <c r="D863" s="67"/>
      <c r="E863" s="67"/>
      <c r="F863" s="67"/>
      <c r="G863" s="22"/>
      <c r="H863" s="91"/>
      <c r="I863" s="92"/>
      <c r="J863" s="22"/>
      <c r="K863" s="67"/>
      <c r="L863" s="22"/>
      <c r="M863" s="22"/>
      <c r="N863" s="22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</row>
    <row r="864" ht="15.75" customHeight="1">
      <c r="A864" s="1"/>
      <c r="B864" s="2"/>
      <c r="C864" s="91"/>
      <c r="D864" s="67"/>
      <c r="E864" s="67"/>
      <c r="F864" s="67"/>
      <c r="G864" s="22"/>
      <c r="H864" s="91"/>
      <c r="I864" s="92"/>
      <c r="J864" s="22"/>
      <c r="K864" s="67"/>
      <c r="L864" s="22"/>
      <c r="M864" s="22"/>
      <c r="N864" s="22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</row>
    <row r="865" ht="15.75" customHeight="1">
      <c r="A865" s="1"/>
      <c r="B865" s="2"/>
      <c r="C865" s="91"/>
      <c r="D865" s="67"/>
      <c r="E865" s="67"/>
      <c r="F865" s="67"/>
      <c r="G865" s="22"/>
      <c r="H865" s="91"/>
      <c r="I865" s="92"/>
      <c r="J865" s="22"/>
      <c r="K865" s="67"/>
      <c r="L865" s="22"/>
      <c r="M865" s="22"/>
      <c r="N865" s="22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</row>
    <row r="866" ht="15.75" customHeight="1">
      <c r="A866" s="1"/>
      <c r="B866" s="2"/>
      <c r="C866" s="91"/>
      <c r="D866" s="67"/>
      <c r="E866" s="67"/>
      <c r="F866" s="67"/>
      <c r="G866" s="22"/>
      <c r="H866" s="91"/>
      <c r="I866" s="92"/>
      <c r="J866" s="22"/>
      <c r="K866" s="67"/>
      <c r="L866" s="22"/>
      <c r="M866" s="22"/>
      <c r="N866" s="22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</row>
    <row r="867" ht="15.75" customHeight="1">
      <c r="A867" s="1"/>
      <c r="B867" s="2"/>
      <c r="C867" s="91"/>
      <c r="D867" s="67"/>
      <c r="E867" s="67"/>
      <c r="F867" s="67"/>
      <c r="G867" s="22"/>
      <c r="H867" s="91"/>
      <c r="I867" s="92"/>
      <c r="J867" s="22"/>
      <c r="K867" s="67"/>
      <c r="L867" s="22"/>
      <c r="M867" s="22"/>
      <c r="N867" s="22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</row>
    <row r="868" ht="15.75" customHeight="1">
      <c r="A868" s="1"/>
      <c r="B868" s="2"/>
      <c r="C868" s="91"/>
      <c r="D868" s="67"/>
      <c r="E868" s="67"/>
      <c r="F868" s="67"/>
      <c r="G868" s="22"/>
      <c r="H868" s="91"/>
      <c r="I868" s="92"/>
      <c r="J868" s="22"/>
      <c r="K868" s="67"/>
      <c r="L868" s="22"/>
      <c r="M868" s="22"/>
      <c r="N868" s="22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</row>
    <row r="869" ht="15.75" customHeight="1">
      <c r="A869" s="1"/>
      <c r="B869" s="2"/>
      <c r="C869" s="91"/>
      <c r="D869" s="67"/>
      <c r="E869" s="67"/>
      <c r="F869" s="67"/>
      <c r="G869" s="22"/>
      <c r="H869" s="91"/>
      <c r="I869" s="92"/>
      <c r="J869" s="22"/>
      <c r="K869" s="67"/>
      <c r="L869" s="22"/>
      <c r="M869" s="22"/>
      <c r="N869" s="22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</row>
    <row r="870" ht="15.75" customHeight="1">
      <c r="A870" s="1"/>
      <c r="B870" s="2"/>
      <c r="C870" s="91"/>
      <c r="D870" s="67"/>
      <c r="E870" s="67"/>
      <c r="F870" s="67"/>
      <c r="G870" s="22"/>
      <c r="H870" s="91"/>
      <c r="I870" s="92"/>
      <c r="J870" s="22"/>
      <c r="K870" s="67"/>
      <c r="L870" s="22"/>
      <c r="M870" s="22"/>
      <c r="N870" s="22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</row>
    <row r="871" ht="15.75" customHeight="1">
      <c r="A871" s="1"/>
      <c r="B871" s="2"/>
      <c r="C871" s="91"/>
      <c r="D871" s="67"/>
      <c r="E871" s="67"/>
      <c r="F871" s="67"/>
      <c r="G871" s="22"/>
      <c r="H871" s="91"/>
      <c r="I871" s="92"/>
      <c r="J871" s="22"/>
      <c r="K871" s="67"/>
      <c r="L871" s="22"/>
      <c r="M871" s="22"/>
      <c r="N871" s="22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</row>
    <row r="872" ht="15.75" customHeight="1">
      <c r="A872" s="1"/>
      <c r="B872" s="2"/>
      <c r="C872" s="91"/>
      <c r="D872" s="67"/>
      <c r="E872" s="67"/>
      <c r="F872" s="67"/>
      <c r="G872" s="22"/>
      <c r="H872" s="91"/>
      <c r="I872" s="92"/>
      <c r="J872" s="22"/>
      <c r="K872" s="67"/>
      <c r="L872" s="22"/>
      <c r="M872" s="22"/>
      <c r="N872" s="22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</row>
    <row r="873" ht="15.75" customHeight="1">
      <c r="A873" s="1"/>
      <c r="B873" s="2"/>
      <c r="C873" s="91"/>
      <c r="D873" s="67"/>
      <c r="E873" s="67"/>
      <c r="F873" s="67"/>
      <c r="G873" s="22"/>
      <c r="H873" s="91"/>
      <c r="I873" s="92"/>
      <c r="J873" s="22"/>
      <c r="K873" s="67"/>
      <c r="L873" s="22"/>
      <c r="M873" s="22"/>
      <c r="N873" s="22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</row>
    <row r="874" ht="15.75" customHeight="1">
      <c r="A874" s="1"/>
      <c r="B874" s="2"/>
      <c r="C874" s="91"/>
      <c r="D874" s="67"/>
      <c r="E874" s="67"/>
      <c r="F874" s="67"/>
      <c r="G874" s="22"/>
      <c r="H874" s="91"/>
      <c r="I874" s="92"/>
      <c r="J874" s="22"/>
      <c r="K874" s="67"/>
      <c r="L874" s="22"/>
      <c r="M874" s="22"/>
      <c r="N874" s="22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</row>
    <row r="875" ht="15.75" customHeight="1">
      <c r="A875" s="1"/>
      <c r="B875" s="2"/>
      <c r="C875" s="91"/>
      <c r="D875" s="67"/>
      <c r="E875" s="67"/>
      <c r="F875" s="67"/>
      <c r="G875" s="22"/>
      <c r="H875" s="91"/>
      <c r="I875" s="92"/>
      <c r="J875" s="22"/>
      <c r="K875" s="67"/>
      <c r="L875" s="22"/>
      <c r="M875" s="22"/>
      <c r="N875" s="22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</row>
    <row r="876" ht="15.75" customHeight="1">
      <c r="A876" s="1"/>
      <c r="B876" s="2"/>
      <c r="C876" s="91"/>
      <c r="D876" s="67"/>
      <c r="E876" s="67"/>
      <c r="F876" s="67"/>
      <c r="G876" s="22"/>
      <c r="H876" s="91"/>
      <c r="I876" s="92"/>
      <c r="J876" s="22"/>
      <c r="K876" s="67"/>
      <c r="L876" s="22"/>
      <c r="M876" s="22"/>
      <c r="N876" s="22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</row>
    <row r="877" ht="15.75" customHeight="1">
      <c r="A877" s="1"/>
      <c r="B877" s="2"/>
      <c r="C877" s="91"/>
      <c r="D877" s="67"/>
      <c r="E877" s="67"/>
      <c r="F877" s="67"/>
      <c r="G877" s="22"/>
      <c r="H877" s="91"/>
      <c r="I877" s="92"/>
      <c r="J877" s="22"/>
      <c r="K877" s="67"/>
      <c r="L877" s="22"/>
      <c r="M877" s="22"/>
      <c r="N877" s="22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</row>
    <row r="878" ht="15.75" customHeight="1">
      <c r="A878" s="1"/>
      <c r="B878" s="2"/>
      <c r="C878" s="91"/>
      <c r="D878" s="67"/>
      <c r="E878" s="67"/>
      <c r="F878" s="67"/>
      <c r="G878" s="22"/>
      <c r="H878" s="91"/>
      <c r="I878" s="92"/>
      <c r="J878" s="22"/>
      <c r="K878" s="67"/>
      <c r="L878" s="22"/>
      <c r="M878" s="22"/>
      <c r="N878" s="22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</row>
    <row r="879" ht="15.75" customHeight="1">
      <c r="A879" s="1"/>
      <c r="B879" s="2"/>
      <c r="C879" s="91"/>
      <c r="D879" s="67"/>
      <c r="E879" s="67"/>
      <c r="F879" s="67"/>
      <c r="G879" s="22"/>
      <c r="H879" s="91"/>
      <c r="I879" s="92"/>
      <c r="J879" s="22"/>
      <c r="K879" s="67"/>
      <c r="L879" s="22"/>
      <c r="M879" s="22"/>
      <c r="N879" s="22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</row>
    <row r="880" ht="15.75" customHeight="1">
      <c r="A880" s="1"/>
      <c r="B880" s="2"/>
      <c r="C880" s="91"/>
      <c r="D880" s="67"/>
      <c r="E880" s="67"/>
      <c r="F880" s="67"/>
      <c r="G880" s="22"/>
      <c r="H880" s="91"/>
      <c r="I880" s="92"/>
      <c r="J880" s="22"/>
      <c r="K880" s="67"/>
      <c r="L880" s="22"/>
      <c r="M880" s="22"/>
      <c r="N880" s="22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</row>
    <row r="881" ht="15.75" customHeight="1">
      <c r="A881" s="1"/>
      <c r="B881" s="2"/>
      <c r="C881" s="91"/>
      <c r="D881" s="67"/>
      <c r="E881" s="67"/>
      <c r="F881" s="67"/>
      <c r="G881" s="22"/>
      <c r="H881" s="91"/>
      <c r="I881" s="92"/>
      <c r="J881" s="22"/>
      <c r="K881" s="67"/>
      <c r="L881" s="22"/>
      <c r="M881" s="22"/>
      <c r="N881" s="22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</row>
    <row r="882" ht="15.75" customHeight="1">
      <c r="A882" s="1"/>
      <c r="B882" s="2"/>
      <c r="C882" s="91"/>
      <c r="D882" s="67"/>
      <c r="E882" s="67"/>
      <c r="F882" s="67"/>
      <c r="G882" s="22"/>
      <c r="H882" s="91"/>
      <c r="I882" s="92"/>
      <c r="J882" s="22"/>
      <c r="K882" s="67"/>
      <c r="L882" s="22"/>
      <c r="M882" s="22"/>
      <c r="N882" s="22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</row>
    <row r="883" ht="15.75" customHeight="1">
      <c r="A883" s="1"/>
      <c r="B883" s="2"/>
      <c r="C883" s="91"/>
      <c r="D883" s="67"/>
      <c r="E883" s="67"/>
      <c r="F883" s="67"/>
      <c r="G883" s="22"/>
      <c r="H883" s="91"/>
      <c r="I883" s="92"/>
      <c r="J883" s="22"/>
      <c r="K883" s="67"/>
      <c r="L883" s="22"/>
      <c r="M883" s="22"/>
      <c r="N883" s="22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</row>
    <row r="884" ht="15.75" customHeight="1">
      <c r="A884" s="1"/>
      <c r="B884" s="2"/>
      <c r="C884" s="91"/>
      <c r="D884" s="67"/>
      <c r="E884" s="67"/>
      <c r="F884" s="67"/>
      <c r="G884" s="22"/>
      <c r="H884" s="91"/>
      <c r="I884" s="92"/>
      <c r="J884" s="22"/>
      <c r="K884" s="67"/>
      <c r="L884" s="22"/>
      <c r="M884" s="22"/>
      <c r="N884" s="22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</row>
    <row r="885" ht="15.75" customHeight="1">
      <c r="A885" s="1"/>
      <c r="B885" s="2"/>
      <c r="C885" s="91"/>
      <c r="D885" s="67"/>
      <c r="E885" s="67"/>
      <c r="F885" s="67"/>
      <c r="G885" s="22"/>
      <c r="H885" s="91"/>
      <c r="I885" s="92"/>
      <c r="J885" s="22"/>
      <c r="K885" s="67"/>
      <c r="L885" s="22"/>
      <c r="M885" s="22"/>
      <c r="N885" s="22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</row>
    <row r="886" ht="15.75" customHeight="1">
      <c r="A886" s="1"/>
      <c r="B886" s="2"/>
      <c r="C886" s="91"/>
      <c r="D886" s="67"/>
      <c r="E886" s="67"/>
      <c r="F886" s="67"/>
      <c r="G886" s="22"/>
      <c r="H886" s="91"/>
      <c r="I886" s="92"/>
      <c r="J886" s="22"/>
      <c r="K886" s="67"/>
      <c r="L886" s="22"/>
      <c r="M886" s="22"/>
      <c r="N886" s="22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</row>
    <row r="887" ht="15.75" customHeight="1">
      <c r="A887" s="1"/>
      <c r="B887" s="2"/>
      <c r="C887" s="91"/>
      <c r="D887" s="67"/>
      <c r="E887" s="67"/>
      <c r="F887" s="67"/>
      <c r="G887" s="22"/>
      <c r="H887" s="91"/>
      <c r="I887" s="92"/>
      <c r="J887" s="22"/>
      <c r="K887" s="67"/>
      <c r="L887" s="22"/>
      <c r="M887" s="22"/>
      <c r="N887" s="22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</row>
    <row r="888" ht="15.75" customHeight="1">
      <c r="A888" s="1"/>
      <c r="B888" s="2"/>
      <c r="C888" s="91"/>
      <c r="D888" s="67"/>
      <c r="E888" s="67"/>
      <c r="F888" s="67"/>
      <c r="G888" s="22"/>
      <c r="H888" s="91"/>
      <c r="I888" s="92"/>
      <c r="J888" s="22"/>
      <c r="K888" s="67"/>
      <c r="L888" s="22"/>
      <c r="M888" s="22"/>
      <c r="N888" s="22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</row>
    <row r="889" ht="15.75" customHeight="1">
      <c r="A889" s="1"/>
      <c r="B889" s="2"/>
      <c r="C889" s="91"/>
      <c r="D889" s="67"/>
      <c r="E889" s="67"/>
      <c r="F889" s="67"/>
      <c r="G889" s="22"/>
      <c r="H889" s="91"/>
      <c r="I889" s="92"/>
      <c r="J889" s="22"/>
      <c r="K889" s="67"/>
      <c r="L889" s="22"/>
      <c r="M889" s="22"/>
      <c r="N889" s="22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</row>
    <row r="890" ht="15.75" customHeight="1">
      <c r="A890" s="1"/>
      <c r="B890" s="2"/>
      <c r="C890" s="91"/>
      <c r="D890" s="67"/>
      <c r="E890" s="67"/>
      <c r="F890" s="67"/>
      <c r="G890" s="22"/>
      <c r="H890" s="91"/>
      <c r="I890" s="92"/>
      <c r="J890" s="22"/>
      <c r="K890" s="67"/>
      <c r="L890" s="22"/>
      <c r="M890" s="22"/>
      <c r="N890" s="22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</row>
    <row r="891" ht="15.75" customHeight="1">
      <c r="A891" s="1"/>
      <c r="B891" s="2"/>
      <c r="C891" s="91"/>
      <c r="D891" s="67"/>
      <c r="E891" s="67"/>
      <c r="F891" s="67"/>
      <c r="G891" s="22"/>
      <c r="H891" s="91"/>
      <c r="I891" s="92"/>
      <c r="J891" s="22"/>
      <c r="K891" s="67"/>
      <c r="L891" s="22"/>
      <c r="M891" s="22"/>
      <c r="N891" s="22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</row>
    <row r="892" ht="15.75" customHeight="1">
      <c r="A892" s="1"/>
      <c r="B892" s="2"/>
      <c r="C892" s="91"/>
      <c r="D892" s="67"/>
      <c r="E892" s="67"/>
      <c r="F892" s="67"/>
      <c r="G892" s="22"/>
      <c r="H892" s="91"/>
      <c r="I892" s="92"/>
      <c r="J892" s="22"/>
      <c r="K892" s="67"/>
      <c r="L892" s="22"/>
      <c r="M892" s="22"/>
      <c r="N892" s="22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</row>
    <row r="893" ht="15.75" customHeight="1">
      <c r="A893" s="1"/>
      <c r="B893" s="2"/>
      <c r="C893" s="91"/>
      <c r="D893" s="67"/>
      <c r="E893" s="67"/>
      <c r="F893" s="67"/>
      <c r="G893" s="22"/>
      <c r="H893" s="91"/>
      <c r="I893" s="92"/>
      <c r="J893" s="22"/>
      <c r="K893" s="67"/>
      <c r="L893" s="22"/>
      <c r="M893" s="22"/>
      <c r="N893" s="22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</row>
    <row r="894" ht="15.75" customHeight="1">
      <c r="A894" s="1"/>
      <c r="B894" s="2"/>
      <c r="C894" s="91"/>
      <c r="D894" s="67"/>
      <c r="E894" s="67"/>
      <c r="F894" s="67"/>
      <c r="G894" s="22"/>
      <c r="H894" s="91"/>
      <c r="I894" s="92"/>
      <c r="J894" s="22"/>
      <c r="K894" s="67"/>
      <c r="L894" s="22"/>
      <c r="M894" s="22"/>
      <c r="N894" s="22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</row>
    <row r="895" ht="15.75" customHeight="1">
      <c r="A895" s="1"/>
      <c r="B895" s="2"/>
      <c r="C895" s="91"/>
      <c r="D895" s="67"/>
      <c r="E895" s="67"/>
      <c r="F895" s="67"/>
      <c r="G895" s="22"/>
      <c r="H895" s="91"/>
      <c r="I895" s="92"/>
      <c r="J895" s="22"/>
      <c r="K895" s="67"/>
      <c r="L895" s="22"/>
      <c r="M895" s="22"/>
      <c r="N895" s="22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</row>
    <row r="896" ht="15.75" customHeight="1">
      <c r="A896" s="1"/>
      <c r="B896" s="2"/>
      <c r="C896" s="91"/>
      <c r="D896" s="67"/>
      <c r="E896" s="67"/>
      <c r="F896" s="67"/>
      <c r="G896" s="22"/>
      <c r="H896" s="91"/>
      <c r="I896" s="92"/>
      <c r="J896" s="22"/>
      <c r="K896" s="67"/>
      <c r="L896" s="22"/>
      <c r="M896" s="22"/>
      <c r="N896" s="22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</row>
    <row r="897" ht="15.75" customHeight="1">
      <c r="A897" s="1"/>
      <c r="B897" s="2"/>
      <c r="C897" s="91"/>
      <c r="D897" s="67"/>
      <c r="E897" s="67"/>
      <c r="F897" s="67"/>
      <c r="G897" s="22"/>
      <c r="H897" s="91"/>
      <c r="I897" s="92"/>
      <c r="J897" s="22"/>
      <c r="K897" s="67"/>
      <c r="L897" s="22"/>
      <c r="M897" s="22"/>
      <c r="N897" s="22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</row>
    <row r="898" ht="15.75" customHeight="1">
      <c r="A898" s="1"/>
      <c r="B898" s="2"/>
      <c r="C898" s="91"/>
      <c r="D898" s="67"/>
      <c r="E898" s="67"/>
      <c r="F898" s="67"/>
      <c r="G898" s="22"/>
      <c r="H898" s="91"/>
      <c r="I898" s="92"/>
      <c r="J898" s="22"/>
      <c r="K898" s="67"/>
      <c r="L898" s="22"/>
      <c r="M898" s="22"/>
      <c r="N898" s="22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</row>
    <row r="899" ht="15.75" customHeight="1">
      <c r="A899" s="1"/>
      <c r="B899" s="2"/>
      <c r="C899" s="91"/>
      <c r="D899" s="67"/>
      <c r="E899" s="67"/>
      <c r="F899" s="67"/>
      <c r="G899" s="22"/>
      <c r="H899" s="91"/>
      <c r="I899" s="92"/>
      <c r="J899" s="22"/>
      <c r="K899" s="67"/>
      <c r="L899" s="22"/>
      <c r="M899" s="22"/>
      <c r="N899" s="22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</row>
    <row r="900" ht="15.75" customHeight="1">
      <c r="A900" s="1"/>
      <c r="B900" s="2"/>
      <c r="C900" s="91"/>
      <c r="D900" s="67"/>
      <c r="E900" s="67"/>
      <c r="F900" s="67"/>
      <c r="G900" s="22"/>
      <c r="H900" s="91"/>
      <c r="I900" s="92"/>
      <c r="J900" s="22"/>
      <c r="K900" s="67"/>
      <c r="L900" s="22"/>
      <c r="M900" s="22"/>
      <c r="N900" s="22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</row>
    <row r="901" ht="15.75" customHeight="1">
      <c r="A901" s="1"/>
      <c r="B901" s="2"/>
      <c r="C901" s="91"/>
      <c r="D901" s="67"/>
      <c r="E901" s="67"/>
      <c r="F901" s="67"/>
      <c r="G901" s="22"/>
      <c r="H901" s="91"/>
      <c r="I901" s="92"/>
      <c r="J901" s="22"/>
      <c r="K901" s="67"/>
      <c r="L901" s="22"/>
      <c r="M901" s="22"/>
      <c r="N901" s="22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</row>
    <row r="902" ht="15.75" customHeight="1">
      <c r="A902" s="1"/>
      <c r="B902" s="2"/>
      <c r="C902" s="91"/>
      <c r="D902" s="67"/>
      <c r="E902" s="67"/>
      <c r="F902" s="67"/>
      <c r="G902" s="22"/>
      <c r="H902" s="91"/>
      <c r="I902" s="92"/>
      <c r="J902" s="22"/>
      <c r="K902" s="67"/>
      <c r="L902" s="22"/>
      <c r="M902" s="22"/>
      <c r="N902" s="22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</row>
    <row r="903" ht="15.75" customHeight="1">
      <c r="A903" s="1"/>
      <c r="B903" s="2"/>
      <c r="C903" s="91"/>
      <c r="D903" s="67"/>
      <c r="E903" s="67"/>
      <c r="F903" s="67"/>
      <c r="G903" s="22"/>
      <c r="H903" s="91"/>
      <c r="I903" s="92"/>
      <c r="J903" s="22"/>
      <c r="K903" s="67"/>
      <c r="L903" s="22"/>
      <c r="M903" s="22"/>
      <c r="N903" s="22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</row>
    <row r="904" ht="15.75" customHeight="1">
      <c r="A904" s="1"/>
      <c r="B904" s="2"/>
      <c r="C904" s="91"/>
      <c r="D904" s="67"/>
      <c r="E904" s="67"/>
      <c r="F904" s="67"/>
      <c r="G904" s="22"/>
      <c r="H904" s="91"/>
      <c r="I904" s="92"/>
      <c r="J904" s="22"/>
      <c r="K904" s="67"/>
      <c r="L904" s="22"/>
      <c r="M904" s="22"/>
      <c r="N904" s="22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</row>
    <row r="905" ht="15.75" customHeight="1">
      <c r="A905" s="1"/>
      <c r="B905" s="2"/>
      <c r="C905" s="91"/>
      <c r="D905" s="67"/>
      <c r="E905" s="67"/>
      <c r="F905" s="67"/>
      <c r="G905" s="22"/>
      <c r="H905" s="91"/>
      <c r="I905" s="92"/>
      <c r="J905" s="22"/>
      <c r="K905" s="67"/>
      <c r="L905" s="22"/>
      <c r="M905" s="22"/>
      <c r="N905" s="22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</row>
    <row r="906" ht="15.75" customHeight="1">
      <c r="A906" s="1"/>
      <c r="B906" s="2"/>
      <c r="C906" s="91"/>
      <c r="D906" s="67"/>
      <c r="E906" s="67"/>
      <c r="F906" s="67"/>
      <c r="G906" s="22"/>
      <c r="H906" s="91"/>
      <c r="I906" s="92"/>
      <c r="J906" s="22"/>
      <c r="K906" s="67"/>
      <c r="L906" s="22"/>
      <c r="M906" s="22"/>
      <c r="N906" s="22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</row>
    <row r="907" ht="15.75" customHeight="1">
      <c r="A907" s="1"/>
      <c r="B907" s="2"/>
      <c r="C907" s="91"/>
      <c r="D907" s="67"/>
      <c r="E907" s="67"/>
      <c r="F907" s="67"/>
      <c r="G907" s="22"/>
      <c r="H907" s="91"/>
      <c r="I907" s="92"/>
      <c r="J907" s="22"/>
      <c r="K907" s="67"/>
      <c r="L907" s="22"/>
      <c r="M907" s="22"/>
      <c r="N907" s="22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</row>
    <row r="908" ht="15.75" customHeight="1">
      <c r="A908" s="1"/>
      <c r="B908" s="2"/>
      <c r="C908" s="91"/>
      <c r="D908" s="67"/>
      <c r="E908" s="67"/>
      <c r="F908" s="67"/>
      <c r="G908" s="22"/>
      <c r="H908" s="91"/>
      <c r="I908" s="92"/>
      <c r="J908" s="22"/>
      <c r="K908" s="67"/>
      <c r="L908" s="22"/>
      <c r="M908" s="22"/>
      <c r="N908" s="22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</row>
    <row r="909" ht="15.75" customHeight="1">
      <c r="A909" s="1"/>
      <c r="B909" s="2"/>
      <c r="C909" s="91"/>
      <c r="D909" s="67"/>
      <c r="E909" s="67"/>
      <c r="F909" s="67"/>
      <c r="G909" s="22"/>
      <c r="H909" s="91"/>
      <c r="I909" s="92"/>
      <c r="J909" s="22"/>
      <c r="K909" s="67"/>
      <c r="L909" s="22"/>
      <c r="M909" s="22"/>
      <c r="N909" s="22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</row>
    <row r="910" ht="15.75" customHeight="1">
      <c r="A910" s="1"/>
      <c r="B910" s="2"/>
      <c r="C910" s="91"/>
      <c r="D910" s="67"/>
      <c r="E910" s="67"/>
      <c r="F910" s="67"/>
      <c r="G910" s="22"/>
      <c r="H910" s="91"/>
      <c r="I910" s="92"/>
      <c r="J910" s="22"/>
      <c r="K910" s="67"/>
      <c r="L910" s="22"/>
      <c r="M910" s="22"/>
      <c r="N910" s="22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</row>
    <row r="911" ht="15.75" customHeight="1">
      <c r="A911" s="1"/>
      <c r="B911" s="2"/>
      <c r="C911" s="91"/>
      <c r="D911" s="67"/>
      <c r="E911" s="67"/>
      <c r="F911" s="67"/>
      <c r="G911" s="22"/>
      <c r="H911" s="91"/>
      <c r="I911" s="92"/>
      <c r="J911" s="22"/>
      <c r="K911" s="67"/>
      <c r="L911" s="22"/>
      <c r="M911" s="22"/>
      <c r="N911" s="22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</row>
    <row r="912" ht="15.75" customHeight="1">
      <c r="A912" s="1"/>
      <c r="B912" s="2"/>
      <c r="C912" s="91"/>
      <c r="D912" s="67"/>
      <c r="E912" s="67"/>
      <c r="F912" s="67"/>
      <c r="G912" s="22"/>
      <c r="H912" s="91"/>
      <c r="I912" s="92"/>
      <c r="J912" s="22"/>
      <c r="K912" s="67"/>
      <c r="L912" s="22"/>
      <c r="M912" s="22"/>
      <c r="N912" s="22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</row>
    <row r="913" ht="15.75" customHeight="1">
      <c r="A913" s="1"/>
      <c r="B913" s="2"/>
      <c r="C913" s="91"/>
      <c r="D913" s="67"/>
      <c r="E913" s="67"/>
      <c r="F913" s="67"/>
      <c r="G913" s="22"/>
      <c r="H913" s="91"/>
      <c r="I913" s="92"/>
      <c r="J913" s="22"/>
      <c r="K913" s="67"/>
      <c r="L913" s="22"/>
      <c r="M913" s="22"/>
      <c r="N913" s="22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</row>
    <row r="914" ht="15.75" customHeight="1">
      <c r="A914" s="1"/>
      <c r="B914" s="2"/>
      <c r="C914" s="91"/>
      <c r="D914" s="67"/>
      <c r="E914" s="67"/>
      <c r="F914" s="67"/>
      <c r="G914" s="22"/>
      <c r="H914" s="91"/>
      <c r="I914" s="92"/>
      <c r="J914" s="22"/>
      <c r="K914" s="67"/>
      <c r="L914" s="22"/>
      <c r="M914" s="22"/>
      <c r="N914" s="22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</row>
    <row r="915" ht="15.75" customHeight="1">
      <c r="A915" s="1"/>
      <c r="B915" s="2"/>
      <c r="C915" s="91"/>
      <c r="D915" s="67"/>
      <c r="E915" s="67"/>
      <c r="F915" s="67"/>
      <c r="G915" s="22"/>
      <c r="H915" s="91"/>
      <c r="I915" s="92"/>
      <c r="J915" s="22"/>
      <c r="K915" s="67"/>
      <c r="L915" s="22"/>
      <c r="M915" s="22"/>
      <c r="N915" s="22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</row>
    <row r="916" ht="15.75" customHeight="1">
      <c r="A916" s="1"/>
      <c r="B916" s="2"/>
      <c r="C916" s="91"/>
      <c r="D916" s="67"/>
      <c r="E916" s="67"/>
      <c r="F916" s="67"/>
      <c r="G916" s="22"/>
      <c r="H916" s="91"/>
      <c r="I916" s="92"/>
      <c r="J916" s="22"/>
      <c r="K916" s="67"/>
      <c r="L916" s="22"/>
      <c r="M916" s="22"/>
      <c r="N916" s="22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</row>
    <row r="917" ht="15.75" customHeight="1">
      <c r="A917" s="1"/>
      <c r="B917" s="2"/>
      <c r="C917" s="91"/>
      <c r="D917" s="67"/>
      <c r="E917" s="67"/>
      <c r="F917" s="67"/>
      <c r="G917" s="22"/>
      <c r="H917" s="91"/>
      <c r="I917" s="92"/>
      <c r="J917" s="22"/>
      <c r="K917" s="67"/>
      <c r="L917" s="22"/>
      <c r="M917" s="22"/>
      <c r="N917" s="22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</row>
    <row r="918" ht="15.75" customHeight="1">
      <c r="A918" s="1"/>
      <c r="B918" s="2"/>
      <c r="C918" s="91"/>
      <c r="D918" s="67"/>
      <c r="E918" s="67"/>
      <c r="F918" s="67"/>
      <c r="G918" s="22"/>
      <c r="H918" s="91"/>
      <c r="I918" s="92"/>
      <c r="J918" s="22"/>
      <c r="K918" s="67"/>
      <c r="L918" s="22"/>
      <c r="M918" s="22"/>
      <c r="N918" s="22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</row>
    <row r="919" ht="15.75" customHeight="1">
      <c r="A919" s="1"/>
      <c r="B919" s="2"/>
      <c r="C919" s="91"/>
      <c r="D919" s="67"/>
      <c r="E919" s="67"/>
      <c r="F919" s="67"/>
      <c r="G919" s="22"/>
      <c r="H919" s="91"/>
      <c r="I919" s="92"/>
      <c r="J919" s="22"/>
      <c r="K919" s="67"/>
      <c r="L919" s="22"/>
      <c r="M919" s="22"/>
      <c r="N919" s="22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</row>
    <row r="920" ht="15.75" customHeight="1">
      <c r="A920" s="1"/>
      <c r="B920" s="2"/>
      <c r="C920" s="91"/>
      <c r="D920" s="67"/>
      <c r="E920" s="67"/>
      <c r="F920" s="67"/>
      <c r="G920" s="22"/>
      <c r="H920" s="91"/>
      <c r="I920" s="92"/>
      <c r="J920" s="22"/>
      <c r="K920" s="67"/>
      <c r="L920" s="22"/>
      <c r="M920" s="22"/>
      <c r="N920" s="22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</row>
    <row r="921" ht="15.75" customHeight="1">
      <c r="A921" s="1"/>
      <c r="B921" s="2"/>
      <c r="C921" s="91"/>
      <c r="D921" s="67"/>
      <c r="E921" s="67"/>
      <c r="F921" s="67"/>
      <c r="G921" s="22"/>
      <c r="H921" s="91"/>
      <c r="I921" s="92"/>
      <c r="J921" s="22"/>
      <c r="K921" s="67"/>
      <c r="L921" s="22"/>
      <c r="M921" s="22"/>
      <c r="N921" s="22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</row>
    <row r="922" ht="15.75" customHeight="1">
      <c r="A922" s="1"/>
      <c r="B922" s="2"/>
      <c r="C922" s="91"/>
      <c r="D922" s="67"/>
      <c r="E922" s="67"/>
      <c r="F922" s="67"/>
      <c r="G922" s="22"/>
      <c r="H922" s="91"/>
      <c r="I922" s="92"/>
      <c r="J922" s="22"/>
      <c r="K922" s="67"/>
      <c r="L922" s="22"/>
      <c r="M922" s="22"/>
      <c r="N922" s="22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</row>
    <row r="923" ht="15.75" customHeight="1">
      <c r="A923" s="1"/>
      <c r="B923" s="2"/>
      <c r="C923" s="91"/>
      <c r="D923" s="67"/>
      <c r="E923" s="67"/>
      <c r="F923" s="67"/>
      <c r="G923" s="22"/>
      <c r="H923" s="91"/>
      <c r="I923" s="92"/>
      <c r="J923" s="22"/>
      <c r="K923" s="67"/>
      <c r="L923" s="22"/>
      <c r="M923" s="22"/>
      <c r="N923" s="22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</row>
    <row r="924" ht="15.75" customHeight="1">
      <c r="A924" s="1"/>
      <c r="B924" s="2"/>
      <c r="C924" s="91"/>
      <c r="D924" s="67"/>
      <c r="E924" s="67"/>
      <c r="F924" s="67"/>
      <c r="G924" s="22"/>
      <c r="H924" s="91"/>
      <c r="I924" s="92"/>
      <c r="J924" s="22"/>
      <c r="K924" s="67"/>
      <c r="L924" s="22"/>
      <c r="M924" s="22"/>
      <c r="N924" s="22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</row>
    <row r="925" ht="15.75" customHeight="1">
      <c r="A925" s="1"/>
      <c r="B925" s="2"/>
      <c r="C925" s="91"/>
      <c r="D925" s="67"/>
      <c r="E925" s="67"/>
      <c r="F925" s="67"/>
      <c r="G925" s="22"/>
      <c r="H925" s="91"/>
      <c r="I925" s="92"/>
      <c r="J925" s="22"/>
      <c r="K925" s="67"/>
      <c r="L925" s="22"/>
      <c r="M925" s="22"/>
      <c r="N925" s="22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</row>
    <row r="926" ht="15.75" customHeight="1">
      <c r="A926" s="1"/>
      <c r="B926" s="2"/>
      <c r="C926" s="91"/>
      <c r="D926" s="67"/>
      <c r="E926" s="67"/>
      <c r="F926" s="67"/>
      <c r="G926" s="22"/>
      <c r="H926" s="91"/>
      <c r="I926" s="92"/>
      <c r="J926" s="22"/>
      <c r="K926" s="67"/>
      <c r="L926" s="22"/>
      <c r="M926" s="22"/>
      <c r="N926" s="22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</row>
    <row r="927" ht="15.75" customHeight="1">
      <c r="A927" s="1"/>
      <c r="B927" s="2"/>
      <c r="C927" s="91"/>
      <c r="D927" s="67"/>
      <c r="E927" s="67"/>
      <c r="F927" s="67"/>
      <c r="G927" s="22"/>
      <c r="H927" s="91"/>
      <c r="I927" s="92"/>
      <c r="J927" s="22"/>
      <c r="K927" s="67"/>
      <c r="L927" s="22"/>
      <c r="M927" s="22"/>
      <c r="N927" s="22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</row>
    <row r="928" ht="15.75" customHeight="1">
      <c r="A928" s="1"/>
      <c r="B928" s="2"/>
      <c r="C928" s="91"/>
      <c r="D928" s="67"/>
      <c r="E928" s="67"/>
      <c r="F928" s="67"/>
      <c r="G928" s="22"/>
      <c r="H928" s="91"/>
      <c r="I928" s="92"/>
      <c r="J928" s="22"/>
      <c r="K928" s="67"/>
      <c r="L928" s="22"/>
      <c r="M928" s="22"/>
      <c r="N928" s="22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</row>
    <row r="929" ht="15.75" customHeight="1">
      <c r="A929" s="1"/>
      <c r="B929" s="2"/>
      <c r="C929" s="91"/>
      <c r="D929" s="67"/>
      <c r="E929" s="67"/>
      <c r="F929" s="67"/>
      <c r="G929" s="22"/>
      <c r="H929" s="91"/>
      <c r="I929" s="92"/>
      <c r="J929" s="22"/>
      <c r="K929" s="67"/>
      <c r="L929" s="22"/>
      <c r="M929" s="22"/>
      <c r="N929" s="22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</row>
    <row r="930" ht="15.75" customHeight="1">
      <c r="A930" s="1"/>
      <c r="B930" s="2"/>
      <c r="C930" s="91"/>
      <c r="D930" s="67"/>
      <c r="E930" s="67"/>
      <c r="F930" s="67"/>
      <c r="G930" s="22"/>
      <c r="H930" s="91"/>
      <c r="I930" s="92"/>
      <c r="J930" s="22"/>
      <c r="K930" s="67"/>
      <c r="L930" s="22"/>
      <c r="M930" s="22"/>
      <c r="N930" s="22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</row>
    <row r="931" ht="15.75" customHeight="1">
      <c r="A931" s="1"/>
      <c r="B931" s="2"/>
      <c r="C931" s="91"/>
      <c r="D931" s="67"/>
      <c r="E931" s="67"/>
      <c r="F931" s="67"/>
      <c r="G931" s="22"/>
      <c r="H931" s="91"/>
      <c r="I931" s="92"/>
      <c r="J931" s="22"/>
      <c r="K931" s="67"/>
      <c r="L931" s="22"/>
      <c r="M931" s="22"/>
      <c r="N931" s="22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</row>
    <row r="932" ht="15.75" customHeight="1">
      <c r="A932" s="1"/>
      <c r="B932" s="2"/>
      <c r="C932" s="91"/>
      <c r="D932" s="67"/>
      <c r="E932" s="67"/>
      <c r="F932" s="67"/>
      <c r="G932" s="22"/>
      <c r="H932" s="91"/>
      <c r="I932" s="92"/>
      <c r="J932" s="22"/>
      <c r="K932" s="67"/>
      <c r="L932" s="22"/>
      <c r="M932" s="22"/>
      <c r="N932" s="22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</row>
    <row r="933" ht="15.75" customHeight="1">
      <c r="A933" s="1"/>
      <c r="B933" s="2"/>
      <c r="C933" s="91"/>
      <c r="D933" s="67"/>
      <c r="E933" s="67"/>
      <c r="F933" s="67"/>
      <c r="G933" s="22"/>
      <c r="H933" s="91"/>
      <c r="I933" s="92"/>
      <c r="J933" s="22"/>
      <c r="K933" s="67"/>
      <c r="L933" s="22"/>
      <c r="M933" s="22"/>
      <c r="N933" s="22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</row>
    <row r="934" ht="15.75" customHeight="1">
      <c r="A934" s="1"/>
      <c r="B934" s="2"/>
      <c r="C934" s="91"/>
      <c r="D934" s="67"/>
      <c r="E934" s="67"/>
      <c r="F934" s="67"/>
      <c r="G934" s="22"/>
      <c r="H934" s="91"/>
      <c r="I934" s="92"/>
      <c r="J934" s="22"/>
      <c r="K934" s="67"/>
      <c r="L934" s="22"/>
      <c r="M934" s="22"/>
      <c r="N934" s="22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</row>
    <row r="935" ht="15.75" customHeight="1">
      <c r="A935" s="1"/>
      <c r="B935" s="2"/>
      <c r="C935" s="91"/>
      <c r="D935" s="67"/>
      <c r="E935" s="67"/>
      <c r="F935" s="67"/>
      <c r="G935" s="22"/>
      <c r="H935" s="91"/>
      <c r="I935" s="92"/>
      <c r="J935" s="22"/>
      <c r="K935" s="67"/>
      <c r="L935" s="22"/>
      <c r="M935" s="22"/>
      <c r="N935" s="22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</row>
    <row r="936" ht="15.75" customHeight="1">
      <c r="A936" s="1"/>
      <c r="B936" s="2"/>
      <c r="C936" s="91"/>
      <c r="D936" s="67"/>
      <c r="E936" s="67"/>
      <c r="F936" s="67"/>
      <c r="G936" s="22"/>
      <c r="H936" s="91"/>
      <c r="I936" s="92"/>
      <c r="J936" s="22"/>
      <c r="K936" s="67"/>
      <c r="L936" s="22"/>
      <c r="M936" s="22"/>
      <c r="N936" s="22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</row>
    <row r="937" ht="15.75" customHeight="1">
      <c r="A937" s="1"/>
      <c r="B937" s="2"/>
      <c r="C937" s="91"/>
      <c r="D937" s="67"/>
      <c r="E937" s="67"/>
      <c r="F937" s="67"/>
      <c r="G937" s="22"/>
      <c r="H937" s="91"/>
      <c r="I937" s="92"/>
      <c r="J937" s="22"/>
      <c r="K937" s="67"/>
      <c r="L937" s="22"/>
      <c r="M937" s="22"/>
      <c r="N937" s="22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</row>
    <row r="938" ht="15.75" customHeight="1">
      <c r="A938" s="1"/>
      <c r="B938" s="2"/>
      <c r="C938" s="91"/>
      <c r="D938" s="67"/>
      <c r="E938" s="67"/>
      <c r="F938" s="67"/>
      <c r="G938" s="22"/>
      <c r="H938" s="91"/>
      <c r="I938" s="92"/>
      <c r="J938" s="22"/>
      <c r="K938" s="67"/>
      <c r="L938" s="22"/>
      <c r="M938" s="22"/>
      <c r="N938" s="22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</row>
    <row r="939" ht="15.75" customHeight="1">
      <c r="A939" s="1"/>
      <c r="B939" s="2"/>
      <c r="C939" s="91"/>
      <c r="D939" s="67"/>
      <c r="E939" s="67"/>
      <c r="F939" s="67"/>
      <c r="G939" s="22"/>
      <c r="H939" s="91"/>
      <c r="I939" s="92"/>
      <c r="J939" s="22"/>
      <c r="K939" s="67"/>
      <c r="L939" s="22"/>
      <c r="M939" s="22"/>
      <c r="N939" s="22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</row>
    <row r="940" ht="15.75" customHeight="1">
      <c r="A940" s="1"/>
      <c r="B940" s="2"/>
      <c r="C940" s="91"/>
      <c r="D940" s="67"/>
      <c r="E940" s="67"/>
      <c r="F940" s="67"/>
      <c r="G940" s="22"/>
      <c r="H940" s="91"/>
      <c r="I940" s="92"/>
      <c r="J940" s="22"/>
      <c r="K940" s="67"/>
      <c r="L940" s="22"/>
      <c r="M940" s="22"/>
      <c r="N940" s="22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</row>
    <row r="941" ht="15.75" customHeight="1">
      <c r="A941" s="1"/>
      <c r="B941" s="2"/>
      <c r="C941" s="91"/>
      <c r="D941" s="67"/>
      <c r="E941" s="67"/>
      <c r="F941" s="67"/>
      <c r="G941" s="22"/>
      <c r="H941" s="91"/>
      <c r="I941" s="92"/>
      <c r="J941" s="22"/>
      <c r="K941" s="67"/>
      <c r="L941" s="22"/>
      <c r="M941" s="22"/>
      <c r="N941" s="22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</row>
    <row r="942" ht="15.75" customHeight="1">
      <c r="A942" s="1"/>
      <c r="B942" s="2"/>
      <c r="C942" s="91"/>
      <c r="D942" s="67"/>
      <c r="E942" s="67"/>
      <c r="F942" s="67"/>
      <c r="G942" s="22"/>
      <c r="H942" s="91"/>
      <c r="I942" s="92"/>
      <c r="J942" s="22"/>
      <c r="K942" s="67"/>
      <c r="L942" s="22"/>
      <c r="M942" s="22"/>
      <c r="N942" s="22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</row>
    <row r="943" ht="15.75" customHeight="1">
      <c r="A943" s="1"/>
      <c r="B943" s="2"/>
      <c r="C943" s="91"/>
      <c r="D943" s="67"/>
      <c r="E943" s="67"/>
      <c r="F943" s="67"/>
      <c r="G943" s="22"/>
      <c r="H943" s="91"/>
      <c r="I943" s="92"/>
      <c r="J943" s="22"/>
      <c r="K943" s="67"/>
      <c r="L943" s="22"/>
      <c r="M943" s="22"/>
      <c r="N943" s="22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</row>
    <row r="944" ht="15.75" customHeight="1">
      <c r="A944" s="1"/>
      <c r="B944" s="2"/>
      <c r="C944" s="91"/>
      <c r="D944" s="67"/>
      <c r="E944" s="67"/>
      <c r="F944" s="67"/>
      <c r="G944" s="22"/>
      <c r="H944" s="91"/>
      <c r="I944" s="92"/>
      <c r="J944" s="22"/>
      <c r="K944" s="67"/>
      <c r="L944" s="22"/>
      <c r="M944" s="22"/>
      <c r="N944" s="22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</row>
    <row r="945" ht="15.75" customHeight="1">
      <c r="A945" s="1"/>
      <c r="B945" s="2"/>
      <c r="C945" s="91"/>
      <c r="D945" s="67"/>
      <c r="E945" s="67"/>
      <c r="F945" s="67"/>
      <c r="G945" s="22"/>
      <c r="H945" s="91"/>
      <c r="I945" s="92"/>
      <c r="J945" s="22"/>
      <c r="K945" s="67"/>
      <c r="L945" s="22"/>
      <c r="M945" s="22"/>
      <c r="N945" s="22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</row>
    <row r="946" ht="15.75" customHeight="1">
      <c r="A946" s="1"/>
      <c r="B946" s="2"/>
      <c r="C946" s="91"/>
      <c r="D946" s="67"/>
      <c r="E946" s="67"/>
      <c r="F946" s="67"/>
      <c r="G946" s="22"/>
      <c r="H946" s="91"/>
      <c r="I946" s="92"/>
      <c r="J946" s="22"/>
      <c r="K946" s="67"/>
      <c r="L946" s="22"/>
      <c r="M946" s="22"/>
      <c r="N946" s="22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</row>
    <row r="947" ht="15.75" customHeight="1">
      <c r="A947" s="1"/>
      <c r="B947" s="2"/>
      <c r="C947" s="91"/>
      <c r="D947" s="67"/>
      <c r="E947" s="67"/>
      <c r="F947" s="67"/>
      <c r="G947" s="22"/>
      <c r="H947" s="91"/>
      <c r="I947" s="92"/>
      <c r="J947" s="22"/>
      <c r="K947" s="67"/>
      <c r="L947" s="22"/>
      <c r="M947" s="22"/>
      <c r="N947" s="22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</row>
    <row r="948" ht="15.75" customHeight="1">
      <c r="A948" s="1"/>
      <c r="B948" s="2"/>
      <c r="C948" s="91"/>
      <c r="D948" s="67"/>
      <c r="E948" s="67"/>
      <c r="F948" s="67"/>
      <c r="G948" s="22"/>
      <c r="H948" s="91"/>
      <c r="I948" s="92"/>
      <c r="J948" s="22"/>
      <c r="K948" s="67"/>
      <c r="L948" s="22"/>
      <c r="M948" s="22"/>
      <c r="N948" s="22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</row>
    <row r="949" ht="15.75" customHeight="1">
      <c r="A949" s="1"/>
      <c r="B949" s="2"/>
      <c r="C949" s="91"/>
      <c r="D949" s="67"/>
      <c r="E949" s="67"/>
      <c r="F949" s="67"/>
      <c r="G949" s="22"/>
      <c r="H949" s="91"/>
      <c r="I949" s="92"/>
      <c r="J949" s="22"/>
      <c r="K949" s="67"/>
      <c r="L949" s="22"/>
      <c r="M949" s="22"/>
      <c r="N949" s="22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</row>
    <row r="950" ht="15.75" customHeight="1">
      <c r="A950" s="1"/>
      <c r="B950" s="2"/>
      <c r="C950" s="91"/>
      <c r="D950" s="67"/>
      <c r="E950" s="67"/>
      <c r="F950" s="67"/>
      <c r="G950" s="22"/>
      <c r="H950" s="91"/>
      <c r="I950" s="92"/>
      <c r="J950" s="22"/>
      <c r="K950" s="67"/>
      <c r="L950" s="22"/>
      <c r="M950" s="22"/>
      <c r="N950" s="22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</row>
    <row r="951" ht="15.75" customHeight="1">
      <c r="A951" s="1"/>
      <c r="B951" s="2"/>
      <c r="C951" s="91"/>
      <c r="D951" s="67"/>
      <c r="E951" s="67"/>
      <c r="F951" s="67"/>
      <c r="G951" s="22"/>
      <c r="H951" s="91"/>
      <c r="I951" s="92"/>
      <c r="J951" s="22"/>
      <c r="K951" s="67"/>
      <c r="L951" s="22"/>
      <c r="M951" s="22"/>
      <c r="N951" s="22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</row>
    <row r="952" ht="15.75" customHeight="1">
      <c r="A952" s="1"/>
      <c r="B952" s="2"/>
      <c r="C952" s="91"/>
      <c r="D952" s="67"/>
      <c r="E952" s="67"/>
      <c r="F952" s="67"/>
      <c r="G952" s="22"/>
      <c r="H952" s="91"/>
      <c r="I952" s="92"/>
      <c r="J952" s="22"/>
      <c r="K952" s="67"/>
      <c r="L952" s="22"/>
      <c r="M952" s="22"/>
      <c r="N952" s="22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</row>
    <row r="953" ht="15.75" customHeight="1">
      <c r="A953" s="1"/>
      <c r="B953" s="2"/>
      <c r="C953" s="91"/>
      <c r="D953" s="67"/>
      <c r="E953" s="67"/>
      <c r="F953" s="67"/>
      <c r="G953" s="22"/>
      <c r="H953" s="91"/>
      <c r="I953" s="92"/>
      <c r="J953" s="22"/>
      <c r="K953" s="67"/>
      <c r="L953" s="22"/>
      <c r="M953" s="22"/>
      <c r="N953" s="22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</row>
    <row r="954" ht="15.75" customHeight="1">
      <c r="A954" s="1"/>
      <c r="B954" s="2"/>
      <c r="C954" s="91"/>
      <c r="D954" s="67"/>
      <c r="E954" s="67"/>
      <c r="F954" s="67"/>
      <c r="G954" s="22"/>
      <c r="H954" s="91"/>
      <c r="I954" s="92"/>
      <c r="J954" s="22"/>
      <c r="K954" s="67"/>
      <c r="L954" s="22"/>
      <c r="M954" s="22"/>
      <c r="N954" s="22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</row>
    <row r="955" ht="15.75" customHeight="1">
      <c r="A955" s="1"/>
      <c r="B955" s="2"/>
      <c r="C955" s="91"/>
      <c r="D955" s="67"/>
      <c r="E955" s="67"/>
      <c r="F955" s="67"/>
      <c r="G955" s="22"/>
      <c r="H955" s="91"/>
      <c r="I955" s="92"/>
      <c r="J955" s="22"/>
      <c r="K955" s="67"/>
      <c r="L955" s="22"/>
      <c r="M955" s="22"/>
      <c r="N955" s="22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</row>
    <row r="956" ht="15.75" customHeight="1">
      <c r="A956" s="1"/>
      <c r="B956" s="2"/>
      <c r="C956" s="91"/>
      <c r="D956" s="67"/>
      <c r="E956" s="67"/>
      <c r="F956" s="67"/>
      <c r="G956" s="22"/>
      <c r="H956" s="91"/>
      <c r="I956" s="92"/>
      <c r="J956" s="22"/>
      <c r="K956" s="67"/>
      <c r="L956" s="22"/>
      <c r="M956" s="22"/>
      <c r="N956" s="22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</row>
    <row r="957" ht="15.75" customHeight="1">
      <c r="A957" s="1"/>
      <c r="B957" s="2"/>
      <c r="C957" s="91"/>
      <c r="D957" s="67"/>
      <c r="E957" s="67"/>
      <c r="F957" s="67"/>
      <c r="G957" s="22"/>
      <c r="H957" s="91"/>
      <c r="I957" s="92"/>
      <c r="J957" s="22"/>
      <c r="K957" s="67"/>
      <c r="L957" s="22"/>
      <c r="M957" s="22"/>
      <c r="N957" s="22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</row>
    <row r="958" ht="15.75" customHeight="1">
      <c r="A958" s="1"/>
      <c r="B958" s="2"/>
      <c r="C958" s="91"/>
      <c r="D958" s="67"/>
      <c r="E958" s="67"/>
      <c r="F958" s="67"/>
      <c r="G958" s="22"/>
      <c r="H958" s="91"/>
      <c r="I958" s="92"/>
      <c r="J958" s="22"/>
      <c r="K958" s="67"/>
      <c r="L958" s="22"/>
      <c r="M958" s="22"/>
      <c r="N958" s="22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</row>
    <row r="959" ht="15.75" customHeight="1">
      <c r="A959" s="1"/>
      <c r="B959" s="2"/>
      <c r="C959" s="91"/>
      <c r="D959" s="67"/>
      <c r="E959" s="67"/>
      <c r="F959" s="67"/>
      <c r="G959" s="22"/>
      <c r="H959" s="91"/>
      <c r="I959" s="92"/>
      <c r="J959" s="22"/>
      <c r="K959" s="67"/>
      <c r="L959" s="22"/>
      <c r="M959" s="22"/>
      <c r="N959" s="22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</row>
    <row r="960" ht="15.75" customHeight="1">
      <c r="A960" s="1"/>
      <c r="B960" s="2"/>
      <c r="C960" s="91"/>
      <c r="D960" s="67"/>
      <c r="E960" s="67"/>
      <c r="F960" s="67"/>
      <c r="G960" s="22"/>
      <c r="H960" s="91"/>
      <c r="I960" s="92"/>
      <c r="J960" s="22"/>
      <c r="K960" s="67"/>
      <c r="L960" s="22"/>
      <c r="M960" s="22"/>
      <c r="N960" s="22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</row>
    <row r="961" ht="15.75" customHeight="1">
      <c r="A961" s="1"/>
      <c r="B961" s="2"/>
      <c r="C961" s="91"/>
      <c r="D961" s="67"/>
      <c r="E961" s="67"/>
      <c r="F961" s="67"/>
      <c r="G961" s="22"/>
      <c r="H961" s="91"/>
      <c r="I961" s="92"/>
      <c r="J961" s="22"/>
      <c r="K961" s="67"/>
      <c r="L961" s="22"/>
      <c r="M961" s="22"/>
      <c r="N961" s="22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</row>
    <row r="962" ht="15.75" customHeight="1">
      <c r="A962" s="1"/>
      <c r="B962" s="2"/>
      <c r="C962" s="91"/>
      <c r="D962" s="67"/>
      <c r="E962" s="67"/>
      <c r="F962" s="67"/>
      <c r="G962" s="22"/>
      <c r="H962" s="91"/>
      <c r="I962" s="92"/>
      <c r="J962" s="22"/>
      <c r="K962" s="67"/>
      <c r="L962" s="22"/>
      <c r="M962" s="22"/>
      <c r="N962" s="22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</row>
    <row r="963" ht="15.75" customHeight="1">
      <c r="A963" s="1"/>
      <c r="B963" s="2"/>
      <c r="C963" s="91"/>
      <c r="D963" s="67"/>
      <c r="E963" s="67"/>
      <c r="F963" s="67"/>
      <c r="G963" s="22"/>
      <c r="H963" s="91"/>
      <c r="I963" s="92"/>
      <c r="J963" s="22"/>
      <c r="K963" s="67"/>
      <c r="L963" s="22"/>
      <c r="M963" s="22"/>
      <c r="N963" s="22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</row>
    <row r="964" ht="15.75" customHeight="1">
      <c r="A964" s="1"/>
      <c r="B964" s="2"/>
      <c r="C964" s="91"/>
      <c r="D964" s="67"/>
      <c r="E964" s="67"/>
      <c r="F964" s="67"/>
      <c r="G964" s="22"/>
      <c r="H964" s="91"/>
      <c r="I964" s="92"/>
      <c r="J964" s="22"/>
      <c r="K964" s="67"/>
      <c r="L964" s="22"/>
      <c r="M964" s="22"/>
      <c r="N964" s="22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</row>
    <row r="965" ht="15.75" customHeight="1">
      <c r="A965" s="1"/>
      <c r="B965" s="2"/>
      <c r="C965" s="91"/>
      <c r="D965" s="67"/>
      <c r="E965" s="67"/>
      <c r="F965" s="67"/>
      <c r="G965" s="22"/>
      <c r="H965" s="91"/>
      <c r="I965" s="92"/>
      <c r="J965" s="22"/>
      <c r="K965" s="67"/>
      <c r="L965" s="22"/>
      <c r="M965" s="22"/>
      <c r="N965" s="22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</row>
    <row r="966" ht="15.75" customHeight="1">
      <c r="A966" s="1"/>
      <c r="B966" s="2"/>
      <c r="C966" s="91"/>
      <c r="D966" s="67"/>
      <c r="E966" s="67"/>
      <c r="F966" s="67"/>
      <c r="G966" s="22"/>
      <c r="H966" s="91"/>
      <c r="I966" s="92"/>
      <c r="J966" s="22"/>
      <c r="K966" s="67"/>
      <c r="L966" s="22"/>
      <c r="M966" s="22"/>
      <c r="N966" s="22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</row>
    <row r="967" ht="15.75" customHeight="1">
      <c r="A967" s="1"/>
      <c r="B967" s="2"/>
      <c r="C967" s="91"/>
      <c r="D967" s="67"/>
      <c r="E967" s="67"/>
      <c r="F967" s="67"/>
      <c r="G967" s="22"/>
      <c r="H967" s="91"/>
      <c r="I967" s="92"/>
      <c r="J967" s="22"/>
      <c r="K967" s="67"/>
      <c r="L967" s="22"/>
      <c r="M967" s="22"/>
      <c r="N967" s="22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</row>
    <row r="968" ht="15.75" customHeight="1">
      <c r="A968" s="1"/>
      <c r="B968" s="2"/>
      <c r="C968" s="91"/>
      <c r="D968" s="67"/>
      <c r="E968" s="67"/>
      <c r="F968" s="67"/>
      <c r="G968" s="22"/>
      <c r="H968" s="91"/>
      <c r="I968" s="92"/>
      <c r="J968" s="22"/>
      <c r="K968" s="67"/>
      <c r="L968" s="22"/>
      <c r="M968" s="22"/>
      <c r="N968" s="22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</row>
    <row r="969" ht="15.75" customHeight="1">
      <c r="A969" s="1"/>
      <c r="B969" s="2"/>
      <c r="C969" s="91"/>
      <c r="D969" s="67"/>
      <c r="E969" s="67"/>
      <c r="F969" s="67"/>
      <c r="G969" s="22"/>
      <c r="H969" s="91"/>
      <c r="I969" s="92"/>
      <c r="J969" s="22"/>
      <c r="K969" s="67"/>
      <c r="L969" s="22"/>
      <c r="M969" s="22"/>
      <c r="N969" s="22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</row>
    <row r="970" ht="15.75" customHeight="1">
      <c r="A970" s="1"/>
      <c r="B970" s="2"/>
      <c r="C970" s="91"/>
      <c r="D970" s="67"/>
      <c r="E970" s="67"/>
      <c r="F970" s="67"/>
      <c r="G970" s="22"/>
      <c r="H970" s="91"/>
      <c r="I970" s="92"/>
      <c r="J970" s="22"/>
      <c r="K970" s="67"/>
      <c r="L970" s="22"/>
      <c r="M970" s="22"/>
      <c r="N970" s="22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</row>
    <row r="971" ht="15.75" customHeight="1">
      <c r="A971" s="1"/>
      <c r="B971" s="2"/>
      <c r="C971" s="91"/>
      <c r="D971" s="67"/>
      <c r="E971" s="67"/>
      <c r="F971" s="67"/>
      <c r="G971" s="22"/>
      <c r="H971" s="91"/>
      <c r="I971" s="92"/>
      <c r="J971" s="22"/>
      <c r="K971" s="67"/>
      <c r="L971" s="22"/>
      <c r="M971" s="22"/>
      <c r="N971" s="22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</row>
    <row r="972" ht="15.75" customHeight="1">
      <c r="A972" s="1"/>
      <c r="B972" s="2"/>
      <c r="C972" s="91"/>
      <c r="D972" s="67"/>
      <c r="E972" s="67"/>
      <c r="F972" s="67"/>
      <c r="G972" s="22"/>
      <c r="H972" s="91"/>
      <c r="I972" s="92"/>
      <c r="J972" s="22"/>
      <c r="K972" s="67"/>
      <c r="L972" s="22"/>
      <c r="M972" s="22"/>
      <c r="N972" s="22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</row>
    <row r="973" ht="15.75" customHeight="1">
      <c r="A973" s="1"/>
      <c r="B973" s="2"/>
      <c r="C973" s="91"/>
      <c r="D973" s="67"/>
      <c r="E973" s="67"/>
      <c r="F973" s="67"/>
      <c r="G973" s="22"/>
      <c r="H973" s="91"/>
      <c r="I973" s="92"/>
      <c r="J973" s="22"/>
      <c r="K973" s="67"/>
      <c r="L973" s="22"/>
      <c r="M973" s="22"/>
      <c r="N973" s="22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</row>
    <row r="974" ht="15.75" customHeight="1">
      <c r="A974" s="1"/>
      <c r="B974" s="2"/>
      <c r="C974" s="91"/>
      <c r="D974" s="67"/>
      <c r="E974" s="67"/>
      <c r="F974" s="67"/>
      <c r="G974" s="22"/>
      <c r="H974" s="91"/>
      <c r="I974" s="92"/>
      <c r="J974" s="22"/>
      <c r="K974" s="67"/>
      <c r="L974" s="22"/>
      <c r="M974" s="22"/>
      <c r="N974" s="22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</row>
    <row r="975" ht="15.75" customHeight="1">
      <c r="A975" s="1"/>
      <c r="B975" s="2"/>
      <c r="C975" s="91"/>
      <c r="D975" s="67"/>
      <c r="E975" s="67"/>
      <c r="F975" s="67"/>
      <c r="G975" s="22"/>
      <c r="H975" s="91"/>
      <c r="I975" s="92"/>
      <c r="J975" s="22"/>
      <c r="K975" s="67"/>
      <c r="L975" s="22"/>
      <c r="M975" s="22"/>
      <c r="N975" s="22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</row>
    <row r="976" ht="15.75" customHeight="1">
      <c r="A976" s="1"/>
      <c r="B976" s="2"/>
      <c r="C976" s="91"/>
      <c r="D976" s="67"/>
      <c r="E976" s="67"/>
      <c r="F976" s="67"/>
      <c r="G976" s="22"/>
      <c r="H976" s="91"/>
      <c r="I976" s="92"/>
      <c r="J976" s="22"/>
      <c r="K976" s="67"/>
      <c r="L976" s="22"/>
      <c r="M976" s="22"/>
      <c r="N976" s="22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</row>
    <row r="977" ht="15.75" customHeight="1">
      <c r="A977" s="1"/>
      <c r="B977" s="2"/>
      <c r="C977" s="91"/>
      <c r="D977" s="67"/>
      <c r="E977" s="67"/>
      <c r="F977" s="67"/>
      <c r="G977" s="22"/>
      <c r="H977" s="91"/>
      <c r="I977" s="92"/>
      <c r="J977" s="22"/>
      <c r="K977" s="67"/>
      <c r="L977" s="22"/>
      <c r="M977" s="22"/>
      <c r="N977" s="22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</row>
    <row r="978" ht="15.75" customHeight="1">
      <c r="A978" s="1"/>
      <c r="B978" s="2"/>
      <c r="C978" s="91"/>
      <c r="D978" s="67"/>
      <c r="E978" s="67"/>
      <c r="F978" s="67"/>
      <c r="G978" s="22"/>
      <c r="H978" s="91"/>
      <c r="I978" s="92"/>
      <c r="J978" s="22"/>
      <c r="K978" s="67"/>
      <c r="L978" s="22"/>
      <c r="M978" s="22"/>
      <c r="N978" s="22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</row>
    <row r="979" ht="15.75" customHeight="1">
      <c r="A979" s="1"/>
      <c r="B979" s="2"/>
      <c r="C979" s="91"/>
      <c r="D979" s="67"/>
      <c r="E979" s="67"/>
      <c r="F979" s="67"/>
      <c r="G979" s="22"/>
      <c r="H979" s="91"/>
      <c r="I979" s="92"/>
      <c r="J979" s="22"/>
      <c r="K979" s="67"/>
      <c r="L979" s="22"/>
      <c r="M979" s="22"/>
      <c r="N979" s="22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</row>
    <row r="980" ht="15.75" customHeight="1">
      <c r="A980" s="1"/>
      <c r="B980" s="2"/>
      <c r="C980" s="91"/>
      <c r="D980" s="67"/>
      <c r="E980" s="67"/>
      <c r="F980" s="67"/>
      <c r="G980" s="22"/>
      <c r="H980" s="91"/>
      <c r="I980" s="92"/>
      <c r="J980" s="22"/>
      <c r="K980" s="67"/>
      <c r="L980" s="22"/>
      <c r="M980" s="22"/>
      <c r="N980" s="22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</row>
    <row r="981" ht="15.75" customHeight="1">
      <c r="A981" s="1"/>
      <c r="B981" s="2"/>
      <c r="C981" s="91"/>
      <c r="D981" s="67"/>
      <c r="E981" s="67"/>
      <c r="F981" s="67"/>
      <c r="G981" s="22"/>
      <c r="H981" s="91"/>
      <c r="I981" s="92"/>
      <c r="J981" s="22"/>
      <c r="K981" s="67"/>
      <c r="L981" s="22"/>
      <c r="M981" s="22"/>
      <c r="N981" s="22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</row>
    <row r="982" ht="15.75" customHeight="1">
      <c r="A982" s="1"/>
      <c r="B982" s="2"/>
      <c r="C982" s="91"/>
      <c r="D982" s="67"/>
      <c r="E982" s="67"/>
      <c r="F982" s="67"/>
      <c r="G982" s="22"/>
      <c r="H982" s="91"/>
      <c r="I982" s="92"/>
      <c r="J982" s="22"/>
      <c r="K982" s="67"/>
      <c r="L982" s="22"/>
      <c r="M982" s="22"/>
      <c r="N982" s="22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</row>
    <row r="983" ht="15.75" customHeight="1">
      <c r="A983" s="1"/>
      <c r="B983" s="2"/>
      <c r="C983" s="91"/>
      <c r="D983" s="67"/>
      <c r="E983" s="67"/>
      <c r="F983" s="67"/>
      <c r="G983" s="22"/>
      <c r="H983" s="91"/>
      <c r="I983" s="92"/>
      <c r="J983" s="22"/>
      <c r="K983" s="67"/>
      <c r="L983" s="22"/>
      <c r="M983" s="22"/>
      <c r="N983" s="22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</row>
    <row r="984" ht="15.75" customHeight="1">
      <c r="A984" s="1"/>
      <c r="B984" s="2"/>
      <c r="C984" s="91"/>
      <c r="D984" s="67"/>
      <c r="E984" s="67"/>
      <c r="F984" s="67"/>
      <c r="G984" s="22"/>
      <c r="H984" s="91"/>
      <c r="I984" s="92"/>
      <c r="J984" s="22"/>
      <c r="K984" s="67"/>
      <c r="L984" s="22"/>
      <c r="M984" s="22"/>
      <c r="N984" s="22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</row>
    <row r="985" ht="15.75" customHeight="1">
      <c r="A985" s="1"/>
      <c r="B985" s="2"/>
      <c r="C985" s="91"/>
      <c r="D985" s="67"/>
      <c r="E985" s="67"/>
      <c r="F985" s="67"/>
      <c r="G985" s="22"/>
      <c r="H985" s="91"/>
      <c r="I985" s="92"/>
      <c r="J985" s="22"/>
      <c r="K985" s="67"/>
      <c r="L985" s="22"/>
      <c r="M985" s="22"/>
      <c r="N985" s="22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</row>
    <row r="986" ht="15.75" customHeight="1">
      <c r="A986" s="1"/>
      <c r="B986" s="2"/>
      <c r="C986" s="91"/>
      <c r="D986" s="67"/>
      <c r="E986" s="67"/>
      <c r="F986" s="67"/>
      <c r="G986" s="22"/>
      <c r="H986" s="91"/>
      <c r="I986" s="92"/>
      <c r="J986" s="22"/>
      <c r="K986" s="67"/>
      <c r="L986" s="22"/>
      <c r="M986" s="22"/>
      <c r="N986" s="22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</row>
    <row r="987" ht="15.75" customHeight="1">
      <c r="A987" s="1"/>
      <c r="B987" s="2"/>
      <c r="C987" s="91"/>
      <c r="D987" s="67"/>
      <c r="E987" s="67"/>
      <c r="F987" s="67"/>
      <c r="G987" s="22"/>
      <c r="H987" s="91"/>
      <c r="I987" s="92"/>
      <c r="J987" s="22"/>
      <c r="K987" s="67"/>
      <c r="L987" s="22"/>
      <c r="M987" s="22"/>
      <c r="N987" s="22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</row>
    <row r="988" ht="15.75" customHeight="1">
      <c r="A988" s="1"/>
      <c r="B988" s="2"/>
      <c r="C988" s="91"/>
      <c r="D988" s="67"/>
      <c r="E988" s="67"/>
      <c r="F988" s="67"/>
      <c r="G988" s="22"/>
      <c r="H988" s="91"/>
      <c r="I988" s="92"/>
      <c r="J988" s="22"/>
      <c r="K988" s="67"/>
      <c r="L988" s="22"/>
      <c r="M988" s="22"/>
      <c r="N988" s="22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</row>
    <row r="989" ht="15.75" customHeight="1">
      <c r="A989" s="1"/>
      <c r="B989" s="2"/>
      <c r="C989" s="91"/>
      <c r="D989" s="67"/>
      <c r="E989" s="67"/>
      <c r="F989" s="67"/>
      <c r="G989" s="22"/>
      <c r="H989" s="91"/>
      <c r="I989" s="92"/>
      <c r="J989" s="22"/>
      <c r="K989" s="67"/>
      <c r="L989" s="22"/>
      <c r="M989" s="22"/>
      <c r="N989" s="22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</row>
    <row r="990" ht="15.75" customHeight="1">
      <c r="A990" s="1"/>
      <c r="B990" s="2"/>
      <c r="C990" s="91"/>
      <c r="D990" s="67"/>
      <c r="E990" s="67"/>
      <c r="F990" s="67"/>
      <c r="G990" s="22"/>
      <c r="H990" s="91"/>
      <c r="I990" s="92"/>
      <c r="J990" s="22"/>
      <c r="K990" s="67"/>
      <c r="L990" s="22"/>
      <c r="M990" s="22"/>
      <c r="N990" s="22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</row>
    <row r="991" ht="15.75" customHeight="1">
      <c r="A991" s="1"/>
      <c r="B991" s="2"/>
      <c r="C991" s="91"/>
      <c r="D991" s="67"/>
      <c r="E991" s="67"/>
      <c r="F991" s="67"/>
      <c r="G991" s="22"/>
      <c r="H991" s="91"/>
      <c r="I991" s="92"/>
      <c r="J991" s="22"/>
      <c r="K991" s="67"/>
      <c r="L991" s="22"/>
      <c r="M991" s="22"/>
      <c r="N991" s="22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</row>
    <row r="992" ht="15.75" customHeight="1">
      <c r="A992" s="1"/>
      <c r="B992" s="2"/>
      <c r="C992" s="91"/>
      <c r="D992" s="67"/>
      <c r="E992" s="67"/>
      <c r="F992" s="67"/>
      <c r="G992" s="22"/>
      <c r="H992" s="91"/>
      <c r="I992" s="92"/>
      <c r="J992" s="22"/>
      <c r="K992" s="67"/>
      <c r="L992" s="22"/>
      <c r="M992" s="22"/>
      <c r="N992" s="22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</row>
    <row r="993" ht="15.75" customHeight="1">
      <c r="A993" s="1"/>
      <c r="B993" s="2"/>
      <c r="C993" s="91"/>
      <c r="D993" s="67"/>
      <c r="E993" s="67"/>
      <c r="F993" s="67"/>
      <c r="G993" s="22"/>
      <c r="H993" s="91"/>
      <c r="I993" s="92"/>
      <c r="J993" s="22"/>
      <c r="K993" s="67"/>
      <c r="L993" s="22"/>
      <c r="M993" s="22"/>
      <c r="N993" s="22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</row>
    <row r="994" ht="15.75" customHeight="1">
      <c r="A994" s="1"/>
      <c r="B994" s="2"/>
      <c r="C994" s="91"/>
      <c r="D994" s="67"/>
      <c r="E994" s="67"/>
      <c r="F994" s="67"/>
      <c r="G994" s="22"/>
      <c r="H994" s="91"/>
      <c r="I994" s="92"/>
      <c r="J994" s="22"/>
      <c r="K994" s="67"/>
      <c r="L994" s="22"/>
      <c r="M994" s="22"/>
      <c r="N994" s="22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</row>
    <row r="995" ht="15.75" customHeight="1">
      <c r="A995" s="1"/>
      <c r="B995" s="2"/>
      <c r="C995" s="91"/>
      <c r="D995" s="67"/>
      <c r="E995" s="67"/>
      <c r="F995" s="67"/>
      <c r="G995" s="22"/>
      <c r="H995" s="91"/>
      <c r="I995" s="92"/>
      <c r="J995" s="22"/>
      <c r="K995" s="67"/>
      <c r="L995" s="22"/>
      <c r="M995" s="22"/>
      <c r="N995" s="22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</row>
    <row r="996" ht="15.75" customHeight="1">
      <c r="A996" s="1"/>
      <c r="B996" s="2"/>
      <c r="C996" s="91"/>
      <c r="D996" s="67"/>
      <c r="E996" s="67"/>
      <c r="F996" s="67"/>
      <c r="G996" s="22"/>
      <c r="H996" s="91"/>
      <c r="I996" s="92"/>
      <c r="J996" s="22"/>
      <c r="K996" s="67"/>
      <c r="L996" s="22"/>
      <c r="M996" s="22"/>
      <c r="N996" s="22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</row>
    <row r="997" ht="15.75" customHeight="1">
      <c r="A997" s="1"/>
      <c r="B997" s="2"/>
      <c r="C997" s="91"/>
      <c r="D997" s="67"/>
      <c r="E997" s="67"/>
      <c r="F997" s="67"/>
      <c r="G997" s="22"/>
      <c r="H997" s="91"/>
      <c r="I997" s="92"/>
      <c r="J997" s="22"/>
      <c r="K997" s="67"/>
      <c r="L997" s="22"/>
      <c r="M997" s="22"/>
      <c r="N997" s="22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</row>
    <row r="998" ht="15.75" customHeight="1">
      <c r="A998" s="1"/>
      <c r="B998" s="2"/>
      <c r="C998" s="91"/>
      <c r="D998" s="67"/>
      <c r="E998" s="67"/>
      <c r="F998" s="67"/>
      <c r="G998" s="22"/>
      <c r="H998" s="91"/>
      <c r="I998" s="92"/>
      <c r="J998" s="22"/>
      <c r="K998" s="67"/>
      <c r="L998" s="22"/>
      <c r="M998" s="22"/>
      <c r="N998" s="22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</row>
    <row r="999" ht="15.75" customHeight="1">
      <c r="A999" s="1"/>
      <c r="B999" s="2"/>
      <c r="C999" s="91"/>
      <c r="D999" s="67"/>
      <c r="E999" s="67"/>
      <c r="F999" s="67"/>
      <c r="G999" s="22"/>
      <c r="H999" s="91"/>
      <c r="I999" s="92"/>
      <c r="J999" s="22"/>
      <c r="K999" s="67"/>
      <c r="L999" s="22"/>
      <c r="M999" s="22"/>
      <c r="N999" s="22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</row>
    <row r="1000" ht="15.75" customHeight="1">
      <c r="A1000" s="1"/>
      <c r="B1000" s="2"/>
      <c r="C1000" s="91"/>
      <c r="D1000" s="67"/>
      <c r="E1000" s="67"/>
      <c r="F1000" s="67"/>
      <c r="G1000" s="22"/>
      <c r="H1000" s="91"/>
      <c r="I1000" s="92"/>
      <c r="J1000" s="22"/>
      <c r="K1000" s="67"/>
      <c r="L1000" s="22"/>
      <c r="M1000" s="22"/>
      <c r="N1000" s="22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</row>
    <row r="1001" ht="15.75" customHeight="1">
      <c r="A1001" s="1"/>
      <c r="B1001" s="2"/>
      <c r="C1001" s="91"/>
      <c r="D1001" s="67"/>
      <c r="E1001" s="67"/>
      <c r="F1001" s="67"/>
      <c r="G1001" s="22"/>
      <c r="H1001" s="91"/>
      <c r="I1001" s="92"/>
      <c r="J1001" s="22"/>
      <c r="K1001" s="67"/>
      <c r="L1001" s="22"/>
      <c r="M1001" s="22"/>
      <c r="N1001" s="22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</row>
    <row r="1002" ht="15.75" customHeight="1">
      <c r="A1002" s="1"/>
      <c r="B1002" s="2"/>
      <c r="C1002" s="91"/>
      <c r="D1002" s="67"/>
      <c r="E1002" s="67"/>
      <c r="F1002" s="67"/>
      <c r="G1002" s="22"/>
      <c r="H1002" s="91"/>
      <c r="I1002" s="92"/>
      <c r="J1002" s="22"/>
      <c r="K1002" s="67"/>
      <c r="L1002" s="22"/>
      <c r="M1002" s="22"/>
      <c r="N1002" s="22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</row>
    <row r="1003" ht="15.75" customHeight="1">
      <c r="A1003" s="1"/>
      <c r="B1003" s="2"/>
      <c r="C1003" s="91"/>
      <c r="D1003" s="67"/>
      <c r="E1003" s="67"/>
      <c r="F1003" s="67"/>
      <c r="G1003" s="22"/>
      <c r="H1003" s="91"/>
      <c r="I1003" s="92"/>
      <c r="J1003" s="22"/>
      <c r="K1003" s="67"/>
      <c r="L1003" s="22"/>
      <c r="M1003" s="22"/>
      <c r="N1003" s="22"/>
      <c r="O1003" s="67"/>
      <c r="P1003" s="67"/>
      <c r="Q1003" s="67"/>
      <c r="R1003" s="67"/>
      <c r="S1003" s="67"/>
      <c r="T1003" s="67"/>
      <c r="U1003" s="67"/>
      <c r="V1003" s="67"/>
      <c r="W1003" s="67"/>
      <c r="X1003" s="67"/>
      <c r="Y1003" s="67"/>
    </row>
    <row r="1004" ht="15.75" customHeight="1">
      <c r="A1004" s="1"/>
      <c r="B1004" s="2"/>
      <c r="C1004" s="91"/>
      <c r="D1004" s="67"/>
      <c r="E1004" s="67"/>
      <c r="F1004" s="67"/>
      <c r="G1004" s="22"/>
      <c r="H1004" s="91"/>
      <c r="I1004" s="92"/>
      <c r="J1004" s="22"/>
      <c r="K1004" s="67"/>
      <c r="L1004" s="22"/>
      <c r="M1004" s="22"/>
      <c r="N1004" s="22"/>
      <c r="O1004" s="67"/>
      <c r="P1004" s="67"/>
      <c r="Q1004" s="67"/>
      <c r="R1004" s="67"/>
      <c r="S1004" s="67"/>
      <c r="T1004" s="67"/>
      <c r="U1004" s="67"/>
      <c r="V1004" s="67"/>
      <c r="W1004" s="67"/>
      <c r="X1004" s="67"/>
      <c r="Y1004" s="67"/>
    </row>
    <row r="1005" ht="15.75" customHeight="1">
      <c r="A1005" s="1"/>
      <c r="B1005" s="2"/>
      <c r="C1005" s="91"/>
      <c r="D1005" s="67"/>
      <c r="E1005" s="67"/>
      <c r="F1005" s="67"/>
      <c r="G1005" s="22"/>
      <c r="H1005" s="91"/>
      <c r="I1005" s="92"/>
      <c r="J1005" s="22"/>
      <c r="K1005" s="67"/>
      <c r="L1005" s="22"/>
      <c r="M1005" s="22"/>
      <c r="N1005" s="22"/>
      <c r="O1005" s="67"/>
      <c r="P1005" s="67"/>
      <c r="Q1005" s="67"/>
      <c r="R1005" s="67"/>
      <c r="S1005" s="67"/>
      <c r="T1005" s="67"/>
      <c r="U1005" s="67"/>
      <c r="V1005" s="67"/>
      <c r="W1005" s="67"/>
      <c r="X1005" s="67"/>
      <c r="Y1005" s="67"/>
    </row>
    <row r="1006" ht="15.75" customHeight="1">
      <c r="A1006" s="1"/>
      <c r="B1006" s="2"/>
      <c r="C1006" s="91"/>
      <c r="D1006" s="67"/>
      <c r="E1006" s="67"/>
      <c r="F1006" s="67"/>
      <c r="G1006" s="22"/>
      <c r="H1006" s="91"/>
      <c r="I1006" s="92"/>
      <c r="J1006" s="22"/>
      <c r="K1006" s="67"/>
      <c r="L1006" s="22"/>
      <c r="M1006" s="22"/>
      <c r="N1006" s="22"/>
      <c r="O1006" s="67"/>
      <c r="P1006" s="67"/>
      <c r="Q1006" s="67"/>
      <c r="R1006" s="67"/>
      <c r="S1006" s="67"/>
      <c r="T1006" s="67"/>
      <c r="U1006" s="67"/>
      <c r="V1006" s="67"/>
      <c r="W1006" s="67"/>
      <c r="X1006" s="67"/>
      <c r="Y1006" s="67"/>
    </row>
    <row r="1007" ht="15.75" customHeight="1">
      <c r="A1007" s="1"/>
      <c r="B1007" s="2"/>
      <c r="C1007" s="91"/>
      <c r="D1007" s="67"/>
      <c r="E1007" s="67"/>
      <c r="F1007" s="67"/>
      <c r="G1007" s="22"/>
      <c r="H1007" s="91"/>
      <c r="I1007" s="92"/>
      <c r="J1007" s="22"/>
      <c r="K1007" s="67"/>
      <c r="L1007" s="22"/>
      <c r="M1007" s="22"/>
      <c r="N1007" s="22"/>
      <c r="O1007" s="67"/>
      <c r="P1007" s="67"/>
      <c r="Q1007" s="67"/>
      <c r="R1007" s="67"/>
      <c r="S1007" s="67"/>
      <c r="T1007" s="67"/>
      <c r="U1007" s="67"/>
      <c r="V1007" s="67"/>
      <c r="W1007" s="67"/>
      <c r="X1007" s="67"/>
      <c r="Y1007" s="67"/>
    </row>
    <row r="1008" ht="15.75" customHeight="1">
      <c r="A1008" s="1"/>
      <c r="B1008" s="2"/>
      <c r="C1008" s="91"/>
      <c r="D1008" s="67"/>
      <c r="E1008" s="67"/>
      <c r="F1008" s="67"/>
      <c r="G1008" s="22"/>
      <c r="H1008" s="91"/>
      <c r="I1008" s="92"/>
      <c r="J1008" s="22"/>
      <c r="K1008" s="67"/>
      <c r="L1008" s="22"/>
      <c r="M1008" s="22"/>
      <c r="N1008" s="22"/>
      <c r="O1008" s="67"/>
      <c r="P1008" s="67"/>
      <c r="Q1008" s="67"/>
      <c r="R1008" s="67"/>
      <c r="S1008" s="67"/>
      <c r="T1008" s="67"/>
      <c r="U1008" s="67"/>
      <c r="V1008" s="67"/>
      <c r="W1008" s="67"/>
      <c r="X1008" s="67"/>
      <c r="Y1008" s="67"/>
    </row>
    <row r="1009" ht="15.75" customHeight="1">
      <c r="A1009" s="1"/>
      <c r="B1009" s="2"/>
      <c r="C1009" s="91"/>
      <c r="D1009" s="67"/>
      <c r="E1009" s="67"/>
      <c r="F1009" s="67"/>
      <c r="G1009" s="22"/>
      <c r="H1009" s="91"/>
      <c r="I1009" s="92"/>
      <c r="J1009" s="22"/>
      <c r="K1009" s="67"/>
      <c r="L1009" s="22"/>
      <c r="M1009" s="22"/>
      <c r="N1009" s="22"/>
      <c r="O1009" s="67"/>
      <c r="P1009" s="67"/>
      <c r="Q1009" s="67"/>
      <c r="R1009" s="67"/>
      <c r="S1009" s="67"/>
      <c r="T1009" s="67"/>
      <c r="U1009" s="67"/>
      <c r="V1009" s="67"/>
      <c r="W1009" s="67"/>
      <c r="X1009" s="67"/>
      <c r="Y1009" s="67"/>
    </row>
    <row r="1010" ht="15.75" customHeight="1">
      <c r="A1010" s="1"/>
      <c r="B1010" s="2"/>
      <c r="C1010" s="91"/>
      <c r="D1010" s="67"/>
      <c r="E1010" s="67"/>
      <c r="F1010" s="67"/>
      <c r="G1010" s="22"/>
      <c r="H1010" s="91"/>
      <c r="I1010" s="92"/>
      <c r="J1010" s="22"/>
      <c r="K1010" s="67"/>
      <c r="L1010" s="22"/>
      <c r="M1010" s="22"/>
      <c r="N1010" s="22"/>
      <c r="O1010" s="67"/>
      <c r="P1010" s="67"/>
      <c r="Q1010" s="67"/>
      <c r="R1010" s="67"/>
      <c r="S1010" s="67"/>
      <c r="T1010" s="67"/>
      <c r="U1010" s="67"/>
      <c r="V1010" s="67"/>
      <c r="W1010" s="67"/>
      <c r="X1010" s="67"/>
      <c r="Y1010" s="67"/>
    </row>
    <row r="1011" ht="15.75" customHeight="1">
      <c r="A1011" s="1"/>
      <c r="B1011" s="2"/>
      <c r="C1011" s="91"/>
      <c r="D1011" s="67"/>
      <c r="E1011" s="67"/>
      <c r="F1011" s="67"/>
      <c r="G1011" s="22"/>
      <c r="H1011" s="91"/>
      <c r="I1011" s="92"/>
      <c r="J1011" s="22"/>
      <c r="K1011" s="67"/>
      <c r="L1011" s="22"/>
      <c r="M1011" s="22"/>
      <c r="N1011" s="22"/>
      <c r="O1011" s="67"/>
      <c r="P1011" s="67"/>
      <c r="Q1011" s="67"/>
      <c r="R1011" s="67"/>
      <c r="S1011" s="67"/>
      <c r="T1011" s="67"/>
      <c r="U1011" s="67"/>
      <c r="V1011" s="67"/>
      <c r="W1011" s="67"/>
      <c r="X1011" s="67"/>
      <c r="Y1011" s="67"/>
    </row>
    <row r="1012" ht="15.75" customHeight="1">
      <c r="A1012" s="1"/>
      <c r="B1012" s="2"/>
      <c r="C1012" s="91"/>
      <c r="D1012" s="67"/>
      <c r="E1012" s="67"/>
      <c r="F1012" s="67"/>
      <c r="G1012" s="22"/>
      <c r="H1012" s="91"/>
      <c r="I1012" s="92"/>
      <c r="J1012" s="22"/>
      <c r="K1012" s="67"/>
      <c r="L1012" s="22"/>
      <c r="M1012" s="22"/>
      <c r="N1012" s="22"/>
      <c r="O1012" s="67"/>
      <c r="P1012" s="67"/>
      <c r="Q1012" s="67"/>
      <c r="R1012" s="67"/>
      <c r="S1012" s="67"/>
      <c r="T1012" s="67"/>
      <c r="U1012" s="67"/>
      <c r="V1012" s="67"/>
      <c r="W1012" s="67"/>
      <c r="X1012" s="67"/>
      <c r="Y1012" s="67"/>
    </row>
    <row r="1013" ht="15.75" customHeight="1">
      <c r="A1013" s="1"/>
      <c r="B1013" s="2"/>
      <c r="C1013" s="91"/>
      <c r="D1013" s="67"/>
      <c r="E1013" s="67"/>
      <c r="F1013" s="67"/>
      <c r="G1013" s="22"/>
      <c r="H1013" s="91"/>
      <c r="I1013" s="92"/>
      <c r="J1013" s="22"/>
      <c r="K1013" s="67"/>
      <c r="L1013" s="22"/>
      <c r="M1013" s="22"/>
      <c r="N1013" s="22"/>
      <c r="O1013" s="67"/>
      <c r="P1013" s="67"/>
      <c r="Q1013" s="67"/>
      <c r="R1013" s="67"/>
      <c r="S1013" s="67"/>
      <c r="T1013" s="67"/>
      <c r="U1013" s="67"/>
      <c r="V1013" s="67"/>
      <c r="W1013" s="67"/>
      <c r="X1013" s="67"/>
      <c r="Y1013" s="67"/>
    </row>
    <row r="1014" ht="15.75" customHeight="1">
      <c r="A1014" s="1"/>
      <c r="B1014" s="2"/>
      <c r="C1014" s="91"/>
      <c r="D1014" s="67"/>
      <c r="E1014" s="67"/>
      <c r="F1014" s="67"/>
      <c r="G1014" s="22"/>
      <c r="H1014" s="91"/>
      <c r="I1014" s="92"/>
      <c r="J1014" s="22"/>
      <c r="K1014" s="67"/>
      <c r="L1014" s="22"/>
      <c r="M1014" s="22"/>
      <c r="N1014" s="22"/>
      <c r="O1014" s="67"/>
      <c r="P1014" s="67"/>
      <c r="Q1014" s="67"/>
      <c r="R1014" s="67"/>
      <c r="S1014" s="67"/>
      <c r="T1014" s="67"/>
      <c r="U1014" s="67"/>
      <c r="V1014" s="67"/>
      <c r="W1014" s="67"/>
      <c r="X1014" s="67"/>
      <c r="Y1014" s="67"/>
    </row>
    <row r="1015" ht="15.75" customHeight="1">
      <c r="A1015" s="1"/>
      <c r="B1015" s="2"/>
      <c r="C1015" s="91"/>
      <c r="D1015" s="67"/>
      <c r="E1015" s="67"/>
      <c r="F1015" s="67"/>
      <c r="G1015" s="22"/>
      <c r="H1015" s="91"/>
      <c r="I1015" s="92"/>
      <c r="J1015" s="22"/>
      <c r="K1015" s="67"/>
      <c r="L1015" s="22"/>
      <c r="M1015" s="22"/>
      <c r="N1015" s="22"/>
      <c r="O1015" s="67"/>
      <c r="P1015" s="67"/>
      <c r="Q1015" s="67"/>
      <c r="R1015" s="67"/>
      <c r="S1015" s="67"/>
      <c r="T1015" s="67"/>
      <c r="U1015" s="67"/>
      <c r="V1015" s="67"/>
      <c r="W1015" s="67"/>
      <c r="X1015" s="67"/>
      <c r="Y1015" s="67"/>
    </row>
    <row r="1016" ht="15.75" customHeight="1">
      <c r="A1016" s="1"/>
      <c r="B1016" s="2"/>
      <c r="C1016" s="91"/>
      <c r="D1016" s="67"/>
      <c r="E1016" s="67"/>
      <c r="F1016" s="67"/>
      <c r="G1016" s="22"/>
      <c r="H1016" s="91"/>
      <c r="I1016" s="92"/>
      <c r="J1016" s="22"/>
      <c r="K1016" s="67"/>
      <c r="L1016" s="22"/>
      <c r="M1016" s="22"/>
      <c r="N1016" s="22"/>
      <c r="O1016" s="67"/>
      <c r="P1016" s="67"/>
      <c r="Q1016" s="67"/>
      <c r="R1016" s="67"/>
      <c r="S1016" s="67"/>
      <c r="T1016" s="67"/>
      <c r="U1016" s="67"/>
      <c r="V1016" s="67"/>
      <c r="W1016" s="67"/>
      <c r="X1016" s="67"/>
      <c r="Y1016" s="67"/>
    </row>
    <row r="1017" ht="15.75" customHeight="1">
      <c r="A1017" s="1"/>
      <c r="B1017" s="2"/>
      <c r="C1017" s="91"/>
      <c r="D1017" s="67"/>
      <c r="E1017" s="67"/>
      <c r="F1017" s="67"/>
      <c r="G1017" s="22"/>
      <c r="H1017" s="91"/>
      <c r="I1017" s="92"/>
      <c r="J1017" s="22"/>
      <c r="K1017" s="67"/>
      <c r="L1017" s="22"/>
      <c r="M1017" s="22"/>
      <c r="N1017" s="22"/>
      <c r="O1017" s="67"/>
      <c r="P1017" s="67"/>
      <c r="Q1017" s="67"/>
      <c r="R1017" s="67"/>
      <c r="S1017" s="67"/>
      <c r="T1017" s="67"/>
      <c r="U1017" s="67"/>
      <c r="V1017" s="67"/>
      <c r="W1017" s="67"/>
      <c r="X1017" s="67"/>
      <c r="Y1017" s="67"/>
    </row>
    <row r="1018" ht="15.75" customHeight="1">
      <c r="A1018" s="1"/>
      <c r="B1018" s="2"/>
      <c r="C1018" s="91"/>
      <c r="D1018" s="67"/>
      <c r="E1018" s="67"/>
      <c r="F1018" s="67"/>
      <c r="G1018" s="22"/>
      <c r="H1018" s="91"/>
      <c r="I1018" s="92"/>
      <c r="J1018" s="22"/>
      <c r="K1018" s="67"/>
      <c r="L1018" s="22"/>
      <c r="M1018" s="22"/>
      <c r="N1018" s="22"/>
      <c r="O1018" s="67"/>
      <c r="P1018" s="67"/>
      <c r="Q1018" s="67"/>
      <c r="R1018" s="67"/>
      <c r="S1018" s="67"/>
      <c r="T1018" s="67"/>
      <c r="U1018" s="67"/>
      <c r="V1018" s="67"/>
      <c r="W1018" s="67"/>
      <c r="X1018" s="67"/>
      <c r="Y1018" s="67"/>
    </row>
    <row r="1019" ht="15.75" customHeight="1">
      <c r="A1019" s="1"/>
      <c r="B1019" s="2"/>
      <c r="C1019" s="91"/>
      <c r="D1019" s="67"/>
      <c r="E1019" s="67"/>
      <c r="F1019" s="67"/>
      <c r="G1019" s="22"/>
      <c r="H1019" s="91"/>
      <c r="I1019" s="92"/>
      <c r="J1019" s="22"/>
      <c r="K1019" s="67"/>
      <c r="L1019" s="22"/>
      <c r="M1019" s="22"/>
      <c r="N1019" s="22"/>
      <c r="O1019" s="67"/>
      <c r="P1019" s="67"/>
      <c r="Q1019" s="67"/>
      <c r="R1019" s="67"/>
      <c r="S1019" s="67"/>
      <c r="T1019" s="67"/>
      <c r="U1019" s="67"/>
      <c r="V1019" s="67"/>
      <c r="W1019" s="67"/>
      <c r="X1019" s="67"/>
      <c r="Y1019" s="67"/>
    </row>
    <row r="1020" ht="15.75" customHeight="1">
      <c r="A1020" s="1"/>
      <c r="B1020" s="2"/>
      <c r="C1020" s="91"/>
      <c r="D1020" s="67"/>
      <c r="E1020" s="67"/>
      <c r="F1020" s="67"/>
      <c r="G1020" s="22"/>
      <c r="H1020" s="91"/>
      <c r="I1020" s="92"/>
      <c r="J1020" s="22"/>
      <c r="K1020" s="67"/>
      <c r="L1020" s="22"/>
      <c r="M1020" s="22"/>
      <c r="N1020" s="22"/>
      <c r="O1020" s="67"/>
      <c r="P1020" s="67"/>
      <c r="Q1020" s="67"/>
      <c r="R1020" s="67"/>
      <c r="S1020" s="67"/>
      <c r="T1020" s="67"/>
      <c r="U1020" s="67"/>
      <c r="V1020" s="67"/>
      <c r="W1020" s="67"/>
      <c r="X1020" s="67"/>
      <c r="Y1020" s="67"/>
    </row>
    <row r="1021" ht="15.75" customHeight="1">
      <c r="A1021" s="1"/>
      <c r="B1021" s="2"/>
      <c r="C1021" s="91"/>
      <c r="D1021" s="67"/>
      <c r="E1021" s="67"/>
      <c r="F1021" s="67"/>
      <c r="G1021" s="22"/>
      <c r="H1021" s="91"/>
      <c r="I1021" s="92"/>
      <c r="J1021" s="22"/>
      <c r="K1021" s="67"/>
      <c r="L1021" s="22"/>
      <c r="M1021" s="22"/>
      <c r="N1021" s="22"/>
      <c r="O1021" s="67"/>
      <c r="P1021" s="67"/>
      <c r="Q1021" s="67"/>
      <c r="R1021" s="67"/>
      <c r="S1021" s="67"/>
      <c r="T1021" s="67"/>
      <c r="U1021" s="67"/>
      <c r="V1021" s="67"/>
      <c r="W1021" s="67"/>
      <c r="X1021" s="67"/>
      <c r="Y1021" s="67"/>
    </row>
    <row r="1022" ht="15.75" customHeight="1">
      <c r="A1022" s="1"/>
      <c r="B1022" s="2"/>
      <c r="C1022" s="91"/>
      <c r="D1022" s="67"/>
      <c r="E1022" s="67"/>
      <c r="F1022" s="67"/>
      <c r="G1022" s="22"/>
      <c r="H1022" s="91"/>
      <c r="I1022" s="92"/>
      <c r="J1022" s="22"/>
      <c r="K1022" s="67"/>
      <c r="L1022" s="22"/>
      <c r="M1022" s="22"/>
      <c r="N1022" s="22"/>
      <c r="O1022" s="67"/>
      <c r="P1022" s="67"/>
      <c r="Q1022" s="67"/>
      <c r="R1022" s="67"/>
      <c r="S1022" s="67"/>
      <c r="T1022" s="67"/>
      <c r="U1022" s="67"/>
      <c r="V1022" s="67"/>
      <c r="W1022" s="67"/>
      <c r="X1022" s="67"/>
      <c r="Y1022" s="67"/>
    </row>
    <row r="1023" ht="15.75" customHeight="1">
      <c r="A1023" s="1"/>
      <c r="B1023" s="2"/>
      <c r="C1023" s="91"/>
      <c r="D1023" s="67"/>
      <c r="E1023" s="67"/>
      <c r="F1023" s="67"/>
      <c r="G1023" s="22"/>
      <c r="H1023" s="91"/>
      <c r="I1023" s="92"/>
      <c r="J1023" s="22"/>
      <c r="K1023" s="67"/>
      <c r="L1023" s="22"/>
      <c r="M1023" s="22"/>
      <c r="N1023" s="22"/>
      <c r="O1023" s="67"/>
      <c r="P1023" s="67"/>
      <c r="Q1023" s="67"/>
      <c r="R1023" s="67"/>
      <c r="S1023" s="67"/>
      <c r="T1023" s="67"/>
      <c r="U1023" s="67"/>
      <c r="V1023" s="67"/>
      <c r="W1023" s="67"/>
      <c r="X1023" s="67"/>
      <c r="Y1023" s="67"/>
    </row>
    <row r="1024" ht="15.75" customHeight="1">
      <c r="A1024" s="1"/>
      <c r="B1024" s="2"/>
      <c r="C1024" s="91"/>
      <c r="D1024" s="67"/>
      <c r="E1024" s="67"/>
      <c r="F1024" s="67"/>
      <c r="G1024" s="22"/>
      <c r="H1024" s="91"/>
      <c r="I1024" s="92"/>
      <c r="J1024" s="22"/>
      <c r="K1024" s="67"/>
      <c r="L1024" s="22"/>
      <c r="M1024" s="22"/>
      <c r="N1024" s="22"/>
      <c r="O1024" s="67"/>
      <c r="P1024" s="67"/>
      <c r="Q1024" s="67"/>
      <c r="R1024" s="67"/>
      <c r="S1024" s="67"/>
      <c r="T1024" s="67"/>
      <c r="U1024" s="67"/>
      <c r="V1024" s="67"/>
      <c r="W1024" s="67"/>
      <c r="X1024" s="67"/>
      <c r="Y1024" s="67"/>
    </row>
  </sheetData>
  <autoFilter ref="$A$2:$O$114"/>
  <mergeCells count="2">
    <mergeCell ref="A1:O1"/>
    <mergeCell ref="Q23:Q27"/>
  </mergeCells>
  <printOptions horizontalCentered="1"/>
  <pageMargins bottom="0.7086614173228347" footer="0.0" header="0.0" left="0.39370078740157477" right="0.39370078740157477" top="0.7086614173228347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9.0"/>
    <col customWidth="1" min="2" max="2" width="8.57"/>
    <col customWidth="1" min="3" max="3" width="38.57"/>
    <col customWidth="1" min="4" max="4" width="10.57"/>
    <col customWidth="1" min="5" max="17" width="17.57"/>
    <col customWidth="1" min="18" max="18" width="32.29"/>
    <col customWidth="1" min="19" max="28" width="8.71"/>
  </cols>
  <sheetData>
    <row r="1" ht="17.25" customHeight="1">
      <c r="A1" s="1"/>
      <c r="B1" s="2"/>
      <c r="C1" s="2"/>
      <c r="D1" s="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7.25" customHeight="1">
      <c r="A2" s="6" t="s">
        <v>1</v>
      </c>
      <c r="B2" s="7" t="s">
        <v>2</v>
      </c>
      <c r="C2" s="7" t="s">
        <v>3</v>
      </c>
      <c r="D2" s="7" t="s">
        <v>5</v>
      </c>
      <c r="E2" s="10" t="s">
        <v>7</v>
      </c>
      <c r="F2" s="10" t="s">
        <v>10</v>
      </c>
      <c r="G2" s="10" t="s">
        <v>11</v>
      </c>
      <c r="H2" s="10" t="s">
        <v>12</v>
      </c>
      <c r="I2" s="10" t="s">
        <v>14</v>
      </c>
      <c r="J2" s="10" t="s">
        <v>15</v>
      </c>
      <c r="K2" s="10" t="s">
        <v>18</v>
      </c>
      <c r="L2" s="10" t="s">
        <v>20</v>
      </c>
      <c r="M2" s="10" t="s">
        <v>21</v>
      </c>
      <c r="N2" s="10" t="s">
        <v>23</v>
      </c>
      <c r="O2" s="10" t="s">
        <v>24</v>
      </c>
      <c r="P2" s="10" t="s">
        <v>25</v>
      </c>
      <c r="Q2" s="10" t="s">
        <v>27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7.25" customHeight="1">
      <c r="A3" s="6">
        <v>1.0</v>
      </c>
      <c r="B3" s="7" t="str">
        <f>'總表'!B3</f>
        <v>卓蘭</v>
      </c>
      <c r="C3" s="16" t="str">
        <f>'總表'!C3</f>
        <v>苗豐抽水井</v>
      </c>
      <c r="D3" s="7" t="str">
        <f>'總表'!D3</f>
        <v>K0124239</v>
      </c>
      <c r="E3" s="17">
        <f>'卓蘭站'!$D8</f>
        <v>26.34372</v>
      </c>
      <c r="F3" s="17">
        <f>'卓蘭站'!$D9</f>
        <v>801.2628</v>
      </c>
      <c r="G3" s="17">
        <f>'卓蘭站'!$D10</f>
        <v>2255.9472</v>
      </c>
      <c r="H3" s="17">
        <f>'卓蘭站'!$D11</f>
        <v>10.13999594</v>
      </c>
      <c r="I3" s="17">
        <f>'卓蘭站'!$D12</f>
        <v>0</v>
      </c>
      <c r="J3" s="17">
        <f>'卓蘭站'!$D13</f>
        <v>1679.184</v>
      </c>
      <c r="K3" s="17">
        <f>'卓蘭站'!$D14</f>
        <v>906.5153916</v>
      </c>
      <c r="L3" s="17" t="str">
        <f>'卓蘭站'!$D15</f>
        <v/>
      </c>
      <c r="M3" s="17" t="str">
        <f>'卓蘭站'!$D16</f>
        <v/>
      </c>
      <c r="N3" s="17" t="str">
        <f>'卓蘭站'!$D17</f>
        <v/>
      </c>
      <c r="O3" s="17" t="str">
        <f>'卓蘭站'!$D18</f>
        <v/>
      </c>
      <c r="P3" s="17" t="str">
        <f>'卓蘭站'!$D19</f>
        <v/>
      </c>
      <c r="Q3" s="21">
        <f t="shared" ref="Q3:Q113" si="1">SUM(E3:P3)</f>
        <v>5679.393108</v>
      </c>
      <c r="R3" s="22"/>
      <c r="S3" s="22"/>
      <c r="T3" s="23"/>
      <c r="U3" s="4"/>
      <c r="V3" s="23"/>
      <c r="W3" s="2"/>
      <c r="X3" s="2"/>
      <c r="Y3" s="2"/>
      <c r="Z3" s="2"/>
      <c r="AA3" s="2"/>
      <c r="AB3" s="2"/>
    </row>
    <row r="4" ht="17.25" customHeight="1">
      <c r="A4" s="6">
        <v>2.0</v>
      </c>
      <c r="B4" s="7" t="str">
        <f>'總表'!B4</f>
        <v>山腳</v>
      </c>
      <c r="C4" s="16" t="str">
        <f>'總表'!C4</f>
        <v>泰田抽水井</v>
      </c>
      <c r="D4" s="7" t="str">
        <f>'總表'!D4</f>
        <v>K0086033</v>
      </c>
      <c r="E4" s="17">
        <f>'山腳站'!$D8</f>
        <v>0</v>
      </c>
      <c r="F4" s="17">
        <f>'山腳站'!$D9</f>
        <v>0</v>
      </c>
      <c r="G4" s="17">
        <f>'山腳站'!$D10</f>
        <v>0</v>
      </c>
      <c r="H4" s="17">
        <f>'山腳站'!$D11</f>
        <v>0</v>
      </c>
      <c r="I4" s="17">
        <f>'山腳站'!$D12</f>
        <v>0</v>
      </c>
      <c r="J4" s="17">
        <f>'山腳站'!$D13</f>
        <v>0</v>
      </c>
      <c r="K4" s="17">
        <f>'山腳站'!$D14</f>
        <v>0</v>
      </c>
      <c r="L4" s="17" t="str">
        <f>'山腳站'!$D15</f>
        <v/>
      </c>
      <c r="M4" s="17" t="str">
        <f>'山腳站'!$D16</f>
        <v/>
      </c>
      <c r="N4" s="17" t="str">
        <f>'山腳站'!$D17</f>
        <v/>
      </c>
      <c r="O4" s="17" t="str">
        <f>'山腳站'!$D18</f>
        <v/>
      </c>
      <c r="P4" s="17" t="str">
        <f>'山腳站'!$D19</f>
        <v/>
      </c>
      <c r="Q4" s="21">
        <f t="shared" si="1"/>
        <v>0</v>
      </c>
      <c r="R4" s="22"/>
      <c r="S4" s="22"/>
      <c r="T4" s="23"/>
      <c r="U4" s="4"/>
      <c r="V4" s="2"/>
      <c r="W4" s="2"/>
      <c r="X4" s="2"/>
      <c r="Y4" s="2"/>
      <c r="Z4" s="2"/>
      <c r="AA4" s="2"/>
      <c r="AB4" s="2"/>
    </row>
    <row r="5" ht="17.25" customHeight="1">
      <c r="A5" s="6">
        <v>3.0</v>
      </c>
      <c r="B5" s="7" t="str">
        <f>'總表'!B5</f>
        <v>山腳</v>
      </c>
      <c r="C5" s="16" t="str">
        <f>'總表'!C5</f>
        <v>社柑抽水井</v>
      </c>
      <c r="D5" s="7" t="str">
        <f>'總表'!D5</f>
        <v>K0086034</v>
      </c>
      <c r="E5" s="17">
        <f>'山腳站'!$H8</f>
        <v>302.4</v>
      </c>
      <c r="F5" s="17">
        <f>'山腳站'!$H9</f>
        <v>21772.8</v>
      </c>
      <c r="G5" s="17">
        <f>'山腳站'!$H10</f>
        <v>38556</v>
      </c>
      <c r="H5" s="17">
        <f>'山腳站'!$H11</f>
        <v>16632</v>
      </c>
      <c r="I5" s="17">
        <f>'山腳站'!$H12</f>
        <v>18144</v>
      </c>
      <c r="J5" s="17">
        <f>'山腳站'!$H13</f>
        <v>15120</v>
      </c>
      <c r="K5" s="17">
        <f>'山腳站'!$H14</f>
        <v>15120</v>
      </c>
      <c r="L5" s="17" t="str">
        <f>'山腳站'!$H15</f>
        <v/>
      </c>
      <c r="M5" s="17" t="str">
        <f>'山腳站'!$H16</f>
        <v/>
      </c>
      <c r="N5" s="17" t="str">
        <f>'山腳站'!$H17</f>
        <v/>
      </c>
      <c r="O5" s="17" t="str">
        <f>'山腳站'!$H18</f>
        <v/>
      </c>
      <c r="P5" s="17" t="str">
        <f>'山腳站'!$H19</f>
        <v/>
      </c>
      <c r="Q5" s="21">
        <f t="shared" si="1"/>
        <v>125647.2</v>
      </c>
      <c r="R5" s="22"/>
      <c r="S5" s="22"/>
      <c r="T5" s="23"/>
      <c r="V5" s="2"/>
      <c r="W5" s="2"/>
      <c r="X5" s="2"/>
      <c r="Y5" s="2"/>
      <c r="Z5" s="2"/>
      <c r="AA5" s="2"/>
      <c r="AB5" s="2"/>
    </row>
    <row r="6" ht="17.25" customHeight="1">
      <c r="A6" s="6">
        <v>4.0</v>
      </c>
      <c r="B6" s="7" t="str">
        <f>'總表'!B6</f>
        <v>山腳</v>
      </c>
      <c r="C6" s="16" t="str">
        <f>'總表'!C6</f>
        <v>社南抽水井</v>
      </c>
      <c r="D6" s="7" t="str">
        <f>'總表'!D6</f>
        <v>K0123393</v>
      </c>
      <c r="E6" s="17">
        <f>'山腳站'!$L8</f>
        <v>115.2</v>
      </c>
      <c r="F6" s="17">
        <f>'山腳站'!$L9</f>
        <v>8294.4</v>
      </c>
      <c r="G6" s="17">
        <f>'山腳站'!$L10</f>
        <v>14688</v>
      </c>
      <c r="H6" s="17">
        <f>'山腳站'!$L11</f>
        <v>8064</v>
      </c>
      <c r="I6" s="17">
        <f>'山腳站'!$L12</f>
        <v>8064</v>
      </c>
      <c r="J6" s="17">
        <f>'山腳站'!$L13</f>
        <v>6336</v>
      </c>
      <c r="K6" s="17">
        <f>'山腳站'!$L14</f>
        <v>6336</v>
      </c>
      <c r="L6" s="17" t="str">
        <f>'山腳站'!$L15</f>
        <v/>
      </c>
      <c r="M6" s="17" t="str">
        <f>'山腳站'!$L16</f>
        <v/>
      </c>
      <c r="N6" s="17" t="str">
        <f>'山腳站'!$L17</f>
        <v/>
      </c>
      <c r="O6" s="17" t="str">
        <f>'山腳站'!$L18</f>
        <v/>
      </c>
      <c r="P6" s="17" t="str">
        <f>'山腳站'!$L19</f>
        <v/>
      </c>
      <c r="Q6" s="21">
        <f t="shared" si="1"/>
        <v>51897.6</v>
      </c>
      <c r="R6" s="22"/>
      <c r="S6" s="22"/>
      <c r="T6" s="23"/>
      <c r="V6" s="2"/>
      <c r="W6" s="2"/>
      <c r="X6" s="2"/>
      <c r="Y6" s="2"/>
      <c r="Z6" s="2"/>
      <c r="AA6" s="2"/>
      <c r="AB6" s="2"/>
    </row>
    <row r="7" ht="17.25" customHeight="1">
      <c r="A7" s="6">
        <v>5.0</v>
      </c>
      <c r="B7" s="7" t="str">
        <f>'總表'!B7</f>
        <v>山腳</v>
      </c>
      <c r="C7" s="16" t="str">
        <f>'總表'!C7</f>
        <v>濁一抽水井</v>
      </c>
      <c r="D7" s="7" t="str">
        <f>'總表'!D7</f>
        <v>K0123725</v>
      </c>
      <c r="E7" s="17">
        <f>'山腳站'!$P8</f>
        <v>273.6</v>
      </c>
      <c r="F7" s="17">
        <f>'山腳站'!$P9</f>
        <v>19699.2</v>
      </c>
      <c r="G7" s="17">
        <f>'山腳站'!$P10</f>
        <v>19836</v>
      </c>
      <c r="H7" s="17">
        <f>'山腳站'!$P11</f>
        <v>6566.4</v>
      </c>
      <c r="I7" s="17">
        <f>'山腳站'!$P12</f>
        <v>1094.4</v>
      </c>
      <c r="J7" s="17">
        <f>'山腳站'!$P13</f>
        <v>1094.4</v>
      </c>
      <c r="K7" s="17">
        <f>'山腳站'!$P14</f>
        <v>1094.4</v>
      </c>
      <c r="L7" s="17" t="str">
        <f>'山腳站'!$P15</f>
        <v/>
      </c>
      <c r="M7" s="17" t="str">
        <f>'山腳站'!$P16</f>
        <v/>
      </c>
      <c r="N7" s="17" t="str">
        <f>'山腳站'!$P17</f>
        <v/>
      </c>
      <c r="O7" s="17" t="str">
        <f>'山腳站'!$P18</f>
        <v/>
      </c>
      <c r="P7" s="17" t="str">
        <f>'山腳站'!$P19</f>
        <v/>
      </c>
      <c r="Q7" s="21">
        <f t="shared" si="1"/>
        <v>49658.4</v>
      </c>
      <c r="R7" s="22"/>
      <c r="S7" s="22"/>
      <c r="T7" s="23"/>
      <c r="V7" s="2"/>
      <c r="W7" s="2"/>
      <c r="X7" s="2"/>
      <c r="Y7" s="2"/>
      <c r="Z7" s="2"/>
      <c r="AA7" s="2"/>
      <c r="AB7" s="2"/>
    </row>
    <row r="8" ht="17.25" customHeight="1">
      <c r="A8" s="6">
        <v>6.0</v>
      </c>
      <c r="B8" s="7" t="str">
        <f>'總表'!B8</f>
        <v>山腳</v>
      </c>
      <c r="C8" s="16" t="str">
        <f>'總表'!C8</f>
        <v>啟心抽水井</v>
      </c>
      <c r="D8" s="7" t="str">
        <f>'總表'!D8</f>
        <v>K0123768</v>
      </c>
      <c r="E8" s="17">
        <f>'山腳站'!$T8</f>
        <v>216</v>
      </c>
      <c r="F8" s="17">
        <f>'山腳站'!$T9</f>
        <v>13608</v>
      </c>
      <c r="G8" s="17">
        <f>'山腳站'!$T10</f>
        <v>11232</v>
      </c>
      <c r="H8" s="17">
        <f>'山腳站'!$T11</f>
        <v>5184</v>
      </c>
      <c r="I8" s="17">
        <f>'山腳站'!$T12</f>
        <v>0</v>
      </c>
      <c r="J8" s="17">
        <f>'山腳站'!$T13</f>
        <v>0</v>
      </c>
      <c r="K8" s="17">
        <f>'山腳站'!$T14</f>
        <v>0</v>
      </c>
      <c r="L8" s="17" t="str">
        <f>'山腳站'!$T15</f>
        <v/>
      </c>
      <c r="M8" s="17" t="str">
        <f>'山腳站'!$T16</f>
        <v/>
      </c>
      <c r="N8" s="17" t="str">
        <f>'山腳站'!$T17</f>
        <v/>
      </c>
      <c r="O8" s="17" t="str">
        <f>'山腳站'!$T18</f>
        <v/>
      </c>
      <c r="P8" s="17" t="str">
        <f>'山腳站'!$T19</f>
        <v/>
      </c>
      <c r="Q8" s="21">
        <f t="shared" si="1"/>
        <v>30240</v>
      </c>
      <c r="R8" s="22"/>
      <c r="S8" s="22"/>
      <c r="T8" s="23"/>
      <c r="V8" s="2"/>
      <c r="W8" s="2"/>
      <c r="X8" s="2"/>
      <c r="Y8" s="2"/>
      <c r="Z8" s="2"/>
      <c r="AA8" s="2"/>
      <c r="AB8" s="2"/>
    </row>
    <row r="9" ht="17.25" customHeight="1">
      <c r="A9" s="6">
        <v>7.0</v>
      </c>
      <c r="B9" s="39" t="str">
        <f>'總表'!B9</f>
        <v>山腳</v>
      </c>
      <c r="C9" s="40" t="str">
        <f>'總表'!C9</f>
        <v>山柑一號抽水井</v>
      </c>
      <c r="D9" s="39" t="str">
        <f>'總表'!D9</f>
        <v>K1140087</v>
      </c>
      <c r="E9" s="41">
        <f>'山腳站'!$X8</f>
        <v>0</v>
      </c>
      <c r="F9" s="41">
        <f>'山腳站'!$X9</f>
        <v>0</v>
      </c>
      <c r="G9" s="41">
        <f>'山腳站'!$X10</f>
        <v>0</v>
      </c>
      <c r="H9" s="41">
        <f>'山腳站'!$X11</f>
        <v>126</v>
      </c>
      <c r="I9" s="41">
        <f>'山腳站'!$X12</f>
        <v>630</v>
      </c>
      <c r="J9" s="41">
        <f>'山腳站'!$X13</f>
        <v>1008</v>
      </c>
      <c r="K9" s="41">
        <f>'山腳站'!$X14</f>
        <v>1008</v>
      </c>
      <c r="L9" s="41" t="str">
        <f>'山腳站'!$X15</f>
        <v/>
      </c>
      <c r="M9" s="41" t="str">
        <f>'山腳站'!$X16</f>
        <v/>
      </c>
      <c r="N9" s="41" t="str">
        <f>'山腳站'!$X17</f>
        <v/>
      </c>
      <c r="O9" s="41" t="str">
        <f>'山腳站'!$X18</f>
        <v/>
      </c>
      <c r="P9" s="41" t="str">
        <f>'山腳站'!$X19</f>
        <v/>
      </c>
      <c r="Q9" s="42">
        <f t="shared" si="1"/>
        <v>2772</v>
      </c>
      <c r="R9" s="43" t="s">
        <v>81</v>
      </c>
      <c r="S9" s="44"/>
      <c r="T9" s="45"/>
      <c r="V9" s="45"/>
      <c r="W9" s="46"/>
      <c r="X9" s="46"/>
      <c r="Y9" s="46"/>
      <c r="Z9" s="46"/>
      <c r="AA9" s="46"/>
      <c r="AB9" s="46"/>
    </row>
    <row r="10" ht="17.25" customHeight="1">
      <c r="A10" s="6">
        <v>8.0</v>
      </c>
      <c r="B10" s="7" t="str">
        <f>'總表'!B10</f>
        <v>山腳</v>
      </c>
      <c r="C10" s="16" t="str">
        <f>'總表'!C10</f>
        <v>山柑二號抽水井</v>
      </c>
      <c r="D10" s="7" t="str">
        <f>'總表'!D10</f>
        <v>K0124362</v>
      </c>
      <c r="E10" s="17">
        <f>'山腳站'!$AB8</f>
        <v>252</v>
      </c>
      <c r="F10" s="17">
        <f>'山腳站'!$AB9</f>
        <v>18144</v>
      </c>
      <c r="G10" s="17">
        <f>'山腳站'!$AB10</f>
        <v>20160</v>
      </c>
      <c r="H10" s="17">
        <f>'山腳站'!$AB11</f>
        <v>2016</v>
      </c>
      <c r="I10" s="17">
        <f>'山腳站'!$AB12</f>
        <v>2646</v>
      </c>
      <c r="J10" s="17">
        <f>'山腳站'!$AB13</f>
        <v>3024</v>
      </c>
      <c r="K10" s="17">
        <f>'山腳站'!$AB14</f>
        <v>15120</v>
      </c>
      <c r="L10" s="17" t="str">
        <f>'山腳站'!$AB15</f>
        <v/>
      </c>
      <c r="M10" s="17" t="str">
        <f>'山腳站'!$AB16</f>
        <v/>
      </c>
      <c r="N10" s="17" t="str">
        <f>'山腳站'!$AB17</f>
        <v/>
      </c>
      <c r="O10" s="17" t="str">
        <f>'山腳站'!$AB18</f>
        <v/>
      </c>
      <c r="P10" s="17" t="str">
        <f>'山腳站'!$AB19</f>
        <v/>
      </c>
      <c r="Q10" s="21">
        <f t="shared" si="1"/>
        <v>61362</v>
      </c>
      <c r="R10" s="22"/>
      <c r="S10" s="22"/>
      <c r="T10" s="23"/>
      <c r="U10" s="4"/>
      <c r="V10" s="2"/>
      <c r="W10" s="2"/>
      <c r="X10" s="2"/>
      <c r="Y10" s="2"/>
      <c r="Z10" s="2"/>
      <c r="AA10" s="2"/>
      <c r="AB10" s="2"/>
    </row>
    <row r="11" ht="17.25" customHeight="1">
      <c r="A11" s="6">
        <v>9.0</v>
      </c>
      <c r="B11" s="7" t="str">
        <f>'總表'!B11</f>
        <v>山腳</v>
      </c>
      <c r="C11" s="11" t="str">
        <f>'總表'!C11</f>
        <v>濁水二號抽水井</v>
      </c>
      <c r="D11" s="7" t="str">
        <f>'總表'!D11</f>
        <v>K1140122</v>
      </c>
      <c r="E11" s="21">
        <f>'山腳站'!$AF8</f>
        <v>0</v>
      </c>
      <c r="F11" s="21">
        <f>'山腳站'!$AF9</f>
        <v>0</v>
      </c>
      <c r="G11" s="21">
        <f>'山腳站'!$AF10</f>
        <v>0</v>
      </c>
      <c r="H11" s="21">
        <f>'山腳站'!$AF11</f>
        <v>0</v>
      </c>
      <c r="I11" s="21">
        <f>'山腳站'!$AF12</f>
        <v>0</v>
      </c>
      <c r="J11" s="21">
        <f>'山腳站'!$AF13</f>
        <v>331.2</v>
      </c>
      <c r="K11" s="21">
        <f>'山腳站'!$AF14</f>
        <v>579.6</v>
      </c>
      <c r="L11" s="21" t="str">
        <f>'山腳站'!$AF15</f>
        <v/>
      </c>
      <c r="M11" s="21" t="str">
        <f>'山腳站'!$AF16</f>
        <v/>
      </c>
      <c r="N11" s="21" t="str">
        <f>'山腳站'!$AF17</f>
        <v/>
      </c>
      <c r="O11" s="21" t="str">
        <f>'山腳站'!$AF18</f>
        <v/>
      </c>
      <c r="P11" s="21" t="str">
        <f>'山腳站'!$AF19</f>
        <v/>
      </c>
      <c r="Q11" s="21">
        <f t="shared" si="1"/>
        <v>910.8</v>
      </c>
      <c r="R11" s="22"/>
      <c r="S11" s="22"/>
      <c r="T11" s="23"/>
      <c r="V11" s="2"/>
      <c r="W11" s="2"/>
      <c r="X11" s="2"/>
      <c r="Y11" s="2"/>
      <c r="Z11" s="2"/>
      <c r="AA11" s="2"/>
      <c r="AB11" s="2"/>
    </row>
    <row r="12" ht="17.25" customHeight="1">
      <c r="A12" s="6">
        <v>10.0</v>
      </c>
      <c r="B12" s="7" t="str">
        <f>'總表'!B12</f>
        <v>苑裡</v>
      </c>
      <c r="C12" s="16" t="str">
        <f>'總表'!C12</f>
        <v>新復一號抽水井</v>
      </c>
      <c r="D12" s="7" t="str">
        <f>'總表'!D12</f>
        <v>K0123688</v>
      </c>
      <c r="E12" s="17">
        <f>'苑裡站'!$D8</f>
        <v>0</v>
      </c>
      <c r="F12" s="17">
        <f>'苑裡站'!$D9</f>
        <v>52963.2</v>
      </c>
      <c r="G12" s="17">
        <f>'苑裡站'!$D10</f>
        <v>68852.16</v>
      </c>
      <c r="H12" s="17">
        <f>'苑裡站'!$D11</f>
        <v>32881.32</v>
      </c>
      <c r="I12" s="17">
        <f>'苑裡站'!$D12</f>
        <v>41487.84</v>
      </c>
      <c r="J12" s="17">
        <f>'苑裡站'!$D13</f>
        <v>36853.56</v>
      </c>
      <c r="K12" s="17">
        <f>'苑裡站'!$D14</f>
        <v>0</v>
      </c>
      <c r="L12" s="17" t="str">
        <f>'苑裡站'!$D15</f>
        <v/>
      </c>
      <c r="M12" s="17" t="str">
        <f>'苑裡站'!$D16</f>
        <v/>
      </c>
      <c r="N12" s="17" t="str">
        <f>'苑裡站'!$D17</f>
        <v/>
      </c>
      <c r="O12" s="17" t="str">
        <f>'苑裡站'!$D18</f>
        <v/>
      </c>
      <c r="P12" s="17" t="str">
        <f>'苑裡站'!$D19</f>
        <v/>
      </c>
      <c r="Q12" s="21">
        <f t="shared" si="1"/>
        <v>233038.08</v>
      </c>
      <c r="R12" s="22"/>
      <c r="S12" s="22"/>
      <c r="T12" s="23"/>
      <c r="V12" s="2"/>
      <c r="W12" s="2"/>
      <c r="X12" s="2"/>
      <c r="Y12" s="2"/>
      <c r="Z12" s="2"/>
      <c r="AA12" s="2"/>
      <c r="AB12" s="2"/>
    </row>
    <row r="13" ht="17.25" customHeight="1">
      <c r="A13" s="6">
        <v>11.0</v>
      </c>
      <c r="B13" s="7" t="str">
        <f>'總表'!B13</f>
        <v>苑裡</v>
      </c>
      <c r="C13" s="16" t="str">
        <f>'總表'!C13</f>
        <v>新復二號抽水井</v>
      </c>
      <c r="D13" s="7" t="str">
        <f>'總表'!D13</f>
        <v>K0123786</v>
      </c>
      <c r="E13" s="17">
        <f>'苑裡站'!$H8</f>
        <v>0</v>
      </c>
      <c r="F13" s="17">
        <f>'苑裡站'!$H9</f>
        <v>32832</v>
      </c>
      <c r="G13" s="17">
        <f>'苑裡站'!$H10</f>
        <v>42681.6</v>
      </c>
      <c r="H13" s="17">
        <f>'苑裡站'!$H11</f>
        <v>26265.6</v>
      </c>
      <c r="I13" s="17">
        <f>'苑裡站'!$H12</f>
        <v>31600.8</v>
      </c>
      <c r="J13" s="17">
        <f>'苑裡站'!$H13</f>
        <v>22845.6</v>
      </c>
      <c r="K13" s="17">
        <f>'苑裡站'!$H14</f>
        <v>0</v>
      </c>
      <c r="L13" s="17" t="str">
        <f>'苑裡站'!$H15</f>
        <v/>
      </c>
      <c r="M13" s="17" t="str">
        <f>'苑裡站'!$H16</f>
        <v/>
      </c>
      <c r="N13" s="17" t="str">
        <f>'苑裡站'!$H17</f>
        <v/>
      </c>
      <c r="O13" s="17" t="str">
        <f>'苑裡站'!$H18</f>
        <v/>
      </c>
      <c r="P13" s="17" t="str">
        <f>'苑裡站'!$H19</f>
        <v/>
      </c>
      <c r="Q13" s="21">
        <f t="shared" si="1"/>
        <v>156225.6</v>
      </c>
      <c r="R13" s="22"/>
      <c r="S13" s="22"/>
      <c r="T13" s="23"/>
      <c r="V13" s="2"/>
      <c r="W13" s="2"/>
      <c r="X13" s="2"/>
      <c r="Y13" s="2"/>
      <c r="Z13" s="2"/>
      <c r="AA13" s="2"/>
      <c r="AB13" s="2"/>
    </row>
    <row r="14" ht="17.25" customHeight="1">
      <c r="A14" s="6">
        <v>12.0</v>
      </c>
      <c r="B14" s="7" t="str">
        <f>'總表'!B14</f>
        <v>苑裡</v>
      </c>
      <c r="C14" s="16" t="str">
        <f>'總表'!C14</f>
        <v>田心小組抽水井</v>
      </c>
      <c r="D14" s="7" t="str">
        <f>'總表'!D14</f>
        <v>K0123766</v>
      </c>
      <c r="E14" s="49">
        <f>'苑裡站'!$L8</f>
        <v>0</v>
      </c>
      <c r="F14" s="49">
        <f>'苑裡站'!$L9</f>
        <v>51408</v>
      </c>
      <c r="G14" s="49">
        <f>'苑裡站'!$L10</f>
        <v>109368</v>
      </c>
      <c r="H14" s="49">
        <f>'苑裡站'!$L11</f>
        <v>37548</v>
      </c>
      <c r="I14" s="49">
        <f>'苑裡站'!$L12</f>
        <v>27720</v>
      </c>
      <c r="J14" s="49">
        <f>'苑裡站'!$L13</f>
        <v>42084</v>
      </c>
      <c r="K14" s="49">
        <f>'苑裡站'!$L14</f>
        <v>0</v>
      </c>
      <c r="L14" s="49" t="str">
        <f>'苑裡站'!$L15</f>
        <v/>
      </c>
      <c r="M14" s="49" t="str">
        <f>'苑裡站'!$L16</f>
        <v/>
      </c>
      <c r="N14" s="49" t="str">
        <f>'苑裡站'!$L17</f>
        <v/>
      </c>
      <c r="O14" s="49" t="str">
        <f>'苑裡站'!$L18</f>
        <v/>
      </c>
      <c r="P14" s="49" t="str">
        <f>'苑裡站'!$L19</f>
        <v/>
      </c>
      <c r="Q14" s="21">
        <f t="shared" si="1"/>
        <v>268128</v>
      </c>
      <c r="R14" s="22"/>
      <c r="S14" s="22"/>
      <c r="T14" s="23"/>
      <c r="V14" s="2"/>
      <c r="W14" s="2"/>
      <c r="X14" s="2"/>
      <c r="Y14" s="2"/>
      <c r="Z14" s="2"/>
      <c r="AA14" s="2"/>
      <c r="AB14" s="2"/>
    </row>
    <row r="15" ht="17.25" customHeight="1">
      <c r="A15" s="6">
        <v>13.0</v>
      </c>
      <c r="B15" s="7" t="str">
        <f>'總表'!B15</f>
        <v>苑裡</v>
      </c>
      <c r="C15" s="16" t="str">
        <f>'總表'!C15</f>
        <v>田心二號抽水井</v>
      </c>
      <c r="D15" s="7" t="str">
        <f>'總表'!D15</f>
        <v>K0124420</v>
      </c>
      <c r="E15" s="21">
        <f>'苑裡站'!$P8</f>
        <v>0</v>
      </c>
      <c r="F15" s="21">
        <f>'苑裡站'!$P9</f>
        <v>37233</v>
      </c>
      <c r="G15" s="21">
        <f>'苑裡站'!$P10</f>
        <v>82026</v>
      </c>
      <c r="H15" s="21">
        <f>'苑裡站'!$P11</f>
        <v>28161</v>
      </c>
      <c r="I15" s="21">
        <f>'苑裡站'!$P12</f>
        <v>33264</v>
      </c>
      <c r="J15" s="21">
        <f>'苑裡站'!$P13</f>
        <v>31563</v>
      </c>
      <c r="K15" s="21">
        <f>'苑裡站'!$P14</f>
        <v>0</v>
      </c>
      <c r="L15" s="21" t="str">
        <f>'苑裡站'!$P15</f>
        <v/>
      </c>
      <c r="M15" s="21" t="str">
        <f>'苑裡站'!$P16</f>
        <v/>
      </c>
      <c r="N15" s="21" t="str">
        <f>'苑裡站'!$P17</f>
        <v/>
      </c>
      <c r="O15" s="21" t="str">
        <f>'苑裡站'!$P18</f>
        <v/>
      </c>
      <c r="P15" s="21" t="str">
        <f>'苑裡站'!$P19</f>
        <v/>
      </c>
      <c r="Q15" s="21">
        <f t="shared" si="1"/>
        <v>212247</v>
      </c>
      <c r="R15" s="22"/>
      <c r="S15" s="22"/>
      <c r="T15" s="23"/>
      <c r="V15" s="2"/>
      <c r="W15" s="2"/>
      <c r="X15" s="2"/>
      <c r="Y15" s="2"/>
      <c r="Z15" s="2"/>
      <c r="AA15" s="2"/>
      <c r="AB15" s="2"/>
    </row>
    <row r="16" ht="17.25" customHeight="1">
      <c r="A16" s="6">
        <v>14.0</v>
      </c>
      <c r="B16" s="7" t="str">
        <f>'總表'!B16</f>
        <v>苑裡</v>
      </c>
      <c r="C16" s="16" t="str">
        <f>'總表'!C16</f>
        <v>西勢支線抽水井</v>
      </c>
      <c r="D16" s="7" t="str">
        <f>'總表'!D16</f>
        <v>K0123779</v>
      </c>
      <c r="E16" s="17">
        <f>'苑裡站'!$T8</f>
        <v>0</v>
      </c>
      <c r="F16" s="17">
        <f>'苑裡站'!$T9</f>
        <v>4536</v>
      </c>
      <c r="G16" s="17">
        <f>'苑裡站'!$T10</f>
        <v>18522</v>
      </c>
      <c r="H16" s="17">
        <f>'苑裡站'!$T11</f>
        <v>4725</v>
      </c>
      <c r="I16" s="17">
        <f>'苑裡站'!$T12</f>
        <v>5796</v>
      </c>
      <c r="J16" s="17">
        <f>'苑裡站'!$T13</f>
        <v>3024</v>
      </c>
      <c r="K16" s="17">
        <f>'苑裡站'!$T14</f>
        <v>0</v>
      </c>
      <c r="L16" s="17" t="str">
        <f>'苑裡站'!$T15</f>
        <v/>
      </c>
      <c r="M16" s="17" t="str">
        <f>'苑裡站'!$T16</f>
        <v/>
      </c>
      <c r="N16" s="17" t="str">
        <f>'苑裡站'!$T17</f>
        <v/>
      </c>
      <c r="O16" s="17" t="str">
        <f>'苑裡站'!$T18</f>
        <v/>
      </c>
      <c r="P16" s="17" t="str">
        <f>'苑裡站'!$T19</f>
        <v/>
      </c>
      <c r="Q16" s="21">
        <f t="shared" si="1"/>
        <v>36603</v>
      </c>
      <c r="R16" s="22"/>
      <c r="S16" s="22"/>
      <c r="T16" s="23"/>
      <c r="V16" s="2"/>
      <c r="W16" s="2"/>
      <c r="X16" s="2"/>
      <c r="Y16" s="2"/>
      <c r="Z16" s="2"/>
      <c r="AA16" s="2"/>
      <c r="AB16" s="2"/>
    </row>
    <row r="17" ht="17.25" customHeight="1">
      <c r="A17" s="6">
        <v>15.0</v>
      </c>
      <c r="B17" s="7" t="str">
        <f>'總表'!B17</f>
        <v>苑裡</v>
      </c>
      <c r="C17" s="16" t="str">
        <f>'總表'!C17</f>
        <v>砂埤支線抽水井</v>
      </c>
      <c r="D17" s="7" t="str">
        <f>'總表'!D17</f>
        <v>K0124485</v>
      </c>
      <c r="E17" s="21">
        <f>'苑裡站'!$X8</f>
        <v>0</v>
      </c>
      <c r="F17" s="21">
        <f>'苑裡站'!$X9</f>
        <v>19440</v>
      </c>
      <c r="G17" s="21">
        <f>'苑裡站'!$X10</f>
        <v>35820</v>
      </c>
      <c r="H17" s="21">
        <f>'苑裡站'!$X11</f>
        <v>17280</v>
      </c>
      <c r="I17" s="21">
        <f>'苑裡站'!$X12</f>
        <v>9900</v>
      </c>
      <c r="J17" s="21">
        <f>'苑裡站'!$X13</f>
        <v>15030</v>
      </c>
      <c r="K17" s="21">
        <f>'苑裡站'!$X14</f>
        <v>0</v>
      </c>
      <c r="L17" s="21" t="str">
        <f>'苑裡站'!$X15</f>
        <v/>
      </c>
      <c r="M17" s="21" t="str">
        <f>'苑裡站'!$X16</f>
        <v/>
      </c>
      <c r="N17" s="21" t="str">
        <f>'苑裡站'!$X17</f>
        <v/>
      </c>
      <c r="O17" s="21" t="str">
        <f>'苑裡站'!$X18</f>
        <v/>
      </c>
      <c r="P17" s="21" t="str">
        <f>'苑裡站'!$X19</f>
        <v/>
      </c>
      <c r="Q17" s="21">
        <f t="shared" si="1"/>
        <v>97470</v>
      </c>
      <c r="R17" s="22"/>
      <c r="S17" s="22"/>
      <c r="T17" s="23"/>
      <c r="V17" s="2"/>
      <c r="W17" s="2"/>
      <c r="X17" s="2"/>
      <c r="Y17" s="2"/>
      <c r="Z17" s="2"/>
      <c r="AA17" s="2"/>
      <c r="AB17" s="2"/>
    </row>
    <row r="18" ht="17.25" customHeight="1">
      <c r="A18" s="6">
        <v>16.0</v>
      </c>
      <c r="B18" s="7" t="str">
        <f>'總表'!B18</f>
        <v>泰安</v>
      </c>
      <c r="C18" s="16" t="str">
        <f>'總表'!C18</f>
        <v>新店圳一號抽水井</v>
      </c>
      <c r="D18" s="7" t="str">
        <f>'總表'!D18</f>
        <v>B0130278</v>
      </c>
      <c r="E18" s="21">
        <f>'泰安站'!$D8</f>
        <v>1915.2</v>
      </c>
      <c r="F18" s="21">
        <f>'泰安站'!$D9</f>
        <v>20793.6</v>
      </c>
      <c r="G18" s="21">
        <f>'泰安站'!$D10</f>
        <v>203558.4</v>
      </c>
      <c r="H18" s="21">
        <f>'泰安站'!$D11</f>
        <v>72504</v>
      </c>
      <c r="I18" s="21">
        <f>'泰安站'!$D12</f>
        <v>113270.4</v>
      </c>
      <c r="J18" s="21">
        <f>'泰安站'!$D13</f>
        <v>3830.4</v>
      </c>
      <c r="K18" s="21">
        <f>'泰安站'!$D14</f>
        <v>0</v>
      </c>
      <c r="L18" s="21" t="str">
        <f>'泰安站'!$D15</f>
        <v/>
      </c>
      <c r="M18" s="21" t="str">
        <f>'泰安站'!$D16</f>
        <v/>
      </c>
      <c r="N18" s="21" t="str">
        <f>'泰安站'!$D17</f>
        <v/>
      </c>
      <c r="O18" s="21" t="str">
        <f>'泰安站'!$D18</f>
        <v/>
      </c>
      <c r="P18" s="21" t="str">
        <f>'泰安站'!$D19</f>
        <v/>
      </c>
      <c r="Q18" s="21">
        <f t="shared" si="1"/>
        <v>415872</v>
      </c>
      <c r="R18" s="22"/>
      <c r="S18" s="22"/>
      <c r="T18" s="23"/>
      <c r="V18" s="2"/>
      <c r="W18" s="2"/>
      <c r="X18" s="2"/>
      <c r="Y18" s="2"/>
      <c r="Z18" s="2"/>
      <c r="AA18" s="2"/>
      <c r="AB18" s="2"/>
    </row>
    <row r="19" ht="17.25" customHeight="1">
      <c r="A19" s="6">
        <v>17.0</v>
      </c>
      <c r="B19" s="7" t="str">
        <f>'總表'!B19</f>
        <v>泰安</v>
      </c>
      <c r="C19" s="16" t="str">
        <f>'總表'!C19</f>
        <v>七公圳一號抽水井</v>
      </c>
      <c r="D19" s="7" t="str">
        <f>'總表'!D19</f>
        <v>B0130267</v>
      </c>
      <c r="E19" s="21">
        <f>'泰安站'!$H8</f>
        <v>7934.4</v>
      </c>
      <c r="F19" s="21">
        <f>'泰安站'!$H9</f>
        <v>63475.2</v>
      </c>
      <c r="G19" s="21">
        <f>'泰安站'!$H10</f>
        <v>140904</v>
      </c>
      <c r="H19" s="21">
        <f>'泰安站'!$H11</f>
        <v>47332.8</v>
      </c>
      <c r="I19" s="21">
        <f>'泰安站'!$H12</f>
        <v>91929.6</v>
      </c>
      <c r="J19" s="21">
        <f>'泰安站'!$H13</f>
        <v>13132.8</v>
      </c>
      <c r="K19" s="21">
        <f>'泰安站'!$H14</f>
        <v>0</v>
      </c>
      <c r="L19" s="21" t="str">
        <f>'泰安站'!$H15</f>
        <v/>
      </c>
      <c r="M19" s="21" t="str">
        <f>'泰安站'!$H16</f>
        <v/>
      </c>
      <c r="N19" s="21" t="str">
        <f>'泰安站'!$H17</f>
        <v/>
      </c>
      <c r="O19" s="21" t="str">
        <f>'泰安站'!$H18</f>
        <v/>
      </c>
      <c r="P19" s="21" t="str">
        <f>'泰安站'!$H19</f>
        <v/>
      </c>
      <c r="Q19" s="21">
        <f t="shared" si="1"/>
        <v>364708.8</v>
      </c>
      <c r="R19" s="22"/>
      <c r="S19" s="22"/>
      <c r="T19" s="23"/>
      <c r="V19" s="2"/>
      <c r="W19" s="2"/>
      <c r="X19" s="2"/>
      <c r="Y19" s="2"/>
      <c r="Z19" s="2"/>
      <c r="AA19" s="2"/>
      <c r="AB19" s="2"/>
    </row>
    <row r="20" ht="17.25" customHeight="1">
      <c r="A20" s="6">
        <v>18.0</v>
      </c>
      <c r="B20" s="7" t="str">
        <f>'總表'!B20</f>
        <v>泰安</v>
      </c>
      <c r="C20" s="16" t="str">
        <f>'總表'!C20</f>
        <v>七公圳二號抽水井</v>
      </c>
      <c r="D20" s="7" t="str">
        <f>'總表'!D20</f>
        <v>B1040342</v>
      </c>
      <c r="E20" s="21">
        <f>'泰安站'!$L8</f>
        <v>5726.16</v>
      </c>
      <c r="F20" s="21">
        <f>'泰安站'!$L9</f>
        <v>40256.64</v>
      </c>
      <c r="G20" s="21">
        <f>'泰安站'!$L10</f>
        <v>119121.48</v>
      </c>
      <c r="H20" s="21">
        <f>'泰安站'!$L11</f>
        <v>39736.08</v>
      </c>
      <c r="I20" s="21">
        <f>'泰安站'!$L12</f>
        <v>58302.72</v>
      </c>
      <c r="J20" s="21">
        <f>'泰安站'!$L13</f>
        <v>8328.96</v>
      </c>
      <c r="K20" s="21">
        <f>'泰安站'!$L14</f>
        <v>0</v>
      </c>
      <c r="L20" s="21" t="str">
        <f>'泰安站'!$L15</f>
        <v/>
      </c>
      <c r="M20" s="21" t="str">
        <f>'泰安站'!$L16</f>
        <v/>
      </c>
      <c r="N20" s="21" t="str">
        <f>'泰安站'!$L17</f>
        <v/>
      </c>
      <c r="O20" s="21" t="str">
        <f>'泰安站'!$L18</f>
        <v/>
      </c>
      <c r="P20" s="21" t="str">
        <f>'泰安站'!$L19</f>
        <v/>
      </c>
      <c r="Q20" s="21">
        <f t="shared" si="1"/>
        <v>271472.04</v>
      </c>
      <c r="R20" s="22"/>
      <c r="S20" s="22"/>
      <c r="T20" s="23"/>
      <c r="V20" s="2"/>
      <c r="W20" s="2"/>
      <c r="X20" s="2"/>
      <c r="Y20" s="2"/>
      <c r="Z20" s="2"/>
      <c r="AA20" s="2"/>
      <c r="AB20" s="2"/>
    </row>
    <row r="21" ht="17.25" customHeight="1">
      <c r="A21" s="6">
        <v>19.0</v>
      </c>
      <c r="B21" s="7" t="str">
        <f>'總表'!B21</f>
        <v>泰安</v>
      </c>
      <c r="C21" s="16" t="str">
        <f>'總表'!C21</f>
        <v>新店圳二號抽水井</v>
      </c>
      <c r="D21" s="7" t="str">
        <f>'總表'!D21</f>
        <v>B1140020</v>
      </c>
      <c r="E21" s="21">
        <f>'泰安站'!$P8</f>
        <v>0</v>
      </c>
      <c r="F21" s="21">
        <f>'泰安站'!$P9</f>
        <v>3456</v>
      </c>
      <c r="G21" s="21">
        <f>'泰安站'!$P10</f>
        <v>68083.2</v>
      </c>
      <c r="H21" s="21">
        <f>'泰安站'!$P11</f>
        <v>30528</v>
      </c>
      <c r="I21" s="21">
        <f>'泰安站'!$P12</f>
        <v>41587.2</v>
      </c>
      <c r="J21" s="21">
        <f>'泰安站'!$P13</f>
        <v>13248</v>
      </c>
      <c r="K21" s="21">
        <f>'泰安站'!$P14</f>
        <v>0</v>
      </c>
      <c r="L21" s="21" t="str">
        <f>'泰安站'!$P15</f>
        <v/>
      </c>
      <c r="M21" s="21" t="str">
        <f>'泰安站'!$P16</f>
        <v/>
      </c>
      <c r="N21" s="21" t="str">
        <f>'泰安站'!$P17</f>
        <v/>
      </c>
      <c r="O21" s="21" t="str">
        <f>'泰安站'!$P18</f>
        <v/>
      </c>
      <c r="P21" s="21" t="str">
        <f>'泰安站'!$P19</f>
        <v/>
      </c>
      <c r="Q21" s="21">
        <f t="shared" si="1"/>
        <v>156902.4</v>
      </c>
      <c r="R21" s="22"/>
      <c r="S21" s="22"/>
      <c r="T21" s="23"/>
      <c r="V21" s="2"/>
      <c r="W21" s="2"/>
      <c r="X21" s="2"/>
      <c r="Y21" s="2"/>
      <c r="Z21" s="2"/>
      <c r="AA21" s="2"/>
      <c r="AB21" s="2"/>
    </row>
    <row r="22" ht="17.25" customHeight="1">
      <c r="A22" s="6">
        <v>20.0</v>
      </c>
      <c r="B22" s="7" t="str">
        <f>'總表'!B22</f>
        <v>泰安</v>
      </c>
      <c r="C22" s="16" t="str">
        <f>'總表'!C22</f>
        <v>新店圳三號抽水井</v>
      </c>
      <c r="D22" s="39" t="str">
        <f>'總表'!D22</f>
        <v>B1140033</v>
      </c>
      <c r="E22" s="42">
        <f>'泰安站'!$T8</f>
        <v>0</v>
      </c>
      <c r="F22" s="42">
        <f>'泰安站'!$T9</f>
        <v>3024</v>
      </c>
      <c r="G22" s="42">
        <f>'泰安站'!$T10</f>
        <v>59572.8</v>
      </c>
      <c r="H22" s="42">
        <f>'泰安站'!$T11</f>
        <v>26712</v>
      </c>
      <c r="I22" s="42">
        <f>'泰安站'!$T12</f>
        <v>36388.8</v>
      </c>
      <c r="J22" s="42">
        <f>'泰安站'!$T13</f>
        <v>11592</v>
      </c>
      <c r="K22" s="42">
        <f>'泰安站'!$T14</f>
        <v>0</v>
      </c>
      <c r="L22" s="42" t="str">
        <f>'泰安站'!$T15</f>
        <v/>
      </c>
      <c r="M22" s="42" t="str">
        <f>'泰安站'!$T16</f>
        <v/>
      </c>
      <c r="N22" s="42" t="str">
        <f>'泰安站'!$T17</f>
        <v/>
      </c>
      <c r="O22" s="42" t="str">
        <f>'泰安站'!$T18</f>
        <v/>
      </c>
      <c r="P22" s="42" t="str">
        <f>'泰安站'!$T19</f>
        <v/>
      </c>
      <c r="Q22" s="42">
        <f t="shared" si="1"/>
        <v>137289.6</v>
      </c>
      <c r="R22" s="44"/>
      <c r="S22" s="44"/>
      <c r="T22" s="45"/>
      <c r="V22" s="46"/>
      <c r="W22" s="46"/>
      <c r="X22" s="46"/>
      <c r="Y22" s="46"/>
      <c r="Z22" s="46"/>
      <c r="AA22" s="46"/>
      <c r="AB22" s="46"/>
    </row>
    <row r="23" ht="17.25" customHeight="1">
      <c r="A23" s="6">
        <v>21.0</v>
      </c>
      <c r="B23" s="7" t="str">
        <f>'總表'!B23</f>
        <v>屯子腳</v>
      </c>
      <c r="C23" s="16" t="str">
        <f>'總表'!C23</f>
        <v>內埔圳一號抽水井</v>
      </c>
      <c r="D23" s="7" t="str">
        <f>'總表'!D23</f>
        <v>B0970028</v>
      </c>
      <c r="E23" s="21">
        <f>'屯子腳站'!$D8</f>
        <v>0</v>
      </c>
      <c r="F23" s="21">
        <f>'屯子腳站'!$D9</f>
        <v>0</v>
      </c>
      <c r="G23" s="21">
        <f>'屯子腳站'!$D10</f>
        <v>12825</v>
      </c>
      <c r="H23" s="21">
        <f>'屯子腳站'!$D11</f>
        <v>16740</v>
      </c>
      <c r="I23" s="21">
        <f>'屯子腳站'!$D12</f>
        <v>0</v>
      </c>
      <c r="J23" s="21">
        <f>'屯子腳站'!$D13</f>
        <v>0</v>
      </c>
      <c r="K23" s="21">
        <f>'屯子腳站'!$D14</f>
        <v>0</v>
      </c>
      <c r="L23" s="21" t="str">
        <f>'屯子腳站'!$D15</f>
        <v/>
      </c>
      <c r="M23" s="21" t="str">
        <f>'屯子腳站'!$D16</f>
        <v/>
      </c>
      <c r="N23" s="21" t="str">
        <f>'屯子腳站'!$D17</f>
        <v/>
      </c>
      <c r="O23" s="21" t="str">
        <f>'屯子腳站'!$D18</f>
        <v/>
      </c>
      <c r="P23" s="21" t="str">
        <f>'屯子腳站'!$D19</f>
        <v/>
      </c>
      <c r="Q23" s="21">
        <f t="shared" si="1"/>
        <v>29565</v>
      </c>
      <c r="R23" s="22"/>
      <c r="S23" s="22"/>
      <c r="T23" s="23"/>
      <c r="V23" s="2"/>
      <c r="W23" s="2"/>
      <c r="X23" s="2"/>
      <c r="Y23" s="2"/>
      <c r="Z23" s="2"/>
      <c r="AA23" s="2"/>
      <c r="AB23" s="2"/>
    </row>
    <row r="24" ht="17.25" customHeight="1">
      <c r="A24" s="6">
        <v>22.0</v>
      </c>
      <c r="B24" s="7" t="str">
        <f>'總表'!B24</f>
        <v>屯子腳</v>
      </c>
      <c r="C24" s="16" t="str">
        <f>'總表'!C24</f>
        <v>內埔圳二號抽水井</v>
      </c>
      <c r="D24" s="7" t="str">
        <f>'總表'!D24</f>
        <v>B0970027</v>
      </c>
      <c r="E24" s="21">
        <f>'屯子腳站'!$H8</f>
        <v>0</v>
      </c>
      <c r="F24" s="21">
        <f>'屯子腳站'!$H9</f>
        <v>0</v>
      </c>
      <c r="G24" s="21">
        <f>'屯子腳站'!$H10</f>
        <v>10143</v>
      </c>
      <c r="H24" s="21">
        <f>'屯子腳站'!$H11</f>
        <v>4032</v>
      </c>
      <c r="I24" s="21">
        <f>'屯子腳站'!$H12</f>
        <v>3024</v>
      </c>
      <c r="J24" s="21">
        <f>'屯子腳站'!$H13</f>
        <v>0</v>
      </c>
      <c r="K24" s="21">
        <f>'屯子腳站'!$H14</f>
        <v>0</v>
      </c>
      <c r="L24" s="21" t="str">
        <f>'屯子腳站'!$H15</f>
        <v/>
      </c>
      <c r="M24" s="21" t="str">
        <f>'屯子腳站'!$H16</f>
        <v/>
      </c>
      <c r="N24" s="21" t="str">
        <f>'屯子腳站'!$H17</f>
        <v/>
      </c>
      <c r="O24" s="21" t="str">
        <f>'屯子腳站'!$H18</f>
        <v/>
      </c>
      <c r="P24" s="21" t="str">
        <f>'屯子腳站'!$H19</f>
        <v/>
      </c>
      <c r="Q24" s="21">
        <f t="shared" si="1"/>
        <v>17199</v>
      </c>
      <c r="R24" s="22"/>
      <c r="S24" s="22"/>
      <c r="T24" s="23"/>
      <c r="V24" s="2"/>
      <c r="W24" s="2"/>
      <c r="X24" s="2"/>
      <c r="Y24" s="2"/>
      <c r="Z24" s="2"/>
      <c r="AA24" s="2"/>
      <c r="AB24" s="2"/>
    </row>
    <row r="25" ht="17.25" customHeight="1">
      <c r="A25" s="6">
        <v>23.0</v>
      </c>
      <c r="B25" s="7" t="str">
        <f>'總表'!B25</f>
        <v>屯子腳</v>
      </c>
      <c r="C25" s="16" t="str">
        <f>'總表'!C25</f>
        <v>內埔圳二支線一號抽水井</v>
      </c>
      <c r="D25" s="7" t="str">
        <f>'總表'!D25</f>
        <v>B1070014</v>
      </c>
      <c r="E25" s="21">
        <f>'屯子腳站'!$L8</f>
        <v>0</v>
      </c>
      <c r="F25" s="21">
        <f>'屯子腳站'!$L9</f>
        <v>0</v>
      </c>
      <c r="G25" s="21">
        <f>'屯子腳站'!$L10</f>
        <v>6280.56</v>
      </c>
      <c r="H25" s="21">
        <f>'屯子腳站'!$L11</f>
        <v>8030.88</v>
      </c>
      <c r="I25" s="21">
        <f>'屯子腳站'!$L12</f>
        <v>5302.44</v>
      </c>
      <c r="J25" s="21">
        <f>'屯子腳站'!$L13</f>
        <v>4530.24</v>
      </c>
      <c r="K25" s="21">
        <f>'屯子腳站'!$L14</f>
        <v>0</v>
      </c>
      <c r="L25" s="21" t="str">
        <f>'屯子腳站'!$L15</f>
        <v/>
      </c>
      <c r="M25" s="21" t="str">
        <f>'屯子腳站'!$L16</f>
        <v/>
      </c>
      <c r="N25" s="21" t="str">
        <f>'屯子腳站'!$L17</f>
        <v/>
      </c>
      <c r="O25" s="21" t="str">
        <f>'屯子腳站'!$L18</f>
        <v/>
      </c>
      <c r="P25" s="21" t="str">
        <f>'屯子腳站'!$L19</f>
        <v/>
      </c>
      <c r="Q25" s="21">
        <f t="shared" si="1"/>
        <v>24144.12</v>
      </c>
      <c r="R25" s="22"/>
      <c r="S25" s="22"/>
      <c r="T25" s="23"/>
      <c r="V25" s="5"/>
      <c r="W25" s="5"/>
      <c r="X25" s="5"/>
      <c r="Y25" s="5"/>
      <c r="Z25" s="5"/>
      <c r="AA25" s="5"/>
      <c r="AB25" s="5"/>
    </row>
    <row r="26" ht="17.25" customHeight="1">
      <c r="A26" s="6">
        <v>24.0</v>
      </c>
      <c r="B26" s="7" t="str">
        <f>'總表'!B26</f>
        <v>屯子腳</v>
      </c>
      <c r="C26" s="16" t="str">
        <f>'總表'!C26</f>
        <v>內埔圳二支線二號抽水井</v>
      </c>
      <c r="D26" s="7" t="str">
        <f>'總表'!D26</f>
        <v>B1100760</v>
      </c>
      <c r="E26" s="21">
        <f>'屯子腳站'!$P8</f>
        <v>0</v>
      </c>
      <c r="F26" s="21">
        <f>'屯子腳站'!$P9</f>
        <v>0</v>
      </c>
      <c r="G26" s="21">
        <f>'屯子腳站'!$P10</f>
        <v>14180.4</v>
      </c>
      <c r="H26" s="21">
        <f>'屯子腳站'!$P11</f>
        <v>14180.4</v>
      </c>
      <c r="I26" s="21">
        <f>'屯子腳站'!$P12</f>
        <v>9406.8</v>
      </c>
      <c r="J26" s="21">
        <f>'屯子腳站'!$P13</f>
        <v>6177.6</v>
      </c>
      <c r="K26" s="21">
        <f>'屯子腳站'!$P14</f>
        <v>1825.2</v>
      </c>
      <c r="L26" s="21" t="str">
        <f>'屯子腳站'!$P15</f>
        <v/>
      </c>
      <c r="M26" s="21" t="str">
        <f>'屯子腳站'!$P16</f>
        <v/>
      </c>
      <c r="N26" s="21" t="str">
        <f>'屯子腳站'!$P17</f>
        <v/>
      </c>
      <c r="O26" s="21" t="str">
        <f>'屯子腳站'!$P18</f>
        <v/>
      </c>
      <c r="P26" s="21" t="str">
        <f>'屯子腳站'!$P19</f>
        <v/>
      </c>
      <c r="Q26" s="21">
        <f t="shared" si="1"/>
        <v>45770.4</v>
      </c>
      <c r="R26" s="22"/>
      <c r="S26" s="22"/>
      <c r="T26" s="23"/>
      <c r="V26" s="5"/>
      <c r="W26" s="5"/>
      <c r="X26" s="5"/>
      <c r="Y26" s="5"/>
      <c r="Z26" s="5"/>
      <c r="AA26" s="5"/>
      <c r="AB26" s="5"/>
    </row>
    <row r="27" ht="17.25" customHeight="1">
      <c r="A27" s="6">
        <v>25.0</v>
      </c>
      <c r="B27" s="7" t="str">
        <f>'總表'!B27</f>
        <v>屯子腳</v>
      </c>
      <c r="C27" s="16" t="str">
        <f>'總表'!C27</f>
        <v>內埔圳梅仔腳溝支線水井</v>
      </c>
      <c r="D27" s="7" t="str">
        <f>'總表'!D27</f>
        <v>B1140111</v>
      </c>
      <c r="E27" s="21">
        <f>'屯子腳站'!$T8</f>
        <v>0</v>
      </c>
      <c r="F27" s="21">
        <f>'屯子腳站'!$T9</f>
        <v>0</v>
      </c>
      <c r="G27" s="21">
        <f>'屯子腳站'!$T10</f>
        <v>5292</v>
      </c>
      <c r="H27" s="21">
        <f>'屯子腳站'!$T11</f>
        <v>12600</v>
      </c>
      <c r="I27" s="21">
        <f>'屯子腳站'!$T12</f>
        <v>10962</v>
      </c>
      <c r="J27" s="21">
        <f>'屯子腳站'!$T13</f>
        <v>4662</v>
      </c>
      <c r="K27" s="21">
        <f>'屯子腳站'!$T14</f>
        <v>0</v>
      </c>
      <c r="L27" s="21" t="str">
        <f>'屯子腳站'!$T15</f>
        <v/>
      </c>
      <c r="M27" s="21" t="str">
        <f>'屯子腳站'!$T16</f>
        <v/>
      </c>
      <c r="N27" s="21" t="str">
        <f>'屯子腳站'!$T17</f>
        <v/>
      </c>
      <c r="O27" s="21" t="str">
        <f>'屯子腳站'!$T18</f>
        <v/>
      </c>
      <c r="P27" s="21" t="str">
        <f>'屯子腳站'!$T19</f>
        <v/>
      </c>
      <c r="Q27" s="21">
        <f t="shared" si="1"/>
        <v>33516</v>
      </c>
      <c r="R27" s="22"/>
      <c r="S27" s="22"/>
      <c r="T27" s="23"/>
      <c r="V27" s="5"/>
      <c r="W27" s="5"/>
      <c r="X27" s="5"/>
      <c r="Y27" s="5"/>
      <c r="Z27" s="5"/>
      <c r="AA27" s="5"/>
      <c r="AB27" s="5"/>
    </row>
    <row r="28" ht="17.25" customHeight="1">
      <c r="A28" s="6">
        <v>26.0</v>
      </c>
      <c r="B28" s="7" t="str">
        <f>'總表'!B28</f>
        <v>磁瑤</v>
      </c>
      <c r="C28" s="16" t="str">
        <f>'總表'!C28</f>
        <v>后里圳一號抽水井</v>
      </c>
      <c r="D28" s="7" t="str">
        <f>'總表'!D28</f>
        <v>B0112603</v>
      </c>
      <c r="E28" s="21">
        <f>'磁瑤站'!$D8</f>
        <v>496.8</v>
      </c>
      <c r="F28" s="21">
        <f>'磁瑤站'!$D9</f>
        <v>993.6</v>
      </c>
      <c r="G28" s="21">
        <f>'磁瑤站'!$D10</f>
        <v>248.4</v>
      </c>
      <c r="H28" s="21">
        <f>'磁瑤站'!$D11</f>
        <v>0</v>
      </c>
      <c r="I28" s="21">
        <f>'磁瑤站'!$D12</f>
        <v>0</v>
      </c>
      <c r="J28" s="21">
        <f>'磁瑤站'!$D13</f>
        <v>331.2</v>
      </c>
      <c r="K28" s="21">
        <f>'磁瑤站'!$D14</f>
        <v>0</v>
      </c>
      <c r="L28" s="21" t="str">
        <f>'磁瑤站'!$D15</f>
        <v/>
      </c>
      <c r="M28" s="21" t="str">
        <f>'磁瑤站'!$D16</f>
        <v/>
      </c>
      <c r="N28" s="21" t="str">
        <f>'磁瑤站'!$D17</f>
        <v/>
      </c>
      <c r="O28" s="21" t="str">
        <f>'磁瑤站'!$D18</f>
        <v/>
      </c>
      <c r="P28" s="21" t="str">
        <f>'磁瑤站'!$D19</f>
        <v/>
      </c>
      <c r="Q28" s="21">
        <f t="shared" si="1"/>
        <v>2070</v>
      </c>
      <c r="R28" s="22"/>
      <c r="S28" s="22"/>
      <c r="T28" s="23"/>
      <c r="V28" s="5"/>
      <c r="W28" s="5"/>
      <c r="X28" s="5"/>
      <c r="Y28" s="5"/>
      <c r="Z28" s="5"/>
      <c r="AA28" s="5"/>
      <c r="AB28" s="5"/>
    </row>
    <row r="29" ht="17.25" customHeight="1">
      <c r="A29" s="6">
        <v>27.0</v>
      </c>
      <c r="B29" s="7" t="str">
        <f>'總表'!B29</f>
        <v>磁瑤</v>
      </c>
      <c r="C29" s="16" t="str">
        <f>'總表'!C29</f>
        <v>后里圳三號抽水井</v>
      </c>
      <c r="D29" s="7" t="str">
        <f>'總表'!D29</f>
        <v>B0930053</v>
      </c>
      <c r="E29" s="21">
        <f>'磁瑤站'!$H8</f>
        <v>288</v>
      </c>
      <c r="F29" s="21">
        <f>'磁瑤站'!$H9</f>
        <v>2073.6</v>
      </c>
      <c r="G29" s="21">
        <f>'磁瑤站'!$H10</f>
        <v>1728</v>
      </c>
      <c r="H29" s="21">
        <f>'磁瑤站'!$H11</f>
        <v>633.6</v>
      </c>
      <c r="I29" s="21">
        <f>'磁瑤站'!$H12</f>
        <v>0</v>
      </c>
      <c r="J29" s="21">
        <f>'磁瑤站'!$H13</f>
        <v>0</v>
      </c>
      <c r="K29" s="21">
        <f>'磁瑤站'!$H14</f>
        <v>259.2</v>
      </c>
      <c r="L29" s="21" t="str">
        <f>'磁瑤站'!$H15</f>
        <v/>
      </c>
      <c r="M29" s="21" t="str">
        <f>'磁瑤站'!$H16</f>
        <v/>
      </c>
      <c r="N29" s="21" t="str">
        <f>'磁瑤站'!$H17</f>
        <v/>
      </c>
      <c r="O29" s="21" t="str">
        <f>'磁瑤站'!$H18</f>
        <v/>
      </c>
      <c r="P29" s="21" t="str">
        <f>'磁瑤站'!$H19</f>
        <v/>
      </c>
      <c r="Q29" s="21">
        <f t="shared" si="1"/>
        <v>4982.4</v>
      </c>
      <c r="R29" s="22"/>
      <c r="S29" s="22"/>
      <c r="T29" s="23"/>
      <c r="V29" s="51"/>
      <c r="W29" s="5"/>
      <c r="X29" s="5"/>
      <c r="Y29" s="5"/>
      <c r="Z29" s="5"/>
      <c r="AA29" s="5"/>
      <c r="AB29" s="5"/>
    </row>
    <row r="30" ht="17.25" customHeight="1">
      <c r="A30" s="6">
        <v>28.0</v>
      </c>
      <c r="B30" s="7" t="str">
        <f>'總表'!B30</f>
        <v>磁瑤</v>
      </c>
      <c r="C30" s="16" t="str">
        <f>'總表'!C30</f>
        <v>后里圳四號抽水井</v>
      </c>
      <c r="D30" s="7" t="str">
        <f>'總表'!D30</f>
        <v>B0950059</v>
      </c>
      <c r="E30" s="21">
        <f>'磁瑤站'!$L8</f>
        <v>0</v>
      </c>
      <c r="F30" s="21">
        <f>'磁瑤站'!$L9</f>
        <v>0</v>
      </c>
      <c r="G30" s="21">
        <f>'磁瑤站'!$L10</f>
        <v>0</v>
      </c>
      <c r="H30" s="21">
        <f>'磁瑤站'!$L11</f>
        <v>0</v>
      </c>
      <c r="I30" s="21">
        <f>'磁瑤站'!$L12</f>
        <v>0</v>
      </c>
      <c r="J30" s="21">
        <f>'磁瑤站'!$L13</f>
        <v>0</v>
      </c>
      <c r="K30" s="21">
        <f>'磁瑤站'!$L14</f>
        <v>0</v>
      </c>
      <c r="L30" s="21" t="str">
        <f>'磁瑤站'!$L15</f>
        <v/>
      </c>
      <c r="M30" s="21" t="str">
        <f>'磁瑤站'!$L16</f>
        <v/>
      </c>
      <c r="N30" s="21" t="str">
        <f>'磁瑤站'!$L17</f>
        <v/>
      </c>
      <c r="O30" s="21" t="str">
        <f>'磁瑤站'!$L18</f>
        <v/>
      </c>
      <c r="P30" s="21" t="str">
        <f>'磁瑤站'!$L19</f>
        <v/>
      </c>
      <c r="Q30" s="21">
        <f t="shared" si="1"/>
        <v>0</v>
      </c>
      <c r="R30" s="22"/>
      <c r="S30" s="22"/>
      <c r="T30" s="23"/>
      <c r="U30" s="4"/>
      <c r="V30" s="5"/>
      <c r="W30" s="5"/>
      <c r="X30" s="5"/>
      <c r="Y30" s="5"/>
      <c r="Z30" s="5"/>
      <c r="AA30" s="5"/>
      <c r="AB30" s="5"/>
    </row>
    <row r="31" ht="17.25" customHeight="1">
      <c r="A31" s="6">
        <v>29.0</v>
      </c>
      <c r="B31" s="7" t="str">
        <f>'總表'!B31</f>
        <v>磁瑤</v>
      </c>
      <c r="C31" s="16" t="str">
        <f>'總表'!C31</f>
        <v>后里圳七支線二號抽水井</v>
      </c>
      <c r="D31" s="7" t="str">
        <f>'總表'!D31</f>
        <v>B1070109</v>
      </c>
      <c r="E31" s="21">
        <f>'磁瑤站'!$P8</f>
        <v>4032</v>
      </c>
      <c r="F31" s="21">
        <f>'磁瑤站'!$P9</f>
        <v>392889.6</v>
      </c>
      <c r="G31" s="21">
        <f>'磁瑤站'!$P10</f>
        <v>1497.6</v>
      </c>
      <c r="H31" s="21">
        <f>'磁瑤站'!$P11</f>
        <v>691.2</v>
      </c>
      <c r="I31" s="21">
        <f>'磁瑤站'!$P12</f>
        <v>921.6</v>
      </c>
      <c r="J31" s="21">
        <f>'磁瑤站'!$P13</f>
        <v>0</v>
      </c>
      <c r="K31" s="21">
        <f>'磁瑤站'!$P14</f>
        <v>0</v>
      </c>
      <c r="L31" s="21" t="str">
        <f>'磁瑤站'!$P15</f>
        <v/>
      </c>
      <c r="M31" s="21" t="str">
        <f>'磁瑤站'!$P16</f>
        <v/>
      </c>
      <c r="N31" s="21" t="str">
        <f>'磁瑤站'!$P17</f>
        <v/>
      </c>
      <c r="O31" s="21" t="str">
        <f>'磁瑤站'!$P18</f>
        <v/>
      </c>
      <c r="P31" s="21" t="str">
        <f>'磁瑤站'!$P19</f>
        <v/>
      </c>
      <c r="Q31" s="21">
        <f t="shared" si="1"/>
        <v>400032</v>
      </c>
      <c r="R31" s="22"/>
      <c r="S31" s="22"/>
      <c r="T31" s="23"/>
      <c r="V31" s="5"/>
      <c r="W31" s="5"/>
      <c r="X31" s="5"/>
      <c r="Y31" s="5"/>
      <c r="Z31" s="5"/>
      <c r="AA31" s="5"/>
      <c r="AB31" s="5"/>
    </row>
    <row r="32" ht="17.25" customHeight="1">
      <c r="A32" s="6">
        <v>30.0</v>
      </c>
      <c r="B32" s="7" t="str">
        <f>'總表'!B32</f>
        <v>磁瑤</v>
      </c>
      <c r="C32" s="16" t="str">
        <f>'總表'!C32</f>
        <v>后里圳六支線一號抽水井</v>
      </c>
      <c r="D32" s="7" t="str">
        <f>'總表'!D32</f>
        <v>B1080127</v>
      </c>
      <c r="E32" s="21">
        <f>'磁瑤站'!$T8</f>
        <v>4636.8</v>
      </c>
      <c r="F32" s="21">
        <f>'磁瑤站'!$T9</f>
        <v>4334.4</v>
      </c>
      <c r="G32" s="21">
        <f>'磁瑤站'!$T10</f>
        <v>2620.8</v>
      </c>
      <c r="H32" s="21">
        <f>'磁瑤站'!$T11</f>
        <v>604.8</v>
      </c>
      <c r="I32" s="21">
        <f>'磁瑤站'!$T12</f>
        <v>1512</v>
      </c>
      <c r="J32" s="21">
        <f>'磁瑤站'!$T13</f>
        <v>705.6</v>
      </c>
      <c r="K32" s="21">
        <f>'磁瑤站'!$T14</f>
        <v>0</v>
      </c>
      <c r="L32" s="21" t="str">
        <f>'磁瑤站'!$T15</f>
        <v/>
      </c>
      <c r="M32" s="21" t="str">
        <f>'磁瑤站'!$T16</f>
        <v/>
      </c>
      <c r="N32" s="21" t="str">
        <f>'磁瑤站'!$T17</f>
        <v/>
      </c>
      <c r="O32" s="21" t="str">
        <f>'磁瑤站'!$T18</f>
        <v/>
      </c>
      <c r="P32" s="21" t="str">
        <f>'磁瑤站'!$T19</f>
        <v/>
      </c>
      <c r="Q32" s="21">
        <f t="shared" si="1"/>
        <v>14414.4</v>
      </c>
      <c r="R32" s="22"/>
      <c r="S32" s="22"/>
      <c r="T32" s="23"/>
      <c r="V32" s="5"/>
      <c r="W32" s="5"/>
      <c r="X32" s="5"/>
      <c r="Y32" s="5"/>
      <c r="Z32" s="5"/>
      <c r="AA32" s="5"/>
      <c r="AB32" s="5"/>
    </row>
    <row r="33" ht="17.25" customHeight="1">
      <c r="A33" s="6">
        <v>31.0</v>
      </c>
      <c r="B33" s="7" t="str">
        <f>'總表'!B33</f>
        <v>磁瑤</v>
      </c>
      <c r="C33" s="16" t="str">
        <f>'總表'!C33</f>
        <v>后里圳七支線一號抽水井</v>
      </c>
      <c r="D33" s="7" t="str">
        <f>'總表'!D33</f>
        <v>B1100779</v>
      </c>
      <c r="E33" s="21">
        <f>'磁瑤站'!$X8</f>
        <v>2016</v>
      </c>
      <c r="F33" s="21">
        <f>'磁瑤站'!$X9</f>
        <v>979.2</v>
      </c>
      <c r="G33" s="21">
        <f>'磁瑤站'!$X10</f>
        <v>748.8</v>
      </c>
      <c r="H33" s="21">
        <f>'磁瑤站'!$X11</f>
        <v>345.6</v>
      </c>
      <c r="I33" s="21">
        <f>'磁瑤站'!$X12</f>
        <v>345.6</v>
      </c>
      <c r="J33" s="21">
        <f>'磁瑤站'!$X13</f>
        <v>0</v>
      </c>
      <c r="K33" s="21">
        <f>'磁瑤站'!$X14</f>
        <v>0</v>
      </c>
      <c r="L33" s="21" t="str">
        <f>'磁瑤站'!$X15</f>
        <v/>
      </c>
      <c r="M33" s="21" t="str">
        <f>'磁瑤站'!$X16</f>
        <v/>
      </c>
      <c r="N33" s="21" t="str">
        <f>'磁瑤站'!$X17</f>
        <v/>
      </c>
      <c r="O33" s="21" t="str">
        <f>'磁瑤站'!$X18</f>
        <v/>
      </c>
      <c r="P33" s="21" t="str">
        <f>'磁瑤站'!$X19</f>
        <v/>
      </c>
      <c r="Q33" s="21">
        <f t="shared" si="1"/>
        <v>4435.2</v>
      </c>
      <c r="R33" s="22"/>
      <c r="S33" s="22"/>
      <c r="T33" s="23"/>
      <c r="V33" s="5"/>
      <c r="W33" s="5"/>
      <c r="X33" s="5"/>
      <c r="Y33" s="5"/>
      <c r="Z33" s="5"/>
      <c r="AA33" s="5"/>
      <c r="AB33" s="5"/>
    </row>
    <row r="34" ht="17.25" customHeight="1">
      <c r="A34" s="6">
        <v>32.0</v>
      </c>
      <c r="B34" s="7" t="str">
        <f>'總表'!B34</f>
        <v>磁瑤</v>
      </c>
      <c r="C34" s="16" t="str">
        <f>'總表'!C34</f>
        <v>后里圳二號抽水井</v>
      </c>
      <c r="D34" s="7" t="str">
        <f>'總表'!D34</f>
        <v>B1140109</v>
      </c>
      <c r="E34" s="21">
        <f>'磁瑤站'!$AB8</f>
        <v>1461.6</v>
      </c>
      <c r="F34" s="21">
        <f>'磁瑤站'!$AB9</f>
        <v>501.12</v>
      </c>
      <c r="G34" s="21">
        <f>'磁瑤站'!$AB10</f>
        <v>2004.48</v>
      </c>
      <c r="H34" s="21">
        <f>'磁瑤站'!$AB11</f>
        <v>0</v>
      </c>
      <c r="I34" s="21">
        <f>'磁瑤站'!$AB12</f>
        <v>0</v>
      </c>
      <c r="J34" s="21">
        <f>'磁瑤站'!$AB13</f>
        <v>0</v>
      </c>
      <c r="K34" s="21">
        <f>'磁瑤站'!$AB14</f>
        <v>0</v>
      </c>
      <c r="L34" s="21" t="str">
        <f>'磁瑤站'!$AB15</f>
        <v/>
      </c>
      <c r="M34" s="21" t="str">
        <f>'磁瑤站'!$AB16</f>
        <v/>
      </c>
      <c r="N34" s="21" t="str">
        <f>'磁瑤站'!$AB17</f>
        <v/>
      </c>
      <c r="O34" s="21" t="str">
        <f>'磁瑤站'!$AB18</f>
        <v/>
      </c>
      <c r="P34" s="21" t="str">
        <f>'磁瑤站'!$AB19</f>
        <v/>
      </c>
      <c r="Q34" s="21">
        <f t="shared" si="1"/>
        <v>3967.2</v>
      </c>
      <c r="R34" s="22"/>
      <c r="S34" s="22"/>
      <c r="T34" s="23"/>
      <c r="V34" s="5"/>
      <c r="W34" s="5"/>
      <c r="X34" s="5"/>
      <c r="Y34" s="5"/>
      <c r="Z34" s="5"/>
      <c r="AA34" s="5"/>
      <c r="AB34" s="5"/>
    </row>
    <row r="35" ht="17.25" customHeight="1">
      <c r="A35" s="6">
        <v>33.0</v>
      </c>
      <c r="B35" s="7" t="str">
        <f>'總表'!B35</f>
        <v>磁瑤</v>
      </c>
      <c r="C35" s="16" t="str">
        <f>'總表'!C35</f>
        <v>后里圳七支線三號抽水井</v>
      </c>
      <c r="D35" s="7" t="str">
        <f>'總表'!D35</f>
        <v>B1140110</v>
      </c>
      <c r="E35" s="21">
        <f>'磁瑤站'!$AF8</f>
        <v>1749.6</v>
      </c>
      <c r="F35" s="21">
        <f>'磁瑤站'!$AF9</f>
        <v>1166.4</v>
      </c>
      <c r="G35" s="21">
        <f>'磁瑤站'!$AF10</f>
        <v>1049.76</v>
      </c>
      <c r="H35" s="21">
        <f>'磁瑤站'!$AF11</f>
        <v>0</v>
      </c>
      <c r="I35" s="21">
        <f>'磁瑤站'!$AF12</f>
        <v>0</v>
      </c>
      <c r="J35" s="21">
        <f>'磁瑤站'!$AF13</f>
        <v>0</v>
      </c>
      <c r="K35" s="21">
        <f>'磁瑤站'!$AF14</f>
        <v>0</v>
      </c>
      <c r="L35" s="21" t="str">
        <f>'磁瑤站'!$AF15</f>
        <v/>
      </c>
      <c r="M35" s="21" t="str">
        <f>'磁瑤站'!$AF16</f>
        <v/>
      </c>
      <c r="N35" s="21" t="str">
        <f>'磁瑤站'!$AF17</f>
        <v/>
      </c>
      <c r="O35" s="21" t="str">
        <f>'磁瑤站'!$AF18</f>
        <v/>
      </c>
      <c r="P35" s="21" t="str">
        <f>'磁瑤站'!$AF19</f>
        <v/>
      </c>
      <c r="Q35" s="21">
        <f t="shared" si="1"/>
        <v>3965.76</v>
      </c>
      <c r="R35" s="22"/>
      <c r="S35" s="22"/>
      <c r="T35" s="23"/>
      <c r="V35" s="5"/>
      <c r="W35" s="5"/>
      <c r="X35" s="5"/>
      <c r="Y35" s="5"/>
      <c r="Z35" s="5"/>
      <c r="AA35" s="5"/>
      <c r="AB35" s="5"/>
    </row>
    <row r="36" ht="17.25" customHeight="1">
      <c r="A36" s="6">
        <v>34.0</v>
      </c>
      <c r="B36" s="7" t="str">
        <f>'總表'!B36</f>
        <v>月眉</v>
      </c>
      <c r="C36" s="16" t="str">
        <f>'總表'!C36</f>
        <v>后里圳幹線抽水井</v>
      </c>
      <c r="D36" s="7" t="str">
        <f>'總表'!D36</f>
        <v>B1090023</v>
      </c>
      <c r="E36" s="21">
        <f>'月眉站'!$D8</f>
        <v>4752</v>
      </c>
      <c r="F36" s="21">
        <f>'月眉站'!$D9</f>
        <v>0</v>
      </c>
      <c r="G36" s="21">
        <f>'月眉站'!$D10</f>
        <v>6652.8</v>
      </c>
      <c r="H36" s="21">
        <f>'月眉站'!$D11</f>
        <v>3564</v>
      </c>
      <c r="I36" s="21">
        <f>'月眉站'!$D12</f>
        <v>6652.8</v>
      </c>
      <c r="J36" s="21">
        <f>'月眉站'!$D13</f>
        <v>2257.2</v>
      </c>
      <c r="K36" s="21">
        <f>'月眉站'!$D14</f>
        <v>59.4</v>
      </c>
      <c r="L36" s="21" t="str">
        <f>'月眉站'!$D15</f>
        <v/>
      </c>
      <c r="M36" s="21" t="str">
        <f>'月眉站'!$D16</f>
        <v/>
      </c>
      <c r="N36" s="21" t="str">
        <f>'月眉站'!$D17</f>
        <v/>
      </c>
      <c r="O36" s="21" t="str">
        <f>'月眉站'!$D18</f>
        <v/>
      </c>
      <c r="P36" s="21" t="str">
        <f>'月眉站'!$D19</f>
        <v/>
      </c>
      <c r="Q36" s="21">
        <f t="shared" si="1"/>
        <v>23938.2</v>
      </c>
      <c r="R36" s="22"/>
      <c r="S36" s="22"/>
      <c r="T36" s="23"/>
      <c r="V36" s="5"/>
      <c r="W36" s="5"/>
      <c r="X36" s="5"/>
      <c r="Y36" s="5"/>
      <c r="Z36" s="5"/>
      <c r="AA36" s="5"/>
      <c r="AB36" s="5"/>
    </row>
    <row r="37" ht="17.25" customHeight="1">
      <c r="A37" s="6">
        <v>35.0</v>
      </c>
      <c r="B37" s="7" t="str">
        <f>'總表'!B37</f>
        <v>月眉</v>
      </c>
      <c r="C37" s="16" t="str">
        <f>'總表'!C37</f>
        <v>月眉站舊辦公廳地下水抽水井</v>
      </c>
      <c r="D37" s="7" t="str">
        <f>'總表'!D37</f>
        <v>B0130304</v>
      </c>
      <c r="E37" s="21">
        <f>'月眉站'!$H8</f>
        <v>0</v>
      </c>
      <c r="F37" s="21">
        <f>'月眉站'!$H9</f>
        <v>0</v>
      </c>
      <c r="G37" s="21">
        <f>'月眉站'!$H10</f>
        <v>0</v>
      </c>
      <c r="H37" s="21">
        <f>'月眉站'!$H11</f>
        <v>0</v>
      </c>
      <c r="I37" s="21">
        <f>'月眉站'!$H12</f>
        <v>0</v>
      </c>
      <c r="J37" s="21">
        <f>'月眉站'!$H13</f>
        <v>0</v>
      </c>
      <c r="K37" s="21">
        <f>'月眉站'!$H14</f>
        <v>0</v>
      </c>
      <c r="L37" s="21" t="str">
        <f>'月眉站'!$H15</f>
        <v/>
      </c>
      <c r="M37" s="21" t="str">
        <f>'月眉站'!$H16</f>
        <v/>
      </c>
      <c r="N37" s="21" t="str">
        <f>'月眉站'!$H17</f>
        <v/>
      </c>
      <c r="O37" s="21" t="str">
        <f>'月眉站'!$H18</f>
        <v/>
      </c>
      <c r="P37" s="21" t="str">
        <f>'月眉站'!$H19</f>
        <v/>
      </c>
      <c r="Q37" s="21">
        <f t="shared" si="1"/>
        <v>0</v>
      </c>
      <c r="R37" s="22"/>
      <c r="S37" s="22"/>
      <c r="T37" s="23"/>
      <c r="V37" s="5"/>
      <c r="W37" s="5"/>
      <c r="X37" s="5"/>
      <c r="Y37" s="5"/>
      <c r="Z37" s="5"/>
      <c r="AA37" s="5"/>
      <c r="AB37" s="5"/>
    </row>
    <row r="38" ht="17.25" customHeight="1">
      <c r="A38" s="6">
        <v>36.0</v>
      </c>
      <c r="B38" s="7" t="str">
        <f>'總表'!B38</f>
        <v>月眉</v>
      </c>
      <c r="C38" s="16" t="str">
        <f>'總表'!C38</f>
        <v>后里圳月眉排水補給抽水井</v>
      </c>
      <c r="D38" s="7" t="str">
        <f>'總表'!D38</f>
        <v>B1070176</v>
      </c>
      <c r="E38" s="52">
        <f>'月眉站'!$L8</f>
        <v>3672</v>
      </c>
      <c r="F38" s="52">
        <f>'月眉站'!$L9</f>
        <v>3672</v>
      </c>
      <c r="G38" s="52">
        <f>'月眉站'!$L10</f>
        <v>7344</v>
      </c>
      <c r="H38" s="52">
        <f>'月眉站'!$L11</f>
        <v>3672</v>
      </c>
      <c r="I38" s="52">
        <f>'月眉站'!$L12</f>
        <v>7344</v>
      </c>
      <c r="J38" s="52">
        <f>'月眉站'!$L13</f>
        <v>2448</v>
      </c>
      <c r="K38" s="52">
        <f>'月眉站'!$L14</f>
        <v>61.2</v>
      </c>
      <c r="L38" s="52" t="str">
        <f>'月眉站'!$L15</f>
        <v/>
      </c>
      <c r="M38" s="52" t="str">
        <f>'月眉站'!$L16</f>
        <v/>
      </c>
      <c r="N38" s="52" t="str">
        <f>'月眉站'!$L17</f>
        <v/>
      </c>
      <c r="O38" s="52" t="str">
        <f>'月眉站'!$L18</f>
        <v/>
      </c>
      <c r="P38" s="52" t="str">
        <f>'月眉站'!$L19</f>
        <v/>
      </c>
      <c r="Q38" s="21">
        <f t="shared" si="1"/>
        <v>28213.2</v>
      </c>
      <c r="R38" s="22"/>
      <c r="S38" s="22"/>
      <c r="T38" s="23"/>
      <c r="V38" s="5"/>
      <c r="W38" s="5"/>
      <c r="X38" s="5"/>
      <c r="Y38" s="5"/>
      <c r="Z38" s="5"/>
      <c r="AA38" s="5"/>
      <c r="AB38" s="5"/>
    </row>
    <row r="39" ht="17.25" customHeight="1">
      <c r="A39" s="6">
        <v>37.0</v>
      </c>
      <c r="B39" s="7" t="str">
        <f>'總表'!B39</f>
        <v>月眉</v>
      </c>
      <c r="C39" s="16" t="str">
        <f>'總表'!C39</f>
        <v>后里圳三支線上游補給抽水井</v>
      </c>
      <c r="D39" s="7" t="str">
        <f>'總表'!D39</f>
        <v>B1060117</v>
      </c>
      <c r="E39" s="21">
        <f>'月眉站'!$P8</f>
        <v>10368</v>
      </c>
      <c r="F39" s="21">
        <f>'月眉站'!$P9</f>
        <v>6480</v>
      </c>
      <c r="G39" s="21">
        <f>'月眉站'!$P10</f>
        <v>11016</v>
      </c>
      <c r="H39" s="21">
        <f>'月眉站'!$P11</f>
        <v>3888</v>
      </c>
      <c r="I39" s="21">
        <f>'月眉站'!$P12</f>
        <v>10368</v>
      </c>
      <c r="J39" s="21">
        <f>'月眉站'!$P13</f>
        <v>3369.6</v>
      </c>
      <c r="K39" s="21">
        <f>'月眉站'!$P14</f>
        <v>64.8</v>
      </c>
      <c r="L39" s="21" t="str">
        <f>'月眉站'!$P15</f>
        <v/>
      </c>
      <c r="M39" s="21" t="str">
        <f>'月眉站'!$P16</f>
        <v/>
      </c>
      <c r="N39" s="21" t="str">
        <f>'月眉站'!$P17</f>
        <v/>
      </c>
      <c r="O39" s="21" t="str">
        <f>'月眉站'!$P18</f>
        <v/>
      </c>
      <c r="P39" s="21" t="str">
        <f>'月眉站'!$P19</f>
        <v/>
      </c>
      <c r="Q39" s="21">
        <f t="shared" si="1"/>
        <v>45554.4</v>
      </c>
      <c r="R39" s="22"/>
      <c r="S39" s="22"/>
      <c r="T39" s="23"/>
      <c r="V39" s="5"/>
      <c r="W39" s="5"/>
      <c r="X39" s="5"/>
      <c r="Y39" s="5"/>
      <c r="Z39" s="5"/>
      <c r="AA39" s="5"/>
      <c r="AB39" s="5"/>
    </row>
    <row r="40" ht="17.25" customHeight="1">
      <c r="A40" s="6">
        <v>38.0</v>
      </c>
      <c r="B40" s="7" t="str">
        <f>'總表'!B40</f>
        <v>月眉</v>
      </c>
      <c r="C40" s="16" t="str">
        <f>'總表'!C40</f>
        <v>后里圳三支線中游補給抽水井</v>
      </c>
      <c r="D40" s="7" t="str">
        <f>'總表'!D40</f>
        <v>B1040345</v>
      </c>
      <c r="E40" s="21">
        <f>'月眉站'!$T8</f>
        <v>0</v>
      </c>
      <c r="F40" s="21">
        <f>'月眉站'!$T9</f>
        <v>0</v>
      </c>
      <c r="G40" s="21">
        <f>'月眉站'!$T10</f>
        <v>0</v>
      </c>
      <c r="H40" s="21">
        <f>'月眉站'!$T11</f>
        <v>594</v>
      </c>
      <c r="I40" s="21">
        <f>'月眉站'!$T12</f>
        <v>4158</v>
      </c>
      <c r="J40" s="21">
        <f>'月眉站'!$T13</f>
        <v>1425.6</v>
      </c>
      <c r="K40" s="21">
        <f>'月眉站'!$T14</f>
        <v>59.4</v>
      </c>
      <c r="L40" s="21" t="str">
        <f>'月眉站'!$T15</f>
        <v/>
      </c>
      <c r="M40" s="21" t="str">
        <f>'月眉站'!$T16</f>
        <v/>
      </c>
      <c r="N40" s="21" t="str">
        <f>'月眉站'!$T17</f>
        <v/>
      </c>
      <c r="O40" s="21" t="str">
        <f>'月眉站'!$T18</f>
        <v/>
      </c>
      <c r="P40" s="21" t="str">
        <f>'月眉站'!$T19</f>
        <v/>
      </c>
      <c r="Q40" s="21">
        <f t="shared" si="1"/>
        <v>6237</v>
      </c>
      <c r="R40" s="22"/>
      <c r="S40" s="22"/>
      <c r="T40" s="23"/>
      <c r="V40" s="5"/>
      <c r="W40" s="5"/>
      <c r="X40" s="5"/>
      <c r="Y40" s="5"/>
      <c r="Z40" s="5"/>
      <c r="AA40" s="5"/>
      <c r="AB40" s="5"/>
    </row>
    <row r="41" ht="17.25" customHeight="1">
      <c r="A41" s="6">
        <v>39.0</v>
      </c>
      <c r="B41" s="7" t="str">
        <f>'總表'!B41</f>
        <v>月眉</v>
      </c>
      <c r="C41" s="16" t="str">
        <f>'總表'!C41</f>
        <v>后里圳三支線中游二號抽水井</v>
      </c>
      <c r="D41" s="7" t="str">
        <f>'總表'!D41</f>
        <v>B1100675</v>
      </c>
      <c r="E41" s="21">
        <f>'月眉站'!$X8</f>
        <v>3715.2</v>
      </c>
      <c r="F41" s="21">
        <f>'月眉站'!$X9</f>
        <v>3467.52</v>
      </c>
      <c r="G41" s="21">
        <f>'月眉站'!$X10</f>
        <v>4334.4</v>
      </c>
      <c r="H41" s="21">
        <f>'月眉站'!$X11</f>
        <v>4953.6</v>
      </c>
      <c r="I41" s="21">
        <f>'月眉站'!$X12</f>
        <v>4953.6</v>
      </c>
      <c r="J41" s="21">
        <f>'月眉站'!$X13</f>
        <v>1609.92</v>
      </c>
      <c r="K41" s="21">
        <f>'月眉站'!$X14</f>
        <v>61.92</v>
      </c>
      <c r="L41" s="21" t="str">
        <f>'月眉站'!$X15</f>
        <v/>
      </c>
      <c r="M41" s="21" t="str">
        <f>'月眉站'!$X16</f>
        <v/>
      </c>
      <c r="N41" s="21" t="str">
        <f>'月眉站'!$X17</f>
        <v/>
      </c>
      <c r="O41" s="21" t="str">
        <f>'月眉站'!$X18</f>
        <v/>
      </c>
      <c r="P41" s="21" t="str">
        <f>'月眉站'!$X19</f>
        <v/>
      </c>
      <c r="Q41" s="21">
        <f t="shared" si="1"/>
        <v>23096.16</v>
      </c>
      <c r="R41" s="22"/>
      <c r="S41" s="22"/>
      <c r="T41" s="23"/>
      <c r="V41" s="5"/>
      <c r="W41" s="5"/>
      <c r="X41" s="5"/>
      <c r="Y41" s="5"/>
      <c r="Z41" s="5"/>
      <c r="AA41" s="5"/>
      <c r="AB41" s="5"/>
    </row>
    <row r="42" ht="17.25" customHeight="1">
      <c r="A42" s="6">
        <v>40.0</v>
      </c>
      <c r="B42" s="7" t="str">
        <f>'總表'!B42</f>
        <v>月眉</v>
      </c>
      <c r="C42" s="16" t="str">
        <f>'總表'!C42</f>
        <v>后里圳三支線下游補給抽水井</v>
      </c>
      <c r="D42" s="7" t="str">
        <f>'總表'!D42</f>
        <v>B1030025</v>
      </c>
      <c r="E42" s="21">
        <f>'月眉站'!$AB8</f>
        <v>5184</v>
      </c>
      <c r="F42" s="21">
        <f>'月眉站'!$AB9</f>
        <v>5760</v>
      </c>
      <c r="G42" s="21">
        <f>'月眉站'!$AB10</f>
        <v>7603.2</v>
      </c>
      <c r="H42" s="21">
        <f>'月眉站'!$AB11</f>
        <v>3456</v>
      </c>
      <c r="I42" s="21">
        <f>'月眉站'!$AB12</f>
        <v>6912</v>
      </c>
      <c r="J42" s="21">
        <f>'月眉站'!$AB13</f>
        <v>2304</v>
      </c>
      <c r="K42" s="21">
        <f>'月眉站'!$AB14</f>
        <v>57.6</v>
      </c>
      <c r="L42" s="21" t="str">
        <f>'月眉站'!$AB15</f>
        <v/>
      </c>
      <c r="M42" s="21" t="str">
        <f>'月眉站'!$AB16</f>
        <v/>
      </c>
      <c r="N42" s="21" t="str">
        <f>'月眉站'!$AB17</f>
        <v/>
      </c>
      <c r="O42" s="21" t="str">
        <f>'月眉站'!$AB18</f>
        <v/>
      </c>
      <c r="P42" s="21" t="str">
        <f>'月眉站'!$AB19</f>
        <v/>
      </c>
      <c r="Q42" s="21">
        <f t="shared" si="1"/>
        <v>31276.8</v>
      </c>
      <c r="R42" s="22"/>
      <c r="S42" s="22"/>
      <c r="T42" s="23"/>
      <c r="V42" s="5"/>
      <c r="W42" s="5"/>
      <c r="X42" s="5"/>
      <c r="Y42" s="5"/>
      <c r="Z42" s="5"/>
      <c r="AA42" s="5"/>
      <c r="AB42" s="5"/>
    </row>
    <row r="43" ht="17.25" customHeight="1">
      <c r="A43" s="6">
        <v>41.0</v>
      </c>
      <c r="B43" s="7" t="str">
        <f>'總表'!B43</f>
        <v>月眉</v>
      </c>
      <c r="C43" s="16" t="str">
        <f>'總表'!C43</f>
        <v>后里圳三支線下游二號抽水井</v>
      </c>
      <c r="D43" s="7" t="str">
        <f>'總表'!D43</f>
        <v>B1090151</v>
      </c>
      <c r="E43" s="21">
        <f>'月眉站'!$AF8</f>
        <v>4487.4</v>
      </c>
      <c r="F43" s="21">
        <f>'月眉站'!$AF9</f>
        <v>2991.6</v>
      </c>
      <c r="G43" s="21">
        <f>'月眉站'!$AF10</f>
        <v>6581.52</v>
      </c>
      <c r="H43" s="21">
        <f>'月眉站'!$AF11</f>
        <v>3988.8</v>
      </c>
      <c r="I43" s="21">
        <f>'月眉站'!$AF12</f>
        <v>4986</v>
      </c>
      <c r="J43" s="21">
        <f>'月眉站'!$AF13</f>
        <v>1695.24</v>
      </c>
      <c r="K43" s="21">
        <f>'月眉站'!$AF14</f>
        <v>49.86</v>
      </c>
      <c r="L43" s="21" t="str">
        <f>'月眉站'!$AF15</f>
        <v/>
      </c>
      <c r="M43" s="21" t="str">
        <f>'月眉站'!$AF16</f>
        <v/>
      </c>
      <c r="N43" s="21" t="str">
        <f>'月眉站'!$AF17</f>
        <v/>
      </c>
      <c r="O43" s="21" t="str">
        <f>'月眉站'!$AF18</f>
        <v/>
      </c>
      <c r="P43" s="21" t="str">
        <f>'月眉站'!$AF19</f>
        <v/>
      </c>
      <c r="Q43" s="21">
        <f t="shared" si="1"/>
        <v>24780.42</v>
      </c>
      <c r="R43" s="22"/>
      <c r="S43" s="22"/>
      <c r="T43" s="23"/>
      <c r="V43" s="5"/>
      <c r="W43" s="5"/>
      <c r="X43" s="5"/>
      <c r="Y43" s="5"/>
      <c r="Z43" s="5"/>
      <c r="AA43" s="5"/>
      <c r="AB43" s="5"/>
    </row>
    <row r="44" ht="17.25" customHeight="1">
      <c r="A44" s="6">
        <v>42.0</v>
      </c>
      <c r="B44" s="7" t="str">
        <f>'總表'!B44</f>
        <v>月眉</v>
      </c>
      <c r="C44" s="16" t="str">
        <f>'總表'!C44</f>
        <v>后里圳四支線中下游抽水井</v>
      </c>
      <c r="D44" s="7" t="str">
        <f>'總表'!D44</f>
        <v>B1050164</v>
      </c>
      <c r="E44" s="21">
        <f>'月眉站'!$AJ8</f>
        <v>0</v>
      </c>
      <c r="F44" s="21">
        <f>'月眉站'!$AJ9</f>
        <v>1827.36</v>
      </c>
      <c r="G44" s="21">
        <f>'月眉站'!$AJ10</f>
        <v>3654.72</v>
      </c>
      <c r="H44" s="21">
        <f>'月眉站'!$AJ11</f>
        <v>3654.72</v>
      </c>
      <c r="I44" s="21">
        <f>'月眉站'!$AJ12</f>
        <v>3654.72</v>
      </c>
      <c r="J44" s="21">
        <f>'月眉站'!$AJ13</f>
        <v>1218.24</v>
      </c>
      <c r="K44" s="21">
        <f>'月眉站'!$AJ14</f>
        <v>0</v>
      </c>
      <c r="L44" s="21" t="str">
        <f>'月眉站'!$AJ15</f>
        <v/>
      </c>
      <c r="M44" s="21" t="str">
        <f>'月眉站'!$AJ16</f>
        <v/>
      </c>
      <c r="N44" s="21" t="str">
        <f>'月眉站'!$AJ17</f>
        <v/>
      </c>
      <c r="O44" s="21" t="str">
        <f>'月眉站'!$AJ18</f>
        <v/>
      </c>
      <c r="P44" s="21" t="str">
        <f>'月眉站'!$AJ19</f>
        <v/>
      </c>
      <c r="Q44" s="21">
        <f t="shared" si="1"/>
        <v>14009.76</v>
      </c>
      <c r="R44" s="22"/>
      <c r="S44" s="22"/>
      <c r="T44" s="23"/>
      <c r="V44" s="5"/>
      <c r="W44" s="5"/>
      <c r="X44" s="5"/>
      <c r="Y44" s="5"/>
      <c r="Z44" s="5"/>
      <c r="AA44" s="5"/>
      <c r="AB44" s="5"/>
    </row>
    <row r="45" ht="17.25" customHeight="1">
      <c r="A45" s="6">
        <v>43.0</v>
      </c>
      <c r="B45" s="7" t="str">
        <f>'總表'!B45</f>
        <v>月眉</v>
      </c>
      <c r="C45" s="16" t="str">
        <f>'總表'!C45</f>
        <v>后里圳五支線補給抽水井</v>
      </c>
      <c r="D45" s="7" t="str">
        <f>'總表'!D45</f>
        <v>B1080096</v>
      </c>
      <c r="E45" s="21">
        <f>'月眉站'!$AN8</f>
        <v>12407.04</v>
      </c>
      <c r="F45" s="21">
        <f>'月眉站'!$AN9</f>
        <v>9305.28</v>
      </c>
      <c r="G45" s="21">
        <f>'月眉站'!$AN10</f>
        <v>15508.8</v>
      </c>
      <c r="H45" s="21">
        <f>'月眉站'!$AN11</f>
        <v>9305.28</v>
      </c>
      <c r="I45" s="21">
        <f>'月眉站'!$AN12</f>
        <v>10856.16</v>
      </c>
      <c r="J45" s="21">
        <f>'月眉站'!$AN13</f>
        <v>3101.76</v>
      </c>
      <c r="K45" s="21">
        <f>'月眉站'!$AN14</f>
        <v>775.44</v>
      </c>
      <c r="L45" s="21" t="str">
        <f>'月眉站'!$AN15</f>
        <v/>
      </c>
      <c r="M45" s="21" t="str">
        <f>'月眉站'!$AN16</f>
        <v/>
      </c>
      <c r="N45" s="21" t="str">
        <f>'月眉站'!$AN17</f>
        <v/>
      </c>
      <c r="O45" s="21" t="str">
        <f>'月眉站'!$AN18</f>
        <v/>
      </c>
      <c r="P45" s="21" t="str">
        <f>'月眉站'!$AN19</f>
        <v/>
      </c>
      <c r="Q45" s="21">
        <f t="shared" si="1"/>
        <v>61259.76</v>
      </c>
      <c r="R45" s="22"/>
      <c r="S45" s="22"/>
      <c r="T45" s="23"/>
      <c r="V45" s="5"/>
      <c r="W45" s="5"/>
      <c r="X45" s="5"/>
      <c r="Y45" s="5"/>
      <c r="Z45" s="5"/>
      <c r="AA45" s="5"/>
      <c r="AB45" s="5"/>
    </row>
    <row r="46" ht="17.25" customHeight="1">
      <c r="A46" s="6">
        <v>44.0</v>
      </c>
      <c r="B46" s="7" t="str">
        <f>'總表'!B46</f>
        <v>月眉</v>
      </c>
      <c r="C46" s="16" t="str">
        <f>'總表'!C46</f>
        <v>后里圳五支線中下游抽水井</v>
      </c>
      <c r="D46" s="7" t="str">
        <f>'總表'!D46</f>
        <v>B1050034</v>
      </c>
      <c r="E46" s="21">
        <f>'月眉站'!$AR8</f>
        <v>4199.04</v>
      </c>
      <c r="F46" s="21">
        <f>'月眉站'!$AR9</f>
        <v>4199.04</v>
      </c>
      <c r="G46" s="21">
        <f>'月眉站'!$AR10</f>
        <v>5248.8</v>
      </c>
      <c r="H46" s="21">
        <f>'月眉站'!$AR11</f>
        <v>4199.04</v>
      </c>
      <c r="I46" s="21">
        <f>'月眉站'!$AR12</f>
        <v>4199.04</v>
      </c>
      <c r="J46" s="21">
        <f>'月眉站'!$AR13</f>
        <v>1049.76</v>
      </c>
      <c r="K46" s="21">
        <f>'月眉站'!$AR14</f>
        <v>524.88</v>
      </c>
      <c r="L46" s="21" t="str">
        <f>'月眉站'!$AR15</f>
        <v/>
      </c>
      <c r="M46" s="21" t="str">
        <f>'月眉站'!$AR16</f>
        <v/>
      </c>
      <c r="N46" s="21" t="str">
        <f>'月眉站'!$AR17</f>
        <v/>
      </c>
      <c r="O46" s="21" t="str">
        <f>'月眉站'!$AR18</f>
        <v/>
      </c>
      <c r="P46" s="21" t="str">
        <f>'月眉站'!$AR19</f>
        <v/>
      </c>
      <c r="Q46" s="21">
        <f t="shared" si="1"/>
        <v>23619.6</v>
      </c>
      <c r="R46" s="22"/>
      <c r="S46" s="22"/>
      <c r="T46" s="23"/>
      <c r="V46" s="5"/>
      <c r="W46" s="5"/>
      <c r="X46" s="5"/>
      <c r="Y46" s="5"/>
      <c r="Z46" s="5"/>
      <c r="AA46" s="5"/>
      <c r="AB46" s="5"/>
    </row>
    <row r="47" ht="17.25" customHeight="1">
      <c r="A47" s="6">
        <v>45.0</v>
      </c>
      <c r="B47" s="7" t="str">
        <f>'總表'!B47</f>
        <v>月眉</v>
      </c>
      <c r="C47" s="16" t="str">
        <f>'總表'!C47</f>
        <v>后里圳五支線下游抽水井</v>
      </c>
      <c r="D47" s="7" t="str">
        <f>'總表'!D47</f>
        <v>B1090135</v>
      </c>
      <c r="E47" s="21">
        <f>'月眉站'!$AV8</f>
        <v>4795.2</v>
      </c>
      <c r="F47" s="21">
        <f>'月眉站'!$AV9</f>
        <v>6393.6</v>
      </c>
      <c r="G47" s="21">
        <f>'月眉站'!$AV10</f>
        <v>7992</v>
      </c>
      <c r="H47" s="21">
        <f>'月眉站'!$AV11</f>
        <v>6393.6</v>
      </c>
      <c r="I47" s="21">
        <f>'月眉站'!$AV12</f>
        <v>6393.6</v>
      </c>
      <c r="J47" s="21">
        <f>'月眉站'!$AV13</f>
        <v>1598.4</v>
      </c>
      <c r="K47" s="21">
        <f>'月眉站'!$AV14</f>
        <v>799.2</v>
      </c>
      <c r="L47" s="21" t="str">
        <f>'月眉站'!$AV15</f>
        <v/>
      </c>
      <c r="M47" s="21" t="str">
        <f>'月眉站'!$AV16</f>
        <v/>
      </c>
      <c r="N47" s="21" t="str">
        <f>'月眉站'!$AV17</f>
        <v/>
      </c>
      <c r="O47" s="21" t="str">
        <f>'月眉站'!$AV18</f>
        <v/>
      </c>
      <c r="P47" s="21" t="str">
        <f>'月眉站'!$AV19</f>
        <v/>
      </c>
      <c r="Q47" s="21">
        <f t="shared" si="1"/>
        <v>34365.6</v>
      </c>
      <c r="R47" s="22"/>
      <c r="S47" s="22"/>
      <c r="T47" s="23"/>
      <c r="V47" s="5"/>
      <c r="W47" s="5"/>
      <c r="X47" s="5"/>
      <c r="Y47" s="5"/>
      <c r="Z47" s="5"/>
      <c r="AA47" s="5"/>
      <c r="AB47" s="5"/>
    </row>
    <row r="48" ht="17.25" customHeight="1">
      <c r="A48" s="6">
        <v>46.0</v>
      </c>
      <c r="B48" s="7" t="str">
        <f>'總表'!B48</f>
        <v>月眉</v>
      </c>
      <c r="C48" s="16" t="str">
        <f>'總表'!C48</f>
        <v>后里圳五支線之一上游補給抽水井</v>
      </c>
      <c r="D48" s="7" t="str">
        <f>'總表'!D48</f>
        <v>B1070175</v>
      </c>
      <c r="E48" s="52">
        <f>'月眉站'!$AZ8</f>
        <v>4544.64</v>
      </c>
      <c r="F48" s="52">
        <f>'月眉站'!$AZ9</f>
        <v>4544.64</v>
      </c>
      <c r="G48" s="52">
        <f>'月眉站'!$AZ10</f>
        <v>5680.8</v>
      </c>
      <c r="H48" s="52">
        <f>'月眉站'!$AZ11</f>
        <v>4544.64</v>
      </c>
      <c r="I48" s="52">
        <f>'月眉站'!$AZ12</f>
        <v>4544.64</v>
      </c>
      <c r="J48" s="52">
        <f>'月眉站'!$AZ13</f>
        <v>1136.16</v>
      </c>
      <c r="K48" s="52">
        <f>'月眉站'!$AZ14</f>
        <v>568.08</v>
      </c>
      <c r="L48" s="52" t="str">
        <f>'月眉站'!$AZ15</f>
        <v/>
      </c>
      <c r="M48" s="52" t="str">
        <f>'月眉站'!$AZ16</f>
        <v/>
      </c>
      <c r="N48" s="52" t="str">
        <f>'月眉站'!$AZ17</f>
        <v/>
      </c>
      <c r="O48" s="52" t="str">
        <f>'月眉站'!$AZ18</f>
        <v/>
      </c>
      <c r="P48" s="52" t="str">
        <f>'月眉站'!$AZ19</f>
        <v/>
      </c>
      <c r="Q48" s="21">
        <f t="shared" si="1"/>
        <v>25563.6</v>
      </c>
      <c r="R48" s="22"/>
      <c r="S48" s="22"/>
      <c r="T48" s="23"/>
      <c r="V48" s="5"/>
      <c r="W48" s="5"/>
      <c r="X48" s="5"/>
      <c r="Y48" s="5"/>
      <c r="Z48" s="5"/>
      <c r="AA48" s="5"/>
      <c r="AB48" s="5"/>
    </row>
    <row r="49" ht="17.25" customHeight="1">
      <c r="A49" s="6">
        <v>47.0</v>
      </c>
      <c r="B49" s="7" t="str">
        <f>'總表'!B49</f>
        <v>月眉</v>
      </c>
      <c r="C49" s="16" t="str">
        <f>'總表'!C49</f>
        <v>后里圳五支線之一下游補給抽水井</v>
      </c>
      <c r="D49" s="7" t="str">
        <f>'總表'!D49</f>
        <v>B1030009</v>
      </c>
      <c r="E49" s="21">
        <f>'月眉站'!$BD8</f>
        <v>4406.4</v>
      </c>
      <c r="F49" s="21">
        <f>'月眉站'!$BD9</f>
        <v>4406.4</v>
      </c>
      <c r="G49" s="21">
        <f>'月眉站'!$BD10</f>
        <v>7344</v>
      </c>
      <c r="H49" s="21">
        <f>'月眉站'!$BD11</f>
        <v>5875.2</v>
      </c>
      <c r="I49" s="21">
        <f>'月眉站'!$BD12</f>
        <v>4406.4</v>
      </c>
      <c r="J49" s="21">
        <f>'月眉站'!$BD13</f>
        <v>0</v>
      </c>
      <c r="K49" s="21">
        <f>'月眉站'!$BD14</f>
        <v>0</v>
      </c>
      <c r="L49" s="21" t="str">
        <f>'月眉站'!$BD15</f>
        <v/>
      </c>
      <c r="M49" s="21" t="str">
        <f>'月眉站'!$BD16</f>
        <v/>
      </c>
      <c r="N49" s="21" t="str">
        <f>'月眉站'!$BD17</f>
        <v/>
      </c>
      <c r="O49" s="21" t="str">
        <f>'月眉站'!$BD18</f>
        <v/>
      </c>
      <c r="P49" s="21" t="str">
        <f>'月眉站'!$BD19</f>
        <v/>
      </c>
      <c r="Q49" s="21">
        <f t="shared" si="1"/>
        <v>26438.4</v>
      </c>
      <c r="R49" s="22"/>
      <c r="S49" s="22"/>
      <c r="T49" s="23"/>
      <c r="V49" s="5"/>
      <c r="W49" s="5"/>
      <c r="X49" s="5"/>
      <c r="Y49" s="5"/>
      <c r="Z49" s="5"/>
      <c r="AA49" s="5"/>
      <c r="AB49" s="5"/>
    </row>
    <row r="50" ht="17.25" customHeight="1">
      <c r="A50" s="6">
        <v>48.0</v>
      </c>
      <c r="B50" s="7" t="str">
        <f>'總表'!B50</f>
        <v>月眉</v>
      </c>
      <c r="C50" s="16" t="str">
        <f>'總表'!C50</f>
        <v>后里圳五支線之一延長線補給抽水井</v>
      </c>
      <c r="D50" s="7" t="str">
        <f>'總表'!D50</f>
        <v>B1060151</v>
      </c>
      <c r="E50" s="21">
        <f>'月眉站'!$BH8</f>
        <v>1062.72</v>
      </c>
      <c r="F50" s="21">
        <f>'月眉站'!$BH9</f>
        <v>1062.72</v>
      </c>
      <c r="G50" s="21">
        <f>'月眉站'!$BH10</f>
        <v>2656.8</v>
      </c>
      <c r="H50" s="21">
        <f>'月眉站'!$BH11</f>
        <v>2125.44</v>
      </c>
      <c r="I50" s="21">
        <f>'月眉站'!$BH12</f>
        <v>1594.08</v>
      </c>
      <c r="J50" s="21">
        <f>'月眉站'!$BH13</f>
        <v>531.36</v>
      </c>
      <c r="K50" s="21">
        <f>'月眉站'!$BH14</f>
        <v>265.68</v>
      </c>
      <c r="L50" s="21" t="str">
        <f>'月眉站'!$BH15</f>
        <v/>
      </c>
      <c r="M50" s="21" t="str">
        <f>'月眉站'!$BH16</f>
        <v/>
      </c>
      <c r="N50" s="21" t="str">
        <f>'月眉站'!$BH17</f>
        <v/>
      </c>
      <c r="O50" s="21" t="str">
        <f>'月眉站'!$BH18</f>
        <v/>
      </c>
      <c r="P50" s="21" t="str">
        <f>'月眉站'!$BH19</f>
        <v/>
      </c>
      <c r="Q50" s="21">
        <f t="shared" si="1"/>
        <v>9298.8</v>
      </c>
      <c r="R50" s="22"/>
      <c r="S50" s="22"/>
      <c r="T50" s="23"/>
      <c r="V50" s="5"/>
      <c r="W50" s="5"/>
      <c r="X50" s="5"/>
      <c r="Y50" s="5"/>
      <c r="Z50" s="5"/>
      <c r="AA50" s="5"/>
      <c r="AB50" s="5"/>
    </row>
    <row r="51" ht="17.25" customHeight="1">
      <c r="A51" s="6">
        <v>49.0</v>
      </c>
      <c r="B51" s="7" t="str">
        <f>'總表'!B51</f>
        <v>月眉</v>
      </c>
      <c r="C51" s="16" t="str">
        <f>'總表'!C51</f>
        <v>后里圳五支線之一延長線上游抽水井</v>
      </c>
      <c r="D51" s="7" t="str">
        <f>'總表'!D51</f>
        <v>B1100662</v>
      </c>
      <c r="E51" s="21">
        <f>'月眉站'!$BL8</f>
        <v>1080</v>
      </c>
      <c r="F51" s="21">
        <f>'月眉站'!$BL9</f>
        <v>2160</v>
      </c>
      <c r="G51" s="21">
        <f>'月眉站'!$BL10</f>
        <v>5400</v>
      </c>
      <c r="H51" s="21">
        <f>'月眉站'!$BL11</f>
        <v>4320</v>
      </c>
      <c r="I51" s="21">
        <f>'月眉站'!$BL12</f>
        <v>3240</v>
      </c>
      <c r="J51" s="21">
        <f>'月眉站'!$BL13</f>
        <v>1080</v>
      </c>
      <c r="K51" s="21">
        <f>'月眉站'!$BL14</f>
        <v>540</v>
      </c>
      <c r="L51" s="21" t="str">
        <f>'月眉站'!$BL15</f>
        <v/>
      </c>
      <c r="M51" s="21" t="str">
        <f>'月眉站'!$BL16</f>
        <v/>
      </c>
      <c r="N51" s="21" t="str">
        <f>'月眉站'!$BL17</f>
        <v/>
      </c>
      <c r="O51" s="21" t="str">
        <f>'月眉站'!$BL18</f>
        <v/>
      </c>
      <c r="P51" s="21" t="str">
        <f>'月眉站'!$BL19</f>
        <v/>
      </c>
      <c r="Q51" s="21">
        <f t="shared" si="1"/>
        <v>17820</v>
      </c>
      <c r="R51" s="22"/>
      <c r="S51" s="22"/>
      <c r="T51" s="23"/>
      <c r="V51" s="5"/>
      <c r="W51" s="5"/>
      <c r="X51" s="5"/>
      <c r="Y51" s="5"/>
      <c r="Z51" s="5"/>
      <c r="AA51" s="5"/>
      <c r="AB51" s="5"/>
    </row>
    <row r="52" ht="17.25" customHeight="1">
      <c r="A52" s="6">
        <v>50.0</v>
      </c>
      <c r="B52" s="7" t="str">
        <f>'總表'!B52</f>
        <v>月眉</v>
      </c>
      <c r="C52" s="16" t="str">
        <f>'總表'!C52</f>
        <v>后里圳五支線之一延長線下游抽水井</v>
      </c>
      <c r="D52" s="7" t="str">
        <f>'總表'!D52</f>
        <v>B1090031</v>
      </c>
      <c r="E52" s="21">
        <f>'月眉站'!$BP8</f>
        <v>967.68</v>
      </c>
      <c r="F52" s="21">
        <f>'月眉站'!$BP9</f>
        <v>2177.28</v>
      </c>
      <c r="G52" s="21">
        <f>'月眉站'!$BP10</f>
        <v>5806.08</v>
      </c>
      <c r="H52" s="21">
        <f>'月眉站'!$BP11</f>
        <v>4354.56</v>
      </c>
      <c r="I52" s="21">
        <f>'月眉站'!$BP12</f>
        <v>4354.56</v>
      </c>
      <c r="J52" s="21">
        <f>'月眉站'!$BP13</f>
        <v>1451.52</v>
      </c>
      <c r="K52" s="21">
        <f>'月眉站'!$BP14</f>
        <v>725.76</v>
      </c>
      <c r="L52" s="21" t="str">
        <f>'月眉站'!$BP15</f>
        <v/>
      </c>
      <c r="M52" s="21" t="str">
        <f>'月眉站'!$BP16</f>
        <v/>
      </c>
      <c r="N52" s="21" t="str">
        <f>'月眉站'!$BP17</f>
        <v/>
      </c>
      <c r="O52" s="21" t="str">
        <f>'月眉站'!$BP18</f>
        <v/>
      </c>
      <c r="P52" s="21" t="str">
        <f>'月眉站'!$BP19</f>
        <v/>
      </c>
      <c r="Q52" s="21">
        <f t="shared" si="1"/>
        <v>19837.44</v>
      </c>
      <c r="R52" s="22"/>
      <c r="S52" s="22"/>
      <c r="T52" s="23"/>
      <c r="V52" s="5"/>
      <c r="W52" s="5"/>
      <c r="X52" s="5"/>
      <c r="Y52" s="5"/>
      <c r="Z52" s="5"/>
      <c r="AA52" s="5"/>
      <c r="AB52" s="5"/>
    </row>
    <row r="53" ht="17.25" customHeight="1">
      <c r="A53" s="6">
        <v>51.0</v>
      </c>
      <c r="B53" s="7" t="str">
        <f>'總表'!B53</f>
        <v>日南</v>
      </c>
      <c r="C53" s="16" t="str">
        <f>'總表'!C53</f>
        <v>日南站一號抽水井-日南圳</v>
      </c>
      <c r="D53" s="7" t="str">
        <f>'總表'!D53</f>
        <v>B0115482</v>
      </c>
      <c r="E53" s="21">
        <f>'日南站'!$D8</f>
        <v>0</v>
      </c>
      <c r="F53" s="21">
        <f>'日南站'!$D9</f>
        <v>96768</v>
      </c>
      <c r="G53" s="21">
        <f>'日南站'!$D10</f>
        <v>107136</v>
      </c>
      <c r="H53" s="21">
        <f>'日南站'!$D11</f>
        <v>103680</v>
      </c>
      <c r="I53" s="21">
        <f>'日南站'!$D12</f>
        <v>0</v>
      </c>
      <c r="J53" s="21">
        <f>'日南站'!$D13</f>
        <v>23731.2</v>
      </c>
      <c r="K53" s="21">
        <f>'日南站'!$D14</f>
        <v>53913.6</v>
      </c>
      <c r="L53" s="21" t="str">
        <f>'日南站'!$D15</f>
        <v/>
      </c>
      <c r="M53" s="21" t="str">
        <f>'日南站'!$D16</f>
        <v/>
      </c>
      <c r="N53" s="21" t="str">
        <f>'日南站'!$D17</f>
        <v/>
      </c>
      <c r="O53" s="21" t="str">
        <f>'日南站'!$D18</f>
        <v/>
      </c>
      <c r="P53" s="21" t="str">
        <f>'日南站'!$D19</f>
        <v/>
      </c>
      <c r="Q53" s="21">
        <f t="shared" si="1"/>
        <v>385228.8</v>
      </c>
      <c r="R53" s="22"/>
      <c r="S53" s="22"/>
      <c r="T53" s="23"/>
      <c r="V53" s="5"/>
      <c r="W53" s="5"/>
      <c r="X53" s="5"/>
      <c r="Y53" s="5"/>
      <c r="Z53" s="5"/>
      <c r="AA53" s="5"/>
      <c r="AB53" s="5"/>
    </row>
    <row r="54" ht="17.25" customHeight="1">
      <c r="A54" s="6">
        <v>52.0</v>
      </c>
      <c r="B54" s="7" t="str">
        <f>'總表'!B54</f>
        <v>日南</v>
      </c>
      <c r="C54" s="16" t="str">
        <f>'總表'!C54</f>
        <v>日南站二號抽水井-日南圳</v>
      </c>
      <c r="D54" s="7" t="str">
        <f>'總表'!D54</f>
        <v>B0110761</v>
      </c>
      <c r="E54" s="21" t="str">
        <f>'日南站'!$H8</f>
        <v>-</v>
      </c>
      <c r="F54" s="21">
        <f>'日南站'!$H9</f>
        <v>83520</v>
      </c>
      <c r="G54" s="21">
        <f>'日南站'!$H10</f>
        <v>93744</v>
      </c>
      <c r="H54" s="21">
        <f>'日南站'!$H11</f>
        <v>90720</v>
      </c>
      <c r="I54" s="21">
        <f>'日南站'!$H12</f>
        <v>133920</v>
      </c>
      <c r="J54" s="21" t="str">
        <f>'日南站'!$H13</f>
        <v>-</v>
      </c>
      <c r="K54" s="21">
        <f>'日南站'!$H14</f>
        <v>67392</v>
      </c>
      <c r="L54" s="21" t="str">
        <f>'日南站'!$H15</f>
        <v/>
      </c>
      <c r="M54" s="21" t="str">
        <f>'日南站'!$H16</f>
        <v/>
      </c>
      <c r="N54" s="21" t="str">
        <f>'日南站'!$H17</f>
        <v>-</v>
      </c>
      <c r="O54" s="21" t="str">
        <f>'日南站'!$H18</f>
        <v>-</v>
      </c>
      <c r="P54" s="21" t="str">
        <f>'日南站'!$H19</f>
        <v>-</v>
      </c>
      <c r="Q54" s="21">
        <f t="shared" si="1"/>
        <v>469296</v>
      </c>
      <c r="R54" s="22"/>
      <c r="S54" s="22"/>
      <c r="T54" s="23"/>
      <c r="V54" s="5"/>
      <c r="W54" s="5"/>
      <c r="X54" s="5"/>
      <c r="Y54" s="5"/>
      <c r="Z54" s="5"/>
      <c r="AA54" s="5"/>
      <c r="AB54" s="5"/>
    </row>
    <row r="55" ht="17.25" customHeight="1">
      <c r="A55" s="6">
        <v>53.0</v>
      </c>
      <c r="B55" s="7" t="str">
        <f>'總表'!B55</f>
        <v>日南</v>
      </c>
      <c r="C55" s="16" t="str">
        <f>'總表'!C55</f>
        <v>日南站三號抽水井(深水井)-日南圳</v>
      </c>
      <c r="D55" s="7" t="str">
        <f>'總表'!D55</f>
        <v>B0990027</v>
      </c>
      <c r="E55" s="52">
        <f>'日南站'!$L8</f>
        <v>0</v>
      </c>
      <c r="F55" s="52">
        <f>'日南站'!$L9</f>
        <v>0</v>
      </c>
      <c r="G55" s="52">
        <f>'日南站'!$L10</f>
        <v>0</v>
      </c>
      <c r="H55" s="52">
        <f>'日南站'!$L11</f>
        <v>0</v>
      </c>
      <c r="I55" s="52">
        <f>'日南站'!$L12</f>
        <v>80262</v>
      </c>
      <c r="J55" s="52">
        <f>'日南站'!$L13</f>
        <v>12978</v>
      </c>
      <c r="K55" s="52">
        <f>'日南站'!$L14</f>
        <v>0</v>
      </c>
      <c r="L55" s="52" t="str">
        <f>'日南站'!$L15</f>
        <v/>
      </c>
      <c r="M55" s="52" t="str">
        <f>'日南站'!$L16</f>
        <v/>
      </c>
      <c r="N55" s="52" t="str">
        <f>'日南站'!$L17</f>
        <v/>
      </c>
      <c r="O55" s="52" t="str">
        <f>'日南站'!$L18</f>
        <v/>
      </c>
      <c r="P55" s="52" t="str">
        <f>'日南站'!$L19</f>
        <v/>
      </c>
      <c r="Q55" s="21">
        <f t="shared" si="1"/>
        <v>93240</v>
      </c>
      <c r="R55" s="22"/>
      <c r="S55" s="22"/>
      <c r="T55" s="23"/>
      <c r="V55" s="5"/>
      <c r="W55" s="5"/>
      <c r="X55" s="5"/>
      <c r="Y55" s="5"/>
      <c r="Z55" s="5"/>
      <c r="AA55" s="5"/>
      <c r="AB55" s="5"/>
    </row>
    <row r="56" ht="17.25" customHeight="1">
      <c r="A56" s="6">
        <v>54.0</v>
      </c>
      <c r="B56" s="7" t="str">
        <f>'總表'!B56</f>
        <v>日南</v>
      </c>
      <c r="C56" s="16" t="str">
        <f>'總表'!C56</f>
        <v>日南站三號抽水井(淺水井)-日南圳</v>
      </c>
      <c r="D56" s="7" t="str">
        <f>'總表'!D56</f>
        <v>B0120538</v>
      </c>
      <c r="E56" s="21">
        <f>'日南站'!$P8</f>
        <v>0</v>
      </c>
      <c r="F56" s="21">
        <f>'日南站'!$P9</f>
        <v>83664</v>
      </c>
      <c r="G56" s="21">
        <f>'日南站'!$P10</f>
        <v>92628</v>
      </c>
      <c r="H56" s="21">
        <f>'日南站'!$P11</f>
        <v>89640</v>
      </c>
      <c r="I56" s="21">
        <f>'日南站'!$P12</f>
        <v>125496</v>
      </c>
      <c r="J56" s="21">
        <f>'日南站'!$P13</f>
        <v>0</v>
      </c>
      <c r="K56" s="21">
        <f>'日南站'!$P14</f>
        <v>69919.2</v>
      </c>
      <c r="L56" s="21" t="str">
        <f>'日南站'!$P15</f>
        <v/>
      </c>
      <c r="M56" s="21" t="str">
        <f>'日南站'!$P16</f>
        <v/>
      </c>
      <c r="N56" s="21" t="str">
        <f>'日南站'!$P17</f>
        <v/>
      </c>
      <c r="O56" s="21" t="str">
        <f>'日南站'!$P18</f>
        <v/>
      </c>
      <c r="P56" s="21" t="str">
        <f>'日南站'!$P19</f>
        <v/>
      </c>
      <c r="Q56" s="21">
        <f t="shared" si="1"/>
        <v>461347.2</v>
      </c>
      <c r="R56" s="22"/>
      <c r="S56" s="22"/>
      <c r="T56" s="23"/>
      <c r="V56" s="5"/>
      <c r="W56" s="5"/>
      <c r="X56" s="5"/>
      <c r="Y56" s="5"/>
      <c r="Z56" s="5"/>
      <c r="AA56" s="5"/>
      <c r="AB56" s="5"/>
    </row>
    <row r="57" ht="17.25" customHeight="1">
      <c r="A57" s="6">
        <v>55.0</v>
      </c>
      <c r="B57" s="7" t="str">
        <f>'總表'!B57</f>
        <v>日南</v>
      </c>
      <c r="C57" s="16" t="str">
        <f>'總表'!C57</f>
        <v>日南站四號抽水井-日南圳</v>
      </c>
      <c r="D57" s="7" t="str">
        <f>'總表'!D57</f>
        <v>B0115526</v>
      </c>
      <c r="E57" s="52" t="str">
        <f>'日南站'!$T8</f>
        <v>-</v>
      </c>
      <c r="F57" s="52">
        <f>'日南站'!$T9</f>
        <v>128520</v>
      </c>
      <c r="G57" s="52">
        <f>'日南站'!$T10</f>
        <v>113832</v>
      </c>
      <c r="H57" s="52">
        <f>'日南站'!$T11</f>
        <v>110160</v>
      </c>
      <c r="I57" s="52">
        <f>'日南站'!$T12</f>
        <v>227664</v>
      </c>
      <c r="J57" s="52" t="str">
        <f>'日南站'!$T13</f>
        <v>-</v>
      </c>
      <c r="K57" s="52">
        <f>'日南站'!$T14</f>
        <v>71604</v>
      </c>
      <c r="L57" s="52" t="str">
        <f>'日南站'!$T15</f>
        <v/>
      </c>
      <c r="M57" s="52" t="str">
        <f>'日南站'!$T16</f>
        <v/>
      </c>
      <c r="N57" s="52" t="str">
        <f>'日南站'!$T17</f>
        <v>-</v>
      </c>
      <c r="O57" s="52" t="str">
        <f>'日南站'!$T18</f>
        <v>-</v>
      </c>
      <c r="P57" s="52" t="str">
        <f>'日南站'!$T19</f>
        <v>-</v>
      </c>
      <c r="Q57" s="21">
        <f t="shared" si="1"/>
        <v>651780</v>
      </c>
      <c r="R57" s="22"/>
      <c r="S57" s="22"/>
      <c r="T57" s="23"/>
      <c r="V57" s="5"/>
      <c r="W57" s="5"/>
      <c r="X57" s="5"/>
      <c r="Y57" s="5"/>
      <c r="Z57" s="5"/>
      <c r="AA57" s="5"/>
      <c r="AB57" s="5"/>
    </row>
    <row r="58" ht="17.25" customHeight="1">
      <c r="A58" s="6">
        <v>56.0</v>
      </c>
      <c r="B58" s="7" t="str">
        <f>'總表'!B58</f>
        <v>日南</v>
      </c>
      <c r="C58" s="16" t="str">
        <f>'總表'!C58</f>
        <v>日南站五號抽水井-日南圳</v>
      </c>
      <c r="D58" s="7" t="str">
        <f>'總表'!D58</f>
        <v>B1020065</v>
      </c>
      <c r="E58" s="21">
        <f>'日南站'!$X8</f>
        <v>0</v>
      </c>
      <c r="F58" s="21">
        <f>'日南站'!$X9</f>
        <v>0</v>
      </c>
      <c r="G58" s="21">
        <f>'日南站'!$X10</f>
        <v>47628</v>
      </c>
      <c r="H58" s="21">
        <f>'日南站'!$X11</f>
        <v>61236</v>
      </c>
      <c r="I58" s="21">
        <f>'日南站'!$X12</f>
        <v>63277.2</v>
      </c>
      <c r="J58" s="21">
        <f>'日南站'!$X13</f>
        <v>0</v>
      </c>
      <c r="K58" s="21">
        <f>'日南站'!$X14</f>
        <v>0</v>
      </c>
      <c r="L58" s="21" t="str">
        <f>'日南站'!$X15</f>
        <v/>
      </c>
      <c r="M58" s="21" t="str">
        <f>'日南站'!$X16</f>
        <v/>
      </c>
      <c r="N58" s="21" t="str">
        <f>'日南站'!$X17</f>
        <v/>
      </c>
      <c r="O58" s="21" t="str">
        <f>'日南站'!$X18</f>
        <v/>
      </c>
      <c r="P58" s="21" t="str">
        <f>'日南站'!$X19</f>
        <v/>
      </c>
      <c r="Q58" s="21">
        <f t="shared" si="1"/>
        <v>172141.2</v>
      </c>
      <c r="R58" s="22"/>
      <c r="S58" s="22"/>
      <c r="T58" s="23"/>
      <c r="V58" s="5"/>
      <c r="W58" s="5"/>
      <c r="X58" s="5"/>
      <c r="Y58" s="5"/>
      <c r="Z58" s="5"/>
      <c r="AA58" s="5"/>
      <c r="AB58" s="5"/>
    </row>
    <row r="59" ht="17.25" customHeight="1">
      <c r="A59" s="6">
        <v>57.0</v>
      </c>
      <c r="B59" s="7" t="str">
        <f>'總表'!B59</f>
        <v>日南</v>
      </c>
      <c r="C59" s="16" t="str">
        <f>'總表'!C59</f>
        <v>日南站六號抽水井(深水井)-日南圳</v>
      </c>
      <c r="D59" s="7" t="str">
        <f>'總表'!D59</f>
        <v>B1000076</v>
      </c>
      <c r="E59" s="21">
        <f>'日南站'!$AB8</f>
        <v>0</v>
      </c>
      <c r="F59" s="21">
        <f>'日南站'!$AB9</f>
        <v>68544</v>
      </c>
      <c r="G59" s="21">
        <f>'日南站'!$AB10</f>
        <v>12974.4</v>
      </c>
      <c r="H59" s="21">
        <f>'日南站'!$AB11</f>
        <v>58507.2</v>
      </c>
      <c r="I59" s="21">
        <f>'日南站'!$AB12</f>
        <v>58507.2</v>
      </c>
      <c r="J59" s="21">
        <f>'日南站'!$AB13</f>
        <v>12607.2</v>
      </c>
      <c r="K59" s="21">
        <f>'日南站'!$AB14</f>
        <v>28641.6</v>
      </c>
      <c r="L59" s="21" t="str">
        <f>'日南站'!$AB15</f>
        <v/>
      </c>
      <c r="M59" s="21" t="str">
        <f>'日南站'!$AB16</f>
        <v/>
      </c>
      <c r="N59" s="21" t="str">
        <f>'日南站'!$AB17</f>
        <v/>
      </c>
      <c r="O59" s="21" t="str">
        <f>'日南站'!$AB18</f>
        <v/>
      </c>
      <c r="P59" s="21" t="str">
        <f>'日南站'!$AB19</f>
        <v/>
      </c>
      <c r="Q59" s="21">
        <f t="shared" si="1"/>
        <v>239781.6</v>
      </c>
      <c r="R59" s="22"/>
      <c r="S59" s="22"/>
      <c r="T59" s="23"/>
      <c r="V59" s="5"/>
      <c r="W59" s="5"/>
      <c r="X59" s="5"/>
      <c r="Y59" s="5"/>
      <c r="Z59" s="5"/>
      <c r="AA59" s="5"/>
      <c r="AB59" s="5"/>
    </row>
    <row r="60" ht="17.25" customHeight="1">
      <c r="A60" s="6">
        <v>58.0</v>
      </c>
      <c r="B60" s="7" t="str">
        <f>'總表'!B60</f>
        <v>日南</v>
      </c>
      <c r="C60" s="16" t="str">
        <f>'總表'!C60</f>
        <v>日南站六號抽水井(淺水井)-日南圳</v>
      </c>
      <c r="D60" s="7" t="str">
        <f>'總表'!D60</f>
        <v>B0117179</v>
      </c>
      <c r="E60" s="21">
        <f>'日南站'!$AF8</f>
        <v>0</v>
      </c>
      <c r="F60" s="21">
        <f>'日南站'!$AF9</f>
        <v>0</v>
      </c>
      <c r="G60" s="21">
        <f>'日南站'!$AF10</f>
        <v>0</v>
      </c>
      <c r="H60" s="21">
        <f>'日南站'!$AF11</f>
        <v>0</v>
      </c>
      <c r="I60" s="21">
        <f>'日南站'!$AF12</f>
        <v>129600</v>
      </c>
      <c r="J60" s="21">
        <f>'日南站'!$AF13</f>
        <v>0</v>
      </c>
      <c r="K60" s="21">
        <f>'日南站'!$AF14</f>
        <v>0</v>
      </c>
      <c r="L60" s="21" t="str">
        <f>'日南站'!$AF15</f>
        <v/>
      </c>
      <c r="M60" s="21" t="str">
        <f>'日南站'!$AF16</f>
        <v/>
      </c>
      <c r="N60" s="21" t="str">
        <f>'日南站'!$AF17</f>
        <v/>
      </c>
      <c r="O60" s="21" t="str">
        <f>'日南站'!$AF18</f>
        <v/>
      </c>
      <c r="P60" s="21" t="str">
        <f>'日南站'!$AF19</f>
        <v/>
      </c>
      <c r="Q60" s="21">
        <f t="shared" si="1"/>
        <v>129600</v>
      </c>
      <c r="R60" s="22"/>
      <c r="S60" s="22"/>
      <c r="T60" s="23"/>
      <c r="V60" s="5"/>
      <c r="W60" s="5"/>
      <c r="X60" s="5"/>
      <c r="Y60" s="5"/>
      <c r="Z60" s="5"/>
      <c r="AA60" s="5"/>
      <c r="AB60" s="5"/>
    </row>
    <row r="61" ht="17.25" customHeight="1">
      <c r="A61" s="6">
        <v>59.0</v>
      </c>
      <c r="B61" s="7" t="str">
        <f>'總表'!B61</f>
        <v>日南</v>
      </c>
      <c r="C61" s="16" t="str">
        <f>'總表'!C61</f>
        <v>日南站六股排水抽水井-日南圳</v>
      </c>
      <c r="D61" s="7" t="str">
        <f>'總表'!D61</f>
        <v>B1080051</v>
      </c>
      <c r="E61" s="52">
        <f>'日南站'!$AJ8</f>
        <v>2534.4</v>
      </c>
      <c r="F61" s="52">
        <f>'日南站'!$AJ9</f>
        <v>26611.2</v>
      </c>
      <c r="G61" s="52">
        <f>'日南站'!$AJ10</f>
        <v>29462.4</v>
      </c>
      <c r="H61" s="52">
        <f>'日南站'!$AJ11</f>
        <v>28512</v>
      </c>
      <c r="I61" s="52">
        <f>'日南站'!$AJ12</f>
        <v>49896</v>
      </c>
      <c r="J61" s="52">
        <f>'日南站'!$AJ13</f>
        <v>14256</v>
      </c>
      <c r="K61" s="52">
        <f>'日南站'!$AJ14</f>
        <v>18532.8</v>
      </c>
      <c r="L61" s="52" t="str">
        <f>'日南站'!$AJ15</f>
        <v/>
      </c>
      <c r="M61" s="52" t="str">
        <f>'日南站'!$AJ16</f>
        <v/>
      </c>
      <c r="N61" s="52" t="str">
        <f>'日南站'!$AJ17</f>
        <v/>
      </c>
      <c r="O61" s="52" t="str">
        <f>'日南站'!$AJ18</f>
        <v/>
      </c>
      <c r="P61" s="52" t="str">
        <f>'日南站'!$AJ19</f>
        <v/>
      </c>
      <c r="Q61" s="21">
        <f t="shared" si="1"/>
        <v>169804.8</v>
      </c>
      <c r="R61" s="22"/>
      <c r="S61" s="22"/>
      <c r="T61" s="23"/>
      <c r="V61" s="5"/>
      <c r="W61" s="5"/>
      <c r="X61" s="5"/>
      <c r="Y61" s="5"/>
      <c r="Z61" s="5"/>
      <c r="AA61" s="5"/>
      <c r="AB61" s="5"/>
    </row>
    <row r="62" ht="17.25" customHeight="1">
      <c r="A62" s="6">
        <v>60.0</v>
      </c>
      <c r="B62" s="7" t="str">
        <f>'總表'!B62</f>
        <v>日南</v>
      </c>
      <c r="C62" s="16" t="str">
        <f>'總表'!C62</f>
        <v>日南站七號抽水井-九張犁圳</v>
      </c>
      <c r="D62" s="7" t="str">
        <f>'總表'!D62</f>
        <v>B0108729</v>
      </c>
      <c r="E62" s="52" t="str">
        <f>'日南站'!$AN8</f>
        <v>-</v>
      </c>
      <c r="F62" s="52">
        <f>'日南站'!$AN9</f>
        <v>94003.2</v>
      </c>
      <c r="G62" s="52">
        <f>'日南站'!$AN10</f>
        <v>9446.4</v>
      </c>
      <c r="H62" s="52">
        <f>'日南站'!$AN11</f>
        <v>0</v>
      </c>
      <c r="I62" s="52">
        <f>'日南站'!$AN12</f>
        <v>107136</v>
      </c>
      <c r="J62" s="52">
        <f>'日南站'!$AN13</f>
        <v>23731.2</v>
      </c>
      <c r="K62" s="52">
        <f>'日南站'!$AN14</f>
        <v>38016</v>
      </c>
      <c r="L62" s="52" t="str">
        <f>'日南站'!$AN15</f>
        <v/>
      </c>
      <c r="M62" s="52" t="str">
        <f>'日南站'!$AN16</f>
        <v/>
      </c>
      <c r="N62" s="52" t="str">
        <f>'日南站'!$AN17</f>
        <v/>
      </c>
      <c r="O62" s="52" t="str">
        <f>'日南站'!$AN18</f>
        <v>-</v>
      </c>
      <c r="P62" s="52" t="str">
        <f>'日南站'!$AN19</f>
        <v>-</v>
      </c>
      <c r="Q62" s="21">
        <f t="shared" si="1"/>
        <v>272332.8</v>
      </c>
      <c r="R62" s="22"/>
      <c r="S62" s="22"/>
      <c r="T62" s="23"/>
      <c r="V62" s="5"/>
      <c r="W62" s="51"/>
      <c r="X62" s="51"/>
      <c r="Y62" s="5"/>
      <c r="Z62" s="5"/>
      <c r="AA62" s="5"/>
      <c r="AB62" s="5"/>
    </row>
    <row r="63" ht="17.25" customHeight="1">
      <c r="A63" s="6">
        <v>61.0</v>
      </c>
      <c r="B63" s="7" t="str">
        <f>'總表'!B63</f>
        <v>日南</v>
      </c>
      <c r="C63" s="16" t="str">
        <f>'總表'!C63</f>
        <v>日南站八號抽水井-日南圳</v>
      </c>
      <c r="D63" s="7" t="str">
        <f>'總表'!D63</f>
        <v>B1050044</v>
      </c>
      <c r="E63" s="52">
        <f>'日南站'!$AR8</f>
        <v>0</v>
      </c>
      <c r="F63" s="52">
        <f>'日南站'!$AR9</f>
        <v>0</v>
      </c>
      <c r="G63" s="52">
        <f>'日南站'!$AR10</f>
        <v>0</v>
      </c>
      <c r="H63" s="52">
        <f>'日南站'!$AR11</f>
        <v>0</v>
      </c>
      <c r="I63" s="52">
        <f>'日南站'!$AR12</f>
        <v>0</v>
      </c>
      <c r="J63" s="52">
        <f>'日南站'!$AR13</f>
        <v>0</v>
      </c>
      <c r="K63" s="52">
        <f>'日南站'!$AR14</f>
        <v>0</v>
      </c>
      <c r="L63" s="52" t="str">
        <f>'日南站'!$AR15</f>
        <v/>
      </c>
      <c r="M63" s="52" t="str">
        <f>'日南站'!$AR16</f>
        <v/>
      </c>
      <c r="N63" s="52" t="str">
        <f>'日南站'!$AR17</f>
        <v/>
      </c>
      <c r="O63" s="52" t="str">
        <f>'日南站'!$AR18</f>
        <v/>
      </c>
      <c r="P63" s="52" t="str">
        <f>'日南站'!$AR19</f>
        <v/>
      </c>
      <c r="Q63" s="21">
        <f t="shared" si="1"/>
        <v>0</v>
      </c>
      <c r="R63" s="54"/>
      <c r="S63" s="22"/>
      <c r="T63" s="23"/>
      <c r="V63" s="5"/>
      <c r="W63" s="5"/>
      <c r="X63" s="5"/>
      <c r="Y63" s="5"/>
      <c r="Z63" s="5"/>
      <c r="AA63" s="5"/>
      <c r="AB63" s="5"/>
    </row>
    <row r="64" ht="17.25" customHeight="1">
      <c r="A64" s="6">
        <v>62.0</v>
      </c>
      <c r="B64" s="7" t="str">
        <f>'總表'!B64</f>
        <v>日南</v>
      </c>
      <c r="C64" s="16" t="str">
        <f>'總表'!C64</f>
        <v>日南站九號抽水井-九張犁圳</v>
      </c>
      <c r="D64" s="7" t="str">
        <f>'總表'!D64</f>
        <v>B1070150</v>
      </c>
      <c r="E64" s="21">
        <f>'日南站'!$AV8</f>
        <v>0</v>
      </c>
      <c r="F64" s="21">
        <f>'日南站'!$AV9</f>
        <v>23708.16</v>
      </c>
      <c r="G64" s="21">
        <f>'日南站'!$AV10</f>
        <v>52496.64</v>
      </c>
      <c r="H64" s="21">
        <f>'日南站'!$AV11</f>
        <v>28425.6</v>
      </c>
      <c r="I64" s="21">
        <f>'日南站'!$AV12</f>
        <v>54432</v>
      </c>
      <c r="J64" s="21">
        <f>'日南站'!$AV13</f>
        <v>12458.88</v>
      </c>
      <c r="K64" s="21">
        <f>'日南站'!$AV14</f>
        <v>17902.08</v>
      </c>
      <c r="L64" s="21" t="str">
        <f>'日南站'!$AV15</f>
        <v/>
      </c>
      <c r="M64" s="21" t="str">
        <f>'日南站'!$AV16</f>
        <v/>
      </c>
      <c r="N64" s="21" t="str">
        <f>'日南站'!$AV17</f>
        <v/>
      </c>
      <c r="O64" s="21" t="str">
        <f>'日南站'!$AV18</f>
        <v/>
      </c>
      <c r="P64" s="21" t="str">
        <f>'日南站'!$AV19</f>
        <v/>
      </c>
      <c r="Q64" s="21">
        <f t="shared" si="1"/>
        <v>189423.36</v>
      </c>
      <c r="R64" s="22"/>
      <c r="S64" s="22"/>
      <c r="T64" s="23"/>
      <c r="V64" s="5"/>
      <c r="W64" s="5"/>
      <c r="X64" s="5"/>
      <c r="Y64" s="5"/>
      <c r="Z64" s="5"/>
      <c r="AA64" s="5"/>
      <c r="AB64" s="5"/>
    </row>
    <row r="65" ht="17.25" customHeight="1">
      <c r="A65" s="6">
        <v>63.0</v>
      </c>
      <c r="B65" s="7" t="str">
        <f>'總表'!B65</f>
        <v>日南</v>
      </c>
      <c r="C65" s="16" t="str">
        <f>'總表'!C65</f>
        <v>日南站十號抽水井-九張犁圳</v>
      </c>
      <c r="D65" s="7" t="str">
        <f>'總表'!D65</f>
        <v>B1080171</v>
      </c>
      <c r="E65" s="52">
        <f>'日南站'!$AZ8</f>
        <v>0</v>
      </c>
      <c r="F65" s="52">
        <f>'日南站'!$AZ9</f>
        <v>58276.8</v>
      </c>
      <c r="G65" s="52">
        <f>'日南站'!$AZ10</f>
        <v>76334.4</v>
      </c>
      <c r="H65" s="52">
        <f>'日南站'!$AZ11</f>
        <v>73872</v>
      </c>
      <c r="I65" s="52">
        <f>'日南站'!$AZ12</f>
        <v>0</v>
      </c>
      <c r="J65" s="52">
        <f>'日南站'!$AZ13</f>
        <v>18057.6</v>
      </c>
      <c r="K65" s="52">
        <f>'日南站'!$AZ14</f>
        <v>30369.6</v>
      </c>
      <c r="L65" s="52" t="str">
        <f>'日南站'!$AZ15</f>
        <v/>
      </c>
      <c r="M65" s="52" t="str">
        <f>'日南站'!$AZ16</f>
        <v/>
      </c>
      <c r="N65" s="52" t="str">
        <f>'日南站'!$AZ17</f>
        <v/>
      </c>
      <c r="O65" s="52" t="str">
        <f>'日南站'!$AZ18</f>
        <v/>
      </c>
      <c r="P65" s="52" t="str">
        <f>'日南站'!$AZ19</f>
        <v/>
      </c>
      <c r="Q65" s="21">
        <f t="shared" si="1"/>
        <v>256910.4</v>
      </c>
      <c r="R65" s="22"/>
      <c r="S65" s="22"/>
      <c r="T65" s="23"/>
      <c r="V65" s="5"/>
      <c r="W65" s="5"/>
      <c r="X65" s="5"/>
      <c r="Y65" s="5"/>
      <c r="Z65" s="5"/>
      <c r="AA65" s="5"/>
      <c r="AB65" s="5"/>
    </row>
    <row r="66" ht="17.25" customHeight="1">
      <c r="A66" s="6">
        <v>64.0</v>
      </c>
      <c r="B66" s="7" t="str">
        <f>'總表'!B66</f>
        <v>日南</v>
      </c>
      <c r="C66" s="16" t="str">
        <f>'總表'!C66</f>
        <v>日南站十一號抽水井-九張犁圳</v>
      </c>
      <c r="D66" s="7" t="str">
        <f>'總表'!D66</f>
        <v>B1090136</v>
      </c>
      <c r="E66" s="52">
        <f>'日南站'!$BD8</f>
        <v>0</v>
      </c>
      <c r="F66" s="52">
        <f>'日南站'!$BD9</f>
        <v>25401.6</v>
      </c>
      <c r="G66" s="52">
        <f>'日南站'!$BD10</f>
        <v>28123.2</v>
      </c>
      <c r="H66" s="52">
        <f>'日南站'!$BD11</f>
        <v>1209.6</v>
      </c>
      <c r="I66" s="52">
        <f>'日南站'!$BD12</f>
        <v>35154</v>
      </c>
      <c r="J66" s="52">
        <f>'日南站'!$BD13</f>
        <v>7786.8</v>
      </c>
      <c r="K66" s="52">
        <f>'日南站'!$BD14</f>
        <v>11188.8</v>
      </c>
      <c r="L66" s="52" t="str">
        <f>'日南站'!$BD15</f>
        <v/>
      </c>
      <c r="M66" s="52" t="str">
        <f>'日南站'!$BD16</f>
        <v/>
      </c>
      <c r="N66" s="52" t="str">
        <f>'日南站'!$BD17</f>
        <v/>
      </c>
      <c r="O66" s="52" t="str">
        <f>'日南站'!$BD18</f>
        <v/>
      </c>
      <c r="P66" s="52" t="str">
        <f>'日南站'!$BD19</f>
        <v/>
      </c>
      <c r="Q66" s="21">
        <f t="shared" si="1"/>
        <v>108864</v>
      </c>
      <c r="R66" s="22"/>
      <c r="S66" s="22"/>
      <c r="T66" s="23"/>
      <c r="V66" s="51"/>
      <c r="W66" s="5"/>
      <c r="X66" s="5"/>
      <c r="Y66" s="5"/>
      <c r="Z66" s="5"/>
      <c r="AA66" s="5"/>
      <c r="AB66" s="5"/>
    </row>
    <row r="67" ht="17.25" customHeight="1">
      <c r="A67" s="6">
        <v>65.0</v>
      </c>
      <c r="B67" s="7" t="str">
        <f>'總表'!B67</f>
        <v>日南</v>
      </c>
      <c r="C67" s="16" t="str">
        <f>'總表'!C67</f>
        <v>日南站十二號抽水井-日南圳</v>
      </c>
      <c r="D67" s="7" t="str">
        <f>'總表'!D67</f>
        <v>B1100047</v>
      </c>
      <c r="E67" s="52">
        <f>'日南站'!$BH8</f>
        <v>18091.8</v>
      </c>
      <c r="F67" s="52">
        <f>'日南站'!$BH9</f>
        <v>36388.8</v>
      </c>
      <c r="G67" s="52">
        <f>'日南站'!$BH10</f>
        <v>40287.6</v>
      </c>
      <c r="H67" s="52">
        <f>'日南站'!$BH11</f>
        <v>32490</v>
      </c>
      <c r="I67" s="52">
        <f>'日南站'!$BH12</f>
        <v>0</v>
      </c>
      <c r="J67" s="52">
        <f>'日南站'!$BH13</f>
        <v>7045.2</v>
      </c>
      <c r="K67" s="52">
        <f>'日南站'!$BH14</f>
        <v>16963.2</v>
      </c>
      <c r="L67" s="52" t="str">
        <f>'日南站'!$BH15</f>
        <v/>
      </c>
      <c r="M67" s="52" t="str">
        <f>'日南站'!$BH16</f>
        <v/>
      </c>
      <c r="N67" s="52" t="str">
        <f>'日南站'!$BH17</f>
        <v/>
      </c>
      <c r="O67" s="52" t="str">
        <f>'日南站'!$BH18</f>
        <v/>
      </c>
      <c r="P67" s="52" t="str">
        <f>'日南站'!$BH19</f>
        <v/>
      </c>
      <c r="Q67" s="21">
        <f t="shared" si="1"/>
        <v>151266.6</v>
      </c>
      <c r="R67" s="22"/>
      <c r="S67" s="22"/>
      <c r="T67" s="23"/>
      <c r="U67" s="4"/>
      <c r="V67" s="5"/>
      <c r="W67" s="5"/>
      <c r="X67" s="5"/>
      <c r="Y67" s="5"/>
      <c r="Z67" s="5"/>
      <c r="AA67" s="5"/>
      <c r="AB67" s="5"/>
    </row>
    <row r="68" ht="17.25" customHeight="1">
      <c r="A68" s="6">
        <v>66.0</v>
      </c>
      <c r="B68" s="7" t="str">
        <f>'總表'!B68</f>
        <v>日南</v>
      </c>
      <c r="C68" s="16" t="str">
        <f>'總表'!C68</f>
        <v>日南站十三號抽水井-九張犁圳</v>
      </c>
      <c r="D68" s="7" t="str">
        <f>'總表'!D68</f>
        <v>B1100087</v>
      </c>
      <c r="E68" s="52">
        <f>'日南站'!$BL8</f>
        <v>0</v>
      </c>
      <c r="F68" s="52">
        <f>'日南站'!$BL9</f>
        <v>48484.8</v>
      </c>
      <c r="G68" s="52">
        <f>'日南站'!$BL10</f>
        <v>53679.6</v>
      </c>
      <c r="H68" s="52">
        <f>'日南站'!$BL11</f>
        <v>31435.2</v>
      </c>
      <c r="I68" s="52">
        <f>'日南站'!$BL12</f>
        <v>61938</v>
      </c>
      <c r="J68" s="52">
        <f>'日南站'!$BL13</f>
        <v>13719.6</v>
      </c>
      <c r="K68" s="52">
        <f>'日南站'!$BL14</f>
        <v>19713.6</v>
      </c>
      <c r="L68" s="52" t="str">
        <f>'日南站'!$BL15</f>
        <v/>
      </c>
      <c r="M68" s="52" t="str">
        <f>'日南站'!$BL16</f>
        <v/>
      </c>
      <c r="N68" s="52" t="str">
        <f>'日南站'!$BL17</f>
        <v/>
      </c>
      <c r="O68" s="52" t="str">
        <f>'日南站'!$BL18</f>
        <v/>
      </c>
      <c r="P68" s="52" t="str">
        <f>'日南站'!$BL19</f>
        <v/>
      </c>
      <c r="Q68" s="21">
        <f t="shared" si="1"/>
        <v>228970.8</v>
      </c>
      <c r="R68" s="22"/>
      <c r="S68" s="22"/>
      <c r="T68" s="23"/>
      <c r="V68" s="5"/>
      <c r="W68" s="5"/>
      <c r="X68" s="5"/>
      <c r="Y68" s="5"/>
      <c r="Z68" s="5"/>
      <c r="AA68" s="5"/>
      <c r="AB68" s="5"/>
    </row>
    <row r="69" ht="17.25" customHeight="1">
      <c r="A69" s="6">
        <v>67.0</v>
      </c>
      <c r="B69" s="7" t="str">
        <f>'總表'!B69</f>
        <v>日南</v>
      </c>
      <c r="C69" s="16" t="str">
        <f>'總表'!C69</f>
        <v>日南站十四號抽水井-九張犁圳</v>
      </c>
      <c r="D69" s="7" t="str">
        <f>'總表'!D69</f>
        <v>B1120077</v>
      </c>
      <c r="E69" s="21">
        <f>'日南站'!$BP8</f>
        <v>0</v>
      </c>
      <c r="F69" s="21">
        <f>'日南站'!$BP9</f>
        <v>13127.4</v>
      </c>
      <c r="G69" s="21">
        <f>'日南站'!$BP10</f>
        <v>0</v>
      </c>
      <c r="H69" s="21">
        <f>'日南站'!$BP11</f>
        <v>44226</v>
      </c>
      <c r="I69" s="21">
        <f>'日南站'!$BP12</f>
        <v>0</v>
      </c>
      <c r="J69" s="21">
        <f>'日南站'!$BP13</f>
        <v>0</v>
      </c>
      <c r="K69" s="21">
        <f>'日南站'!$BP14</f>
        <v>20779.2</v>
      </c>
      <c r="L69" s="21" t="str">
        <f>'日南站'!$BP15</f>
        <v/>
      </c>
      <c r="M69" s="21" t="str">
        <f>'日南站'!$BP16</f>
        <v/>
      </c>
      <c r="N69" s="21" t="str">
        <f>'日南站'!$BP17</f>
        <v/>
      </c>
      <c r="O69" s="21" t="str">
        <f>'日南站'!$BP18</f>
        <v/>
      </c>
      <c r="P69" s="21" t="str">
        <f>'日南站'!$BP19</f>
        <v/>
      </c>
      <c r="Q69" s="21">
        <f t="shared" si="1"/>
        <v>78132.6</v>
      </c>
      <c r="R69" s="22"/>
      <c r="S69" s="22"/>
      <c r="T69" s="23"/>
      <c r="V69" s="5"/>
      <c r="W69" s="5"/>
      <c r="X69" s="5"/>
      <c r="Y69" s="5"/>
      <c r="Z69" s="5"/>
      <c r="AA69" s="5"/>
      <c r="AB69" s="5"/>
    </row>
    <row r="70" ht="17.25" customHeight="1">
      <c r="A70" s="6">
        <v>68.0</v>
      </c>
      <c r="B70" s="7" t="str">
        <f>'總表'!B70</f>
        <v>日南</v>
      </c>
      <c r="C70" s="16" t="str">
        <f>'總表'!C70</f>
        <v>日南站十五號抽水井-日南圳</v>
      </c>
      <c r="D70" s="7" t="str">
        <f>'總表'!D70</f>
        <v>B1130014</v>
      </c>
      <c r="E70" s="52">
        <f>'日南站'!$BT8</f>
        <v>0</v>
      </c>
      <c r="F70" s="52">
        <f>'日南站'!$BT9</f>
        <v>9979.2</v>
      </c>
      <c r="G70" s="52">
        <f>'日南站'!$BT10</f>
        <v>11048.4</v>
      </c>
      <c r="H70" s="52">
        <f>'日南站'!$BT11</f>
        <v>4435.2</v>
      </c>
      <c r="I70" s="52">
        <f>'日南站'!$BT12</f>
        <v>35640</v>
      </c>
      <c r="J70" s="52">
        <f>'日南站'!$BT13</f>
        <v>0</v>
      </c>
      <c r="K70" s="52">
        <f>'日南站'!$BT14</f>
        <v>0</v>
      </c>
      <c r="L70" s="52" t="str">
        <f>'日南站'!$BT15</f>
        <v/>
      </c>
      <c r="M70" s="52" t="str">
        <f>'日南站'!$BT16</f>
        <v/>
      </c>
      <c r="N70" s="52" t="str">
        <f>'日南站'!$BT17</f>
        <v/>
      </c>
      <c r="O70" s="52" t="str">
        <f>'日南站'!$BT18</f>
        <v/>
      </c>
      <c r="P70" s="52" t="str">
        <f>'日南站'!$BT19</f>
        <v/>
      </c>
      <c r="Q70" s="21">
        <f t="shared" si="1"/>
        <v>61102.8</v>
      </c>
      <c r="R70" s="54"/>
      <c r="S70" s="22"/>
      <c r="T70" s="23"/>
      <c r="V70" s="5"/>
      <c r="W70" s="5"/>
      <c r="X70" s="5"/>
      <c r="Y70" s="5"/>
      <c r="Z70" s="5"/>
      <c r="AA70" s="5"/>
      <c r="AB70" s="5"/>
    </row>
    <row r="71" ht="17.25" customHeight="1">
      <c r="A71" s="6">
        <v>69.0</v>
      </c>
      <c r="B71" s="7" t="str">
        <f>'總表'!B71</f>
        <v>日南</v>
      </c>
      <c r="C71" s="16" t="str">
        <f>'總表'!C71</f>
        <v>日南站十六號抽水井-九張犁圳</v>
      </c>
      <c r="D71" s="39" t="str">
        <f>'總表'!D71</f>
        <v>B1130251</v>
      </c>
      <c r="E71" s="42">
        <f>'日南站'!$BX8</f>
        <v>0</v>
      </c>
      <c r="F71" s="42">
        <f>'日南站'!$BX9</f>
        <v>19998.72</v>
      </c>
      <c r="G71" s="42">
        <f>'日南站'!$BX10</f>
        <v>22141.44</v>
      </c>
      <c r="H71" s="42">
        <f>'日南站'!$BX11</f>
        <v>21427.2</v>
      </c>
      <c r="I71" s="42">
        <f>'日南站'!$BX12</f>
        <v>0</v>
      </c>
      <c r="J71" s="42">
        <f>'日南站'!$BX13</f>
        <v>0</v>
      </c>
      <c r="K71" s="42">
        <f>'日南站'!$BX14</f>
        <v>17049.6</v>
      </c>
      <c r="L71" s="42" t="str">
        <f>'日南站'!$BX15</f>
        <v/>
      </c>
      <c r="M71" s="42" t="str">
        <f>'日南站'!$BX16</f>
        <v/>
      </c>
      <c r="N71" s="42" t="str">
        <f>'日南站'!$BX17</f>
        <v/>
      </c>
      <c r="O71" s="42" t="str">
        <f>'日南站'!$BX18</f>
        <v/>
      </c>
      <c r="P71" s="42" t="str">
        <f>'日南站'!$BX19</f>
        <v/>
      </c>
      <c r="Q71" s="42">
        <f t="shared" si="1"/>
        <v>80616.96</v>
      </c>
      <c r="R71" s="54"/>
      <c r="S71" s="34"/>
      <c r="T71" s="35"/>
      <c r="V71" s="50"/>
      <c r="W71" s="50"/>
      <c r="X71" s="50"/>
      <c r="Y71" s="50"/>
      <c r="Z71" s="50"/>
      <c r="AA71" s="50"/>
      <c r="AB71" s="50"/>
    </row>
    <row r="72" ht="17.25" customHeight="1">
      <c r="A72" s="6">
        <v>70.0</v>
      </c>
      <c r="B72" s="7" t="str">
        <f>'總表'!B72</f>
        <v>日南</v>
      </c>
      <c r="C72" s="16" t="str">
        <f>'總表'!C72</f>
        <v>日南站十七號抽水井-日南圳</v>
      </c>
      <c r="D72" s="39" t="str">
        <f>'總表'!D72</f>
        <v>B1130250</v>
      </c>
      <c r="E72" s="42">
        <f>'日南站'!$CB8</f>
        <v>0</v>
      </c>
      <c r="F72" s="42">
        <f>'日南站'!$CB9</f>
        <v>6930</v>
      </c>
      <c r="G72" s="42">
        <f>'日南站'!$CB10</f>
        <v>11718</v>
      </c>
      <c r="H72" s="42">
        <f>'日南站'!$CB11</f>
        <v>11340</v>
      </c>
      <c r="I72" s="42">
        <f>'日南站'!$CB12</f>
        <v>58590</v>
      </c>
      <c r="J72" s="42">
        <f>'日南站'!$CB13</f>
        <v>12978</v>
      </c>
      <c r="K72" s="42">
        <f>'日南站'!$CB14</f>
        <v>11718</v>
      </c>
      <c r="L72" s="42" t="str">
        <f>'日南站'!$CB15</f>
        <v/>
      </c>
      <c r="M72" s="42" t="str">
        <f>'日南站'!$CB16</f>
        <v/>
      </c>
      <c r="N72" s="42" t="str">
        <f>'日南站'!$CB17</f>
        <v/>
      </c>
      <c r="O72" s="42" t="str">
        <f>'日南站'!$CB18</f>
        <v/>
      </c>
      <c r="P72" s="42" t="str">
        <f>'日南站'!$CB19</f>
        <v/>
      </c>
      <c r="Q72" s="42">
        <f t="shared" si="1"/>
        <v>113274</v>
      </c>
      <c r="R72" s="54"/>
      <c r="S72" s="34"/>
      <c r="T72" s="35"/>
      <c r="V72" s="50"/>
      <c r="W72" s="50"/>
      <c r="X72" s="50"/>
      <c r="Y72" s="50"/>
      <c r="Z72" s="50"/>
      <c r="AA72" s="50"/>
      <c r="AB72" s="50"/>
    </row>
    <row r="73" ht="17.25" customHeight="1">
      <c r="A73" s="6">
        <v>71.0</v>
      </c>
      <c r="B73" s="7" t="str">
        <f>'總表'!B73</f>
        <v>日南</v>
      </c>
      <c r="C73" s="16" t="str">
        <f>'總表'!C73</f>
        <v>日南站十八號抽水井-九張犁圳</v>
      </c>
      <c r="D73" s="39" t="str">
        <f>'總表'!D73</f>
        <v>B1140139</v>
      </c>
      <c r="E73" s="42">
        <f>'日南站'!$CF8</f>
        <v>0</v>
      </c>
      <c r="F73" s="42">
        <f>'日南站'!$CF9</f>
        <v>30335.76</v>
      </c>
      <c r="G73" s="42">
        <f>'日南站'!$CF10</f>
        <v>33586.02</v>
      </c>
      <c r="H73" s="42">
        <f>'日南站'!$CF11</f>
        <v>32502.6</v>
      </c>
      <c r="I73" s="42">
        <f>'日南站'!$CF12</f>
        <v>0</v>
      </c>
      <c r="J73" s="42">
        <f>'日南站'!$CF13</f>
        <v>17168.04</v>
      </c>
      <c r="K73" s="42">
        <f>'日南站'!$CF14</f>
        <v>0</v>
      </c>
      <c r="L73" s="42" t="str">
        <f>'日南站'!$CF15</f>
        <v/>
      </c>
      <c r="M73" s="42" t="str">
        <f>'日南站'!$CF16</f>
        <v/>
      </c>
      <c r="N73" s="42" t="str">
        <f>'日南站'!$CF17</f>
        <v/>
      </c>
      <c r="O73" s="42" t="str">
        <f>'日南站'!$CF18</f>
        <v/>
      </c>
      <c r="P73" s="42" t="str">
        <f>'日南站'!$CF19</f>
        <v/>
      </c>
      <c r="Q73" s="42">
        <f t="shared" si="1"/>
        <v>113592.42</v>
      </c>
      <c r="R73" s="22"/>
      <c r="S73" s="22"/>
      <c r="T73" s="23"/>
      <c r="V73" s="5"/>
      <c r="W73" s="5"/>
      <c r="X73" s="5"/>
      <c r="Y73" s="5"/>
      <c r="Z73" s="5"/>
      <c r="AA73" s="5"/>
      <c r="AB73" s="5"/>
    </row>
    <row r="74" ht="17.25" customHeight="1">
      <c r="A74" s="6">
        <v>72.0</v>
      </c>
      <c r="B74" s="7" t="str">
        <f>'總表'!B74</f>
        <v>大甲</v>
      </c>
      <c r="C74" s="16" t="str">
        <f>'總表'!C74</f>
        <v>頂店圳一號抽水井</v>
      </c>
      <c r="D74" s="39" t="str">
        <f>'總表'!D74</f>
        <v>B0118814</v>
      </c>
      <c r="E74" s="21">
        <f>'大甲站'!$D8</f>
        <v>0</v>
      </c>
      <c r="F74" s="21">
        <f>'大甲站'!$D9</f>
        <v>10368</v>
      </c>
      <c r="G74" s="21">
        <f>'大甲站'!$D10</f>
        <v>6480</v>
      </c>
      <c r="H74" s="21">
        <f>'大甲站'!$D11</f>
        <v>3888</v>
      </c>
      <c r="I74" s="21">
        <f>'大甲站'!$D12</f>
        <v>11664</v>
      </c>
      <c r="J74" s="21">
        <f>'大甲站'!$D13</f>
        <v>7776</v>
      </c>
      <c r="K74" s="21">
        <f>'大甲站'!$D14</f>
        <v>0</v>
      </c>
      <c r="L74" s="21" t="str">
        <f>'大甲站'!$D15</f>
        <v/>
      </c>
      <c r="M74" s="21" t="str">
        <f>'大甲站'!$D16</f>
        <v/>
      </c>
      <c r="N74" s="21" t="str">
        <f>'大甲站'!$D17</f>
        <v/>
      </c>
      <c r="O74" s="21" t="str">
        <f>'大甲站'!$D18</f>
        <v/>
      </c>
      <c r="P74" s="21" t="str">
        <f>'大甲站'!$D19</f>
        <v/>
      </c>
      <c r="Q74" s="21">
        <f t="shared" si="1"/>
        <v>40176</v>
      </c>
      <c r="R74" s="22"/>
      <c r="S74" s="22"/>
      <c r="T74" s="23"/>
      <c r="V74" s="5"/>
      <c r="W74" s="5"/>
      <c r="X74" s="5"/>
      <c r="Y74" s="5"/>
      <c r="Z74" s="5"/>
      <c r="AA74" s="5"/>
      <c r="AB74" s="5"/>
    </row>
    <row r="75" ht="17.25" customHeight="1">
      <c r="A75" s="6">
        <v>73.0</v>
      </c>
      <c r="B75" s="7" t="str">
        <f>'總表'!B75</f>
        <v>大甲</v>
      </c>
      <c r="C75" s="16" t="str">
        <f>'總表'!C75</f>
        <v>頂店圳二號抽水井</v>
      </c>
      <c r="D75" s="7" t="str">
        <f>'總表'!D75</f>
        <v>B0117178</v>
      </c>
      <c r="E75" s="21">
        <f>'大甲站'!$H8</f>
        <v>0</v>
      </c>
      <c r="F75" s="21">
        <f>'大甲站'!$H9</f>
        <v>25920</v>
      </c>
      <c r="G75" s="21">
        <f>'大甲站'!$H10</f>
        <v>32400</v>
      </c>
      <c r="H75" s="21">
        <f>'大甲站'!$H11</f>
        <v>9072</v>
      </c>
      <c r="I75" s="21">
        <f>'大甲站'!$H12</f>
        <v>17496</v>
      </c>
      <c r="J75" s="21">
        <f>'大甲站'!$H13</f>
        <v>9720</v>
      </c>
      <c r="K75" s="21">
        <f>'大甲站'!$H14</f>
        <v>0</v>
      </c>
      <c r="L75" s="21" t="str">
        <f>'大甲站'!$H15</f>
        <v/>
      </c>
      <c r="M75" s="21" t="str">
        <f>'大甲站'!$H16</f>
        <v/>
      </c>
      <c r="N75" s="21" t="str">
        <f>'大甲站'!$H17</f>
        <v/>
      </c>
      <c r="O75" s="21" t="str">
        <f>'大甲站'!$H18</f>
        <v/>
      </c>
      <c r="P75" s="21" t="str">
        <f>'大甲站'!$H19</f>
        <v/>
      </c>
      <c r="Q75" s="21">
        <f t="shared" si="1"/>
        <v>94608</v>
      </c>
      <c r="R75" s="22"/>
      <c r="S75" s="22"/>
      <c r="T75" s="23"/>
      <c r="V75" s="5"/>
      <c r="W75" s="5"/>
      <c r="X75" s="5"/>
      <c r="Y75" s="5"/>
      <c r="Z75" s="5"/>
      <c r="AA75" s="5"/>
      <c r="AB75" s="5"/>
    </row>
    <row r="76" ht="17.25" customHeight="1">
      <c r="A76" s="6">
        <v>74.0</v>
      </c>
      <c r="B76" s="7" t="str">
        <f>'總表'!B76</f>
        <v>大甲</v>
      </c>
      <c r="C76" s="16" t="str">
        <f>'總表'!C76</f>
        <v>頂店圳三號抽水井</v>
      </c>
      <c r="D76" s="7" t="str">
        <f>'總表'!D76</f>
        <v>B0970046</v>
      </c>
      <c r="E76" s="93">
        <f>'大甲站'!$L8</f>
        <v>0</v>
      </c>
      <c r="F76" s="93">
        <f>'大甲站'!$L9</f>
        <v>1036.8</v>
      </c>
      <c r="G76" s="93">
        <f>'大甲站'!$L10</f>
        <v>24883.2</v>
      </c>
      <c r="H76" s="93">
        <f>'大甲站'!$L11</f>
        <v>10368</v>
      </c>
      <c r="I76" s="93">
        <f>'大甲站'!$L12</f>
        <v>7776</v>
      </c>
      <c r="J76" s="93">
        <f>'大甲站'!$L13</f>
        <v>6220.8</v>
      </c>
      <c r="K76" s="93">
        <f>'大甲站'!$L14</f>
        <v>0</v>
      </c>
      <c r="L76" s="93" t="str">
        <f>'大甲站'!$L15</f>
        <v/>
      </c>
      <c r="M76" s="93" t="str">
        <f>'大甲站'!$L16</f>
        <v/>
      </c>
      <c r="N76" s="93" t="str">
        <f>'大甲站'!$L17</f>
        <v/>
      </c>
      <c r="O76" s="93" t="str">
        <f>'大甲站'!$L18</f>
        <v/>
      </c>
      <c r="P76" s="93" t="str">
        <f>'大甲站'!$L19</f>
        <v/>
      </c>
      <c r="Q76" s="21">
        <f t="shared" si="1"/>
        <v>50284.8</v>
      </c>
      <c r="R76" s="22"/>
      <c r="S76" s="22"/>
      <c r="T76" s="23"/>
      <c r="V76" s="5"/>
      <c r="W76" s="5"/>
      <c r="X76" s="5"/>
      <c r="Y76" s="5"/>
      <c r="Z76" s="5"/>
      <c r="AA76" s="5"/>
      <c r="AB76" s="5"/>
    </row>
    <row r="77" ht="17.25" customHeight="1">
      <c r="A77" s="6">
        <v>75.0</v>
      </c>
      <c r="B77" s="7" t="str">
        <f>'總表'!B77</f>
        <v>大甲</v>
      </c>
      <c r="C77" s="16" t="str">
        <f>'總表'!C77</f>
        <v>頂店圳四號抽水井</v>
      </c>
      <c r="D77" s="7" t="str">
        <f>'總表'!D77</f>
        <v>B0990021</v>
      </c>
      <c r="E77" s="21">
        <f>'大甲站'!$P8</f>
        <v>0</v>
      </c>
      <c r="F77" s="21">
        <f>'大甲站'!$P9</f>
        <v>0</v>
      </c>
      <c r="G77" s="21">
        <f>'大甲站'!$P10</f>
        <v>0</v>
      </c>
      <c r="H77" s="21">
        <f>'大甲站'!$P11</f>
        <v>0</v>
      </c>
      <c r="I77" s="21">
        <f>'大甲站'!$P12</f>
        <v>0</v>
      </c>
      <c r="J77" s="21">
        <f>'大甲站'!$P13</f>
        <v>0</v>
      </c>
      <c r="K77" s="21">
        <f>'大甲站'!$P14</f>
        <v>0</v>
      </c>
      <c r="L77" s="21" t="str">
        <f>'大甲站'!$P15</f>
        <v/>
      </c>
      <c r="M77" s="21" t="str">
        <f>'大甲站'!$P16</f>
        <v/>
      </c>
      <c r="N77" s="21" t="str">
        <f>'大甲站'!$P17</f>
        <v/>
      </c>
      <c r="O77" s="21" t="str">
        <f>'大甲站'!$P18</f>
        <v/>
      </c>
      <c r="P77" s="21" t="str">
        <f>'大甲站'!$P19</f>
        <v/>
      </c>
      <c r="Q77" s="21">
        <f t="shared" si="1"/>
        <v>0</v>
      </c>
      <c r="R77" s="22"/>
      <c r="S77" s="22"/>
      <c r="T77" s="23"/>
      <c r="V77" s="5"/>
      <c r="W77" s="5"/>
      <c r="X77" s="5"/>
      <c r="Y77" s="5"/>
      <c r="Z77" s="5"/>
      <c r="AA77" s="5"/>
      <c r="AB77" s="5"/>
    </row>
    <row r="78" ht="17.25" customHeight="1">
      <c r="A78" s="6">
        <v>76.0</v>
      </c>
      <c r="B78" s="7" t="str">
        <f>'總表'!B78</f>
        <v>大甲</v>
      </c>
      <c r="C78" s="16" t="str">
        <f>'總表'!C78</f>
        <v>頂店圳五號抽水井</v>
      </c>
      <c r="D78" s="7" t="str">
        <f>'總表'!D78</f>
        <v>B1020099</v>
      </c>
      <c r="E78" s="52">
        <f>'大甲站'!$T8</f>
        <v>0</v>
      </c>
      <c r="F78" s="52">
        <f>'大甲站'!$T9</f>
        <v>11664</v>
      </c>
      <c r="G78" s="52">
        <f>'大甲站'!$T10</f>
        <v>58320</v>
      </c>
      <c r="H78" s="52">
        <f>'大甲站'!$T11</f>
        <v>19440</v>
      </c>
      <c r="I78" s="52">
        <f>'大甲站'!$T12</f>
        <v>40824</v>
      </c>
      <c r="J78" s="52">
        <f>'大甲站'!$T13</f>
        <v>15552</v>
      </c>
      <c r="K78" s="52">
        <f>'大甲站'!$T14</f>
        <v>0</v>
      </c>
      <c r="L78" s="52" t="str">
        <f>'大甲站'!$T15</f>
        <v/>
      </c>
      <c r="M78" s="52" t="str">
        <f>'大甲站'!$T16</f>
        <v/>
      </c>
      <c r="N78" s="52" t="str">
        <f>'大甲站'!$T17</f>
        <v/>
      </c>
      <c r="O78" s="52" t="str">
        <f>'大甲站'!$T18</f>
        <v/>
      </c>
      <c r="P78" s="52" t="str">
        <f>'大甲站'!$T19</f>
        <v/>
      </c>
      <c r="Q78" s="21">
        <f t="shared" si="1"/>
        <v>145800</v>
      </c>
      <c r="R78" s="22"/>
      <c r="S78" s="22"/>
      <c r="T78" s="23"/>
      <c r="V78" s="5"/>
      <c r="W78" s="5"/>
      <c r="X78" s="5"/>
      <c r="Y78" s="5"/>
      <c r="Z78" s="5"/>
      <c r="AA78" s="5"/>
      <c r="AB78" s="5"/>
    </row>
    <row r="79" ht="17.25" customHeight="1">
      <c r="A79" s="6">
        <v>77.0</v>
      </c>
      <c r="B79" s="7" t="str">
        <f>'總表'!B79</f>
        <v>大甲</v>
      </c>
      <c r="C79" s="16" t="str">
        <f>'總表'!C79</f>
        <v>頂店圳六號抽水井</v>
      </c>
      <c r="D79" s="7" t="str">
        <f>'總表'!D79</f>
        <v>B1020119</v>
      </c>
      <c r="E79" s="52">
        <f>'大甲站'!$X8</f>
        <v>0</v>
      </c>
      <c r="F79" s="52">
        <f>'大甲站'!$X9</f>
        <v>0</v>
      </c>
      <c r="G79" s="52">
        <f>'大甲站'!$X10</f>
        <v>29412</v>
      </c>
      <c r="H79" s="52">
        <f>'大甲站'!$X11</f>
        <v>9288</v>
      </c>
      <c r="I79" s="52">
        <f>'大甲站'!$X12</f>
        <v>27864</v>
      </c>
      <c r="J79" s="52">
        <f>'大甲站'!$X13</f>
        <v>6966</v>
      </c>
      <c r="K79" s="52">
        <f>'大甲站'!$X14</f>
        <v>0</v>
      </c>
      <c r="L79" s="52" t="str">
        <f>'大甲站'!$X15</f>
        <v/>
      </c>
      <c r="M79" s="52" t="str">
        <f>'大甲站'!$X16</f>
        <v/>
      </c>
      <c r="N79" s="52" t="str">
        <f>'大甲站'!$X17</f>
        <v/>
      </c>
      <c r="O79" s="52" t="str">
        <f>'大甲站'!$X18</f>
        <v/>
      </c>
      <c r="P79" s="52" t="str">
        <f>'大甲站'!$X19</f>
        <v/>
      </c>
      <c r="Q79" s="21">
        <f t="shared" si="1"/>
        <v>73530</v>
      </c>
      <c r="R79" s="22"/>
      <c r="S79" s="22"/>
      <c r="T79" s="23"/>
      <c r="V79" s="67"/>
      <c r="W79" s="5"/>
      <c r="X79" s="5"/>
      <c r="Y79" s="67"/>
      <c r="Z79" s="67"/>
      <c r="AA79" s="67"/>
      <c r="AB79" s="67"/>
    </row>
    <row r="80" ht="17.25" customHeight="1">
      <c r="A80" s="6">
        <v>78.0</v>
      </c>
      <c r="B80" s="7" t="str">
        <f>'總表'!B80</f>
        <v>大甲</v>
      </c>
      <c r="C80" s="16" t="str">
        <f>'總表'!C80</f>
        <v>頂店圳七號抽水井</v>
      </c>
      <c r="D80" s="7" t="str">
        <f>'總表'!D80</f>
        <v>B1020100</v>
      </c>
      <c r="E80" s="52">
        <f>'大甲站'!$AB8</f>
        <v>0</v>
      </c>
      <c r="F80" s="52">
        <f>'大甲站'!$AB9</f>
        <v>0</v>
      </c>
      <c r="G80" s="52">
        <f>'大甲站'!$AB10</f>
        <v>30240</v>
      </c>
      <c r="H80" s="52">
        <f>'大甲站'!$AB11</f>
        <v>4320</v>
      </c>
      <c r="I80" s="52">
        <f>'大甲站'!$AB12</f>
        <v>10080</v>
      </c>
      <c r="J80" s="52">
        <f>'大甲站'!$AB13</f>
        <v>7200</v>
      </c>
      <c r="K80" s="52">
        <f>'大甲站'!$AB14</f>
        <v>0</v>
      </c>
      <c r="L80" s="52" t="str">
        <f>'大甲站'!$AB15</f>
        <v/>
      </c>
      <c r="M80" s="52" t="str">
        <f>'大甲站'!$AB16</f>
        <v/>
      </c>
      <c r="N80" s="52" t="str">
        <f>'大甲站'!$AB17</f>
        <v/>
      </c>
      <c r="O80" s="52" t="str">
        <f>'大甲站'!$AB18</f>
        <v/>
      </c>
      <c r="P80" s="52" t="str">
        <f>'大甲站'!$AB19</f>
        <v/>
      </c>
      <c r="Q80" s="21">
        <f t="shared" si="1"/>
        <v>51840</v>
      </c>
      <c r="R80" s="22"/>
      <c r="S80" s="22"/>
      <c r="T80" s="23"/>
      <c r="V80" s="51"/>
      <c r="W80" s="5"/>
      <c r="X80" s="5"/>
      <c r="Y80" s="67"/>
      <c r="Z80" s="67"/>
      <c r="AA80" s="67"/>
      <c r="AB80" s="67"/>
    </row>
    <row r="81" ht="17.25" customHeight="1">
      <c r="A81" s="6">
        <v>79.0</v>
      </c>
      <c r="B81" s="7" t="str">
        <f>'總表'!B81</f>
        <v>大甲</v>
      </c>
      <c r="C81" s="16" t="str">
        <f>'總表'!C81</f>
        <v>頂店圳八號抽水井</v>
      </c>
      <c r="D81" s="7" t="str">
        <f>'總表'!D81</f>
        <v>B1090091</v>
      </c>
      <c r="E81" s="21">
        <f>'大甲站'!$AF8</f>
        <v>0</v>
      </c>
      <c r="F81" s="21">
        <f>'大甲站'!$AF9</f>
        <v>24998.4</v>
      </c>
      <c r="G81" s="21">
        <f>'大甲站'!$AF10</f>
        <v>31248</v>
      </c>
      <c r="H81" s="21">
        <f>'大甲站'!$AF11</f>
        <v>14842.8</v>
      </c>
      <c r="I81" s="21">
        <f>'大甲站'!$AF12</f>
        <v>32810.4</v>
      </c>
      <c r="J81" s="21">
        <f>'大甲站'!$AF13</f>
        <v>12499.2</v>
      </c>
      <c r="K81" s="21">
        <f>'大甲站'!$AF14</f>
        <v>0</v>
      </c>
      <c r="L81" s="21" t="str">
        <f>'大甲站'!$AF15</f>
        <v/>
      </c>
      <c r="M81" s="21" t="str">
        <f>'大甲站'!$AF16</f>
        <v/>
      </c>
      <c r="N81" s="21" t="str">
        <f>'大甲站'!$AF17</f>
        <v/>
      </c>
      <c r="O81" s="21" t="str">
        <f>'大甲站'!$AF18</f>
        <v/>
      </c>
      <c r="P81" s="21" t="str">
        <f>'大甲站'!$AF19</f>
        <v/>
      </c>
      <c r="Q81" s="21">
        <f t="shared" si="1"/>
        <v>116398.8</v>
      </c>
      <c r="R81" s="22"/>
      <c r="S81" s="22"/>
      <c r="T81" s="23"/>
      <c r="U81" s="4"/>
      <c r="V81" s="67"/>
      <c r="W81" s="5"/>
      <c r="X81" s="5"/>
      <c r="Y81" s="67"/>
      <c r="Z81" s="67"/>
      <c r="AA81" s="67"/>
      <c r="AB81" s="67"/>
    </row>
    <row r="82" ht="17.25" customHeight="1">
      <c r="A82" s="6">
        <v>80.0</v>
      </c>
      <c r="B82" s="7" t="str">
        <f>'總表'!B82</f>
        <v>大甲</v>
      </c>
      <c r="C82" s="16" t="str">
        <f>'總表'!C82</f>
        <v>頂店圳九號抽水井</v>
      </c>
      <c r="D82" s="7" t="str">
        <f>'總表'!D82</f>
        <v>B1120003</v>
      </c>
      <c r="E82" s="21">
        <f>'大甲站'!$AJ8</f>
        <v>0</v>
      </c>
      <c r="F82" s="21">
        <f>'大甲站'!$AJ9</f>
        <v>6678</v>
      </c>
      <c r="G82" s="21">
        <f>'大甲站'!$AJ10</f>
        <v>30528</v>
      </c>
      <c r="H82" s="21">
        <f>'大甲站'!$AJ11</f>
        <v>9540</v>
      </c>
      <c r="I82" s="21">
        <f>'大甲站'!$AJ12</f>
        <v>22896</v>
      </c>
      <c r="J82" s="21">
        <f>'大甲站'!$AJ13</f>
        <v>13356</v>
      </c>
      <c r="K82" s="21">
        <f>'大甲站'!$AJ14</f>
        <v>0</v>
      </c>
      <c r="L82" s="21" t="str">
        <f>'大甲站'!$AJ15</f>
        <v/>
      </c>
      <c r="M82" s="21" t="str">
        <f>'大甲站'!$AJ16</f>
        <v/>
      </c>
      <c r="N82" s="21" t="str">
        <f>'大甲站'!$AJ17</f>
        <v/>
      </c>
      <c r="O82" s="21" t="str">
        <f>'大甲站'!$AJ18</f>
        <v/>
      </c>
      <c r="P82" s="21" t="str">
        <f>'大甲站'!$AJ19</f>
        <v/>
      </c>
      <c r="Q82" s="21">
        <f t="shared" si="1"/>
        <v>82998</v>
      </c>
      <c r="R82" s="22"/>
      <c r="S82" s="22"/>
      <c r="T82" s="23"/>
      <c r="V82" s="67"/>
      <c r="W82" s="5"/>
      <c r="X82" s="5"/>
      <c r="Y82" s="67"/>
      <c r="Z82" s="67"/>
      <c r="AA82" s="67"/>
      <c r="AB82" s="67"/>
    </row>
    <row r="83" ht="17.25" customHeight="1">
      <c r="A83" s="6">
        <v>81.0</v>
      </c>
      <c r="B83" s="7" t="str">
        <f>'總表'!B83</f>
        <v>大甲</v>
      </c>
      <c r="C83" s="16" t="str">
        <f>'總表'!C83</f>
        <v>頂店圳十號抽水井</v>
      </c>
      <c r="D83" s="7" t="str">
        <f>'總表'!D83</f>
        <v>B1150050</v>
      </c>
      <c r="E83" s="52">
        <f>'大甲站'!$AN8</f>
        <v>0</v>
      </c>
      <c r="F83" s="52">
        <f>'大甲站'!$AN9</f>
        <v>0</v>
      </c>
      <c r="G83" s="52">
        <f>'大甲站'!$AN10</f>
        <v>0</v>
      </c>
      <c r="H83" s="52">
        <f>'大甲站'!$AN11</f>
        <v>0</v>
      </c>
      <c r="I83" s="52">
        <f>'大甲站'!$AN12</f>
        <v>0</v>
      </c>
      <c r="J83" s="52">
        <f>'大甲站'!$AN13</f>
        <v>0</v>
      </c>
      <c r="K83" s="52">
        <f>'大甲站'!$AN14</f>
        <v>0</v>
      </c>
      <c r="L83" s="52" t="str">
        <f>'大甲站'!$AN15</f>
        <v/>
      </c>
      <c r="M83" s="52" t="str">
        <f>'大甲站'!$AN16</f>
        <v/>
      </c>
      <c r="N83" s="52" t="str">
        <f>'大甲站'!$AN17</f>
        <v/>
      </c>
      <c r="O83" s="52" t="str">
        <f>'大甲站'!$AN18</f>
        <v/>
      </c>
      <c r="P83" s="52" t="str">
        <f>'大甲站'!$AN19</f>
        <v/>
      </c>
      <c r="Q83" s="21">
        <f t="shared" si="1"/>
        <v>0</v>
      </c>
      <c r="R83" s="22"/>
      <c r="S83" s="22"/>
      <c r="T83" s="23"/>
      <c r="V83" s="67"/>
      <c r="W83" s="5"/>
      <c r="X83" s="5"/>
      <c r="Y83" s="67"/>
      <c r="Z83" s="67"/>
      <c r="AA83" s="67"/>
      <c r="AB83" s="67"/>
    </row>
    <row r="84" ht="17.25" customHeight="1">
      <c r="A84" s="6">
        <v>82.0</v>
      </c>
      <c r="B84" s="7" t="str">
        <f>'總表'!B84</f>
        <v>大甲</v>
      </c>
      <c r="C84" s="16" t="str">
        <f>'總表'!C84</f>
        <v>頂店圳十一號抽水井</v>
      </c>
      <c r="D84" s="7" t="str">
        <f>'總表'!D84</f>
        <v>B1150051</v>
      </c>
      <c r="E84" s="21">
        <f>'大甲站'!$AR8</f>
        <v>0</v>
      </c>
      <c r="F84" s="21">
        <f>'大甲站'!$AR9</f>
        <v>0</v>
      </c>
      <c r="G84" s="21">
        <f>'大甲站'!$AR10</f>
        <v>0</v>
      </c>
      <c r="H84" s="21">
        <f>'大甲站'!$AR11</f>
        <v>0</v>
      </c>
      <c r="I84" s="21">
        <f>'大甲站'!$AR12</f>
        <v>0</v>
      </c>
      <c r="J84" s="21">
        <f>'大甲站'!$AR13</f>
        <v>0</v>
      </c>
      <c r="K84" s="21">
        <f>'大甲站'!$AR14</f>
        <v>0</v>
      </c>
      <c r="L84" s="21" t="str">
        <f>'大甲站'!$AR15</f>
        <v/>
      </c>
      <c r="M84" s="21" t="str">
        <f>'大甲站'!$AR16</f>
        <v/>
      </c>
      <c r="N84" s="21" t="str">
        <f>'大甲站'!$AR17</f>
        <v/>
      </c>
      <c r="O84" s="21" t="str">
        <f>'大甲站'!$AR18</f>
        <v/>
      </c>
      <c r="P84" s="21" t="str">
        <f>'大甲站'!$AR19</f>
        <v/>
      </c>
      <c r="Q84" s="21">
        <f t="shared" si="1"/>
        <v>0</v>
      </c>
      <c r="R84" s="22"/>
      <c r="S84" s="22"/>
      <c r="T84" s="23"/>
      <c r="V84" s="67"/>
      <c r="W84" s="5"/>
      <c r="X84" s="5"/>
      <c r="Y84" s="67"/>
      <c r="Z84" s="67"/>
      <c r="AA84" s="67"/>
      <c r="AB84" s="67"/>
    </row>
    <row r="85" ht="17.25" customHeight="1">
      <c r="A85" s="6">
        <v>83.0</v>
      </c>
      <c r="B85" s="7" t="str">
        <f>'總表'!B85</f>
        <v>大甲</v>
      </c>
      <c r="C85" s="16" t="str">
        <f>'總表'!C85</f>
        <v>頂店圳十二號抽水井</v>
      </c>
      <c r="D85" s="7" t="str">
        <f>'總表'!D85</f>
        <v>B1150052</v>
      </c>
      <c r="E85" s="21">
        <f>'大甲站'!$AV8</f>
        <v>0</v>
      </c>
      <c r="F85" s="21">
        <f>'大甲站'!$AV9</f>
        <v>0</v>
      </c>
      <c r="G85" s="21">
        <f>'大甲站'!$AV10</f>
        <v>0</v>
      </c>
      <c r="H85" s="21">
        <f>'大甲站'!$AV11</f>
        <v>0</v>
      </c>
      <c r="I85" s="21">
        <f>'大甲站'!$AV12</f>
        <v>0</v>
      </c>
      <c r="J85" s="21">
        <f>'大甲站'!$AV13</f>
        <v>0</v>
      </c>
      <c r="K85" s="21">
        <f>'大甲站'!$AV14</f>
        <v>0</v>
      </c>
      <c r="L85" s="21" t="str">
        <f>'大甲站'!$AV15</f>
        <v/>
      </c>
      <c r="M85" s="21" t="str">
        <f>'大甲站'!$AV16</f>
        <v/>
      </c>
      <c r="N85" s="21" t="str">
        <f>'大甲站'!$AV17</f>
        <v/>
      </c>
      <c r="O85" s="21" t="str">
        <f>'大甲站'!$AV18</f>
        <v/>
      </c>
      <c r="P85" s="21" t="str">
        <f>'大甲站'!$AV19</f>
        <v/>
      </c>
      <c r="Q85" s="21">
        <f t="shared" si="1"/>
        <v>0</v>
      </c>
      <c r="R85" s="22"/>
      <c r="S85" s="22"/>
      <c r="T85" s="23"/>
      <c r="V85" s="67"/>
      <c r="W85" s="5"/>
      <c r="X85" s="5"/>
      <c r="Y85" s="67"/>
      <c r="Z85" s="67"/>
      <c r="AA85" s="67"/>
      <c r="AB85" s="67"/>
    </row>
    <row r="86" ht="17.25" customHeight="1">
      <c r="A86" s="6">
        <v>84.0</v>
      </c>
      <c r="B86" s="7" t="str">
        <f>'總表'!B86</f>
        <v>大安</v>
      </c>
      <c r="C86" s="16" t="str">
        <f>'總表'!C86</f>
        <v>虎眼一圳福興圳支線1號抽水井</v>
      </c>
      <c r="D86" s="7" t="str">
        <f>'總表'!D86</f>
        <v>B0960027</v>
      </c>
      <c r="E86" s="94">
        <f>'大安站'!$D8</f>
        <v>0</v>
      </c>
      <c r="F86" s="21">
        <f>'大安站'!$D9</f>
        <v>50.4</v>
      </c>
      <c r="G86" s="21">
        <f>'大安站'!$D10</f>
        <v>22176</v>
      </c>
      <c r="H86" s="21">
        <f>'大安站'!$D11</f>
        <v>20160</v>
      </c>
      <c r="I86" s="21">
        <f>'大安站'!$D12</f>
        <v>19152</v>
      </c>
      <c r="J86" s="21">
        <f>'大安站'!$D13</f>
        <v>0</v>
      </c>
      <c r="K86" s="21">
        <f>'大安站'!$D14</f>
        <v>4032</v>
      </c>
      <c r="L86" s="21" t="str">
        <f>'大安站'!$D15</f>
        <v/>
      </c>
      <c r="M86" s="21" t="str">
        <f>'大安站'!$D16</f>
        <v/>
      </c>
      <c r="N86" s="21" t="str">
        <f>'大安站'!$D17</f>
        <v/>
      </c>
      <c r="O86" s="21" t="str">
        <f>'大安站'!$D18</f>
        <v/>
      </c>
      <c r="P86" s="21" t="str">
        <f>'大安站'!$D19</f>
        <v/>
      </c>
      <c r="Q86" s="21">
        <f t="shared" si="1"/>
        <v>65570.4</v>
      </c>
      <c r="R86" s="22"/>
      <c r="S86" s="22"/>
      <c r="T86" s="23"/>
      <c r="V86" s="67"/>
      <c r="W86" s="5"/>
      <c r="X86" s="5"/>
      <c r="Y86" s="67"/>
      <c r="Z86" s="67"/>
      <c r="AA86" s="67"/>
      <c r="AB86" s="67"/>
    </row>
    <row r="87" ht="17.25" customHeight="1">
      <c r="A87" s="6">
        <v>85.0</v>
      </c>
      <c r="B87" s="7" t="str">
        <f>'總表'!B87</f>
        <v>大安</v>
      </c>
      <c r="C87" s="16" t="str">
        <f>'總表'!C87</f>
        <v>虎眼一圳頂破溪抽水井</v>
      </c>
      <c r="D87" s="7" t="str">
        <f>'總表'!D87</f>
        <v>B1120200</v>
      </c>
      <c r="E87" s="94">
        <f>'大安站'!$H8</f>
        <v>0</v>
      </c>
      <c r="F87" s="21">
        <f>'大安站'!$H9</f>
        <v>6.264</v>
      </c>
      <c r="G87" s="21">
        <f>'大安站'!$H10</f>
        <v>0</v>
      </c>
      <c r="H87" s="21">
        <f>'大安站'!$H11</f>
        <v>0</v>
      </c>
      <c r="I87" s="21">
        <f>'大安站'!$H12</f>
        <v>0</v>
      </c>
      <c r="J87" s="21">
        <f>'大安站'!$H13</f>
        <v>0</v>
      </c>
      <c r="K87" s="21">
        <f>'大安站'!$H14</f>
        <v>0</v>
      </c>
      <c r="L87" s="21" t="str">
        <f>'大安站'!$H15</f>
        <v/>
      </c>
      <c r="M87" s="21" t="str">
        <f>'大安站'!$H16</f>
        <v/>
      </c>
      <c r="N87" s="21" t="str">
        <f>'大安站'!$H17</f>
        <v/>
      </c>
      <c r="O87" s="21" t="str">
        <f>'大安站'!$H18</f>
        <v/>
      </c>
      <c r="P87" s="21" t="str">
        <f>'大安站'!$H19</f>
        <v/>
      </c>
      <c r="Q87" s="21">
        <f t="shared" si="1"/>
        <v>6.264</v>
      </c>
      <c r="R87" s="22"/>
      <c r="S87" s="22"/>
      <c r="T87" s="23"/>
      <c r="V87" s="67"/>
      <c r="W87" s="5"/>
      <c r="X87" s="5"/>
      <c r="Y87" s="67"/>
      <c r="Z87" s="67"/>
      <c r="AA87" s="67"/>
      <c r="AB87" s="67"/>
    </row>
    <row r="88" ht="17.25" customHeight="1">
      <c r="A88" s="6">
        <v>86.0</v>
      </c>
      <c r="B88" s="7" t="str">
        <f>'總表'!B88</f>
        <v>大安</v>
      </c>
      <c r="C88" s="16" t="str">
        <f>'總表'!C88</f>
        <v>虎眼二圳中庄圳支線抽水井</v>
      </c>
      <c r="D88" s="7" t="str">
        <f>'總表'!D88</f>
        <v>B1140035</v>
      </c>
      <c r="E88" s="21">
        <f>'大安站'!$L8</f>
        <v>0</v>
      </c>
      <c r="F88" s="21">
        <f>'大安站'!$L9</f>
        <v>16.56</v>
      </c>
      <c r="G88" s="21">
        <f>'大安站'!$L10</f>
        <v>17222.4</v>
      </c>
      <c r="H88" s="21">
        <f>'大安站'!$L11</f>
        <v>2649.6</v>
      </c>
      <c r="I88" s="21">
        <f>'大安站'!$L12</f>
        <v>3974.4</v>
      </c>
      <c r="J88" s="21">
        <f>'大安站'!$L13</f>
        <v>0</v>
      </c>
      <c r="K88" s="21">
        <f>'大安站'!$L14</f>
        <v>2649.6</v>
      </c>
      <c r="L88" s="21" t="str">
        <f>'大安站'!$L15</f>
        <v/>
      </c>
      <c r="M88" s="21" t="str">
        <f>'大安站'!$L16</f>
        <v/>
      </c>
      <c r="N88" s="21" t="str">
        <f>'大安站'!$L17</f>
        <v/>
      </c>
      <c r="O88" s="21" t="str">
        <f>'大安站'!$L18</f>
        <v/>
      </c>
      <c r="P88" s="21" t="str">
        <f>'大安站'!$L19</f>
        <v/>
      </c>
      <c r="Q88" s="21">
        <f t="shared" si="1"/>
        <v>26512.56</v>
      </c>
      <c r="R88" s="22"/>
      <c r="S88" s="22"/>
      <c r="T88" s="23"/>
      <c r="V88" s="67"/>
      <c r="W88" s="5"/>
      <c r="X88" s="5"/>
      <c r="Y88" s="67"/>
      <c r="Z88" s="67"/>
      <c r="AA88" s="67"/>
      <c r="AB88" s="67"/>
    </row>
    <row r="89" ht="17.25" customHeight="1">
      <c r="A89" s="6">
        <v>87.0</v>
      </c>
      <c r="B89" s="7" t="str">
        <f>'總表'!B89</f>
        <v>大安</v>
      </c>
      <c r="C89" s="16" t="str">
        <f>'總表'!C89</f>
        <v>虎眼一圳頭前溝抽水井</v>
      </c>
      <c r="D89" s="7" t="str">
        <f>'總表'!D89</f>
        <v>B1140034</v>
      </c>
      <c r="E89" s="21">
        <f>'大安站'!$P8</f>
        <v>0</v>
      </c>
      <c r="F89" s="21">
        <f>'大安站'!$P9</f>
        <v>2856.96</v>
      </c>
      <c r="G89" s="21">
        <f>'大安站'!$P10</f>
        <v>22855.68</v>
      </c>
      <c r="H89" s="21">
        <f>'大安站'!$P11</f>
        <v>6249.6</v>
      </c>
      <c r="I89" s="21">
        <f>'大安站'!$P12</f>
        <v>13570.56</v>
      </c>
      <c r="J89" s="21">
        <f>'大安站'!$P13</f>
        <v>0</v>
      </c>
      <c r="K89" s="21">
        <f>'大安站'!$P14</f>
        <v>2856.96</v>
      </c>
      <c r="L89" s="21" t="str">
        <f>'大安站'!$P15</f>
        <v/>
      </c>
      <c r="M89" s="21" t="str">
        <f>'大安站'!$P16</f>
        <v/>
      </c>
      <c r="N89" s="21" t="str">
        <f>'大安站'!$P17</f>
        <v/>
      </c>
      <c r="O89" s="21" t="str">
        <f>'大安站'!$P18</f>
        <v/>
      </c>
      <c r="P89" s="21" t="str">
        <f>'大安站'!$P19</f>
        <v/>
      </c>
      <c r="Q89" s="21">
        <f t="shared" si="1"/>
        <v>48389.76</v>
      </c>
      <c r="R89" s="22"/>
      <c r="S89" s="22"/>
      <c r="T89" s="23"/>
      <c r="V89" s="67"/>
      <c r="W89" s="5"/>
      <c r="X89" s="5"/>
      <c r="Y89" s="67"/>
      <c r="Z89" s="67"/>
      <c r="AA89" s="67"/>
      <c r="AB89" s="67"/>
    </row>
    <row r="90" ht="17.25" customHeight="1">
      <c r="A90" s="6">
        <v>88.0</v>
      </c>
      <c r="B90" s="7" t="str">
        <f>'總表'!B90</f>
        <v>大安</v>
      </c>
      <c r="C90" s="16" t="str">
        <f>'總表'!C90</f>
        <v>虎眼一圳福興圳支線2號抽水井</v>
      </c>
      <c r="D90" s="7" t="str">
        <f>'總表'!D90</f>
        <v>B1140037</v>
      </c>
      <c r="E90" s="94">
        <f>'大安站'!$T8</f>
        <v>0</v>
      </c>
      <c r="F90" s="94">
        <f>'大安站'!$T9</f>
        <v>31.752</v>
      </c>
      <c r="G90" s="94">
        <f>'大安站'!$T10</f>
        <v>0</v>
      </c>
      <c r="H90" s="94">
        <f>'大安站'!$T11</f>
        <v>0</v>
      </c>
      <c r="I90" s="94">
        <f>'大安站'!$T12</f>
        <v>7620.48</v>
      </c>
      <c r="J90" s="94">
        <f>'大安站'!$T13</f>
        <v>0</v>
      </c>
      <c r="K90" s="94">
        <f>'大安站'!$T14</f>
        <v>0</v>
      </c>
      <c r="L90" s="94" t="str">
        <f>'大安站'!$T15</f>
        <v/>
      </c>
      <c r="M90" s="94" t="str">
        <f>'大安站'!$T16</f>
        <v/>
      </c>
      <c r="N90" s="94" t="str">
        <f>'大安站'!$T17</f>
        <v/>
      </c>
      <c r="O90" s="94" t="str">
        <f>'大安站'!$T18</f>
        <v/>
      </c>
      <c r="P90" s="94" t="str">
        <f>'大安站'!$T19</f>
        <v/>
      </c>
      <c r="Q90" s="21">
        <f t="shared" si="1"/>
        <v>7652.232</v>
      </c>
      <c r="R90" s="22"/>
      <c r="S90" s="22"/>
      <c r="T90" s="23"/>
      <c r="V90" s="67"/>
      <c r="W90" s="5"/>
      <c r="X90" s="5"/>
      <c r="Y90" s="67"/>
      <c r="Z90" s="67"/>
      <c r="AA90" s="67"/>
      <c r="AB90" s="67"/>
    </row>
    <row r="91" ht="17.25" customHeight="1">
      <c r="A91" s="6">
        <v>89.0</v>
      </c>
      <c r="B91" s="7" t="str">
        <f>'總表'!B91</f>
        <v>大安</v>
      </c>
      <c r="C91" s="16" t="str">
        <f>'總表'!C91</f>
        <v>虎眼二圳草湖圳支線抽水井</v>
      </c>
      <c r="D91" s="7" t="str">
        <f>'總表'!D91</f>
        <v>B1150057</v>
      </c>
      <c r="E91" s="94">
        <f>'大安站'!$X8</f>
        <v>0</v>
      </c>
      <c r="F91" s="94">
        <f>'大安站'!$X9</f>
        <v>0</v>
      </c>
      <c r="G91" s="94">
        <f>'大安站'!$X10</f>
        <v>0</v>
      </c>
      <c r="H91" s="94">
        <f>'大安站'!$X11</f>
        <v>0</v>
      </c>
      <c r="I91" s="94">
        <f>'大安站'!$X12</f>
        <v>10419.84</v>
      </c>
      <c r="J91" s="94">
        <f>'大安站'!$X13</f>
        <v>0</v>
      </c>
      <c r="K91" s="94">
        <f>'大安站'!$X14</f>
        <v>0</v>
      </c>
      <c r="L91" s="94" t="str">
        <f>'大安站'!$X15</f>
        <v/>
      </c>
      <c r="M91" s="94" t="str">
        <f>'大安站'!$X16</f>
        <v/>
      </c>
      <c r="N91" s="94" t="str">
        <f>'大安站'!$X17</f>
        <v/>
      </c>
      <c r="O91" s="94" t="str">
        <f>'大安站'!$X18</f>
        <v/>
      </c>
      <c r="P91" s="94" t="str">
        <f>'大安站'!$X19</f>
        <v/>
      </c>
      <c r="Q91" s="21">
        <f t="shared" si="1"/>
        <v>10419.84</v>
      </c>
      <c r="R91" s="22"/>
      <c r="S91" s="22"/>
      <c r="T91" s="23"/>
      <c r="V91" s="67"/>
      <c r="W91" s="5"/>
      <c r="X91" s="5"/>
      <c r="Y91" s="67"/>
      <c r="Z91" s="67"/>
      <c r="AA91" s="67"/>
      <c r="AB91" s="67"/>
    </row>
    <row r="92" ht="17.25" customHeight="1">
      <c r="A92" s="6">
        <v>90.0</v>
      </c>
      <c r="B92" s="7" t="str">
        <f>'總表'!B92</f>
        <v>大安</v>
      </c>
      <c r="C92" s="11" t="str">
        <f>'總表'!C92</f>
        <v>虎眼一圳後壁溝抽水井</v>
      </c>
      <c r="D92" s="7" t="str">
        <f>'總表'!D92</f>
        <v>B1150095</v>
      </c>
      <c r="E92" s="94">
        <f>'大安站'!$AB8</f>
        <v>0</v>
      </c>
      <c r="F92" s="94">
        <f>'大安站'!$AB9</f>
        <v>0</v>
      </c>
      <c r="G92" s="94">
        <f>'大安站'!$AB10</f>
        <v>0</v>
      </c>
      <c r="H92" s="94">
        <f>'大安站'!$AB11</f>
        <v>0</v>
      </c>
      <c r="I92" s="94">
        <f>'大安站'!$AB12</f>
        <v>0</v>
      </c>
      <c r="J92" s="94">
        <f>'大安站'!$AB13</f>
        <v>0</v>
      </c>
      <c r="K92" s="94">
        <f>'大安站'!$AB14</f>
        <v>0</v>
      </c>
      <c r="L92" s="94" t="str">
        <f>'大安站'!$AB15</f>
        <v/>
      </c>
      <c r="M92" s="94" t="str">
        <f>'大安站'!$AB16</f>
        <v/>
      </c>
      <c r="N92" s="94" t="str">
        <f>'大安站'!$AB17</f>
        <v/>
      </c>
      <c r="O92" s="94" t="str">
        <f>'大安站'!$AB18</f>
        <v/>
      </c>
      <c r="P92" s="94" t="str">
        <f>'大安站'!$AB19</f>
        <v/>
      </c>
      <c r="Q92" s="21">
        <f t="shared" si="1"/>
        <v>0</v>
      </c>
      <c r="R92" s="22"/>
      <c r="S92" s="22"/>
      <c r="T92" s="23"/>
      <c r="V92" s="67"/>
      <c r="W92" s="5"/>
      <c r="X92" s="5"/>
      <c r="Y92" s="67"/>
      <c r="Z92" s="67"/>
      <c r="AA92" s="67"/>
      <c r="AB92" s="67"/>
    </row>
    <row r="93" ht="17.25" customHeight="1">
      <c r="A93" s="6">
        <v>91.0</v>
      </c>
      <c r="B93" s="7" t="str">
        <f>'總表'!B93</f>
        <v>大安</v>
      </c>
      <c r="C93" s="11" t="str">
        <f>'總表'!C93</f>
        <v>虎眼一圳福興圳支線3號抽水井</v>
      </c>
      <c r="D93" s="7" t="str">
        <f>'總表'!D93</f>
        <v>B1150096</v>
      </c>
      <c r="E93" s="94">
        <f>'大安站'!$AF8</f>
        <v>0</v>
      </c>
      <c r="F93" s="94">
        <f>'大安站'!$AF9</f>
        <v>0</v>
      </c>
      <c r="G93" s="94">
        <f>'大安站'!$AF10</f>
        <v>0</v>
      </c>
      <c r="H93" s="94">
        <f>'大安站'!$AF11</f>
        <v>0</v>
      </c>
      <c r="I93" s="94">
        <f>'大安站'!$AF12</f>
        <v>0</v>
      </c>
      <c r="J93" s="94">
        <f>'大安站'!$AF13</f>
        <v>0</v>
      </c>
      <c r="K93" s="94">
        <f>'大安站'!$AF14</f>
        <v>0</v>
      </c>
      <c r="L93" s="94" t="str">
        <f>'大安站'!$AF15</f>
        <v/>
      </c>
      <c r="M93" s="94" t="str">
        <f>'大安站'!$AF16</f>
        <v/>
      </c>
      <c r="N93" s="94" t="str">
        <f>'大安站'!$AF17</f>
        <v/>
      </c>
      <c r="O93" s="94" t="str">
        <f>'大安站'!$AF18</f>
        <v/>
      </c>
      <c r="P93" s="94" t="str">
        <f>'大安站'!$AF19</f>
        <v/>
      </c>
      <c r="Q93" s="21">
        <f t="shared" si="1"/>
        <v>0</v>
      </c>
      <c r="R93" s="22"/>
      <c r="S93" s="22"/>
      <c r="T93" s="23"/>
      <c r="V93" s="67"/>
      <c r="W93" s="5"/>
      <c r="X93" s="5"/>
      <c r="Y93" s="67"/>
      <c r="Z93" s="67"/>
      <c r="AA93" s="67"/>
      <c r="AB93" s="67"/>
    </row>
    <row r="94" ht="17.25" customHeight="1">
      <c r="A94" s="6">
        <v>92.0</v>
      </c>
      <c r="B94" s="7" t="str">
        <f>'總表'!B94</f>
        <v>大南</v>
      </c>
      <c r="C94" s="16" t="str">
        <f>'總表'!C94</f>
        <v>新社圳抽水井</v>
      </c>
      <c r="D94" s="7" t="str">
        <f>'總表'!D94</f>
        <v>B0113848</v>
      </c>
      <c r="E94" s="94">
        <f>'大南站'!$D8</f>
        <v>84.6</v>
      </c>
      <c r="F94" s="21">
        <f>'大南站'!$D9</f>
        <v>84.6</v>
      </c>
      <c r="G94" s="21">
        <f>'大南站'!$D10</f>
        <v>84.6</v>
      </c>
      <c r="H94" s="21">
        <f>'大南站'!$D11</f>
        <v>84.6</v>
      </c>
      <c r="I94" s="21">
        <f>'大南站'!$D12</f>
        <v>84.6</v>
      </c>
      <c r="J94" s="21">
        <f>'大南站'!$D13</f>
        <v>84.6</v>
      </c>
      <c r="K94" s="21">
        <f>'大南站'!$D14</f>
        <v>84.6</v>
      </c>
      <c r="L94" s="21" t="str">
        <f>'大南站'!$D15</f>
        <v/>
      </c>
      <c r="M94" s="21" t="str">
        <f>'大南站'!$D16</f>
        <v/>
      </c>
      <c r="N94" s="21" t="str">
        <f>'大南站'!$D17</f>
        <v/>
      </c>
      <c r="O94" s="21" t="str">
        <f>'大南站'!$D18</f>
        <v/>
      </c>
      <c r="P94" s="21" t="str">
        <f>'大南站'!$D19</f>
        <v/>
      </c>
      <c r="Q94" s="21">
        <f t="shared" si="1"/>
        <v>592.2</v>
      </c>
      <c r="R94" s="22"/>
      <c r="S94" s="22"/>
      <c r="T94" s="23"/>
      <c r="V94" s="67"/>
      <c r="W94" s="5"/>
      <c r="X94" s="5"/>
      <c r="Y94" s="67"/>
      <c r="Z94" s="67"/>
      <c r="AA94" s="67"/>
      <c r="AB94" s="67"/>
    </row>
    <row r="95" ht="17.25" customHeight="1">
      <c r="A95" s="6">
        <v>93.0</v>
      </c>
      <c r="B95" s="7" t="str">
        <f>'總表'!B95</f>
        <v>大南</v>
      </c>
      <c r="C95" s="16" t="str">
        <f>'總表'!C95</f>
        <v>白冷圳馬力埔抽水井</v>
      </c>
      <c r="D95" s="7" t="str">
        <f>'總表'!D95</f>
        <v>B0130292</v>
      </c>
      <c r="E95" s="94">
        <f>'大南站'!$H8</f>
        <v>0</v>
      </c>
      <c r="F95" s="21">
        <f>'大南站'!$H9</f>
        <v>0</v>
      </c>
      <c r="G95" s="21">
        <f>'大南站'!$H10</f>
        <v>0</v>
      </c>
      <c r="H95" s="21">
        <f>'大南站'!$H11</f>
        <v>0</v>
      </c>
      <c r="I95" s="21">
        <f>'大南站'!$H12</f>
        <v>0</v>
      </c>
      <c r="J95" s="21">
        <f>'大南站'!$H13</f>
        <v>0</v>
      </c>
      <c r="K95" s="21">
        <f>'大南站'!$H14</f>
        <v>0</v>
      </c>
      <c r="L95" s="21" t="str">
        <f>'大南站'!$H15</f>
        <v/>
      </c>
      <c r="M95" s="21" t="str">
        <f>'大南站'!$H16</f>
        <v/>
      </c>
      <c r="N95" s="21" t="str">
        <f>'大南站'!$H17</f>
        <v/>
      </c>
      <c r="O95" s="21" t="str">
        <f>'大南站'!$H18</f>
        <v/>
      </c>
      <c r="P95" s="21" t="str">
        <f>'大南站'!$H19</f>
        <v/>
      </c>
      <c r="Q95" s="21">
        <f t="shared" si="1"/>
        <v>0</v>
      </c>
      <c r="R95" s="22"/>
      <c r="S95" s="22"/>
      <c r="T95" s="23"/>
      <c r="V95" s="67"/>
      <c r="W95" s="5"/>
      <c r="X95" s="5"/>
      <c r="Y95" s="67"/>
      <c r="Z95" s="67"/>
      <c r="AA95" s="67"/>
      <c r="AB95" s="67"/>
    </row>
    <row r="96" ht="17.25" customHeight="1">
      <c r="A96" s="69">
        <v>94.0</v>
      </c>
      <c r="B96" s="70" t="str">
        <f>'總表'!B96</f>
        <v>大南</v>
      </c>
      <c r="C96" s="95" t="str">
        <f>'總表'!C96</f>
        <v>白冷圳大南抽水井</v>
      </c>
      <c r="D96" s="70" t="str">
        <f>'總表'!D96</f>
        <v>B1050080</v>
      </c>
      <c r="E96" s="96">
        <f>'大南站'!$L8</f>
        <v>0</v>
      </c>
      <c r="F96" s="75">
        <f>'大南站'!$L9</f>
        <v>0</v>
      </c>
      <c r="G96" s="75">
        <f>'大南站'!$L10</f>
        <v>0</v>
      </c>
      <c r="H96" s="75">
        <f>'大南站'!$L11</f>
        <v>0</v>
      </c>
      <c r="I96" s="75">
        <f>'大南站'!$L12</f>
        <v>0</v>
      </c>
      <c r="J96" s="75">
        <f>'大南站'!$L13</f>
        <v>0</v>
      </c>
      <c r="K96" s="75" t="str">
        <f>'大南站'!$L14</f>
        <v/>
      </c>
      <c r="L96" s="75" t="str">
        <f>'大南站'!$L15</f>
        <v/>
      </c>
      <c r="M96" s="75" t="str">
        <f>'大南站'!$L16</f>
        <v/>
      </c>
      <c r="N96" s="75" t="str">
        <f>'大南站'!$L17</f>
        <v/>
      </c>
      <c r="O96" s="75" t="str">
        <f>'大南站'!$L18</f>
        <v/>
      </c>
      <c r="P96" s="75" t="str">
        <f>'大南站'!$L19</f>
        <v/>
      </c>
      <c r="Q96" s="75">
        <f t="shared" si="1"/>
        <v>0</v>
      </c>
      <c r="R96" s="54" t="s">
        <v>413</v>
      </c>
      <c r="S96" s="56"/>
      <c r="T96" s="57"/>
      <c r="V96" s="77"/>
      <c r="W96" s="58"/>
      <c r="X96" s="58"/>
      <c r="Y96" s="77"/>
      <c r="Z96" s="77"/>
      <c r="AA96" s="77"/>
      <c r="AB96" s="77"/>
    </row>
    <row r="97" ht="17.25" customHeight="1">
      <c r="A97" s="6">
        <v>95.0</v>
      </c>
      <c r="B97" s="7" t="str">
        <f>'總表'!B97</f>
        <v>八寶</v>
      </c>
      <c r="C97" s="16" t="str">
        <f>'總表'!C97</f>
        <v>太平一圳抽水井</v>
      </c>
      <c r="D97" s="7" t="str">
        <f>'總表'!D97</f>
        <v>B1060111</v>
      </c>
      <c r="E97" s="21">
        <f>'八寶站'!$D8</f>
        <v>228.96</v>
      </c>
      <c r="F97" s="21">
        <f>'八寶站'!$D9</f>
        <v>228.96</v>
      </c>
      <c r="G97" s="21">
        <f>'八寶站'!$D10</f>
        <v>305.28</v>
      </c>
      <c r="H97" s="21">
        <f>'八寶站'!$D11</f>
        <v>305.28</v>
      </c>
      <c r="I97" s="21">
        <f>'八寶站'!$D12</f>
        <v>305.28</v>
      </c>
      <c r="J97" s="21">
        <f>'八寶站'!$D13</f>
        <v>228.96</v>
      </c>
      <c r="K97" s="21">
        <f>'八寶站'!$D14</f>
        <v>228.96</v>
      </c>
      <c r="L97" s="21" t="str">
        <f>'八寶站'!$D15</f>
        <v/>
      </c>
      <c r="M97" s="21" t="str">
        <f>'八寶站'!$D16</f>
        <v/>
      </c>
      <c r="N97" s="21" t="str">
        <f>'八寶站'!$D17</f>
        <v/>
      </c>
      <c r="O97" s="21" t="str">
        <f>'八寶站'!$D18</f>
        <v/>
      </c>
      <c r="P97" s="21" t="str">
        <f>'八寶站'!$D19</f>
        <v/>
      </c>
      <c r="Q97" s="21">
        <f t="shared" si="1"/>
        <v>1831.68</v>
      </c>
      <c r="R97" s="22"/>
      <c r="S97" s="22"/>
      <c r="T97" s="23"/>
      <c r="V97" s="67"/>
      <c r="W97" s="5"/>
      <c r="X97" s="5"/>
      <c r="Y97" s="67"/>
      <c r="Z97" s="67"/>
      <c r="AA97" s="67"/>
      <c r="AB97" s="67"/>
    </row>
    <row r="98" ht="17.25" customHeight="1">
      <c r="A98" s="78">
        <v>96.0</v>
      </c>
      <c r="B98" s="97" t="str">
        <f>'總表'!B98</f>
        <v>八寶</v>
      </c>
      <c r="C98" s="80" t="str">
        <f>'總表'!C98</f>
        <v>潭子區興龍段279地號抽水井</v>
      </c>
      <c r="D98" s="97" t="str">
        <f>'總表'!D98</f>
        <v>B1130052</v>
      </c>
      <c r="E98" s="98">
        <f>'八寶站'!$H8</f>
        <v>0</v>
      </c>
      <c r="F98" s="98">
        <f>'八寶站'!$H9</f>
        <v>0</v>
      </c>
      <c r="G98" s="98">
        <f>'八寶站'!$H10</f>
        <v>0</v>
      </c>
      <c r="H98" s="98">
        <f>'八寶站'!$H11</f>
        <v>0</v>
      </c>
      <c r="I98" s="98">
        <f>'八寶站'!$H12</f>
        <v>0</v>
      </c>
      <c r="J98" s="98">
        <f>'八寶站'!$H13</f>
        <v>0</v>
      </c>
      <c r="K98" s="98">
        <f>'八寶站'!$H14</f>
        <v>0</v>
      </c>
      <c r="L98" s="98" t="str">
        <f>'八寶站'!$H15</f>
        <v/>
      </c>
      <c r="M98" s="98" t="str">
        <f>'八寶站'!$H16</f>
        <v/>
      </c>
      <c r="N98" s="98" t="str">
        <f>'八寶站'!$H17</f>
        <v/>
      </c>
      <c r="O98" s="98" t="str">
        <f>'八寶站'!$H18</f>
        <v/>
      </c>
      <c r="P98" s="98" t="str">
        <f>'八寶站'!$H19</f>
        <v/>
      </c>
      <c r="Q98" s="83">
        <f t="shared" si="1"/>
        <v>0</v>
      </c>
      <c r="R98" s="99"/>
      <c r="S98" s="99"/>
      <c r="T98" s="85"/>
      <c r="V98" s="86"/>
      <c r="W98" s="86"/>
      <c r="X98" s="86"/>
      <c r="Y98" s="86"/>
      <c r="Z98" s="86"/>
      <c r="AA98" s="86"/>
      <c r="AB98" s="86"/>
    </row>
    <row r="99" ht="17.25" customHeight="1">
      <c r="A99" s="78">
        <v>97.0</v>
      </c>
      <c r="B99" s="97" t="str">
        <f>'總表'!B99</f>
        <v>八寶</v>
      </c>
      <c r="C99" s="80" t="str">
        <f>'總表'!C99</f>
        <v>潭子區興龍段69地號抽水井</v>
      </c>
      <c r="D99" s="97" t="str">
        <f>'總表'!D99</f>
        <v>B1130145</v>
      </c>
      <c r="E99" s="98">
        <f>'八寶站'!$L8</f>
        <v>0</v>
      </c>
      <c r="F99" s="98">
        <f>'八寶站'!$L9</f>
        <v>0</v>
      </c>
      <c r="G99" s="98">
        <f>'八寶站'!$L10</f>
        <v>0</v>
      </c>
      <c r="H99" s="98">
        <f>'八寶站'!$L11</f>
        <v>0</v>
      </c>
      <c r="I99" s="98">
        <f>'八寶站'!$L12</f>
        <v>0</v>
      </c>
      <c r="J99" s="98">
        <f>'八寶站'!$L13</f>
        <v>0</v>
      </c>
      <c r="K99" s="98">
        <f>'八寶站'!$L14</f>
        <v>2</v>
      </c>
      <c r="L99" s="98" t="str">
        <f>'八寶站'!$L15</f>
        <v/>
      </c>
      <c r="M99" s="98" t="str">
        <f>'八寶站'!$L16</f>
        <v/>
      </c>
      <c r="N99" s="98" t="str">
        <f>'八寶站'!$L17</f>
        <v/>
      </c>
      <c r="O99" s="98" t="str">
        <f>'八寶站'!$L18</f>
        <v/>
      </c>
      <c r="P99" s="98" t="str">
        <f>'八寶站'!$L19</f>
        <v/>
      </c>
      <c r="Q99" s="83">
        <f t="shared" si="1"/>
        <v>2</v>
      </c>
      <c r="R99" s="99"/>
      <c r="S99" s="99"/>
      <c r="T99" s="85"/>
      <c r="V99" s="86"/>
      <c r="W99" s="86"/>
      <c r="X99" s="86"/>
      <c r="Y99" s="86"/>
      <c r="Z99" s="86"/>
      <c r="AA99" s="86"/>
      <c r="AB99" s="86"/>
    </row>
    <row r="100" ht="17.25" customHeight="1">
      <c r="A100" s="78">
        <v>98.0</v>
      </c>
      <c r="B100" s="97" t="str">
        <f>'總表'!B100</f>
        <v>八寶</v>
      </c>
      <c r="C100" s="100" t="str">
        <f>'總表'!C100</f>
        <v>潭子區豐興段1282地號抽水井</v>
      </c>
      <c r="D100" s="97" t="str">
        <f>'總表'!D100</f>
        <v>B1140177</v>
      </c>
      <c r="E100" s="98">
        <f>'八寶站'!$P8</f>
        <v>0</v>
      </c>
      <c r="F100" s="98">
        <f>'八寶站'!$P9</f>
        <v>0</v>
      </c>
      <c r="G100" s="98">
        <f>'八寶站'!$P10</f>
        <v>0</v>
      </c>
      <c r="H100" s="98">
        <f>'八寶站'!$P11</f>
        <v>0</v>
      </c>
      <c r="I100" s="98">
        <f>'八寶站'!$P12</f>
        <v>0</v>
      </c>
      <c r="J100" s="98">
        <f>'八寶站'!$P13</f>
        <v>0</v>
      </c>
      <c r="K100" s="98">
        <f>'八寶站'!$P14</f>
        <v>0</v>
      </c>
      <c r="L100" s="98" t="str">
        <f>'八寶站'!$P15</f>
        <v/>
      </c>
      <c r="M100" s="98" t="str">
        <f>'八寶站'!$P16</f>
        <v/>
      </c>
      <c r="N100" s="98" t="str">
        <f>'八寶站'!$P17</f>
        <v/>
      </c>
      <c r="O100" s="98" t="str">
        <f>'八寶站'!$P18</f>
        <v/>
      </c>
      <c r="P100" s="98" t="str">
        <f>'八寶站'!$P19</f>
        <v/>
      </c>
      <c r="Q100" s="83">
        <f t="shared" si="1"/>
        <v>0</v>
      </c>
      <c r="R100" s="99"/>
      <c r="S100" s="99"/>
      <c r="T100" s="85"/>
      <c r="V100" s="86"/>
      <c r="W100" s="86"/>
      <c r="X100" s="86"/>
      <c r="Y100" s="86"/>
      <c r="Z100" s="86"/>
      <c r="AA100" s="86"/>
      <c r="AB100" s="86"/>
    </row>
    <row r="101" ht="17.25" customHeight="1">
      <c r="A101" s="6">
        <v>99.0</v>
      </c>
      <c r="B101" s="7" t="str">
        <f>'總表'!B101</f>
        <v>八寶</v>
      </c>
      <c r="C101" s="11" t="str">
        <f>'總表'!C101</f>
        <v>豐原區南陽段175地號抽水井</v>
      </c>
      <c r="D101" s="7" t="str">
        <f>'總表'!D101</f>
        <v>B1150091</v>
      </c>
      <c r="E101" s="21">
        <f>'八寶站'!$T8</f>
        <v>0</v>
      </c>
      <c r="F101" s="21">
        <f>'八寶站'!$T9</f>
        <v>0</v>
      </c>
      <c r="G101" s="21">
        <f>'八寶站'!$T10</f>
        <v>0</v>
      </c>
      <c r="H101" s="21">
        <f>'八寶站'!$T11</f>
        <v>0</v>
      </c>
      <c r="I101" s="21">
        <f>'八寶站'!$T12</f>
        <v>0</v>
      </c>
      <c r="J101" s="21">
        <f>'八寶站'!$T13</f>
        <v>0</v>
      </c>
      <c r="K101" s="21">
        <f>'八寶站'!$T14</f>
        <v>0</v>
      </c>
      <c r="L101" s="21" t="str">
        <f>'八寶站'!$T15</f>
        <v/>
      </c>
      <c r="M101" s="21" t="str">
        <f>'八寶站'!$T16</f>
        <v/>
      </c>
      <c r="N101" s="21" t="str">
        <f>'八寶站'!$T17</f>
        <v/>
      </c>
      <c r="O101" s="21" t="str">
        <f>'八寶站'!$T18</f>
        <v/>
      </c>
      <c r="P101" s="21" t="str">
        <f>'八寶站'!$T19</f>
        <v/>
      </c>
      <c r="Q101" s="21">
        <f t="shared" si="1"/>
        <v>0</v>
      </c>
      <c r="R101" s="22"/>
      <c r="S101" s="22"/>
      <c r="T101" s="23"/>
      <c r="V101" s="2"/>
      <c r="W101" s="2"/>
      <c r="X101" s="2"/>
      <c r="Y101" s="2"/>
      <c r="Z101" s="2"/>
      <c r="AA101" s="2"/>
      <c r="AB101" s="2"/>
    </row>
    <row r="102" ht="17.25" customHeight="1">
      <c r="A102" s="6">
        <v>100.0</v>
      </c>
      <c r="B102" s="7" t="str">
        <f>'總表'!B102</f>
        <v>大雅</v>
      </c>
      <c r="C102" s="16" t="str">
        <f>'總表'!C102</f>
        <v>浮圳支線八輪抽水井</v>
      </c>
      <c r="D102" s="7" t="str">
        <f>'總表'!D102</f>
        <v>B1070161</v>
      </c>
      <c r="E102" s="21">
        <f>'大雅站'!$D8</f>
        <v>0</v>
      </c>
      <c r="F102" s="21">
        <f>'大雅站'!$D9</f>
        <v>0</v>
      </c>
      <c r="G102" s="21">
        <f>'大雅站'!$D10</f>
        <v>28824.9984</v>
      </c>
      <c r="H102" s="21">
        <f>'大雅站'!$D11</f>
        <v>29793.8916</v>
      </c>
      <c r="I102" s="21">
        <f>'大雅站'!$D12</f>
        <v>26362.7496</v>
      </c>
      <c r="J102" s="21">
        <f>'大雅站'!$D13</f>
        <v>0</v>
      </c>
      <c r="K102" s="21">
        <f>'大雅站'!$D14</f>
        <v>0</v>
      </c>
      <c r="L102" s="21" t="str">
        <f>'大雅站'!$D15</f>
        <v/>
      </c>
      <c r="M102" s="21" t="str">
        <f>'大雅站'!$D16</f>
        <v/>
      </c>
      <c r="N102" s="21" t="str">
        <f>'大雅站'!$D17</f>
        <v/>
      </c>
      <c r="O102" s="21" t="str">
        <f>'大雅站'!$D18</f>
        <v/>
      </c>
      <c r="P102" s="21" t="str">
        <f>'大雅站'!$D19</f>
        <v/>
      </c>
      <c r="Q102" s="21">
        <f t="shared" si="1"/>
        <v>84981.6396</v>
      </c>
      <c r="R102" s="22"/>
      <c r="S102" s="22"/>
      <c r="T102" s="23"/>
      <c r="V102" s="2"/>
      <c r="W102" s="2"/>
      <c r="X102" s="2"/>
      <c r="Y102" s="2"/>
      <c r="Z102" s="2"/>
      <c r="AA102" s="2"/>
      <c r="AB102" s="2"/>
    </row>
    <row r="103" ht="17.25" customHeight="1">
      <c r="A103" s="6">
        <v>101.0</v>
      </c>
      <c r="B103" s="7" t="str">
        <f>'總表'!B103</f>
        <v>大雅</v>
      </c>
      <c r="C103" s="11" t="str">
        <f>'總表'!C103</f>
        <v>中央支線九輪區抽水井</v>
      </c>
      <c r="D103" s="7" t="str">
        <f>'總表'!D103</f>
        <v>B1150066</v>
      </c>
      <c r="E103" s="21">
        <f>'大雅站'!$H8</f>
        <v>0</v>
      </c>
      <c r="F103" s="21">
        <f>'大雅站'!$H9</f>
        <v>0</v>
      </c>
      <c r="G103" s="21">
        <f>'大雅站'!$H10</f>
        <v>0</v>
      </c>
      <c r="H103" s="21">
        <f>'大雅站'!$H11</f>
        <v>0</v>
      </c>
      <c r="I103" s="21">
        <f>'大雅站'!$H12</f>
        <v>0</v>
      </c>
      <c r="J103" s="21">
        <f>'大雅站'!$H13</f>
        <v>0</v>
      </c>
      <c r="K103" s="21">
        <f>'大雅站'!$H14</f>
        <v>0</v>
      </c>
      <c r="L103" s="21" t="str">
        <f>'大雅站'!$H15</f>
        <v/>
      </c>
      <c r="M103" s="21" t="str">
        <f>'大雅站'!$H16</f>
        <v/>
      </c>
      <c r="N103" s="21" t="str">
        <f>'大雅站'!$H17</f>
        <v/>
      </c>
      <c r="O103" s="21" t="str">
        <f>'大雅站'!$H18</f>
        <v/>
      </c>
      <c r="P103" s="21" t="str">
        <f>'大雅站'!$H19</f>
        <v/>
      </c>
      <c r="Q103" s="21">
        <f t="shared" si="1"/>
        <v>0</v>
      </c>
      <c r="R103" s="22"/>
      <c r="S103" s="22"/>
      <c r="T103" s="23"/>
      <c r="V103" s="2"/>
      <c r="W103" s="2"/>
      <c r="X103" s="2"/>
      <c r="Y103" s="2"/>
      <c r="Z103" s="2"/>
      <c r="AA103" s="2"/>
      <c r="AB103" s="2"/>
    </row>
    <row r="104" ht="17.25" customHeight="1">
      <c r="A104" s="6">
        <v>102.0</v>
      </c>
      <c r="B104" s="7" t="str">
        <f>'總表'!B104</f>
        <v>大里</v>
      </c>
      <c r="C104" s="16" t="str">
        <f>'總表'!C104</f>
        <v>頭汴坑圳一號抽水井</v>
      </c>
      <c r="D104" s="7" t="str">
        <f>'總表'!D104</f>
        <v>B0130088</v>
      </c>
      <c r="E104" s="21">
        <f>'大里站'!$D8</f>
        <v>35568</v>
      </c>
      <c r="F104" s="21">
        <f>'大里站'!$D9</f>
        <v>27360</v>
      </c>
      <c r="G104" s="21">
        <f>'大里站'!$D10</f>
        <v>38304</v>
      </c>
      <c r="H104" s="21">
        <f>'大里站'!$D11</f>
        <v>34200</v>
      </c>
      <c r="I104" s="21">
        <f>'大里站'!$D12</f>
        <v>32832</v>
      </c>
      <c r="J104" s="21">
        <f>'大里站'!$D13</f>
        <v>30096</v>
      </c>
      <c r="K104" s="21">
        <f>'大里站'!$D14</f>
        <v>35568</v>
      </c>
      <c r="L104" s="21" t="str">
        <f>'大里站'!$D15</f>
        <v/>
      </c>
      <c r="M104" s="21" t="str">
        <f>'大里站'!$D16</f>
        <v/>
      </c>
      <c r="N104" s="21" t="str">
        <f>'大里站'!$D17</f>
        <v/>
      </c>
      <c r="O104" s="21" t="str">
        <f>'大里站'!$D18</f>
        <v/>
      </c>
      <c r="P104" s="21" t="str">
        <f>'大里站'!$D19</f>
        <v/>
      </c>
      <c r="Q104" s="21">
        <f t="shared" si="1"/>
        <v>233928</v>
      </c>
      <c r="R104" s="22"/>
      <c r="S104" s="22"/>
      <c r="T104" s="23"/>
      <c r="V104" s="2"/>
      <c r="W104" s="2"/>
      <c r="X104" s="2"/>
      <c r="Y104" s="2"/>
      <c r="Z104" s="2"/>
      <c r="AA104" s="2"/>
      <c r="AB104" s="2"/>
    </row>
    <row r="105" ht="17.25" customHeight="1">
      <c r="A105" s="6">
        <v>103.0</v>
      </c>
      <c r="B105" s="7" t="str">
        <f>'總表'!B105</f>
        <v>大里</v>
      </c>
      <c r="C105" s="16" t="str">
        <f>'總表'!C105</f>
        <v>頭汴坑圳二號抽水井</v>
      </c>
      <c r="D105" s="7" t="str">
        <f>'總表'!D105</f>
        <v>B0130087</v>
      </c>
      <c r="E105" s="21">
        <f>'大里站'!$H8</f>
        <v>71136</v>
      </c>
      <c r="F105" s="21">
        <f>'大里站'!$H9</f>
        <v>65664</v>
      </c>
      <c r="G105" s="21">
        <f>'大里站'!$H10</f>
        <v>73872</v>
      </c>
      <c r="H105" s="21">
        <f>'大里站'!$H11</f>
        <v>71136</v>
      </c>
      <c r="I105" s="21">
        <f>'大里站'!$H12</f>
        <v>72504</v>
      </c>
      <c r="J105" s="21">
        <f>'大里站'!$H13</f>
        <v>68400</v>
      </c>
      <c r="K105" s="21">
        <f>'大里站'!$H14</f>
        <v>65664</v>
      </c>
      <c r="L105" s="21" t="str">
        <f>'大里站'!$H15</f>
        <v/>
      </c>
      <c r="M105" s="21" t="str">
        <f>'大里站'!$H16</f>
        <v/>
      </c>
      <c r="N105" s="21" t="str">
        <f>'大里站'!$H17</f>
        <v/>
      </c>
      <c r="O105" s="21" t="str">
        <f>'大里站'!$H18</f>
        <v/>
      </c>
      <c r="P105" s="21" t="str">
        <f>'大里站'!$H19</f>
        <v/>
      </c>
      <c r="Q105" s="21">
        <f t="shared" si="1"/>
        <v>488376</v>
      </c>
      <c r="R105" s="22"/>
      <c r="S105" s="22"/>
      <c r="T105" s="23"/>
      <c r="V105" s="2"/>
      <c r="W105" s="2"/>
      <c r="X105" s="2"/>
      <c r="Y105" s="2"/>
      <c r="Z105" s="2"/>
      <c r="AA105" s="2"/>
      <c r="AB105" s="2"/>
    </row>
    <row r="106" ht="17.25" customHeight="1">
      <c r="A106" s="6">
        <v>104.0</v>
      </c>
      <c r="B106" s="7" t="str">
        <f>'總表'!B106</f>
        <v>王田</v>
      </c>
      <c r="C106" s="16" t="str">
        <f>'總表'!C106</f>
        <v>王田烏日區高學田抽水井</v>
      </c>
      <c r="D106" s="7" t="str">
        <f>'總表'!D106</f>
        <v>B1120069</v>
      </c>
      <c r="E106" s="94">
        <f>'王田站'!$D8</f>
        <v>2937.6</v>
      </c>
      <c r="F106" s="21">
        <f>'王田站'!$D9</f>
        <v>13708.8</v>
      </c>
      <c r="G106" s="21">
        <f>'王田站'!$D10</f>
        <v>15177.6</v>
      </c>
      <c r="H106" s="21">
        <f>'王田站'!$D11</f>
        <v>14688</v>
      </c>
      <c r="I106" s="21">
        <f>'王田站'!$D12</f>
        <v>15177.6</v>
      </c>
      <c r="J106" s="21">
        <f>'王田站'!$D13</f>
        <v>4957.2</v>
      </c>
      <c r="K106" s="21">
        <f>'王田站'!$D14</f>
        <v>4834.8</v>
      </c>
      <c r="L106" s="21" t="str">
        <f>'王田站'!$D15</f>
        <v/>
      </c>
      <c r="M106" s="21" t="str">
        <f>'王田站'!$D16</f>
        <v/>
      </c>
      <c r="N106" s="21" t="str">
        <f>'王田站'!$D17</f>
        <v/>
      </c>
      <c r="O106" s="21" t="str">
        <f>'王田站'!$D18</f>
        <v/>
      </c>
      <c r="P106" s="21" t="str">
        <f>'王田站'!$D19</f>
        <v/>
      </c>
      <c r="Q106" s="21">
        <f t="shared" si="1"/>
        <v>71481.6</v>
      </c>
      <c r="R106" s="22"/>
      <c r="S106" s="22"/>
      <c r="T106" s="23"/>
      <c r="V106" s="23"/>
      <c r="W106" s="2"/>
      <c r="X106" s="2"/>
      <c r="Y106" s="2"/>
      <c r="Z106" s="2"/>
      <c r="AA106" s="2"/>
      <c r="AB106" s="2"/>
    </row>
    <row r="107" ht="15.75" customHeight="1">
      <c r="A107" s="6">
        <v>105.0</v>
      </c>
      <c r="B107" s="7" t="str">
        <f>'總表'!B107</f>
        <v>王田</v>
      </c>
      <c r="C107" s="16" t="str">
        <f>'總表'!C107</f>
        <v>王田大肚區福德抽水井</v>
      </c>
      <c r="D107" s="7" t="str">
        <f>'總表'!D107</f>
        <v>B1130072</v>
      </c>
      <c r="E107" s="94">
        <f>'王田站'!$H8</f>
        <v>0</v>
      </c>
      <c r="F107" s="94">
        <f>'王田站'!$H9</f>
        <v>0</v>
      </c>
      <c r="G107" s="94">
        <f>'王田站'!$H10</f>
        <v>9072</v>
      </c>
      <c r="H107" s="94">
        <f>'王田站'!$H11</f>
        <v>13608</v>
      </c>
      <c r="I107" s="94">
        <f>'王田站'!$H12</f>
        <v>9374.4</v>
      </c>
      <c r="J107" s="94">
        <f>'王田站'!$H13</f>
        <v>9072</v>
      </c>
      <c r="K107" s="94">
        <f>'王田站'!$H14</f>
        <v>9374.4</v>
      </c>
      <c r="L107" s="94" t="str">
        <f>'王田站'!$H15</f>
        <v/>
      </c>
      <c r="M107" s="94" t="str">
        <f>'王田站'!$H16</f>
        <v/>
      </c>
      <c r="N107" s="94" t="str">
        <f>'王田站'!$H17</f>
        <v/>
      </c>
      <c r="O107" s="94" t="str">
        <f>'王田站'!$H18</f>
        <v/>
      </c>
      <c r="P107" s="94" t="str">
        <f>'王田站'!$H19</f>
        <v/>
      </c>
      <c r="Q107" s="21">
        <f t="shared" si="1"/>
        <v>50500.8</v>
      </c>
      <c r="R107" s="22"/>
      <c r="S107" s="22"/>
      <c r="T107" s="23"/>
      <c r="U107" s="4"/>
      <c r="V107" s="51"/>
      <c r="W107" s="51"/>
      <c r="X107" s="51"/>
      <c r="Y107" s="67"/>
      <c r="Z107" s="67"/>
      <c r="AA107" s="67"/>
      <c r="AB107" s="67"/>
    </row>
    <row r="108" ht="15.75" customHeight="1">
      <c r="A108" s="6">
        <v>106.0</v>
      </c>
      <c r="B108" s="7" t="str">
        <f>'總表'!B108</f>
        <v>西屯</v>
      </c>
      <c r="C108" s="16" t="str">
        <f>'總表'!C108</f>
        <v>紅圳三角埤抽水井</v>
      </c>
      <c r="D108" s="7" t="str">
        <f>'總表'!D108</f>
        <v>B1120251</v>
      </c>
      <c r="E108" s="101">
        <f>'西屯站'!$D8</f>
        <v>0</v>
      </c>
      <c r="F108" s="52">
        <f>'西屯站'!$D9</f>
        <v>0</v>
      </c>
      <c r="G108" s="52">
        <f>'西屯站'!$D10</f>
        <v>56376</v>
      </c>
      <c r="H108" s="52">
        <f>'西屯站'!$D11</f>
        <v>20250</v>
      </c>
      <c r="I108" s="52">
        <f>'西屯站'!$D12</f>
        <v>20574</v>
      </c>
      <c r="J108" s="52">
        <f>'西屯站'!$D13</f>
        <v>0</v>
      </c>
      <c r="K108" s="52">
        <f>'西屯站'!$D14</f>
        <v>0</v>
      </c>
      <c r="L108" s="52" t="str">
        <f>'西屯站'!$D15</f>
        <v/>
      </c>
      <c r="M108" s="52" t="str">
        <f>'西屯站'!$D16</f>
        <v/>
      </c>
      <c r="N108" s="52" t="str">
        <f>'西屯站'!$D17</f>
        <v/>
      </c>
      <c r="O108" s="52" t="str">
        <f>'西屯站'!$D18</f>
        <v/>
      </c>
      <c r="P108" s="52" t="str">
        <f>'西屯站'!$D19</f>
        <v/>
      </c>
      <c r="Q108" s="21">
        <f t="shared" si="1"/>
        <v>97200</v>
      </c>
      <c r="R108" s="22"/>
      <c r="S108" s="22"/>
      <c r="T108" s="23"/>
      <c r="U108" s="4"/>
      <c r="V108" s="51"/>
      <c r="W108" s="51"/>
      <c r="X108" s="51"/>
      <c r="Y108" s="67"/>
      <c r="Z108" s="67"/>
      <c r="AA108" s="67"/>
      <c r="AB108" s="67"/>
    </row>
    <row r="109" ht="15.75" customHeight="1">
      <c r="A109" s="6">
        <v>107.0</v>
      </c>
      <c r="B109" s="7" t="str">
        <f>'總表'!B109</f>
        <v>西屯</v>
      </c>
      <c r="C109" s="16" t="str">
        <f>'總表'!C109</f>
        <v>光復二號抽水井</v>
      </c>
      <c r="D109" s="7" t="str">
        <f>'總表'!D109</f>
        <v>B1150080</v>
      </c>
      <c r="E109" s="101">
        <f>'西屯站'!$H8</f>
        <v>0</v>
      </c>
      <c r="F109" s="101">
        <f>'西屯站'!$H9</f>
        <v>0</v>
      </c>
      <c r="G109" s="101">
        <f>'西屯站'!$H10</f>
        <v>0</v>
      </c>
      <c r="H109" s="101">
        <f>'西屯站'!$H11</f>
        <v>0</v>
      </c>
      <c r="I109" s="101">
        <f>'西屯站'!$H12</f>
        <v>0</v>
      </c>
      <c r="J109" s="101">
        <f>'西屯站'!$H13</f>
        <v>0</v>
      </c>
      <c r="K109" s="101">
        <f>'西屯站'!$H14</f>
        <v>0</v>
      </c>
      <c r="L109" s="101" t="str">
        <f>'西屯站'!$H15</f>
        <v/>
      </c>
      <c r="M109" s="101" t="str">
        <f>'西屯站'!$H16</f>
        <v/>
      </c>
      <c r="N109" s="101" t="str">
        <f>'西屯站'!$H17</f>
        <v/>
      </c>
      <c r="O109" s="101" t="str">
        <f>'西屯站'!$H18</f>
        <v/>
      </c>
      <c r="P109" s="101" t="str">
        <f>'西屯站'!$H19</f>
        <v/>
      </c>
      <c r="Q109" s="21">
        <f t="shared" si="1"/>
        <v>0</v>
      </c>
      <c r="R109" s="43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</row>
    <row r="110" ht="15.75" customHeight="1">
      <c r="A110" s="6">
        <v>108.0</v>
      </c>
      <c r="B110" s="7" t="str">
        <f>'總表'!B110</f>
        <v>西屯</v>
      </c>
      <c r="C110" s="16" t="str">
        <f>'總表'!C110</f>
        <v>光復一號抽水井</v>
      </c>
      <c r="D110" s="7" t="str">
        <f>'總表'!D110</f>
        <v>B1150081</v>
      </c>
      <c r="E110" s="101">
        <f>'西屯站'!$L8</f>
        <v>0</v>
      </c>
      <c r="F110" s="101">
        <f>'西屯站'!$L9</f>
        <v>0</v>
      </c>
      <c r="G110" s="101">
        <f>'西屯站'!$L10</f>
        <v>0</v>
      </c>
      <c r="H110" s="101">
        <f>'西屯站'!$L11</f>
        <v>0</v>
      </c>
      <c r="I110" s="101">
        <f>'西屯站'!$L12</f>
        <v>0</v>
      </c>
      <c r="J110" s="101">
        <f>'西屯站'!$L13</f>
        <v>0</v>
      </c>
      <c r="K110" s="101">
        <f>'西屯站'!$L14</f>
        <v>0</v>
      </c>
      <c r="L110" s="101" t="str">
        <f>'西屯站'!$L15</f>
        <v/>
      </c>
      <c r="M110" s="101" t="str">
        <f>'西屯站'!$L16</f>
        <v/>
      </c>
      <c r="N110" s="101" t="str">
        <f>'西屯站'!$L17</f>
        <v/>
      </c>
      <c r="O110" s="101" t="str">
        <f>'西屯站'!$L18</f>
        <v/>
      </c>
      <c r="P110" s="101" t="str">
        <f>'西屯站'!$L19</f>
        <v/>
      </c>
      <c r="Q110" s="21">
        <f t="shared" si="1"/>
        <v>0</v>
      </c>
      <c r="R110" s="43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</row>
    <row r="111" ht="15.75" customHeight="1">
      <c r="A111" s="6">
        <v>109.0</v>
      </c>
      <c r="B111" s="7" t="str">
        <f>'總表'!B111</f>
        <v>西屯</v>
      </c>
      <c r="C111" s="11" t="str">
        <f>'總表'!C111</f>
        <v>紅圳六角亭抽水井</v>
      </c>
      <c r="D111" s="7" t="str">
        <f>'總表'!D111</f>
        <v>B1150103</v>
      </c>
      <c r="E111" s="102">
        <f>'西屯站'!$P8</f>
        <v>0</v>
      </c>
      <c r="F111" s="102">
        <f>'西屯站'!$P9</f>
        <v>0</v>
      </c>
      <c r="G111" s="102">
        <f>'西屯站'!$P10</f>
        <v>0</v>
      </c>
      <c r="H111" s="102">
        <f>'西屯站'!$P11</f>
        <v>0</v>
      </c>
      <c r="I111" s="102">
        <f>'西屯站'!$P12</f>
        <v>0</v>
      </c>
      <c r="J111" s="102">
        <f>'西屯站'!$P13</f>
        <v>0</v>
      </c>
      <c r="K111" s="102" t="str">
        <f>'西屯站'!$P14</f>
        <v/>
      </c>
      <c r="L111" s="102" t="str">
        <f>'西屯站'!$P15</f>
        <v/>
      </c>
      <c r="M111" s="102" t="str">
        <f>'西屯站'!$P16</f>
        <v/>
      </c>
      <c r="N111" s="102" t="str">
        <f>'西屯站'!$P17</f>
        <v/>
      </c>
      <c r="O111" s="102" t="str">
        <f>'西屯站'!$P18</f>
        <v/>
      </c>
      <c r="P111" s="102" t="str">
        <f>'西屯站'!$P19</f>
        <v/>
      </c>
      <c r="Q111" s="21">
        <f t="shared" si="1"/>
        <v>0</v>
      </c>
      <c r="R111" s="43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</row>
    <row r="112" ht="15.75" customHeight="1">
      <c r="A112" s="6">
        <v>110.0</v>
      </c>
      <c r="B112" s="7" t="str">
        <f>'總表'!B112</f>
        <v>沙鹿</v>
      </c>
      <c r="C112" s="16" t="str">
        <f>'總表'!C112</f>
        <v>沙鹿區鹿寮段1000-4地號抽水井</v>
      </c>
      <c r="D112" s="39" t="str">
        <f>'總表'!D112</f>
        <v>B1130271</v>
      </c>
      <c r="E112" s="102">
        <f>'沙鹿站'!$D8</f>
        <v>0</v>
      </c>
      <c r="F112" s="102">
        <f>'沙鹿站'!$D9</f>
        <v>0</v>
      </c>
      <c r="G112" s="102">
        <f>'沙鹿站'!$D10</f>
        <v>1425.6</v>
      </c>
      <c r="H112" s="102">
        <f>'沙鹿站'!$D11</f>
        <v>0</v>
      </c>
      <c r="I112" s="102">
        <f>'沙鹿站'!$D12</f>
        <v>7776</v>
      </c>
      <c r="J112" s="102">
        <f>'沙鹿站'!$D13</f>
        <v>6480</v>
      </c>
      <c r="K112" s="102">
        <f>'沙鹿站'!$D14</f>
        <v>4665.6</v>
      </c>
      <c r="L112" s="102" t="str">
        <f>'沙鹿站'!$D15</f>
        <v/>
      </c>
      <c r="M112" s="102" t="str">
        <f>'沙鹿站'!$D16</f>
        <v/>
      </c>
      <c r="N112" s="102" t="str">
        <f>'沙鹿站'!$D17</f>
        <v/>
      </c>
      <c r="O112" s="102" t="str">
        <f>'沙鹿站'!$D18</f>
        <v/>
      </c>
      <c r="P112" s="102" t="str">
        <f>'沙鹿站'!$D19</f>
        <v/>
      </c>
      <c r="Q112" s="42">
        <f t="shared" si="1"/>
        <v>20347.2</v>
      </c>
      <c r="R112" s="43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</row>
    <row r="113" ht="15.75" customHeight="1">
      <c r="A113" s="6">
        <v>111.0</v>
      </c>
      <c r="B113" s="7" t="str">
        <f>'總表'!B113</f>
        <v>沙鹿</v>
      </c>
      <c r="C113" s="11" t="str">
        <f>'總表'!C113</f>
        <v>梧棲區忠孝段895地號抽水井</v>
      </c>
      <c r="D113" s="103" t="str">
        <f>'總表'!D113</f>
        <v>B1140143</v>
      </c>
      <c r="E113" s="101">
        <f>'沙鹿站'!$H8</f>
        <v>1572.48</v>
      </c>
      <c r="F113" s="101">
        <f>'沙鹿站'!$H9</f>
        <v>0</v>
      </c>
      <c r="G113" s="101">
        <f>'沙鹿站'!$H10</f>
        <v>3931.2</v>
      </c>
      <c r="H113" s="101">
        <f>'沙鹿站'!$H11</f>
        <v>0</v>
      </c>
      <c r="I113" s="101">
        <f>'沙鹿站'!$H12</f>
        <v>6289.92</v>
      </c>
      <c r="J113" s="101">
        <f>'沙鹿站'!$H13</f>
        <v>4914</v>
      </c>
      <c r="K113" s="101">
        <f>'沙鹿站'!$H14</f>
        <v>6388.2</v>
      </c>
      <c r="L113" s="101" t="str">
        <f>'沙鹿站'!$H15</f>
        <v/>
      </c>
      <c r="M113" s="101" t="str">
        <f>'沙鹿站'!$H16</f>
        <v/>
      </c>
      <c r="N113" s="101" t="str">
        <f>'沙鹿站'!$H17</f>
        <v/>
      </c>
      <c r="O113" s="101" t="str">
        <f>'沙鹿站'!$H18</f>
        <v/>
      </c>
      <c r="P113" s="101" t="str">
        <f>'沙鹿站'!$H19</f>
        <v/>
      </c>
      <c r="Q113" s="21">
        <f t="shared" si="1"/>
        <v>23095.8</v>
      </c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</row>
    <row r="114" ht="15.75" customHeight="1">
      <c r="A114" s="1"/>
      <c r="B114" s="2"/>
      <c r="C114" s="91"/>
      <c r="D114" s="67"/>
      <c r="E114" s="67"/>
      <c r="F114" s="67"/>
      <c r="G114" s="22"/>
      <c r="H114" s="91"/>
      <c r="I114" s="22"/>
      <c r="J114" s="67"/>
      <c r="K114" s="22"/>
      <c r="L114" s="22"/>
      <c r="M114" s="22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</row>
    <row r="115" ht="15.75" customHeight="1">
      <c r="A115" s="1"/>
      <c r="B115" s="2"/>
      <c r="C115" s="91"/>
      <c r="D115" s="67"/>
      <c r="E115" s="67"/>
      <c r="F115" s="67"/>
      <c r="G115" s="22"/>
      <c r="H115" s="91"/>
      <c r="I115" s="22"/>
      <c r="J115" s="67"/>
      <c r="K115" s="22"/>
      <c r="L115" s="22"/>
      <c r="M115" s="22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</row>
    <row r="116" ht="15.75" customHeight="1">
      <c r="A116" s="1"/>
      <c r="B116" s="2"/>
      <c r="C116" s="91"/>
      <c r="D116" s="67"/>
      <c r="E116" s="67"/>
      <c r="F116" s="67"/>
      <c r="G116" s="22"/>
      <c r="H116" s="91"/>
      <c r="I116" s="22"/>
      <c r="J116" s="67"/>
      <c r="K116" s="22"/>
      <c r="L116" s="22"/>
      <c r="M116" s="22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</row>
    <row r="117" ht="15.75" customHeight="1">
      <c r="A117" s="1"/>
      <c r="B117" s="2"/>
      <c r="C117" s="91"/>
      <c r="D117" s="67"/>
      <c r="E117" s="67"/>
      <c r="F117" s="67"/>
      <c r="G117" s="22"/>
      <c r="H117" s="91"/>
      <c r="I117" s="22"/>
      <c r="J117" s="67"/>
      <c r="K117" s="22"/>
      <c r="L117" s="22"/>
      <c r="M117" s="22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</row>
    <row r="118" ht="15.75" customHeight="1">
      <c r="A118" s="1"/>
      <c r="B118" s="2"/>
      <c r="C118" s="91"/>
      <c r="D118" s="67"/>
      <c r="E118" s="67"/>
      <c r="F118" s="67"/>
      <c r="G118" s="22"/>
      <c r="H118" s="91"/>
      <c r="I118" s="22"/>
      <c r="J118" s="67"/>
      <c r="K118" s="22"/>
      <c r="L118" s="22"/>
      <c r="M118" s="22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</row>
    <row r="119" ht="15.75" customHeight="1">
      <c r="A119" s="1"/>
      <c r="B119" s="2"/>
      <c r="C119" s="91"/>
      <c r="D119" s="67"/>
      <c r="E119" s="67"/>
      <c r="F119" s="67"/>
      <c r="G119" s="22"/>
      <c r="H119" s="91"/>
      <c r="I119" s="22"/>
      <c r="J119" s="67"/>
      <c r="K119" s="22"/>
      <c r="L119" s="22"/>
      <c r="M119" s="22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</row>
    <row r="120" ht="15.75" customHeight="1">
      <c r="A120" s="1"/>
      <c r="B120" s="2"/>
      <c r="C120" s="91"/>
      <c r="D120" s="67"/>
      <c r="E120" s="67"/>
      <c r="F120" s="67"/>
      <c r="G120" s="22"/>
      <c r="H120" s="91"/>
      <c r="I120" s="22"/>
      <c r="J120" s="67"/>
      <c r="K120" s="22"/>
      <c r="L120" s="22"/>
      <c r="M120" s="22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</row>
    <row r="121" ht="15.75" customHeight="1">
      <c r="A121" s="1"/>
      <c r="B121" s="2"/>
      <c r="C121" s="91"/>
      <c r="D121" s="67"/>
      <c r="E121" s="67"/>
      <c r="F121" s="67"/>
      <c r="G121" s="22"/>
      <c r="H121" s="91"/>
      <c r="I121" s="22"/>
      <c r="J121" s="67"/>
      <c r="K121" s="22"/>
      <c r="L121" s="22"/>
      <c r="M121" s="22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</row>
    <row r="122" ht="15.75" customHeight="1">
      <c r="A122" s="1"/>
      <c r="B122" s="2"/>
      <c r="C122" s="91"/>
      <c r="D122" s="67"/>
      <c r="E122" s="67"/>
      <c r="F122" s="67"/>
      <c r="G122" s="22"/>
      <c r="H122" s="91"/>
      <c r="I122" s="22"/>
      <c r="J122" s="67"/>
      <c r="K122" s="22"/>
      <c r="L122" s="22"/>
      <c r="M122" s="22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</row>
    <row r="123" ht="15.75" customHeight="1">
      <c r="A123" s="1"/>
      <c r="B123" s="2"/>
      <c r="C123" s="91"/>
      <c r="D123" s="67"/>
      <c r="E123" s="67"/>
      <c r="F123" s="67"/>
      <c r="G123" s="22"/>
      <c r="H123" s="91"/>
      <c r="I123" s="22"/>
      <c r="J123" s="67"/>
      <c r="K123" s="22"/>
      <c r="L123" s="22"/>
      <c r="M123" s="22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</row>
    <row r="124" ht="15.75" customHeight="1">
      <c r="A124" s="1"/>
      <c r="B124" s="2"/>
      <c r="C124" s="91"/>
      <c r="D124" s="67"/>
      <c r="E124" s="67"/>
      <c r="F124" s="67"/>
      <c r="G124" s="22"/>
      <c r="H124" s="91"/>
      <c r="I124" s="22"/>
      <c r="J124" s="67"/>
      <c r="K124" s="22"/>
      <c r="L124" s="22"/>
      <c r="M124" s="22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</row>
    <row r="125" ht="15.75" customHeight="1">
      <c r="A125" s="1"/>
      <c r="B125" s="2"/>
      <c r="C125" s="91"/>
      <c r="D125" s="67"/>
      <c r="E125" s="67"/>
      <c r="F125" s="67"/>
      <c r="G125" s="22"/>
      <c r="H125" s="91"/>
      <c r="I125" s="22"/>
      <c r="J125" s="67"/>
      <c r="K125" s="22"/>
      <c r="L125" s="22"/>
      <c r="M125" s="22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</row>
    <row r="126" ht="15.75" customHeight="1">
      <c r="A126" s="1"/>
      <c r="B126" s="2"/>
      <c r="C126" s="91"/>
      <c r="D126" s="67"/>
      <c r="E126" s="67"/>
      <c r="F126" s="67"/>
      <c r="G126" s="22"/>
      <c r="H126" s="91"/>
      <c r="I126" s="22"/>
      <c r="J126" s="67"/>
      <c r="K126" s="22"/>
      <c r="L126" s="22"/>
      <c r="M126" s="22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</row>
    <row r="127" ht="15.75" customHeight="1">
      <c r="A127" s="1"/>
      <c r="B127" s="2"/>
      <c r="C127" s="91"/>
      <c r="D127" s="67"/>
      <c r="E127" s="67"/>
      <c r="F127" s="67"/>
      <c r="G127" s="22"/>
      <c r="H127" s="91"/>
      <c r="I127" s="22"/>
      <c r="J127" s="67"/>
      <c r="K127" s="22"/>
      <c r="L127" s="22"/>
      <c r="M127" s="22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</row>
    <row r="128" ht="15.75" customHeight="1">
      <c r="A128" s="1"/>
      <c r="B128" s="2"/>
      <c r="C128" s="91"/>
      <c r="D128" s="67"/>
      <c r="E128" s="67"/>
      <c r="F128" s="67"/>
      <c r="G128" s="22"/>
      <c r="H128" s="91"/>
      <c r="I128" s="22"/>
      <c r="J128" s="67"/>
      <c r="K128" s="22"/>
      <c r="L128" s="22"/>
      <c r="M128" s="22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</row>
    <row r="129" ht="15.75" customHeight="1">
      <c r="A129" s="1"/>
      <c r="B129" s="2"/>
      <c r="C129" s="91"/>
      <c r="D129" s="67"/>
      <c r="E129" s="67"/>
      <c r="F129" s="67"/>
      <c r="G129" s="22"/>
      <c r="H129" s="91"/>
      <c r="I129" s="22"/>
      <c r="J129" s="67"/>
      <c r="K129" s="22"/>
      <c r="L129" s="22"/>
      <c r="M129" s="22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</row>
    <row r="130" ht="15.75" customHeight="1">
      <c r="A130" s="1"/>
      <c r="B130" s="2"/>
      <c r="C130" s="91"/>
      <c r="D130" s="67"/>
      <c r="E130" s="67"/>
      <c r="F130" s="67"/>
      <c r="G130" s="22"/>
      <c r="H130" s="91"/>
      <c r="I130" s="22"/>
      <c r="J130" s="67"/>
      <c r="K130" s="22"/>
      <c r="L130" s="22"/>
      <c r="M130" s="22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</row>
    <row r="131" ht="15.75" customHeight="1">
      <c r="A131" s="1"/>
      <c r="B131" s="2"/>
      <c r="C131" s="91"/>
      <c r="D131" s="67"/>
      <c r="E131" s="67"/>
      <c r="F131" s="67"/>
      <c r="G131" s="22"/>
      <c r="H131" s="91"/>
      <c r="I131" s="22"/>
      <c r="J131" s="67"/>
      <c r="K131" s="22"/>
      <c r="L131" s="22"/>
      <c r="M131" s="22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</row>
    <row r="132" ht="15.75" customHeight="1">
      <c r="A132" s="1"/>
      <c r="B132" s="2"/>
      <c r="C132" s="91"/>
      <c r="D132" s="67"/>
      <c r="E132" s="67"/>
      <c r="F132" s="67"/>
      <c r="G132" s="22"/>
      <c r="H132" s="91"/>
      <c r="I132" s="22"/>
      <c r="J132" s="67"/>
      <c r="K132" s="22"/>
      <c r="L132" s="22"/>
      <c r="M132" s="22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</row>
    <row r="133" ht="15.75" customHeight="1">
      <c r="A133" s="1"/>
      <c r="B133" s="2"/>
      <c r="C133" s="91"/>
      <c r="D133" s="67"/>
      <c r="E133" s="67"/>
      <c r="F133" s="67"/>
      <c r="G133" s="22"/>
      <c r="H133" s="91"/>
      <c r="I133" s="22"/>
      <c r="J133" s="67"/>
      <c r="K133" s="22"/>
      <c r="L133" s="22"/>
      <c r="M133" s="22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</row>
    <row r="134" ht="15.75" customHeight="1">
      <c r="A134" s="1"/>
      <c r="B134" s="2"/>
      <c r="C134" s="91"/>
      <c r="D134" s="67"/>
      <c r="E134" s="67"/>
      <c r="F134" s="67"/>
      <c r="G134" s="22"/>
      <c r="H134" s="91"/>
      <c r="I134" s="22"/>
      <c r="J134" s="67"/>
      <c r="K134" s="22"/>
      <c r="L134" s="22"/>
      <c r="M134" s="22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</row>
    <row r="135" ht="15.75" customHeight="1">
      <c r="A135" s="1"/>
      <c r="B135" s="2"/>
      <c r="C135" s="91"/>
      <c r="D135" s="67"/>
      <c r="E135" s="67"/>
      <c r="F135" s="67"/>
      <c r="G135" s="22"/>
      <c r="H135" s="91"/>
      <c r="I135" s="22"/>
      <c r="J135" s="67"/>
      <c r="K135" s="22"/>
      <c r="L135" s="22"/>
      <c r="M135" s="22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</row>
    <row r="136" ht="15.75" customHeight="1">
      <c r="A136" s="1"/>
      <c r="B136" s="2"/>
      <c r="C136" s="91"/>
      <c r="D136" s="67"/>
      <c r="E136" s="67"/>
      <c r="F136" s="67"/>
      <c r="G136" s="22"/>
      <c r="H136" s="91"/>
      <c r="I136" s="22"/>
      <c r="J136" s="67"/>
      <c r="K136" s="22"/>
      <c r="L136" s="22"/>
      <c r="M136" s="22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</row>
    <row r="137" ht="15.75" customHeight="1">
      <c r="A137" s="1"/>
      <c r="B137" s="2"/>
      <c r="C137" s="91"/>
      <c r="D137" s="67"/>
      <c r="E137" s="67"/>
      <c r="F137" s="67"/>
      <c r="G137" s="22"/>
      <c r="H137" s="91"/>
      <c r="I137" s="22"/>
      <c r="J137" s="67"/>
      <c r="K137" s="22"/>
      <c r="L137" s="22"/>
      <c r="M137" s="22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</row>
    <row r="138" ht="15.75" customHeight="1">
      <c r="A138" s="1"/>
      <c r="B138" s="2"/>
      <c r="C138" s="91"/>
      <c r="D138" s="67"/>
      <c r="E138" s="67"/>
      <c r="F138" s="67"/>
      <c r="G138" s="22"/>
      <c r="H138" s="91"/>
      <c r="I138" s="22"/>
      <c r="J138" s="67"/>
      <c r="K138" s="22"/>
      <c r="L138" s="22"/>
      <c r="M138" s="22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</row>
    <row r="139" ht="15.75" customHeight="1">
      <c r="A139" s="1"/>
      <c r="B139" s="2"/>
      <c r="C139" s="91"/>
      <c r="D139" s="67"/>
      <c r="E139" s="67"/>
      <c r="F139" s="67"/>
      <c r="G139" s="22"/>
      <c r="H139" s="91"/>
      <c r="I139" s="22"/>
      <c r="J139" s="67"/>
      <c r="K139" s="22"/>
      <c r="L139" s="22"/>
      <c r="M139" s="22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</row>
    <row r="140" ht="15.75" customHeight="1">
      <c r="A140" s="1"/>
      <c r="B140" s="2"/>
      <c r="C140" s="91"/>
      <c r="D140" s="67"/>
      <c r="E140" s="67"/>
      <c r="F140" s="67"/>
      <c r="G140" s="22"/>
      <c r="H140" s="91"/>
      <c r="I140" s="22"/>
      <c r="J140" s="67"/>
      <c r="K140" s="22"/>
      <c r="L140" s="22"/>
      <c r="M140" s="22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</row>
    <row r="141" ht="15.75" customHeight="1">
      <c r="A141" s="1"/>
      <c r="B141" s="2"/>
      <c r="C141" s="91"/>
      <c r="D141" s="67"/>
      <c r="E141" s="67"/>
      <c r="F141" s="67"/>
      <c r="G141" s="22"/>
      <c r="H141" s="91"/>
      <c r="I141" s="22"/>
      <c r="J141" s="67"/>
      <c r="K141" s="22"/>
      <c r="L141" s="22"/>
      <c r="M141" s="22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</row>
    <row r="142" ht="15.75" customHeight="1">
      <c r="A142" s="1"/>
      <c r="B142" s="2"/>
      <c r="C142" s="91"/>
      <c r="D142" s="67"/>
      <c r="E142" s="67"/>
      <c r="F142" s="67"/>
      <c r="G142" s="22"/>
      <c r="H142" s="91"/>
      <c r="I142" s="22"/>
      <c r="J142" s="67"/>
      <c r="K142" s="22"/>
      <c r="L142" s="22"/>
      <c r="M142" s="22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</row>
    <row r="143" ht="15.75" customHeight="1">
      <c r="A143" s="1"/>
      <c r="B143" s="2"/>
      <c r="C143" s="91"/>
      <c r="D143" s="67"/>
      <c r="E143" s="67"/>
      <c r="F143" s="67"/>
      <c r="G143" s="22"/>
      <c r="H143" s="91"/>
      <c r="I143" s="22"/>
      <c r="J143" s="67"/>
      <c r="K143" s="22"/>
      <c r="L143" s="22"/>
      <c r="M143" s="22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</row>
    <row r="144" ht="15.75" customHeight="1">
      <c r="A144" s="1"/>
      <c r="B144" s="2"/>
      <c r="C144" s="91"/>
      <c r="D144" s="67"/>
      <c r="E144" s="67"/>
      <c r="F144" s="67"/>
      <c r="G144" s="22"/>
      <c r="H144" s="91"/>
      <c r="I144" s="22"/>
      <c r="J144" s="67"/>
      <c r="K144" s="22"/>
      <c r="L144" s="22"/>
      <c r="M144" s="22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</row>
    <row r="145" ht="15.75" customHeight="1">
      <c r="A145" s="1"/>
      <c r="B145" s="2"/>
      <c r="C145" s="91"/>
      <c r="D145" s="67"/>
      <c r="E145" s="67"/>
      <c r="F145" s="67"/>
      <c r="G145" s="22"/>
      <c r="H145" s="91"/>
      <c r="I145" s="22"/>
      <c r="J145" s="67"/>
      <c r="K145" s="22"/>
      <c r="L145" s="22"/>
      <c r="M145" s="22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</row>
    <row r="146" ht="15.75" customHeight="1">
      <c r="A146" s="1"/>
      <c r="B146" s="2"/>
      <c r="C146" s="91"/>
      <c r="D146" s="67"/>
      <c r="E146" s="67"/>
      <c r="F146" s="67"/>
      <c r="G146" s="22"/>
      <c r="H146" s="91"/>
      <c r="I146" s="22"/>
      <c r="J146" s="67"/>
      <c r="K146" s="22"/>
      <c r="L146" s="22"/>
      <c r="M146" s="22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</row>
    <row r="147" ht="15.75" customHeight="1">
      <c r="A147" s="1"/>
      <c r="B147" s="2"/>
      <c r="C147" s="91"/>
      <c r="D147" s="67"/>
      <c r="E147" s="67"/>
      <c r="F147" s="67"/>
      <c r="G147" s="22"/>
      <c r="H147" s="91"/>
      <c r="I147" s="22"/>
      <c r="J147" s="67"/>
      <c r="K147" s="22"/>
      <c r="L147" s="22"/>
      <c r="M147" s="22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</row>
    <row r="148" ht="15.75" customHeight="1">
      <c r="A148" s="1"/>
      <c r="B148" s="2"/>
      <c r="C148" s="91"/>
      <c r="D148" s="67"/>
      <c r="E148" s="67"/>
      <c r="F148" s="67"/>
      <c r="G148" s="22"/>
      <c r="H148" s="91"/>
      <c r="I148" s="22"/>
      <c r="J148" s="67"/>
      <c r="K148" s="22"/>
      <c r="L148" s="22"/>
      <c r="M148" s="22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</row>
    <row r="149" ht="15.75" customHeight="1">
      <c r="A149" s="1"/>
      <c r="B149" s="2"/>
      <c r="C149" s="91"/>
      <c r="D149" s="67"/>
      <c r="E149" s="67"/>
      <c r="F149" s="67"/>
      <c r="G149" s="22"/>
      <c r="H149" s="91"/>
      <c r="I149" s="22"/>
      <c r="J149" s="67"/>
      <c r="K149" s="22"/>
      <c r="L149" s="22"/>
      <c r="M149" s="22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</row>
    <row r="150" ht="15.75" customHeight="1">
      <c r="A150" s="1"/>
      <c r="B150" s="2"/>
      <c r="C150" s="91"/>
      <c r="D150" s="67"/>
      <c r="E150" s="67"/>
      <c r="F150" s="67"/>
      <c r="G150" s="22"/>
      <c r="H150" s="91"/>
      <c r="I150" s="22"/>
      <c r="J150" s="67"/>
      <c r="K150" s="22"/>
      <c r="L150" s="22"/>
      <c r="M150" s="22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</row>
    <row r="151" ht="15.75" customHeight="1">
      <c r="A151" s="1"/>
      <c r="B151" s="2"/>
      <c r="C151" s="91"/>
      <c r="D151" s="67"/>
      <c r="E151" s="67"/>
      <c r="F151" s="67"/>
      <c r="G151" s="22"/>
      <c r="H151" s="91"/>
      <c r="I151" s="22"/>
      <c r="J151" s="67"/>
      <c r="K151" s="22"/>
      <c r="L151" s="22"/>
      <c r="M151" s="22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</row>
    <row r="152" ht="15.75" customHeight="1">
      <c r="A152" s="1"/>
      <c r="B152" s="2"/>
      <c r="C152" s="91"/>
      <c r="D152" s="67"/>
      <c r="E152" s="67"/>
      <c r="F152" s="67"/>
      <c r="G152" s="22"/>
      <c r="H152" s="91"/>
      <c r="I152" s="22"/>
      <c r="J152" s="67"/>
      <c r="K152" s="22"/>
      <c r="L152" s="22"/>
      <c r="M152" s="22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</row>
    <row r="153" ht="15.75" customHeight="1">
      <c r="A153" s="1"/>
      <c r="B153" s="2"/>
      <c r="C153" s="91"/>
      <c r="D153" s="67"/>
      <c r="E153" s="67"/>
      <c r="F153" s="67"/>
      <c r="G153" s="22"/>
      <c r="H153" s="91"/>
      <c r="I153" s="22"/>
      <c r="J153" s="67"/>
      <c r="K153" s="22"/>
      <c r="L153" s="22"/>
      <c r="M153" s="22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</row>
    <row r="154" ht="15.75" customHeight="1">
      <c r="A154" s="1"/>
      <c r="B154" s="2"/>
      <c r="C154" s="91"/>
      <c r="D154" s="67"/>
      <c r="E154" s="67"/>
      <c r="F154" s="67"/>
      <c r="G154" s="22"/>
      <c r="H154" s="91"/>
      <c r="I154" s="22"/>
      <c r="J154" s="67"/>
      <c r="K154" s="22"/>
      <c r="L154" s="22"/>
      <c r="M154" s="22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</row>
    <row r="155" ht="15.75" customHeight="1">
      <c r="A155" s="1"/>
      <c r="B155" s="2"/>
      <c r="C155" s="91"/>
      <c r="D155" s="67"/>
      <c r="E155" s="67"/>
      <c r="F155" s="67"/>
      <c r="G155" s="22"/>
      <c r="H155" s="91"/>
      <c r="I155" s="22"/>
      <c r="J155" s="67"/>
      <c r="K155" s="22"/>
      <c r="L155" s="22"/>
      <c r="M155" s="22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</row>
    <row r="156" ht="15.75" customHeight="1">
      <c r="A156" s="1"/>
      <c r="B156" s="2"/>
      <c r="C156" s="91"/>
      <c r="D156" s="67"/>
      <c r="E156" s="67"/>
      <c r="F156" s="67"/>
      <c r="G156" s="22"/>
      <c r="H156" s="91"/>
      <c r="I156" s="22"/>
      <c r="J156" s="67"/>
      <c r="K156" s="22"/>
      <c r="L156" s="22"/>
      <c r="M156" s="22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</row>
    <row r="157" ht="15.75" customHeight="1">
      <c r="A157" s="1"/>
      <c r="B157" s="2"/>
      <c r="C157" s="91"/>
      <c r="D157" s="67"/>
      <c r="E157" s="67"/>
      <c r="F157" s="67"/>
      <c r="G157" s="22"/>
      <c r="H157" s="91"/>
      <c r="I157" s="22"/>
      <c r="J157" s="67"/>
      <c r="K157" s="22"/>
      <c r="L157" s="22"/>
      <c r="M157" s="22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</row>
    <row r="158" ht="15.75" customHeight="1">
      <c r="A158" s="1"/>
      <c r="B158" s="2"/>
      <c r="C158" s="91"/>
      <c r="D158" s="67"/>
      <c r="E158" s="67"/>
      <c r="F158" s="67"/>
      <c r="G158" s="22"/>
      <c r="H158" s="91"/>
      <c r="I158" s="22"/>
      <c r="J158" s="67"/>
      <c r="K158" s="22"/>
      <c r="L158" s="22"/>
      <c r="M158" s="22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</row>
    <row r="159" ht="15.75" customHeight="1">
      <c r="A159" s="1"/>
      <c r="B159" s="2"/>
      <c r="C159" s="91"/>
      <c r="D159" s="67"/>
      <c r="E159" s="67"/>
      <c r="F159" s="67"/>
      <c r="G159" s="22"/>
      <c r="H159" s="91"/>
      <c r="I159" s="22"/>
      <c r="J159" s="67"/>
      <c r="K159" s="22"/>
      <c r="L159" s="22"/>
      <c r="M159" s="22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</row>
    <row r="160" ht="15.75" customHeight="1">
      <c r="A160" s="1"/>
      <c r="B160" s="2"/>
      <c r="C160" s="91"/>
      <c r="D160" s="67"/>
      <c r="E160" s="67"/>
      <c r="F160" s="67"/>
      <c r="G160" s="22"/>
      <c r="H160" s="91"/>
      <c r="I160" s="22"/>
      <c r="J160" s="67"/>
      <c r="K160" s="22"/>
      <c r="L160" s="22"/>
      <c r="M160" s="22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</row>
    <row r="161" ht="15.75" customHeight="1">
      <c r="A161" s="1"/>
      <c r="B161" s="2"/>
      <c r="C161" s="91"/>
      <c r="D161" s="67"/>
      <c r="E161" s="67"/>
      <c r="F161" s="67"/>
      <c r="G161" s="22"/>
      <c r="H161" s="91"/>
      <c r="I161" s="22"/>
      <c r="J161" s="67"/>
      <c r="K161" s="22"/>
      <c r="L161" s="22"/>
      <c r="M161" s="22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</row>
    <row r="162" ht="15.75" customHeight="1">
      <c r="A162" s="1"/>
      <c r="B162" s="2"/>
      <c r="C162" s="91"/>
      <c r="D162" s="67"/>
      <c r="E162" s="67"/>
      <c r="F162" s="67"/>
      <c r="G162" s="22"/>
      <c r="H162" s="91"/>
      <c r="I162" s="22"/>
      <c r="J162" s="67"/>
      <c r="K162" s="22"/>
      <c r="L162" s="22"/>
      <c r="M162" s="22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</row>
    <row r="163" ht="15.75" customHeight="1">
      <c r="A163" s="1"/>
      <c r="B163" s="2"/>
      <c r="C163" s="91"/>
      <c r="D163" s="67"/>
      <c r="E163" s="67"/>
      <c r="F163" s="67"/>
      <c r="G163" s="22"/>
      <c r="H163" s="91"/>
      <c r="I163" s="22"/>
      <c r="J163" s="67"/>
      <c r="K163" s="22"/>
      <c r="L163" s="22"/>
      <c r="M163" s="22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</row>
    <row r="164" ht="15.75" customHeight="1">
      <c r="A164" s="1"/>
      <c r="B164" s="2"/>
      <c r="C164" s="91"/>
      <c r="D164" s="67"/>
      <c r="E164" s="67"/>
      <c r="F164" s="67"/>
      <c r="G164" s="22"/>
      <c r="H164" s="91"/>
      <c r="I164" s="22"/>
      <c r="J164" s="67"/>
      <c r="K164" s="22"/>
      <c r="L164" s="22"/>
      <c r="M164" s="22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</row>
    <row r="165" ht="15.75" customHeight="1">
      <c r="A165" s="1"/>
      <c r="B165" s="2"/>
      <c r="C165" s="91"/>
      <c r="D165" s="67"/>
      <c r="E165" s="67"/>
      <c r="F165" s="67"/>
      <c r="G165" s="22"/>
      <c r="H165" s="91"/>
      <c r="I165" s="22"/>
      <c r="J165" s="67"/>
      <c r="K165" s="22"/>
      <c r="L165" s="22"/>
      <c r="M165" s="22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</row>
    <row r="166" ht="15.75" customHeight="1">
      <c r="A166" s="1"/>
      <c r="B166" s="2"/>
      <c r="C166" s="91"/>
      <c r="D166" s="67"/>
      <c r="E166" s="67"/>
      <c r="F166" s="67"/>
      <c r="G166" s="22"/>
      <c r="H166" s="91"/>
      <c r="I166" s="22"/>
      <c r="J166" s="67"/>
      <c r="K166" s="22"/>
      <c r="L166" s="22"/>
      <c r="M166" s="22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</row>
    <row r="167" ht="15.75" customHeight="1">
      <c r="A167" s="1"/>
      <c r="B167" s="2"/>
      <c r="C167" s="91"/>
      <c r="D167" s="67"/>
      <c r="E167" s="67"/>
      <c r="F167" s="67"/>
      <c r="G167" s="22"/>
      <c r="H167" s="91"/>
      <c r="I167" s="22"/>
      <c r="J167" s="67"/>
      <c r="K167" s="22"/>
      <c r="L167" s="22"/>
      <c r="M167" s="22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</row>
    <row r="168" ht="15.75" customHeight="1">
      <c r="A168" s="1"/>
      <c r="B168" s="2"/>
      <c r="C168" s="91"/>
      <c r="D168" s="67"/>
      <c r="E168" s="67"/>
      <c r="F168" s="67"/>
      <c r="G168" s="22"/>
      <c r="H168" s="91"/>
      <c r="I168" s="22"/>
      <c r="J168" s="67"/>
      <c r="K168" s="22"/>
      <c r="L168" s="22"/>
      <c r="M168" s="22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</row>
    <row r="169" ht="15.75" customHeight="1">
      <c r="A169" s="1"/>
      <c r="B169" s="2"/>
      <c r="C169" s="91"/>
      <c r="D169" s="67"/>
      <c r="E169" s="67"/>
      <c r="F169" s="67"/>
      <c r="G169" s="22"/>
      <c r="H169" s="91"/>
      <c r="I169" s="22"/>
      <c r="J169" s="67"/>
      <c r="K169" s="22"/>
      <c r="L169" s="22"/>
      <c r="M169" s="22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</row>
    <row r="170" ht="15.75" customHeight="1">
      <c r="A170" s="1"/>
      <c r="B170" s="2"/>
      <c r="C170" s="91"/>
      <c r="D170" s="67"/>
      <c r="E170" s="67"/>
      <c r="F170" s="67"/>
      <c r="G170" s="22"/>
      <c r="H170" s="91"/>
      <c r="I170" s="22"/>
      <c r="J170" s="67"/>
      <c r="K170" s="22"/>
      <c r="L170" s="22"/>
      <c r="M170" s="22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</row>
    <row r="171" ht="15.75" customHeight="1">
      <c r="A171" s="1"/>
      <c r="B171" s="2"/>
      <c r="C171" s="91"/>
      <c r="D171" s="67"/>
      <c r="E171" s="67"/>
      <c r="F171" s="67"/>
      <c r="G171" s="22"/>
      <c r="H171" s="91"/>
      <c r="I171" s="22"/>
      <c r="J171" s="67"/>
      <c r="K171" s="22"/>
      <c r="L171" s="22"/>
      <c r="M171" s="22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</row>
    <row r="172" ht="15.75" customHeight="1">
      <c r="A172" s="1"/>
      <c r="B172" s="2"/>
      <c r="C172" s="91"/>
      <c r="D172" s="67"/>
      <c r="E172" s="67"/>
      <c r="F172" s="67"/>
      <c r="G172" s="22"/>
      <c r="H172" s="91"/>
      <c r="I172" s="22"/>
      <c r="J172" s="67"/>
      <c r="K172" s="22"/>
      <c r="L172" s="22"/>
      <c r="M172" s="22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</row>
    <row r="173" ht="15.75" customHeight="1">
      <c r="A173" s="1"/>
      <c r="B173" s="2"/>
      <c r="C173" s="91"/>
      <c r="D173" s="67"/>
      <c r="E173" s="67"/>
      <c r="F173" s="67"/>
      <c r="G173" s="22"/>
      <c r="H173" s="91"/>
      <c r="I173" s="22"/>
      <c r="J173" s="67"/>
      <c r="K173" s="22"/>
      <c r="L173" s="22"/>
      <c r="M173" s="22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</row>
    <row r="174" ht="15.75" customHeight="1">
      <c r="A174" s="1"/>
      <c r="B174" s="2"/>
      <c r="C174" s="91"/>
      <c r="D174" s="67"/>
      <c r="E174" s="67"/>
      <c r="F174" s="67"/>
      <c r="G174" s="22"/>
      <c r="H174" s="91"/>
      <c r="I174" s="22"/>
      <c r="J174" s="67"/>
      <c r="K174" s="22"/>
      <c r="L174" s="22"/>
      <c r="M174" s="22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</row>
    <row r="175" ht="15.75" customHeight="1">
      <c r="A175" s="1"/>
      <c r="B175" s="2"/>
      <c r="C175" s="91"/>
      <c r="D175" s="67"/>
      <c r="E175" s="67"/>
      <c r="F175" s="67"/>
      <c r="G175" s="22"/>
      <c r="H175" s="91"/>
      <c r="I175" s="22"/>
      <c r="J175" s="67"/>
      <c r="K175" s="22"/>
      <c r="L175" s="22"/>
      <c r="M175" s="22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</row>
    <row r="176" ht="15.75" customHeight="1">
      <c r="A176" s="1"/>
      <c r="B176" s="2"/>
      <c r="C176" s="91"/>
      <c r="D176" s="67"/>
      <c r="E176" s="67"/>
      <c r="F176" s="67"/>
      <c r="G176" s="22"/>
      <c r="H176" s="91"/>
      <c r="I176" s="22"/>
      <c r="J176" s="67"/>
      <c r="K176" s="22"/>
      <c r="L176" s="22"/>
      <c r="M176" s="22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</row>
    <row r="177" ht="15.75" customHeight="1">
      <c r="A177" s="1"/>
      <c r="B177" s="2"/>
      <c r="C177" s="91"/>
      <c r="D177" s="67"/>
      <c r="E177" s="67"/>
      <c r="F177" s="67"/>
      <c r="G177" s="22"/>
      <c r="H177" s="91"/>
      <c r="I177" s="22"/>
      <c r="J177" s="67"/>
      <c r="K177" s="22"/>
      <c r="L177" s="22"/>
      <c r="M177" s="22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</row>
    <row r="178" ht="15.75" customHeight="1">
      <c r="A178" s="1"/>
      <c r="B178" s="2"/>
      <c r="C178" s="91"/>
      <c r="D178" s="67"/>
      <c r="E178" s="67"/>
      <c r="F178" s="67"/>
      <c r="G178" s="22"/>
      <c r="H178" s="91"/>
      <c r="I178" s="22"/>
      <c r="J178" s="67"/>
      <c r="K178" s="22"/>
      <c r="L178" s="22"/>
      <c r="M178" s="22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</row>
    <row r="179" ht="15.75" customHeight="1">
      <c r="A179" s="1"/>
      <c r="B179" s="2"/>
      <c r="C179" s="91"/>
      <c r="D179" s="67"/>
      <c r="E179" s="67"/>
      <c r="F179" s="67"/>
      <c r="G179" s="22"/>
      <c r="H179" s="91"/>
      <c r="I179" s="22"/>
      <c r="J179" s="67"/>
      <c r="K179" s="22"/>
      <c r="L179" s="22"/>
      <c r="M179" s="22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</row>
    <row r="180" ht="15.75" customHeight="1">
      <c r="A180" s="1"/>
      <c r="B180" s="2"/>
      <c r="C180" s="91"/>
      <c r="D180" s="67"/>
      <c r="E180" s="67"/>
      <c r="F180" s="67"/>
      <c r="G180" s="22"/>
      <c r="H180" s="91"/>
      <c r="I180" s="22"/>
      <c r="J180" s="67"/>
      <c r="K180" s="22"/>
      <c r="L180" s="22"/>
      <c r="M180" s="22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</row>
    <row r="181" ht="15.75" customHeight="1">
      <c r="A181" s="1"/>
      <c r="B181" s="2"/>
      <c r="C181" s="91"/>
      <c r="D181" s="67"/>
      <c r="E181" s="67"/>
      <c r="F181" s="67"/>
      <c r="G181" s="22"/>
      <c r="H181" s="91"/>
      <c r="I181" s="22"/>
      <c r="J181" s="67"/>
      <c r="K181" s="22"/>
      <c r="L181" s="22"/>
      <c r="M181" s="22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</row>
    <row r="182" ht="15.75" customHeight="1">
      <c r="A182" s="1"/>
      <c r="B182" s="2"/>
      <c r="C182" s="91"/>
      <c r="D182" s="67"/>
      <c r="E182" s="67"/>
      <c r="F182" s="67"/>
      <c r="G182" s="22"/>
      <c r="H182" s="91"/>
      <c r="I182" s="22"/>
      <c r="J182" s="67"/>
      <c r="K182" s="22"/>
      <c r="L182" s="22"/>
      <c r="M182" s="22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</row>
    <row r="183" ht="15.75" customHeight="1">
      <c r="A183" s="1"/>
      <c r="B183" s="2"/>
      <c r="C183" s="91"/>
      <c r="D183" s="67"/>
      <c r="E183" s="67"/>
      <c r="F183" s="67"/>
      <c r="G183" s="22"/>
      <c r="H183" s="91"/>
      <c r="I183" s="22"/>
      <c r="J183" s="67"/>
      <c r="K183" s="22"/>
      <c r="L183" s="22"/>
      <c r="M183" s="22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</row>
    <row r="184" ht="15.75" customHeight="1">
      <c r="A184" s="1"/>
      <c r="B184" s="2"/>
      <c r="C184" s="91"/>
      <c r="D184" s="67"/>
      <c r="E184" s="67"/>
      <c r="F184" s="67"/>
      <c r="G184" s="22"/>
      <c r="H184" s="91"/>
      <c r="I184" s="22"/>
      <c r="J184" s="67"/>
      <c r="K184" s="22"/>
      <c r="L184" s="22"/>
      <c r="M184" s="22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</row>
    <row r="185" ht="15.75" customHeight="1">
      <c r="A185" s="1"/>
      <c r="B185" s="2"/>
      <c r="C185" s="91"/>
      <c r="D185" s="67"/>
      <c r="E185" s="67"/>
      <c r="F185" s="67"/>
      <c r="G185" s="22"/>
      <c r="H185" s="91"/>
      <c r="I185" s="22"/>
      <c r="J185" s="67"/>
      <c r="K185" s="22"/>
      <c r="L185" s="22"/>
      <c r="M185" s="22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</row>
    <row r="186" ht="15.75" customHeight="1">
      <c r="A186" s="1"/>
      <c r="B186" s="2"/>
      <c r="C186" s="91"/>
      <c r="D186" s="67"/>
      <c r="E186" s="67"/>
      <c r="F186" s="67"/>
      <c r="G186" s="22"/>
      <c r="H186" s="91"/>
      <c r="I186" s="22"/>
      <c r="J186" s="67"/>
      <c r="K186" s="22"/>
      <c r="L186" s="22"/>
      <c r="M186" s="22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</row>
    <row r="187" ht="15.75" customHeight="1">
      <c r="A187" s="1"/>
      <c r="B187" s="2"/>
      <c r="C187" s="91"/>
      <c r="D187" s="67"/>
      <c r="E187" s="67"/>
      <c r="F187" s="67"/>
      <c r="G187" s="22"/>
      <c r="H187" s="91"/>
      <c r="I187" s="22"/>
      <c r="J187" s="67"/>
      <c r="K187" s="22"/>
      <c r="L187" s="22"/>
      <c r="M187" s="22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</row>
    <row r="188" ht="15.75" customHeight="1">
      <c r="A188" s="1"/>
      <c r="B188" s="2"/>
      <c r="C188" s="91"/>
      <c r="D188" s="67"/>
      <c r="E188" s="67"/>
      <c r="F188" s="67"/>
      <c r="G188" s="22"/>
      <c r="H188" s="91"/>
      <c r="I188" s="22"/>
      <c r="J188" s="67"/>
      <c r="K188" s="22"/>
      <c r="L188" s="22"/>
      <c r="M188" s="22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</row>
    <row r="189" ht="15.75" customHeight="1">
      <c r="A189" s="1"/>
      <c r="B189" s="2"/>
      <c r="C189" s="91"/>
      <c r="D189" s="67"/>
      <c r="E189" s="67"/>
      <c r="F189" s="67"/>
      <c r="G189" s="22"/>
      <c r="H189" s="91"/>
      <c r="I189" s="22"/>
      <c r="J189" s="67"/>
      <c r="K189" s="22"/>
      <c r="L189" s="22"/>
      <c r="M189" s="22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</row>
    <row r="190" ht="15.75" customHeight="1">
      <c r="A190" s="1"/>
      <c r="B190" s="2"/>
      <c r="C190" s="91"/>
      <c r="D190" s="67"/>
      <c r="E190" s="67"/>
      <c r="F190" s="67"/>
      <c r="G190" s="22"/>
      <c r="H190" s="91"/>
      <c r="I190" s="22"/>
      <c r="J190" s="67"/>
      <c r="K190" s="22"/>
      <c r="L190" s="22"/>
      <c r="M190" s="22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</row>
    <row r="191" ht="15.75" customHeight="1">
      <c r="A191" s="1"/>
      <c r="B191" s="2"/>
      <c r="C191" s="91"/>
      <c r="D191" s="67"/>
      <c r="E191" s="67"/>
      <c r="F191" s="67"/>
      <c r="G191" s="22"/>
      <c r="H191" s="91"/>
      <c r="I191" s="22"/>
      <c r="J191" s="67"/>
      <c r="K191" s="22"/>
      <c r="L191" s="22"/>
      <c r="M191" s="22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</row>
    <row r="192" ht="15.75" customHeight="1">
      <c r="A192" s="1"/>
      <c r="B192" s="2"/>
      <c r="C192" s="91"/>
      <c r="D192" s="67"/>
      <c r="E192" s="67"/>
      <c r="F192" s="67"/>
      <c r="G192" s="22"/>
      <c r="H192" s="91"/>
      <c r="I192" s="22"/>
      <c r="J192" s="67"/>
      <c r="K192" s="22"/>
      <c r="L192" s="22"/>
      <c r="M192" s="22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</row>
    <row r="193" ht="15.75" customHeight="1">
      <c r="A193" s="1"/>
      <c r="B193" s="2"/>
      <c r="C193" s="91"/>
      <c r="D193" s="67"/>
      <c r="E193" s="67"/>
      <c r="F193" s="67"/>
      <c r="G193" s="22"/>
      <c r="H193" s="91"/>
      <c r="I193" s="22"/>
      <c r="J193" s="67"/>
      <c r="K193" s="22"/>
      <c r="L193" s="22"/>
      <c r="M193" s="22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</row>
    <row r="194" ht="15.75" customHeight="1">
      <c r="A194" s="1"/>
      <c r="B194" s="2"/>
      <c r="C194" s="91"/>
      <c r="D194" s="67"/>
      <c r="E194" s="67"/>
      <c r="F194" s="67"/>
      <c r="G194" s="22"/>
      <c r="H194" s="91"/>
      <c r="I194" s="22"/>
      <c r="J194" s="67"/>
      <c r="K194" s="22"/>
      <c r="L194" s="22"/>
      <c r="M194" s="22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</row>
    <row r="195" ht="15.75" customHeight="1">
      <c r="A195" s="1"/>
      <c r="B195" s="2"/>
      <c r="C195" s="91"/>
      <c r="D195" s="67"/>
      <c r="E195" s="67"/>
      <c r="F195" s="67"/>
      <c r="G195" s="22"/>
      <c r="H195" s="91"/>
      <c r="I195" s="22"/>
      <c r="J195" s="67"/>
      <c r="K195" s="22"/>
      <c r="L195" s="22"/>
      <c r="M195" s="22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</row>
    <row r="196" ht="15.75" customHeight="1">
      <c r="A196" s="1"/>
      <c r="B196" s="2"/>
      <c r="C196" s="91"/>
      <c r="D196" s="67"/>
      <c r="E196" s="67"/>
      <c r="F196" s="67"/>
      <c r="G196" s="22"/>
      <c r="H196" s="91"/>
      <c r="I196" s="22"/>
      <c r="J196" s="67"/>
      <c r="K196" s="22"/>
      <c r="L196" s="22"/>
      <c r="M196" s="22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</row>
    <row r="197" ht="15.75" customHeight="1">
      <c r="A197" s="1"/>
      <c r="B197" s="2"/>
      <c r="C197" s="91"/>
      <c r="D197" s="67"/>
      <c r="E197" s="67"/>
      <c r="F197" s="67"/>
      <c r="G197" s="22"/>
      <c r="H197" s="91"/>
      <c r="I197" s="22"/>
      <c r="J197" s="67"/>
      <c r="K197" s="22"/>
      <c r="L197" s="22"/>
      <c r="M197" s="22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</row>
    <row r="198" ht="15.75" customHeight="1">
      <c r="A198" s="1"/>
      <c r="B198" s="2"/>
      <c r="C198" s="91"/>
      <c r="D198" s="67"/>
      <c r="E198" s="67"/>
      <c r="F198" s="67"/>
      <c r="G198" s="22"/>
      <c r="H198" s="91"/>
      <c r="I198" s="22"/>
      <c r="J198" s="67"/>
      <c r="K198" s="22"/>
      <c r="L198" s="22"/>
      <c r="M198" s="22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</row>
    <row r="199" ht="15.75" customHeight="1">
      <c r="A199" s="1"/>
      <c r="B199" s="2"/>
      <c r="C199" s="91"/>
      <c r="D199" s="67"/>
      <c r="E199" s="67"/>
      <c r="F199" s="67"/>
      <c r="G199" s="22"/>
      <c r="H199" s="91"/>
      <c r="I199" s="22"/>
      <c r="J199" s="67"/>
      <c r="K199" s="22"/>
      <c r="L199" s="22"/>
      <c r="M199" s="22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</row>
    <row r="200" ht="15.75" customHeight="1">
      <c r="A200" s="1"/>
      <c r="B200" s="2"/>
      <c r="C200" s="91"/>
      <c r="D200" s="67"/>
      <c r="E200" s="67"/>
      <c r="F200" s="67"/>
      <c r="G200" s="22"/>
      <c r="H200" s="91"/>
      <c r="I200" s="22"/>
      <c r="J200" s="67"/>
      <c r="K200" s="22"/>
      <c r="L200" s="22"/>
      <c r="M200" s="22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</row>
    <row r="201" ht="15.75" customHeight="1">
      <c r="A201" s="1"/>
      <c r="B201" s="2"/>
      <c r="C201" s="91"/>
      <c r="D201" s="67"/>
      <c r="E201" s="67"/>
      <c r="F201" s="67"/>
      <c r="G201" s="22"/>
      <c r="H201" s="91"/>
      <c r="I201" s="22"/>
      <c r="J201" s="67"/>
      <c r="K201" s="22"/>
      <c r="L201" s="22"/>
      <c r="M201" s="22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</row>
    <row r="202" ht="15.75" customHeight="1">
      <c r="A202" s="1"/>
      <c r="B202" s="2"/>
      <c r="C202" s="91"/>
      <c r="D202" s="67"/>
      <c r="E202" s="67"/>
      <c r="F202" s="67"/>
      <c r="G202" s="22"/>
      <c r="H202" s="91"/>
      <c r="I202" s="22"/>
      <c r="J202" s="67"/>
      <c r="K202" s="22"/>
      <c r="L202" s="22"/>
      <c r="M202" s="22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</row>
    <row r="203" ht="15.75" customHeight="1">
      <c r="A203" s="1"/>
      <c r="B203" s="2"/>
      <c r="C203" s="91"/>
      <c r="D203" s="67"/>
      <c r="E203" s="67"/>
      <c r="F203" s="67"/>
      <c r="G203" s="22"/>
      <c r="H203" s="91"/>
      <c r="I203" s="22"/>
      <c r="J203" s="67"/>
      <c r="K203" s="22"/>
      <c r="L203" s="22"/>
      <c r="M203" s="22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</row>
    <row r="204" ht="15.75" customHeight="1">
      <c r="A204" s="1"/>
      <c r="B204" s="2"/>
      <c r="C204" s="91"/>
      <c r="D204" s="67"/>
      <c r="E204" s="67"/>
      <c r="F204" s="67"/>
      <c r="G204" s="22"/>
      <c r="H204" s="91"/>
      <c r="I204" s="22"/>
      <c r="J204" s="67"/>
      <c r="K204" s="22"/>
      <c r="L204" s="22"/>
      <c r="M204" s="22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</row>
    <row r="205" ht="15.75" customHeight="1">
      <c r="A205" s="1"/>
      <c r="B205" s="2"/>
      <c r="C205" s="91"/>
      <c r="D205" s="67"/>
      <c r="E205" s="67"/>
      <c r="F205" s="67"/>
      <c r="G205" s="22"/>
      <c r="H205" s="91"/>
      <c r="I205" s="22"/>
      <c r="J205" s="67"/>
      <c r="K205" s="22"/>
      <c r="L205" s="22"/>
      <c r="M205" s="22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</row>
    <row r="206" ht="15.75" customHeight="1">
      <c r="A206" s="1"/>
      <c r="B206" s="2"/>
      <c r="C206" s="91"/>
      <c r="D206" s="67"/>
      <c r="E206" s="67"/>
      <c r="F206" s="67"/>
      <c r="G206" s="22"/>
      <c r="H206" s="91"/>
      <c r="I206" s="22"/>
      <c r="J206" s="67"/>
      <c r="K206" s="22"/>
      <c r="L206" s="22"/>
      <c r="M206" s="22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</row>
    <row r="207" ht="15.75" customHeight="1">
      <c r="A207" s="1"/>
      <c r="B207" s="2"/>
      <c r="C207" s="91"/>
      <c r="D207" s="67"/>
      <c r="E207" s="67"/>
      <c r="F207" s="67"/>
      <c r="G207" s="22"/>
      <c r="H207" s="91"/>
      <c r="I207" s="22"/>
      <c r="J207" s="67"/>
      <c r="K207" s="22"/>
      <c r="L207" s="22"/>
      <c r="M207" s="22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</row>
    <row r="208" ht="15.75" customHeight="1">
      <c r="A208" s="1"/>
      <c r="B208" s="2"/>
      <c r="C208" s="91"/>
      <c r="D208" s="67"/>
      <c r="E208" s="67"/>
      <c r="F208" s="67"/>
      <c r="G208" s="22"/>
      <c r="H208" s="91"/>
      <c r="I208" s="22"/>
      <c r="J208" s="67"/>
      <c r="K208" s="22"/>
      <c r="L208" s="22"/>
      <c r="M208" s="22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</row>
    <row r="209" ht="15.75" customHeight="1">
      <c r="A209" s="1"/>
      <c r="B209" s="2"/>
      <c r="C209" s="91"/>
      <c r="D209" s="67"/>
      <c r="E209" s="67"/>
      <c r="F209" s="67"/>
      <c r="G209" s="22"/>
      <c r="H209" s="91"/>
      <c r="I209" s="22"/>
      <c r="J209" s="67"/>
      <c r="K209" s="22"/>
      <c r="L209" s="22"/>
      <c r="M209" s="22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</row>
    <row r="210" ht="15.75" customHeight="1">
      <c r="A210" s="1"/>
      <c r="B210" s="2"/>
      <c r="C210" s="91"/>
      <c r="D210" s="67"/>
      <c r="E210" s="67"/>
      <c r="F210" s="67"/>
      <c r="G210" s="22"/>
      <c r="H210" s="91"/>
      <c r="I210" s="22"/>
      <c r="J210" s="67"/>
      <c r="K210" s="22"/>
      <c r="L210" s="22"/>
      <c r="M210" s="22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</row>
    <row r="211" ht="15.75" customHeight="1">
      <c r="A211" s="1"/>
      <c r="B211" s="2"/>
      <c r="C211" s="91"/>
      <c r="D211" s="67"/>
      <c r="E211" s="67"/>
      <c r="F211" s="67"/>
      <c r="G211" s="22"/>
      <c r="H211" s="91"/>
      <c r="I211" s="22"/>
      <c r="J211" s="67"/>
      <c r="K211" s="22"/>
      <c r="L211" s="22"/>
      <c r="M211" s="22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</row>
    <row r="212" ht="15.75" customHeight="1">
      <c r="A212" s="1"/>
      <c r="B212" s="2"/>
      <c r="C212" s="91"/>
      <c r="D212" s="67"/>
      <c r="E212" s="67"/>
      <c r="F212" s="67"/>
      <c r="G212" s="22"/>
      <c r="H212" s="91"/>
      <c r="I212" s="22"/>
      <c r="J212" s="67"/>
      <c r="K212" s="22"/>
      <c r="L212" s="22"/>
      <c r="M212" s="22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</row>
    <row r="213" ht="15.75" customHeight="1">
      <c r="A213" s="1"/>
      <c r="B213" s="2"/>
      <c r="C213" s="91"/>
      <c r="D213" s="67"/>
      <c r="E213" s="67"/>
      <c r="F213" s="67"/>
      <c r="G213" s="22"/>
      <c r="H213" s="91"/>
      <c r="I213" s="22"/>
      <c r="J213" s="67"/>
      <c r="K213" s="22"/>
      <c r="L213" s="22"/>
      <c r="M213" s="22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</row>
    <row r="214" ht="15.75" customHeight="1">
      <c r="A214" s="1"/>
      <c r="B214" s="2"/>
      <c r="C214" s="91"/>
      <c r="D214" s="67"/>
      <c r="E214" s="67"/>
      <c r="F214" s="67"/>
      <c r="G214" s="22"/>
      <c r="H214" s="91"/>
      <c r="I214" s="22"/>
      <c r="J214" s="67"/>
      <c r="K214" s="22"/>
      <c r="L214" s="22"/>
      <c r="M214" s="22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</row>
    <row r="215" ht="15.75" customHeight="1">
      <c r="A215" s="1"/>
      <c r="B215" s="2"/>
      <c r="C215" s="91"/>
      <c r="D215" s="67"/>
      <c r="E215" s="67"/>
      <c r="F215" s="67"/>
      <c r="G215" s="22"/>
      <c r="H215" s="91"/>
      <c r="I215" s="22"/>
      <c r="J215" s="67"/>
      <c r="K215" s="22"/>
      <c r="L215" s="22"/>
      <c r="M215" s="22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</row>
    <row r="216" ht="15.75" customHeight="1">
      <c r="A216" s="1"/>
      <c r="B216" s="2"/>
      <c r="C216" s="91"/>
      <c r="D216" s="67"/>
      <c r="E216" s="67"/>
      <c r="F216" s="67"/>
      <c r="G216" s="22"/>
      <c r="H216" s="91"/>
      <c r="I216" s="22"/>
      <c r="J216" s="67"/>
      <c r="K216" s="22"/>
      <c r="L216" s="22"/>
      <c r="M216" s="22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</row>
    <row r="217" ht="15.75" customHeight="1">
      <c r="A217" s="1"/>
      <c r="B217" s="2"/>
      <c r="C217" s="91"/>
      <c r="D217" s="67"/>
      <c r="E217" s="67"/>
      <c r="F217" s="67"/>
      <c r="G217" s="22"/>
      <c r="H217" s="91"/>
      <c r="I217" s="22"/>
      <c r="J217" s="67"/>
      <c r="K217" s="22"/>
      <c r="L217" s="22"/>
      <c r="M217" s="22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</row>
    <row r="218" ht="15.75" customHeight="1">
      <c r="A218" s="1"/>
      <c r="B218" s="2"/>
      <c r="C218" s="91"/>
      <c r="D218" s="67"/>
      <c r="E218" s="67"/>
      <c r="F218" s="67"/>
      <c r="G218" s="22"/>
      <c r="H218" s="91"/>
      <c r="I218" s="22"/>
      <c r="J218" s="67"/>
      <c r="K218" s="22"/>
      <c r="L218" s="22"/>
      <c r="M218" s="22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</row>
    <row r="219" ht="15.75" customHeight="1">
      <c r="A219" s="1"/>
      <c r="B219" s="2"/>
      <c r="C219" s="91"/>
      <c r="D219" s="67"/>
      <c r="E219" s="67"/>
      <c r="F219" s="67"/>
      <c r="G219" s="22"/>
      <c r="H219" s="91"/>
      <c r="I219" s="22"/>
      <c r="J219" s="67"/>
      <c r="K219" s="22"/>
      <c r="L219" s="22"/>
      <c r="M219" s="22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</row>
    <row r="220" ht="15.75" customHeight="1">
      <c r="A220" s="1"/>
      <c r="B220" s="2"/>
      <c r="C220" s="91"/>
      <c r="D220" s="67"/>
      <c r="E220" s="67"/>
      <c r="F220" s="67"/>
      <c r="G220" s="22"/>
      <c r="H220" s="91"/>
      <c r="I220" s="22"/>
      <c r="J220" s="67"/>
      <c r="K220" s="22"/>
      <c r="L220" s="22"/>
      <c r="M220" s="22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</row>
    <row r="221" ht="15.75" customHeight="1">
      <c r="A221" s="1"/>
      <c r="B221" s="2"/>
      <c r="C221" s="91"/>
      <c r="D221" s="67"/>
      <c r="E221" s="67"/>
      <c r="F221" s="67"/>
      <c r="G221" s="22"/>
      <c r="H221" s="91"/>
      <c r="I221" s="22"/>
      <c r="J221" s="67"/>
      <c r="K221" s="22"/>
      <c r="L221" s="22"/>
      <c r="M221" s="22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</row>
    <row r="222" ht="15.75" customHeight="1">
      <c r="A222" s="1"/>
      <c r="B222" s="2"/>
      <c r="C222" s="91"/>
      <c r="D222" s="67"/>
      <c r="E222" s="67"/>
      <c r="F222" s="67"/>
      <c r="G222" s="22"/>
      <c r="H222" s="91"/>
      <c r="I222" s="22"/>
      <c r="J222" s="67"/>
      <c r="K222" s="22"/>
      <c r="L222" s="22"/>
      <c r="M222" s="22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</row>
    <row r="223" ht="15.75" customHeight="1">
      <c r="A223" s="1"/>
      <c r="B223" s="2"/>
      <c r="C223" s="91"/>
      <c r="D223" s="67"/>
      <c r="E223" s="67"/>
      <c r="F223" s="67"/>
      <c r="G223" s="22"/>
      <c r="H223" s="91"/>
      <c r="I223" s="22"/>
      <c r="J223" s="67"/>
      <c r="K223" s="22"/>
      <c r="L223" s="22"/>
      <c r="M223" s="22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</row>
    <row r="224" ht="15.75" customHeight="1">
      <c r="A224" s="1"/>
      <c r="B224" s="2"/>
      <c r="C224" s="91"/>
      <c r="D224" s="67"/>
      <c r="E224" s="67"/>
      <c r="F224" s="67"/>
      <c r="G224" s="22"/>
      <c r="H224" s="91"/>
      <c r="I224" s="22"/>
      <c r="J224" s="67"/>
      <c r="K224" s="22"/>
      <c r="L224" s="22"/>
      <c r="M224" s="22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</row>
    <row r="225" ht="15.75" customHeight="1">
      <c r="A225" s="1"/>
      <c r="B225" s="2"/>
      <c r="C225" s="91"/>
      <c r="D225" s="67"/>
      <c r="E225" s="67"/>
      <c r="F225" s="67"/>
      <c r="G225" s="22"/>
      <c r="H225" s="91"/>
      <c r="I225" s="22"/>
      <c r="J225" s="67"/>
      <c r="K225" s="22"/>
      <c r="L225" s="22"/>
      <c r="M225" s="22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</row>
    <row r="226" ht="15.75" customHeight="1">
      <c r="A226" s="1"/>
      <c r="B226" s="2"/>
      <c r="C226" s="91"/>
      <c r="D226" s="67"/>
      <c r="E226" s="67"/>
      <c r="F226" s="67"/>
      <c r="G226" s="22"/>
      <c r="H226" s="91"/>
      <c r="I226" s="22"/>
      <c r="J226" s="67"/>
      <c r="K226" s="22"/>
      <c r="L226" s="22"/>
      <c r="M226" s="22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</row>
    <row r="227" ht="15.75" customHeight="1">
      <c r="A227" s="1"/>
      <c r="B227" s="2"/>
      <c r="C227" s="91"/>
      <c r="D227" s="67"/>
      <c r="E227" s="67"/>
      <c r="F227" s="67"/>
      <c r="G227" s="22"/>
      <c r="H227" s="91"/>
      <c r="I227" s="22"/>
      <c r="J227" s="67"/>
      <c r="K227" s="22"/>
      <c r="L227" s="22"/>
      <c r="M227" s="22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</row>
    <row r="228" ht="15.75" customHeight="1">
      <c r="A228" s="1"/>
      <c r="B228" s="2"/>
      <c r="C228" s="91"/>
      <c r="D228" s="67"/>
      <c r="E228" s="67"/>
      <c r="F228" s="67"/>
      <c r="G228" s="22"/>
      <c r="H228" s="91"/>
      <c r="I228" s="22"/>
      <c r="J228" s="67"/>
      <c r="K228" s="22"/>
      <c r="L228" s="22"/>
      <c r="M228" s="22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</row>
    <row r="229" ht="15.75" customHeight="1">
      <c r="A229" s="1"/>
      <c r="B229" s="2"/>
      <c r="C229" s="91"/>
      <c r="D229" s="67"/>
      <c r="E229" s="67"/>
      <c r="F229" s="67"/>
      <c r="G229" s="22"/>
      <c r="H229" s="91"/>
      <c r="I229" s="22"/>
      <c r="J229" s="67"/>
      <c r="K229" s="22"/>
      <c r="L229" s="22"/>
      <c r="M229" s="22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</row>
    <row r="230" ht="15.75" customHeight="1">
      <c r="A230" s="1"/>
      <c r="B230" s="2"/>
      <c r="C230" s="91"/>
      <c r="D230" s="67"/>
      <c r="E230" s="67"/>
      <c r="F230" s="67"/>
      <c r="G230" s="22"/>
      <c r="H230" s="91"/>
      <c r="I230" s="22"/>
      <c r="J230" s="67"/>
      <c r="K230" s="22"/>
      <c r="L230" s="22"/>
      <c r="M230" s="22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</row>
    <row r="231" ht="15.75" customHeight="1">
      <c r="A231" s="1"/>
      <c r="B231" s="2"/>
      <c r="C231" s="91"/>
      <c r="D231" s="67"/>
      <c r="E231" s="67"/>
      <c r="F231" s="67"/>
      <c r="G231" s="22"/>
      <c r="H231" s="91"/>
      <c r="I231" s="22"/>
      <c r="J231" s="67"/>
      <c r="K231" s="22"/>
      <c r="L231" s="22"/>
      <c r="M231" s="22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</row>
    <row r="232" ht="15.75" customHeight="1">
      <c r="A232" s="1"/>
      <c r="B232" s="2"/>
      <c r="C232" s="91"/>
      <c r="D232" s="67"/>
      <c r="E232" s="67"/>
      <c r="F232" s="67"/>
      <c r="G232" s="22"/>
      <c r="H232" s="91"/>
      <c r="I232" s="22"/>
      <c r="J232" s="67"/>
      <c r="K232" s="22"/>
      <c r="L232" s="22"/>
      <c r="M232" s="22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</row>
    <row r="233" ht="15.75" customHeight="1">
      <c r="A233" s="1"/>
      <c r="B233" s="2"/>
      <c r="C233" s="91"/>
      <c r="D233" s="67"/>
      <c r="E233" s="67"/>
      <c r="F233" s="67"/>
      <c r="G233" s="22"/>
      <c r="H233" s="91"/>
      <c r="I233" s="22"/>
      <c r="J233" s="67"/>
      <c r="K233" s="22"/>
      <c r="L233" s="22"/>
      <c r="M233" s="22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</row>
    <row r="234" ht="15.75" customHeight="1">
      <c r="A234" s="1"/>
      <c r="B234" s="2"/>
      <c r="C234" s="91"/>
      <c r="D234" s="67"/>
      <c r="E234" s="67"/>
      <c r="F234" s="67"/>
      <c r="G234" s="22"/>
      <c r="H234" s="91"/>
      <c r="I234" s="22"/>
      <c r="J234" s="67"/>
      <c r="K234" s="22"/>
      <c r="L234" s="22"/>
      <c r="M234" s="22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</row>
    <row r="235" ht="15.75" customHeight="1">
      <c r="A235" s="1"/>
      <c r="B235" s="2"/>
      <c r="C235" s="91"/>
      <c r="D235" s="67"/>
      <c r="E235" s="67"/>
      <c r="F235" s="67"/>
      <c r="G235" s="22"/>
      <c r="H235" s="91"/>
      <c r="I235" s="22"/>
      <c r="J235" s="67"/>
      <c r="K235" s="22"/>
      <c r="L235" s="22"/>
      <c r="M235" s="22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</row>
    <row r="236" ht="15.75" customHeight="1">
      <c r="A236" s="1"/>
      <c r="B236" s="2"/>
      <c r="C236" s="91"/>
      <c r="D236" s="67"/>
      <c r="E236" s="67"/>
      <c r="F236" s="67"/>
      <c r="G236" s="22"/>
      <c r="H236" s="91"/>
      <c r="I236" s="22"/>
      <c r="J236" s="67"/>
      <c r="K236" s="22"/>
      <c r="L236" s="22"/>
      <c r="M236" s="22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</row>
    <row r="237" ht="15.75" customHeight="1">
      <c r="A237" s="1"/>
      <c r="B237" s="2"/>
      <c r="C237" s="91"/>
      <c r="D237" s="67"/>
      <c r="E237" s="67"/>
      <c r="F237" s="67"/>
      <c r="G237" s="22"/>
      <c r="H237" s="91"/>
      <c r="I237" s="22"/>
      <c r="J237" s="67"/>
      <c r="K237" s="22"/>
      <c r="L237" s="22"/>
      <c r="M237" s="22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</row>
    <row r="238" ht="15.75" customHeight="1">
      <c r="A238" s="1"/>
      <c r="B238" s="2"/>
      <c r="C238" s="91"/>
      <c r="D238" s="67"/>
      <c r="E238" s="67"/>
      <c r="F238" s="67"/>
      <c r="G238" s="22"/>
      <c r="H238" s="91"/>
      <c r="I238" s="22"/>
      <c r="J238" s="67"/>
      <c r="K238" s="22"/>
      <c r="L238" s="22"/>
      <c r="M238" s="22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</row>
    <row r="239" ht="15.75" customHeight="1">
      <c r="A239" s="1"/>
      <c r="B239" s="2"/>
      <c r="C239" s="91"/>
      <c r="D239" s="67"/>
      <c r="E239" s="67"/>
      <c r="F239" s="67"/>
      <c r="G239" s="22"/>
      <c r="H239" s="91"/>
      <c r="I239" s="22"/>
      <c r="J239" s="67"/>
      <c r="K239" s="22"/>
      <c r="L239" s="22"/>
      <c r="M239" s="22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</row>
    <row r="240" ht="15.75" customHeight="1">
      <c r="A240" s="1"/>
      <c r="B240" s="2"/>
      <c r="C240" s="91"/>
      <c r="D240" s="67"/>
      <c r="E240" s="67"/>
      <c r="F240" s="67"/>
      <c r="G240" s="22"/>
      <c r="H240" s="91"/>
      <c r="I240" s="22"/>
      <c r="J240" s="67"/>
      <c r="K240" s="22"/>
      <c r="L240" s="22"/>
      <c r="M240" s="22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</row>
    <row r="241" ht="15.75" customHeight="1">
      <c r="A241" s="1"/>
      <c r="B241" s="2"/>
      <c r="C241" s="91"/>
      <c r="D241" s="67"/>
      <c r="E241" s="67"/>
      <c r="F241" s="67"/>
      <c r="G241" s="22"/>
      <c r="H241" s="91"/>
      <c r="I241" s="22"/>
      <c r="J241" s="67"/>
      <c r="K241" s="22"/>
      <c r="L241" s="22"/>
      <c r="M241" s="22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</row>
    <row r="242" ht="15.75" customHeight="1">
      <c r="A242" s="1"/>
      <c r="B242" s="2"/>
      <c r="C242" s="91"/>
      <c r="D242" s="67"/>
      <c r="E242" s="67"/>
      <c r="F242" s="67"/>
      <c r="G242" s="22"/>
      <c r="H242" s="91"/>
      <c r="I242" s="22"/>
      <c r="J242" s="67"/>
      <c r="K242" s="22"/>
      <c r="L242" s="22"/>
      <c r="M242" s="22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</row>
    <row r="243" ht="15.75" customHeight="1">
      <c r="A243" s="1"/>
      <c r="B243" s="2"/>
      <c r="C243" s="91"/>
      <c r="D243" s="67"/>
      <c r="E243" s="67"/>
      <c r="F243" s="67"/>
      <c r="G243" s="22"/>
      <c r="H243" s="91"/>
      <c r="I243" s="22"/>
      <c r="J243" s="67"/>
      <c r="K243" s="22"/>
      <c r="L243" s="22"/>
      <c r="M243" s="22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</row>
    <row r="244" ht="15.75" customHeight="1">
      <c r="A244" s="1"/>
      <c r="B244" s="2"/>
      <c r="C244" s="91"/>
      <c r="D244" s="67"/>
      <c r="E244" s="67"/>
      <c r="F244" s="67"/>
      <c r="G244" s="22"/>
      <c r="H244" s="91"/>
      <c r="I244" s="22"/>
      <c r="J244" s="67"/>
      <c r="K244" s="22"/>
      <c r="L244" s="22"/>
      <c r="M244" s="22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</row>
    <row r="245" ht="15.75" customHeight="1">
      <c r="A245" s="1"/>
      <c r="B245" s="2"/>
      <c r="C245" s="91"/>
      <c r="D245" s="67"/>
      <c r="E245" s="67"/>
      <c r="F245" s="67"/>
      <c r="G245" s="22"/>
      <c r="H245" s="91"/>
      <c r="I245" s="22"/>
      <c r="J245" s="67"/>
      <c r="K245" s="22"/>
      <c r="L245" s="22"/>
      <c r="M245" s="22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</row>
    <row r="246" ht="15.75" customHeight="1">
      <c r="A246" s="1"/>
      <c r="B246" s="2"/>
      <c r="C246" s="91"/>
      <c r="D246" s="67"/>
      <c r="E246" s="67"/>
      <c r="F246" s="67"/>
      <c r="G246" s="22"/>
      <c r="H246" s="91"/>
      <c r="I246" s="22"/>
      <c r="J246" s="67"/>
      <c r="K246" s="22"/>
      <c r="L246" s="22"/>
      <c r="M246" s="22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</row>
    <row r="247" ht="15.75" customHeight="1">
      <c r="A247" s="1"/>
      <c r="B247" s="2"/>
      <c r="C247" s="91"/>
      <c r="D247" s="67"/>
      <c r="E247" s="67"/>
      <c r="F247" s="67"/>
      <c r="G247" s="22"/>
      <c r="H247" s="91"/>
      <c r="I247" s="22"/>
      <c r="J247" s="67"/>
      <c r="K247" s="22"/>
      <c r="L247" s="22"/>
      <c r="M247" s="22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</row>
    <row r="248" ht="15.75" customHeight="1">
      <c r="A248" s="1"/>
      <c r="B248" s="2"/>
      <c r="C248" s="91"/>
      <c r="D248" s="67"/>
      <c r="E248" s="67"/>
      <c r="F248" s="67"/>
      <c r="G248" s="22"/>
      <c r="H248" s="91"/>
      <c r="I248" s="22"/>
      <c r="J248" s="67"/>
      <c r="K248" s="22"/>
      <c r="L248" s="22"/>
      <c r="M248" s="22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</row>
    <row r="249" ht="15.75" customHeight="1">
      <c r="A249" s="1"/>
      <c r="B249" s="2"/>
      <c r="C249" s="91"/>
      <c r="D249" s="67"/>
      <c r="E249" s="67"/>
      <c r="F249" s="67"/>
      <c r="G249" s="22"/>
      <c r="H249" s="91"/>
      <c r="I249" s="22"/>
      <c r="J249" s="67"/>
      <c r="K249" s="22"/>
      <c r="L249" s="22"/>
      <c r="M249" s="22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</row>
    <row r="250" ht="15.75" customHeight="1">
      <c r="A250" s="1"/>
      <c r="B250" s="2"/>
      <c r="C250" s="91"/>
      <c r="D250" s="67"/>
      <c r="E250" s="67"/>
      <c r="F250" s="67"/>
      <c r="G250" s="22"/>
      <c r="H250" s="91"/>
      <c r="I250" s="22"/>
      <c r="J250" s="67"/>
      <c r="K250" s="22"/>
      <c r="L250" s="22"/>
      <c r="M250" s="22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</row>
    <row r="251" ht="15.75" customHeight="1">
      <c r="A251" s="1"/>
      <c r="B251" s="2"/>
      <c r="C251" s="91"/>
      <c r="D251" s="67"/>
      <c r="E251" s="67"/>
      <c r="F251" s="67"/>
      <c r="G251" s="22"/>
      <c r="H251" s="91"/>
      <c r="I251" s="22"/>
      <c r="J251" s="67"/>
      <c r="K251" s="22"/>
      <c r="L251" s="22"/>
      <c r="M251" s="22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</row>
    <row r="252" ht="15.75" customHeight="1">
      <c r="A252" s="1"/>
      <c r="B252" s="2"/>
      <c r="C252" s="91"/>
      <c r="D252" s="67"/>
      <c r="E252" s="67"/>
      <c r="F252" s="67"/>
      <c r="G252" s="22"/>
      <c r="H252" s="91"/>
      <c r="I252" s="22"/>
      <c r="J252" s="67"/>
      <c r="K252" s="22"/>
      <c r="L252" s="22"/>
      <c r="M252" s="22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</row>
    <row r="253" ht="15.75" customHeight="1">
      <c r="A253" s="1"/>
      <c r="B253" s="2"/>
      <c r="C253" s="91"/>
      <c r="D253" s="67"/>
      <c r="E253" s="67"/>
      <c r="F253" s="67"/>
      <c r="G253" s="22"/>
      <c r="H253" s="91"/>
      <c r="I253" s="22"/>
      <c r="J253" s="67"/>
      <c r="K253" s="22"/>
      <c r="L253" s="22"/>
      <c r="M253" s="22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</row>
    <row r="254" ht="15.75" customHeight="1">
      <c r="A254" s="1"/>
      <c r="B254" s="2"/>
      <c r="C254" s="91"/>
      <c r="D254" s="67"/>
      <c r="E254" s="67"/>
      <c r="F254" s="67"/>
      <c r="G254" s="22"/>
      <c r="H254" s="91"/>
      <c r="I254" s="22"/>
      <c r="J254" s="67"/>
      <c r="K254" s="22"/>
      <c r="L254" s="22"/>
      <c r="M254" s="22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</row>
    <row r="255" ht="15.75" customHeight="1">
      <c r="A255" s="1"/>
      <c r="B255" s="2"/>
      <c r="C255" s="91"/>
      <c r="D255" s="67"/>
      <c r="E255" s="67"/>
      <c r="F255" s="67"/>
      <c r="G255" s="22"/>
      <c r="H255" s="91"/>
      <c r="I255" s="22"/>
      <c r="J255" s="67"/>
      <c r="K255" s="22"/>
      <c r="L255" s="22"/>
      <c r="M255" s="22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</row>
    <row r="256" ht="15.75" customHeight="1">
      <c r="A256" s="1"/>
      <c r="B256" s="2"/>
      <c r="C256" s="91"/>
      <c r="D256" s="67"/>
      <c r="E256" s="67"/>
      <c r="F256" s="67"/>
      <c r="G256" s="22"/>
      <c r="H256" s="91"/>
      <c r="I256" s="22"/>
      <c r="J256" s="67"/>
      <c r="K256" s="22"/>
      <c r="L256" s="22"/>
      <c r="M256" s="22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</row>
    <row r="257" ht="15.75" customHeight="1">
      <c r="A257" s="1"/>
      <c r="B257" s="2"/>
      <c r="C257" s="91"/>
      <c r="D257" s="67"/>
      <c r="E257" s="67"/>
      <c r="F257" s="67"/>
      <c r="G257" s="22"/>
      <c r="H257" s="91"/>
      <c r="I257" s="22"/>
      <c r="J257" s="67"/>
      <c r="K257" s="22"/>
      <c r="L257" s="22"/>
      <c r="M257" s="22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</row>
    <row r="258" ht="15.75" customHeight="1">
      <c r="A258" s="1"/>
      <c r="B258" s="2"/>
      <c r="C258" s="91"/>
      <c r="D258" s="67"/>
      <c r="E258" s="67"/>
      <c r="F258" s="67"/>
      <c r="G258" s="22"/>
      <c r="H258" s="91"/>
      <c r="I258" s="22"/>
      <c r="J258" s="67"/>
      <c r="K258" s="22"/>
      <c r="L258" s="22"/>
      <c r="M258" s="22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</row>
    <row r="259" ht="15.75" customHeight="1">
      <c r="A259" s="1"/>
      <c r="B259" s="2"/>
      <c r="C259" s="91"/>
      <c r="D259" s="67"/>
      <c r="E259" s="67"/>
      <c r="F259" s="67"/>
      <c r="G259" s="22"/>
      <c r="H259" s="91"/>
      <c r="I259" s="22"/>
      <c r="J259" s="67"/>
      <c r="K259" s="22"/>
      <c r="L259" s="22"/>
      <c r="M259" s="22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</row>
    <row r="260" ht="15.75" customHeight="1">
      <c r="A260" s="1"/>
      <c r="B260" s="2"/>
      <c r="C260" s="91"/>
      <c r="D260" s="67"/>
      <c r="E260" s="67"/>
      <c r="F260" s="67"/>
      <c r="G260" s="22"/>
      <c r="H260" s="91"/>
      <c r="I260" s="22"/>
      <c r="J260" s="67"/>
      <c r="K260" s="22"/>
      <c r="L260" s="22"/>
      <c r="M260" s="22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</row>
    <row r="261" ht="15.75" customHeight="1">
      <c r="A261" s="1"/>
      <c r="B261" s="2"/>
      <c r="C261" s="91"/>
      <c r="D261" s="67"/>
      <c r="E261" s="67"/>
      <c r="F261" s="67"/>
      <c r="G261" s="22"/>
      <c r="H261" s="91"/>
      <c r="I261" s="22"/>
      <c r="J261" s="67"/>
      <c r="K261" s="22"/>
      <c r="L261" s="22"/>
      <c r="M261" s="22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</row>
    <row r="262" ht="15.75" customHeight="1">
      <c r="A262" s="1"/>
      <c r="B262" s="2"/>
      <c r="C262" s="91"/>
      <c r="D262" s="67"/>
      <c r="E262" s="67"/>
      <c r="F262" s="67"/>
      <c r="G262" s="22"/>
      <c r="H262" s="91"/>
      <c r="I262" s="22"/>
      <c r="J262" s="67"/>
      <c r="K262" s="22"/>
      <c r="L262" s="22"/>
      <c r="M262" s="22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</row>
    <row r="263" ht="15.75" customHeight="1">
      <c r="A263" s="1"/>
      <c r="B263" s="2"/>
      <c r="C263" s="91"/>
      <c r="D263" s="67"/>
      <c r="E263" s="67"/>
      <c r="F263" s="67"/>
      <c r="G263" s="22"/>
      <c r="H263" s="91"/>
      <c r="I263" s="22"/>
      <c r="J263" s="67"/>
      <c r="K263" s="22"/>
      <c r="L263" s="22"/>
      <c r="M263" s="22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</row>
    <row r="264" ht="15.75" customHeight="1">
      <c r="A264" s="1"/>
      <c r="B264" s="2"/>
      <c r="C264" s="91"/>
      <c r="D264" s="67"/>
      <c r="E264" s="67"/>
      <c r="F264" s="67"/>
      <c r="G264" s="22"/>
      <c r="H264" s="91"/>
      <c r="I264" s="22"/>
      <c r="J264" s="67"/>
      <c r="K264" s="22"/>
      <c r="L264" s="22"/>
      <c r="M264" s="22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</row>
    <row r="265" ht="15.75" customHeight="1">
      <c r="A265" s="1"/>
      <c r="B265" s="2"/>
      <c r="C265" s="91"/>
      <c r="D265" s="67"/>
      <c r="E265" s="67"/>
      <c r="F265" s="67"/>
      <c r="G265" s="22"/>
      <c r="H265" s="91"/>
      <c r="I265" s="22"/>
      <c r="J265" s="67"/>
      <c r="K265" s="22"/>
      <c r="L265" s="22"/>
      <c r="M265" s="22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</row>
    <row r="266" ht="15.75" customHeight="1">
      <c r="A266" s="1"/>
      <c r="B266" s="2"/>
      <c r="C266" s="91"/>
      <c r="D266" s="67"/>
      <c r="E266" s="67"/>
      <c r="F266" s="67"/>
      <c r="G266" s="22"/>
      <c r="H266" s="91"/>
      <c r="I266" s="22"/>
      <c r="J266" s="67"/>
      <c r="K266" s="22"/>
      <c r="L266" s="22"/>
      <c r="M266" s="22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</row>
    <row r="267" ht="15.75" customHeight="1">
      <c r="A267" s="1"/>
      <c r="B267" s="2"/>
      <c r="C267" s="91"/>
      <c r="D267" s="67"/>
      <c r="E267" s="67"/>
      <c r="F267" s="67"/>
      <c r="G267" s="22"/>
      <c r="H267" s="91"/>
      <c r="I267" s="22"/>
      <c r="J267" s="67"/>
      <c r="K267" s="22"/>
      <c r="L267" s="22"/>
      <c r="M267" s="22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</row>
    <row r="268" ht="15.75" customHeight="1">
      <c r="A268" s="1"/>
      <c r="B268" s="2"/>
      <c r="C268" s="91"/>
      <c r="D268" s="67"/>
      <c r="E268" s="67"/>
      <c r="F268" s="67"/>
      <c r="G268" s="22"/>
      <c r="H268" s="91"/>
      <c r="I268" s="22"/>
      <c r="J268" s="67"/>
      <c r="K268" s="22"/>
      <c r="L268" s="22"/>
      <c r="M268" s="22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</row>
    <row r="269" ht="15.75" customHeight="1">
      <c r="A269" s="1"/>
      <c r="B269" s="2"/>
      <c r="C269" s="91"/>
      <c r="D269" s="67"/>
      <c r="E269" s="67"/>
      <c r="F269" s="67"/>
      <c r="G269" s="22"/>
      <c r="H269" s="91"/>
      <c r="I269" s="22"/>
      <c r="J269" s="67"/>
      <c r="K269" s="22"/>
      <c r="L269" s="22"/>
      <c r="M269" s="22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</row>
    <row r="270" ht="15.75" customHeight="1">
      <c r="A270" s="1"/>
      <c r="B270" s="2"/>
      <c r="C270" s="91"/>
      <c r="D270" s="67"/>
      <c r="E270" s="67"/>
      <c r="F270" s="67"/>
      <c r="G270" s="22"/>
      <c r="H270" s="91"/>
      <c r="I270" s="22"/>
      <c r="J270" s="67"/>
      <c r="K270" s="22"/>
      <c r="L270" s="22"/>
      <c r="M270" s="22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</row>
    <row r="271" ht="15.75" customHeight="1">
      <c r="A271" s="1"/>
      <c r="B271" s="2"/>
      <c r="C271" s="91"/>
      <c r="D271" s="67"/>
      <c r="E271" s="67"/>
      <c r="F271" s="67"/>
      <c r="G271" s="22"/>
      <c r="H271" s="91"/>
      <c r="I271" s="22"/>
      <c r="J271" s="67"/>
      <c r="K271" s="22"/>
      <c r="L271" s="22"/>
      <c r="M271" s="22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</row>
    <row r="272" ht="15.75" customHeight="1">
      <c r="A272" s="1"/>
      <c r="B272" s="2"/>
      <c r="C272" s="91"/>
      <c r="D272" s="67"/>
      <c r="E272" s="67"/>
      <c r="F272" s="67"/>
      <c r="G272" s="22"/>
      <c r="H272" s="91"/>
      <c r="I272" s="22"/>
      <c r="J272" s="67"/>
      <c r="K272" s="22"/>
      <c r="L272" s="22"/>
      <c r="M272" s="22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</row>
    <row r="273" ht="15.75" customHeight="1">
      <c r="A273" s="1"/>
      <c r="B273" s="2"/>
      <c r="C273" s="91"/>
      <c r="D273" s="67"/>
      <c r="E273" s="67"/>
      <c r="F273" s="67"/>
      <c r="G273" s="22"/>
      <c r="H273" s="91"/>
      <c r="I273" s="22"/>
      <c r="J273" s="67"/>
      <c r="K273" s="22"/>
      <c r="L273" s="22"/>
      <c r="M273" s="22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</row>
    <row r="274" ht="15.75" customHeight="1">
      <c r="A274" s="1"/>
      <c r="B274" s="2"/>
      <c r="C274" s="91"/>
      <c r="D274" s="67"/>
      <c r="E274" s="67"/>
      <c r="F274" s="67"/>
      <c r="G274" s="22"/>
      <c r="H274" s="91"/>
      <c r="I274" s="22"/>
      <c r="J274" s="67"/>
      <c r="K274" s="22"/>
      <c r="L274" s="22"/>
      <c r="M274" s="22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</row>
    <row r="275" ht="15.75" customHeight="1">
      <c r="A275" s="1"/>
      <c r="B275" s="2"/>
      <c r="C275" s="91"/>
      <c r="D275" s="67"/>
      <c r="E275" s="67"/>
      <c r="F275" s="67"/>
      <c r="G275" s="22"/>
      <c r="H275" s="91"/>
      <c r="I275" s="22"/>
      <c r="J275" s="67"/>
      <c r="K275" s="22"/>
      <c r="L275" s="22"/>
      <c r="M275" s="22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</row>
    <row r="276" ht="15.75" customHeight="1">
      <c r="A276" s="1"/>
      <c r="B276" s="2"/>
      <c r="C276" s="91"/>
      <c r="D276" s="67"/>
      <c r="E276" s="67"/>
      <c r="F276" s="67"/>
      <c r="G276" s="22"/>
      <c r="H276" s="91"/>
      <c r="I276" s="22"/>
      <c r="J276" s="67"/>
      <c r="K276" s="22"/>
      <c r="L276" s="22"/>
      <c r="M276" s="22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</row>
    <row r="277" ht="15.75" customHeight="1">
      <c r="A277" s="1"/>
      <c r="B277" s="2"/>
      <c r="C277" s="91"/>
      <c r="D277" s="67"/>
      <c r="E277" s="67"/>
      <c r="F277" s="67"/>
      <c r="G277" s="22"/>
      <c r="H277" s="91"/>
      <c r="I277" s="22"/>
      <c r="J277" s="67"/>
      <c r="K277" s="22"/>
      <c r="L277" s="22"/>
      <c r="M277" s="22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</row>
    <row r="278" ht="15.75" customHeight="1">
      <c r="A278" s="1"/>
      <c r="B278" s="2"/>
      <c r="C278" s="91"/>
      <c r="D278" s="67"/>
      <c r="E278" s="67"/>
      <c r="F278" s="67"/>
      <c r="G278" s="22"/>
      <c r="H278" s="91"/>
      <c r="I278" s="22"/>
      <c r="J278" s="67"/>
      <c r="K278" s="22"/>
      <c r="L278" s="22"/>
      <c r="M278" s="22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</row>
    <row r="279" ht="15.75" customHeight="1">
      <c r="A279" s="1"/>
      <c r="B279" s="2"/>
      <c r="C279" s="91"/>
      <c r="D279" s="67"/>
      <c r="E279" s="67"/>
      <c r="F279" s="67"/>
      <c r="G279" s="22"/>
      <c r="H279" s="91"/>
      <c r="I279" s="22"/>
      <c r="J279" s="67"/>
      <c r="K279" s="22"/>
      <c r="L279" s="22"/>
      <c r="M279" s="22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</row>
    <row r="280" ht="15.75" customHeight="1">
      <c r="A280" s="1"/>
      <c r="B280" s="2"/>
      <c r="C280" s="91"/>
      <c r="D280" s="67"/>
      <c r="E280" s="67"/>
      <c r="F280" s="67"/>
      <c r="G280" s="22"/>
      <c r="H280" s="91"/>
      <c r="I280" s="22"/>
      <c r="J280" s="67"/>
      <c r="K280" s="22"/>
      <c r="L280" s="22"/>
      <c r="M280" s="22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</row>
    <row r="281" ht="15.75" customHeight="1">
      <c r="A281" s="1"/>
      <c r="B281" s="2"/>
      <c r="C281" s="91"/>
      <c r="D281" s="67"/>
      <c r="E281" s="67"/>
      <c r="F281" s="67"/>
      <c r="G281" s="22"/>
      <c r="H281" s="91"/>
      <c r="I281" s="22"/>
      <c r="J281" s="67"/>
      <c r="K281" s="22"/>
      <c r="L281" s="22"/>
      <c r="M281" s="22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</row>
    <row r="282" ht="15.75" customHeight="1">
      <c r="A282" s="1"/>
      <c r="B282" s="2"/>
      <c r="C282" s="91"/>
      <c r="D282" s="67"/>
      <c r="E282" s="67"/>
      <c r="F282" s="67"/>
      <c r="G282" s="22"/>
      <c r="H282" s="91"/>
      <c r="I282" s="22"/>
      <c r="J282" s="67"/>
      <c r="K282" s="22"/>
      <c r="L282" s="22"/>
      <c r="M282" s="22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</row>
    <row r="283" ht="15.75" customHeight="1">
      <c r="A283" s="1"/>
      <c r="B283" s="2"/>
      <c r="C283" s="91"/>
      <c r="D283" s="67"/>
      <c r="E283" s="67"/>
      <c r="F283" s="67"/>
      <c r="G283" s="22"/>
      <c r="H283" s="91"/>
      <c r="I283" s="22"/>
      <c r="J283" s="67"/>
      <c r="K283" s="22"/>
      <c r="L283" s="22"/>
      <c r="M283" s="22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</row>
    <row r="284" ht="15.75" customHeight="1">
      <c r="A284" s="1"/>
      <c r="B284" s="2"/>
      <c r="C284" s="91"/>
      <c r="D284" s="67"/>
      <c r="E284" s="67"/>
      <c r="F284" s="67"/>
      <c r="G284" s="22"/>
      <c r="H284" s="91"/>
      <c r="I284" s="22"/>
      <c r="J284" s="67"/>
      <c r="K284" s="22"/>
      <c r="L284" s="22"/>
      <c r="M284" s="22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</row>
    <row r="285" ht="15.75" customHeight="1">
      <c r="A285" s="1"/>
      <c r="B285" s="2"/>
      <c r="C285" s="91"/>
      <c r="D285" s="67"/>
      <c r="E285" s="67"/>
      <c r="F285" s="67"/>
      <c r="G285" s="22"/>
      <c r="H285" s="91"/>
      <c r="I285" s="22"/>
      <c r="J285" s="67"/>
      <c r="K285" s="22"/>
      <c r="L285" s="22"/>
      <c r="M285" s="22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</row>
    <row r="286" ht="15.75" customHeight="1">
      <c r="A286" s="1"/>
      <c r="B286" s="2"/>
      <c r="C286" s="91"/>
      <c r="D286" s="67"/>
      <c r="E286" s="67"/>
      <c r="F286" s="67"/>
      <c r="G286" s="22"/>
      <c r="H286" s="91"/>
      <c r="I286" s="22"/>
      <c r="J286" s="67"/>
      <c r="K286" s="22"/>
      <c r="L286" s="22"/>
      <c r="M286" s="22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</row>
    <row r="287" ht="15.75" customHeight="1">
      <c r="A287" s="1"/>
      <c r="B287" s="2"/>
      <c r="C287" s="91"/>
      <c r="D287" s="67"/>
      <c r="E287" s="67"/>
      <c r="F287" s="67"/>
      <c r="G287" s="22"/>
      <c r="H287" s="91"/>
      <c r="I287" s="22"/>
      <c r="J287" s="67"/>
      <c r="K287" s="22"/>
      <c r="L287" s="22"/>
      <c r="M287" s="22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</row>
    <row r="288" ht="15.75" customHeight="1">
      <c r="A288" s="1"/>
      <c r="B288" s="2"/>
      <c r="C288" s="91"/>
      <c r="D288" s="67"/>
      <c r="E288" s="67"/>
      <c r="F288" s="67"/>
      <c r="G288" s="22"/>
      <c r="H288" s="91"/>
      <c r="I288" s="22"/>
      <c r="J288" s="67"/>
      <c r="K288" s="22"/>
      <c r="L288" s="22"/>
      <c r="M288" s="22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</row>
    <row r="289" ht="15.75" customHeight="1">
      <c r="A289" s="1"/>
      <c r="B289" s="2"/>
      <c r="C289" s="91"/>
      <c r="D289" s="67"/>
      <c r="E289" s="67"/>
      <c r="F289" s="67"/>
      <c r="G289" s="22"/>
      <c r="H289" s="91"/>
      <c r="I289" s="22"/>
      <c r="J289" s="67"/>
      <c r="K289" s="22"/>
      <c r="L289" s="22"/>
      <c r="M289" s="22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</row>
    <row r="290" ht="15.75" customHeight="1">
      <c r="A290" s="1"/>
      <c r="B290" s="2"/>
      <c r="C290" s="91"/>
      <c r="D290" s="67"/>
      <c r="E290" s="67"/>
      <c r="F290" s="67"/>
      <c r="G290" s="22"/>
      <c r="H290" s="91"/>
      <c r="I290" s="22"/>
      <c r="J290" s="67"/>
      <c r="K290" s="22"/>
      <c r="L290" s="22"/>
      <c r="M290" s="22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</row>
    <row r="291" ht="15.75" customHeight="1">
      <c r="A291" s="1"/>
      <c r="B291" s="2"/>
      <c r="C291" s="91"/>
      <c r="D291" s="67"/>
      <c r="E291" s="67"/>
      <c r="F291" s="67"/>
      <c r="G291" s="22"/>
      <c r="H291" s="91"/>
      <c r="I291" s="22"/>
      <c r="J291" s="67"/>
      <c r="K291" s="22"/>
      <c r="L291" s="22"/>
      <c r="M291" s="22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</row>
    <row r="292" ht="15.75" customHeight="1">
      <c r="A292" s="1"/>
      <c r="B292" s="2"/>
      <c r="C292" s="91"/>
      <c r="D292" s="67"/>
      <c r="E292" s="67"/>
      <c r="F292" s="67"/>
      <c r="G292" s="22"/>
      <c r="H292" s="91"/>
      <c r="I292" s="22"/>
      <c r="J292" s="67"/>
      <c r="K292" s="22"/>
      <c r="L292" s="22"/>
      <c r="M292" s="22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</row>
    <row r="293" ht="15.75" customHeight="1">
      <c r="A293" s="1"/>
      <c r="B293" s="2"/>
      <c r="C293" s="91"/>
      <c r="D293" s="67"/>
      <c r="E293" s="67"/>
      <c r="F293" s="67"/>
      <c r="G293" s="22"/>
      <c r="H293" s="91"/>
      <c r="I293" s="22"/>
      <c r="J293" s="67"/>
      <c r="K293" s="22"/>
      <c r="L293" s="22"/>
      <c r="M293" s="22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</row>
    <row r="294" ht="15.75" customHeight="1">
      <c r="A294" s="1"/>
      <c r="B294" s="2"/>
      <c r="C294" s="91"/>
      <c r="D294" s="67"/>
      <c r="E294" s="67"/>
      <c r="F294" s="67"/>
      <c r="G294" s="22"/>
      <c r="H294" s="91"/>
      <c r="I294" s="22"/>
      <c r="J294" s="67"/>
      <c r="K294" s="22"/>
      <c r="L294" s="22"/>
      <c r="M294" s="22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</row>
    <row r="295" ht="15.75" customHeight="1">
      <c r="A295" s="1"/>
      <c r="B295" s="2"/>
      <c r="C295" s="91"/>
      <c r="D295" s="67"/>
      <c r="E295" s="67"/>
      <c r="F295" s="67"/>
      <c r="G295" s="22"/>
      <c r="H295" s="91"/>
      <c r="I295" s="22"/>
      <c r="J295" s="67"/>
      <c r="K295" s="22"/>
      <c r="L295" s="22"/>
      <c r="M295" s="22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</row>
    <row r="296" ht="15.75" customHeight="1">
      <c r="A296" s="1"/>
      <c r="B296" s="2"/>
      <c r="C296" s="91"/>
      <c r="D296" s="67"/>
      <c r="E296" s="67"/>
      <c r="F296" s="67"/>
      <c r="G296" s="22"/>
      <c r="H296" s="91"/>
      <c r="I296" s="22"/>
      <c r="J296" s="67"/>
      <c r="K296" s="22"/>
      <c r="L296" s="22"/>
      <c r="M296" s="22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</row>
    <row r="297" ht="15.75" customHeight="1">
      <c r="A297" s="1"/>
      <c r="B297" s="2"/>
      <c r="C297" s="91"/>
      <c r="D297" s="67"/>
      <c r="E297" s="67"/>
      <c r="F297" s="67"/>
      <c r="G297" s="22"/>
      <c r="H297" s="91"/>
      <c r="I297" s="22"/>
      <c r="J297" s="67"/>
      <c r="K297" s="22"/>
      <c r="L297" s="22"/>
      <c r="M297" s="22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</row>
    <row r="298" ht="15.75" customHeight="1">
      <c r="A298" s="1"/>
      <c r="B298" s="2"/>
      <c r="C298" s="91"/>
      <c r="D298" s="67"/>
      <c r="E298" s="67"/>
      <c r="F298" s="67"/>
      <c r="G298" s="22"/>
      <c r="H298" s="91"/>
      <c r="I298" s="22"/>
      <c r="J298" s="67"/>
      <c r="K298" s="22"/>
      <c r="L298" s="22"/>
      <c r="M298" s="22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</row>
    <row r="299" ht="15.75" customHeight="1">
      <c r="A299" s="1"/>
      <c r="B299" s="2"/>
      <c r="C299" s="91"/>
      <c r="D299" s="67"/>
      <c r="E299" s="67"/>
      <c r="F299" s="67"/>
      <c r="G299" s="22"/>
      <c r="H299" s="91"/>
      <c r="I299" s="22"/>
      <c r="J299" s="67"/>
      <c r="K299" s="22"/>
      <c r="L299" s="22"/>
      <c r="M299" s="22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</row>
    <row r="300" ht="15.75" customHeight="1">
      <c r="A300" s="1"/>
      <c r="B300" s="2"/>
      <c r="C300" s="91"/>
      <c r="D300" s="67"/>
      <c r="E300" s="67"/>
      <c r="F300" s="67"/>
      <c r="G300" s="22"/>
      <c r="H300" s="91"/>
      <c r="I300" s="22"/>
      <c r="J300" s="67"/>
      <c r="K300" s="22"/>
      <c r="L300" s="22"/>
      <c r="M300" s="22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</row>
    <row r="301" ht="15.75" customHeight="1">
      <c r="A301" s="1"/>
      <c r="B301" s="2"/>
      <c r="C301" s="91"/>
      <c r="D301" s="67"/>
      <c r="E301" s="67"/>
      <c r="F301" s="67"/>
      <c r="G301" s="22"/>
      <c r="H301" s="91"/>
      <c r="I301" s="22"/>
      <c r="J301" s="67"/>
      <c r="K301" s="22"/>
      <c r="L301" s="22"/>
      <c r="M301" s="22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</row>
    <row r="302" ht="15.75" customHeight="1">
      <c r="A302" s="1"/>
      <c r="B302" s="2"/>
      <c r="C302" s="91"/>
      <c r="D302" s="67"/>
      <c r="E302" s="67"/>
      <c r="F302" s="67"/>
      <c r="G302" s="22"/>
      <c r="H302" s="91"/>
      <c r="I302" s="22"/>
      <c r="J302" s="67"/>
      <c r="K302" s="22"/>
      <c r="L302" s="22"/>
      <c r="M302" s="22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</row>
    <row r="303" ht="15.75" customHeight="1">
      <c r="A303" s="1"/>
      <c r="B303" s="2"/>
      <c r="C303" s="91"/>
      <c r="D303" s="67"/>
      <c r="E303" s="67"/>
      <c r="F303" s="67"/>
      <c r="G303" s="22"/>
      <c r="H303" s="91"/>
      <c r="I303" s="22"/>
      <c r="J303" s="67"/>
      <c r="K303" s="22"/>
      <c r="L303" s="22"/>
      <c r="M303" s="22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</row>
    <row r="304" ht="15.75" customHeight="1">
      <c r="A304" s="1"/>
      <c r="B304" s="2"/>
      <c r="C304" s="91"/>
      <c r="D304" s="67"/>
      <c r="E304" s="67"/>
      <c r="F304" s="67"/>
      <c r="G304" s="22"/>
      <c r="H304" s="91"/>
      <c r="I304" s="22"/>
      <c r="J304" s="67"/>
      <c r="K304" s="22"/>
      <c r="L304" s="22"/>
      <c r="M304" s="22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</row>
    <row r="305" ht="15.75" customHeight="1">
      <c r="A305" s="1"/>
      <c r="B305" s="2"/>
      <c r="C305" s="91"/>
      <c r="D305" s="67"/>
      <c r="E305" s="67"/>
      <c r="F305" s="67"/>
      <c r="G305" s="22"/>
      <c r="H305" s="91"/>
      <c r="I305" s="22"/>
      <c r="J305" s="67"/>
      <c r="K305" s="22"/>
      <c r="L305" s="22"/>
      <c r="M305" s="22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</row>
    <row r="306" ht="15.75" customHeight="1">
      <c r="A306" s="1"/>
      <c r="B306" s="2"/>
      <c r="C306" s="91"/>
      <c r="D306" s="67"/>
      <c r="E306" s="67"/>
      <c r="F306" s="67"/>
      <c r="G306" s="22"/>
      <c r="H306" s="91"/>
      <c r="I306" s="22"/>
      <c r="J306" s="67"/>
      <c r="K306" s="22"/>
      <c r="L306" s="22"/>
      <c r="M306" s="22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</row>
    <row r="307" ht="15.75" customHeight="1">
      <c r="A307" s="1"/>
      <c r="B307" s="2"/>
      <c r="C307" s="91"/>
      <c r="D307" s="67"/>
      <c r="E307" s="67"/>
      <c r="F307" s="67"/>
      <c r="G307" s="22"/>
      <c r="H307" s="91"/>
      <c r="I307" s="22"/>
      <c r="J307" s="67"/>
      <c r="K307" s="22"/>
      <c r="L307" s="22"/>
      <c r="M307" s="22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</row>
    <row r="308" ht="15.75" customHeight="1">
      <c r="A308" s="1"/>
      <c r="B308" s="2"/>
      <c r="C308" s="91"/>
      <c r="D308" s="67"/>
      <c r="E308" s="67"/>
      <c r="F308" s="67"/>
      <c r="G308" s="22"/>
      <c r="H308" s="91"/>
      <c r="I308" s="22"/>
      <c r="J308" s="67"/>
      <c r="K308" s="22"/>
      <c r="L308" s="22"/>
      <c r="M308" s="22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</row>
    <row r="309" ht="15.75" customHeight="1">
      <c r="A309" s="1"/>
      <c r="B309" s="2"/>
      <c r="C309" s="91"/>
      <c r="D309" s="67"/>
      <c r="E309" s="67"/>
      <c r="F309" s="67"/>
      <c r="G309" s="22"/>
      <c r="H309" s="91"/>
      <c r="I309" s="22"/>
      <c r="J309" s="67"/>
      <c r="K309" s="22"/>
      <c r="L309" s="22"/>
      <c r="M309" s="22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</row>
    <row r="310" ht="15.75" customHeight="1">
      <c r="A310" s="1"/>
      <c r="B310" s="2"/>
      <c r="C310" s="91"/>
      <c r="D310" s="67"/>
      <c r="E310" s="67"/>
      <c r="F310" s="67"/>
      <c r="G310" s="22"/>
      <c r="H310" s="91"/>
      <c r="I310" s="22"/>
      <c r="J310" s="67"/>
      <c r="K310" s="22"/>
      <c r="L310" s="22"/>
      <c r="M310" s="22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</row>
    <row r="311" ht="15.75" customHeight="1">
      <c r="A311" s="1"/>
      <c r="B311" s="2"/>
      <c r="C311" s="91"/>
      <c r="D311" s="67"/>
      <c r="E311" s="67"/>
      <c r="F311" s="67"/>
      <c r="G311" s="22"/>
      <c r="H311" s="91"/>
      <c r="I311" s="22"/>
      <c r="J311" s="67"/>
      <c r="K311" s="22"/>
      <c r="L311" s="22"/>
      <c r="M311" s="22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</row>
    <row r="312" ht="15.75" customHeight="1">
      <c r="A312" s="1"/>
      <c r="B312" s="2"/>
      <c r="C312" s="91"/>
      <c r="D312" s="67"/>
      <c r="E312" s="67"/>
      <c r="F312" s="67"/>
      <c r="G312" s="22"/>
      <c r="H312" s="91"/>
      <c r="I312" s="22"/>
      <c r="J312" s="67"/>
      <c r="K312" s="22"/>
      <c r="L312" s="22"/>
      <c r="M312" s="22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</row>
    <row r="313" ht="15.75" customHeight="1">
      <c r="A313" s="1"/>
      <c r="B313" s="2"/>
      <c r="C313" s="91"/>
      <c r="D313" s="67"/>
      <c r="E313" s="67"/>
      <c r="F313" s="67"/>
      <c r="G313" s="22"/>
      <c r="H313" s="91"/>
      <c r="I313" s="22"/>
      <c r="J313" s="67"/>
      <c r="K313" s="22"/>
      <c r="L313" s="22"/>
      <c r="M313" s="22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</row>
    <row r="314" ht="15.75" customHeight="1">
      <c r="A314" s="1"/>
      <c r="B314" s="2"/>
      <c r="C314" s="91"/>
      <c r="D314" s="67"/>
      <c r="E314" s="67"/>
      <c r="F314" s="67"/>
      <c r="G314" s="22"/>
      <c r="H314" s="91"/>
      <c r="I314" s="22"/>
      <c r="J314" s="67"/>
      <c r="K314" s="22"/>
      <c r="L314" s="22"/>
      <c r="M314" s="22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</row>
    <row r="315" ht="15.75" customHeight="1">
      <c r="A315" s="1"/>
      <c r="B315" s="2"/>
      <c r="C315" s="91"/>
      <c r="D315" s="67"/>
      <c r="E315" s="67"/>
      <c r="F315" s="67"/>
      <c r="G315" s="22"/>
      <c r="H315" s="91"/>
      <c r="I315" s="22"/>
      <c r="J315" s="67"/>
      <c r="K315" s="22"/>
      <c r="L315" s="22"/>
      <c r="M315" s="22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</row>
    <row r="316" ht="15.75" customHeight="1">
      <c r="A316" s="1"/>
      <c r="B316" s="2"/>
      <c r="C316" s="91"/>
      <c r="D316" s="67"/>
      <c r="E316" s="67"/>
      <c r="F316" s="67"/>
      <c r="G316" s="22"/>
      <c r="H316" s="91"/>
      <c r="I316" s="22"/>
      <c r="J316" s="67"/>
      <c r="K316" s="22"/>
      <c r="L316" s="22"/>
      <c r="M316" s="22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</row>
    <row r="317" ht="15.75" customHeight="1">
      <c r="A317" s="1"/>
      <c r="B317" s="2"/>
      <c r="C317" s="91"/>
      <c r="D317" s="67"/>
      <c r="E317" s="67"/>
      <c r="F317" s="67"/>
      <c r="G317" s="22"/>
      <c r="H317" s="91"/>
      <c r="I317" s="22"/>
      <c r="J317" s="67"/>
      <c r="K317" s="22"/>
      <c r="L317" s="22"/>
      <c r="M317" s="22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</row>
    <row r="318" ht="15.75" customHeight="1">
      <c r="A318" s="1"/>
      <c r="B318" s="2"/>
      <c r="C318" s="91"/>
      <c r="D318" s="67"/>
      <c r="E318" s="67"/>
      <c r="F318" s="67"/>
      <c r="G318" s="22"/>
      <c r="H318" s="91"/>
      <c r="I318" s="22"/>
      <c r="J318" s="67"/>
      <c r="K318" s="22"/>
      <c r="L318" s="22"/>
      <c r="M318" s="22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</row>
    <row r="319" ht="15.75" customHeight="1">
      <c r="A319" s="1"/>
      <c r="B319" s="2"/>
      <c r="C319" s="91"/>
      <c r="D319" s="67"/>
      <c r="E319" s="67"/>
      <c r="F319" s="67"/>
      <c r="G319" s="22"/>
      <c r="H319" s="91"/>
      <c r="I319" s="22"/>
      <c r="J319" s="67"/>
      <c r="K319" s="22"/>
      <c r="L319" s="22"/>
      <c r="M319" s="22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</row>
    <row r="320" ht="15.75" customHeight="1">
      <c r="A320" s="1"/>
      <c r="B320" s="2"/>
      <c r="C320" s="91"/>
      <c r="D320" s="67"/>
      <c r="E320" s="67"/>
      <c r="F320" s="67"/>
      <c r="G320" s="22"/>
      <c r="H320" s="91"/>
      <c r="I320" s="22"/>
      <c r="J320" s="67"/>
      <c r="K320" s="22"/>
      <c r="L320" s="22"/>
      <c r="M320" s="22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</row>
    <row r="321" ht="15.75" customHeight="1">
      <c r="A321" s="1"/>
      <c r="B321" s="2"/>
      <c r="C321" s="91"/>
      <c r="D321" s="67"/>
      <c r="E321" s="67"/>
      <c r="F321" s="67"/>
      <c r="G321" s="22"/>
      <c r="H321" s="91"/>
      <c r="I321" s="22"/>
      <c r="J321" s="67"/>
      <c r="K321" s="22"/>
      <c r="L321" s="22"/>
      <c r="M321" s="22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</row>
    <row r="322" ht="15.75" customHeight="1">
      <c r="A322" s="1"/>
      <c r="B322" s="2"/>
      <c r="C322" s="91"/>
      <c r="D322" s="67"/>
      <c r="E322" s="67"/>
      <c r="F322" s="67"/>
      <c r="G322" s="22"/>
      <c r="H322" s="91"/>
      <c r="I322" s="22"/>
      <c r="J322" s="67"/>
      <c r="K322" s="22"/>
      <c r="L322" s="22"/>
      <c r="M322" s="22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</row>
    <row r="323" ht="15.75" customHeight="1">
      <c r="A323" s="1"/>
      <c r="B323" s="2"/>
      <c r="C323" s="91"/>
      <c r="D323" s="67"/>
      <c r="E323" s="67"/>
      <c r="F323" s="67"/>
      <c r="G323" s="22"/>
      <c r="H323" s="91"/>
      <c r="I323" s="22"/>
      <c r="J323" s="67"/>
      <c r="K323" s="22"/>
      <c r="L323" s="22"/>
      <c r="M323" s="22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</row>
    <row r="324" ht="15.75" customHeight="1">
      <c r="A324" s="1"/>
      <c r="B324" s="2"/>
      <c r="C324" s="91"/>
      <c r="D324" s="67"/>
      <c r="E324" s="67"/>
      <c r="F324" s="67"/>
      <c r="G324" s="22"/>
      <c r="H324" s="91"/>
      <c r="I324" s="22"/>
      <c r="J324" s="67"/>
      <c r="K324" s="22"/>
      <c r="L324" s="22"/>
      <c r="M324" s="22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</row>
    <row r="325" ht="15.75" customHeight="1">
      <c r="A325" s="1"/>
      <c r="B325" s="2"/>
      <c r="C325" s="91"/>
      <c r="D325" s="67"/>
      <c r="E325" s="67"/>
      <c r="F325" s="67"/>
      <c r="G325" s="22"/>
      <c r="H325" s="91"/>
      <c r="I325" s="22"/>
      <c r="J325" s="67"/>
      <c r="K325" s="22"/>
      <c r="L325" s="22"/>
      <c r="M325" s="22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</row>
    <row r="326" ht="15.75" customHeight="1">
      <c r="A326" s="1"/>
      <c r="B326" s="2"/>
      <c r="C326" s="91"/>
      <c r="D326" s="67"/>
      <c r="E326" s="67"/>
      <c r="F326" s="67"/>
      <c r="G326" s="22"/>
      <c r="H326" s="91"/>
      <c r="I326" s="22"/>
      <c r="J326" s="67"/>
      <c r="K326" s="22"/>
      <c r="L326" s="22"/>
      <c r="M326" s="22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</row>
    <row r="327" ht="15.75" customHeight="1">
      <c r="A327" s="1"/>
      <c r="B327" s="2"/>
      <c r="C327" s="91"/>
      <c r="D327" s="67"/>
      <c r="E327" s="67"/>
      <c r="F327" s="67"/>
      <c r="G327" s="22"/>
      <c r="H327" s="91"/>
      <c r="I327" s="22"/>
      <c r="J327" s="67"/>
      <c r="K327" s="22"/>
      <c r="L327" s="22"/>
      <c r="M327" s="22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</row>
    <row r="328" ht="15.75" customHeight="1">
      <c r="A328" s="1"/>
      <c r="B328" s="2"/>
      <c r="C328" s="91"/>
      <c r="D328" s="67"/>
      <c r="E328" s="67"/>
      <c r="F328" s="67"/>
      <c r="G328" s="22"/>
      <c r="H328" s="91"/>
      <c r="I328" s="22"/>
      <c r="J328" s="67"/>
      <c r="K328" s="22"/>
      <c r="L328" s="22"/>
      <c r="M328" s="22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</row>
    <row r="329" ht="15.75" customHeight="1">
      <c r="A329" s="1"/>
      <c r="B329" s="2"/>
      <c r="C329" s="91"/>
      <c r="D329" s="67"/>
      <c r="E329" s="67"/>
      <c r="F329" s="67"/>
      <c r="G329" s="22"/>
      <c r="H329" s="91"/>
      <c r="I329" s="22"/>
      <c r="J329" s="67"/>
      <c r="K329" s="22"/>
      <c r="L329" s="22"/>
      <c r="M329" s="22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</row>
    <row r="330" ht="15.75" customHeight="1">
      <c r="A330" s="1"/>
      <c r="B330" s="2"/>
      <c r="C330" s="91"/>
      <c r="D330" s="67"/>
      <c r="E330" s="67"/>
      <c r="F330" s="67"/>
      <c r="G330" s="22"/>
      <c r="H330" s="91"/>
      <c r="I330" s="22"/>
      <c r="J330" s="67"/>
      <c r="K330" s="22"/>
      <c r="L330" s="22"/>
      <c r="M330" s="22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</row>
    <row r="331" ht="15.75" customHeight="1">
      <c r="A331" s="1"/>
      <c r="B331" s="2"/>
      <c r="C331" s="91"/>
      <c r="D331" s="67"/>
      <c r="E331" s="67"/>
      <c r="F331" s="67"/>
      <c r="G331" s="22"/>
      <c r="H331" s="91"/>
      <c r="I331" s="22"/>
      <c r="J331" s="67"/>
      <c r="K331" s="22"/>
      <c r="L331" s="22"/>
      <c r="M331" s="22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</row>
    <row r="332" ht="15.75" customHeight="1">
      <c r="A332" s="1"/>
      <c r="B332" s="2"/>
      <c r="C332" s="91"/>
      <c r="D332" s="67"/>
      <c r="E332" s="67"/>
      <c r="F332" s="67"/>
      <c r="G332" s="22"/>
      <c r="H332" s="91"/>
      <c r="I332" s="22"/>
      <c r="J332" s="67"/>
      <c r="K332" s="22"/>
      <c r="L332" s="22"/>
      <c r="M332" s="22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</row>
    <row r="333" ht="15.75" customHeight="1">
      <c r="A333" s="1"/>
      <c r="B333" s="2"/>
      <c r="C333" s="91"/>
      <c r="D333" s="67"/>
      <c r="E333" s="67"/>
      <c r="F333" s="67"/>
      <c r="G333" s="22"/>
      <c r="H333" s="91"/>
      <c r="I333" s="22"/>
      <c r="J333" s="67"/>
      <c r="K333" s="22"/>
      <c r="L333" s="22"/>
      <c r="M333" s="22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</row>
    <row r="334" ht="15.75" customHeight="1">
      <c r="A334" s="1"/>
      <c r="B334" s="2"/>
      <c r="C334" s="91"/>
      <c r="D334" s="67"/>
      <c r="E334" s="67"/>
      <c r="F334" s="67"/>
      <c r="G334" s="22"/>
      <c r="H334" s="91"/>
      <c r="I334" s="22"/>
      <c r="J334" s="67"/>
      <c r="K334" s="22"/>
      <c r="L334" s="22"/>
      <c r="M334" s="22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</row>
    <row r="335" ht="15.75" customHeight="1">
      <c r="A335" s="1"/>
      <c r="B335" s="2"/>
      <c r="C335" s="91"/>
      <c r="D335" s="67"/>
      <c r="E335" s="67"/>
      <c r="F335" s="67"/>
      <c r="G335" s="22"/>
      <c r="H335" s="91"/>
      <c r="I335" s="22"/>
      <c r="J335" s="67"/>
      <c r="K335" s="22"/>
      <c r="L335" s="22"/>
      <c r="M335" s="22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</row>
    <row r="336" ht="15.75" customHeight="1">
      <c r="A336" s="1"/>
      <c r="B336" s="2"/>
      <c r="C336" s="91"/>
      <c r="D336" s="67"/>
      <c r="E336" s="67"/>
      <c r="F336" s="67"/>
      <c r="G336" s="22"/>
      <c r="H336" s="91"/>
      <c r="I336" s="22"/>
      <c r="J336" s="67"/>
      <c r="K336" s="22"/>
      <c r="L336" s="22"/>
      <c r="M336" s="22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</row>
    <row r="337" ht="15.75" customHeight="1">
      <c r="A337" s="1"/>
      <c r="B337" s="2"/>
      <c r="C337" s="91"/>
      <c r="D337" s="67"/>
      <c r="E337" s="67"/>
      <c r="F337" s="67"/>
      <c r="G337" s="22"/>
      <c r="H337" s="91"/>
      <c r="I337" s="22"/>
      <c r="J337" s="67"/>
      <c r="K337" s="22"/>
      <c r="L337" s="22"/>
      <c r="M337" s="22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</row>
    <row r="338" ht="15.75" customHeight="1">
      <c r="A338" s="1"/>
      <c r="B338" s="2"/>
      <c r="C338" s="91"/>
      <c r="D338" s="67"/>
      <c r="E338" s="67"/>
      <c r="F338" s="67"/>
      <c r="G338" s="22"/>
      <c r="H338" s="91"/>
      <c r="I338" s="22"/>
      <c r="J338" s="67"/>
      <c r="K338" s="22"/>
      <c r="L338" s="22"/>
      <c r="M338" s="22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</row>
    <row r="339" ht="15.75" customHeight="1">
      <c r="A339" s="1"/>
      <c r="B339" s="2"/>
      <c r="C339" s="91"/>
      <c r="D339" s="67"/>
      <c r="E339" s="67"/>
      <c r="F339" s="67"/>
      <c r="G339" s="22"/>
      <c r="H339" s="91"/>
      <c r="I339" s="22"/>
      <c r="J339" s="67"/>
      <c r="K339" s="22"/>
      <c r="L339" s="22"/>
      <c r="M339" s="22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</row>
    <row r="340" ht="15.75" customHeight="1">
      <c r="A340" s="1"/>
      <c r="B340" s="2"/>
      <c r="C340" s="91"/>
      <c r="D340" s="67"/>
      <c r="E340" s="67"/>
      <c r="F340" s="67"/>
      <c r="G340" s="22"/>
      <c r="H340" s="91"/>
      <c r="I340" s="22"/>
      <c r="J340" s="67"/>
      <c r="K340" s="22"/>
      <c r="L340" s="22"/>
      <c r="M340" s="22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</row>
    <row r="341" ht="15.75" customHeight="1">
      <c r="A341" s="1"/>
      <c r="B341" s="2"/>
      <c r="C341" s="91"/>
      <c r="D341" s="67"/>
      <c r="E341" s="67"/>
      <c r="F341" s="67"/>
      <c r="G341" s="22"/>
      <c r="H341" s="91"/>
      <c r="I341" s="22"/>
      <c r="J341" s="67"/>
      <c r="K341" s="22"/>
      <c r="L341" s="22"/>
      <c r="M341" s="22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</row>
    <row r="342" ht="15.75" customHeight="1">
      <c r="A342" s="1"/>
      <c r="B342" s="2"/>
      <c r="C342" s="91"/>
      <c r="D342" s="67"/>
      <c r="E342" s="67"/>
      <c r="F342" s="67"/>
      <c r="G342" s="22"/>
      <c r="H342" s="91"/>
      <c r="I342" s="22"/>
      <c r="J342" s="67"/>
      <c r="K342" s="22"/>
      <c r="L342" s="22"/>
      <c r="M342" s="22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</row>
    <row r="343" ht="15.75" customHeight="1">
      <c r="A343" s="1"/>
      <c r="B343" s="2"/>
      <c r="C343" s="91"/>
      <c r="D343" s="67"/>
      <c r="E343" s="67"/>
      <c r="F343" s="67"/>
      <c r="G343" s="22"/>
      <c r="H343" s="91"/>
      <c r="I343" s="22"/>
      <c r="J343" s="67"/>
      <c r="K343" s="22"/>
      <c r="L343" s="22"/>
      <c r="M343" s="22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</row>
    <row r="344" ht="15.75" customHeight="1">
      <c r="A344" s="1"/>
      <c r="B344" s="2"/>
      <c r="C344" s="91"/>
      <c r="D344" s="67"/>
      <c r="E344" s="67"/>
      <c r="F344" s="67"/>
      <c r="G344" s="22"/>
      <c r="H344" s="91"/>
      <c r="I344" s="22"/>
      <c r="J344" s="67"/>
      <c r="K344" s="22"/>
      <c r="L344" s="22"/>
      <c r="M344" s="22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</row>
    <row r="345" ht="15.75" customHeight="1">
      <c r="A345" s="1"/>
      <c r="B345" s="2"/>
      <c r="C345" s="91"/>
      <c r="D345" s="67"/>
      <c r="E345" s="67"/>
      <c r="F345" s="67"/>
      <c r="G345" s="22"/>
      <c r="H345" s="91"/>
      <c r="I345" s="22"/>
      <c r="J345" s="67"/>
      <c r="K345" s="22"/>
      <c r="L345" s="22"/>
      <c r="M345" s="22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</row>
    <row r="346" ht="15.75" customHeight="1">
      <c r="A346" s="1"/>
      <c r="B346" s="2"/>
      <c r="C346" s="91"/>
      <c r="D346" s="67"/>
      <c r="E346" s="67"/>
      <c r="F346" s="67"/>
      <c r="G346" s="22"/>
      <c r="H346" s="91"/>
      <c r="I346" s="22"/>
      <c r="J346" s="67"/>
      <c r="K346" s="22"/>
      <c r="L346" s="22"/>
      <c r="M346" s="22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</row>
    <row r="347" ht="15.75" customHeight="1">
      <c r="A347" s="1"/>
      <c r="B347" s="2"/>
      <c r="C347" s="91"/>
      <c r="D347" s="67"/>
      <c r="E347" s="67"/>
      <c r="F347" s="67"/>
      <c r="G347" s="22"/>
      <c r="H347" s="91"/>
      <c r="I347" s="22"/>
      <c r="J347" s="67"/>
      <c r="K347" s="22"/>
      <c r="L347" s="22"/>
      <c r="M347" s="22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</row>
    <row r="348" ht="15.75" customHeight="1">
      <c r="A348" s="1"/>
      <c r="B348" s="2"/>
      <c r="C348" s="91"/>
      <c r="D348" s="67"/>
      <c r="E348" s="67"/>
      <c r="F348" s="67"/>
      <c r="G348" s="22"/>
      <c r="H348" s="91"/>
      <c r="I348" s="22"/>
      <c r="J348" s="67"/>
      <c r="K348" s="22"/>
      <c r="L348" s="22"/>
      <c r="M348" s="22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</row>
    <row r="349" ht="15.75" customHeight="1">
      <c r="A349" s="1"/>
      <c r="B349" s="2"/>
      <c r="C349" s="91"/>
      <c r="D349" s="67"/>
      <c r="E349" s="67"/>
      <c r="F349" s="67"/>
      <c r="G349" s="22"/>
      <c r="H349" s="91"/>
      <c r="I349" s="22"/>
      <c r="J349" s="67"/>
      <c r="K349" s="22"/>
      <c r="L349" s="22"/>
      <c r="M349" s="22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</row>
    <row r="350" ht="15.75" customHeight="1">
      <c r="A350" s="1"/>
      <c r="B350" s="2"/>
      <c r="C350" s="91"/>
      <c r="D350" s="67"/>
      <c r="E350" s="67"/>
      <c r="F350" s="67"/>
      <c r="G350" s="22"/>
      <c r="H350" s="91"/>
      <c r="I350" s="22"/>
      <c r="J350" s="67"/>
      <c r="K350" s="22"/>
      <c r="L350" s="22"/>
      <c r="M350" s="22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</row>
    <row r="351" ht="15.75" customHeight="1">
      <c r="A351" s="1"/>
      <c r="B351" s="2"/>
      <c r="C351" s="91"/>
      <c r="D351" s="67"/>
      <c r="E351" s="67"/>
      <c r="F351" s="67"/>
      <c r="G351" s="22"/>
      <c r="H351" s="91"/>
      <c r="I351" s="22"/>
      <c r="J351" s="67"/>
      <c r="K351" s="22"/>
      <c r="L351" s="22"/>
      <c r="M351" s="22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</row>
    <row r="352" ht="15.75" customHeight="1">
      <c r="A352" s="1"/>
      <c r="B352" s="2"/>
      <c r="C352" s="91"/>
      <c r="D352" s="67"/>
      <c r="E352" s="67"/>
      <c r="F352" s="67"/>
      <c r="G352" s="22"/>
      <c r="H352" s="91"/>
      <c r="I352" s="22"/>
      <c r="J352" s="67"/>
      <c r="K352" s="22"/>
      <c r="L352" s="22"/>
      <c r="M352" s="22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</row>
    <row r="353" ht="15.75" customHeight="1">
      <c r="A353" s="1"/>
      <c r="B353" s="2"/>
      <c r="C353" s="91"/>
      <c r="D353" s="67"/>
      <c r="E353" s="67"/>
      <c r="F353" s="67"/>
      <c r="G353" s="22"/>
      <c r="H353" s="91"/>
      <c r="I353" s="22"/>
      <c r="J353" s="67"/>
      <c r="K353" s="22"/>
      <c r="L353" s="22"/>
      <c r="M353" s="22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</row>
    <row r="354" ht="15.75" customHeight="1">
      <c r="A354" s="1"/>
      <c r="B354" s="2"/>
      <c r="C354" s="91"/>
      <c r="D354" s="67"/>
      <c r="E354" s="67"/>
      <c r="F354" s="67"/>
      <c r="G354" s="22"/>
      <c r="H354" s="91"/>
      <c r="I354" s="22"/>
      <c r="J354" s="67"/>
      <c r="K354" s="22"/>
      <c r="L354" s="22"/>
      <c r="M354" s="22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</row>
    <row r="355" ht="15.75" customHeight="1">
      <c r="A355" s="1"/>
      <c r="B355" s="2"/>
      <c r="C355" s="91"/>
      <c r="D355" s="67"/>
      <c r="E355" s="67"/>
      <c r="F355" s="67"/>
      <c r="G355" s="22"/>
      <c r="H355" s="91"/>
      <c r="I355" s="22"/>
      <c r="J355" s="67"/>
      <c r="K355" s="22"/>
      <c r="L355" s="22"/>
      <c r="M355" s="22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</row>
    <row r="356" ht="15.75" customHeight="1">
      <c r="A356" s="1"/>
      <c r="B356" s="2"/>
      <c r="C356" s="91"/>
      <c r="D356" s="67"/>
      <c r="E356" s="67"/>
      <c r="F356" s="67"/>
      <c r="G356" s="22"/>
      <c r="H356" s="91"/>
      <c r="I356" s="22"/>
      <c r="J356" s="67"/>
      <c r="K356" s="22"/>
      <c r="L356" s="22"/>
      <c r="M356" s="22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</row>
    <row r="357" ht="15.75" customHeight="1">
      <c r="A357" s="1"/>
      <c r="B357" s="2"/>
      <c r="C357" s="91"/>
      <c r="D357" s="67"/>
      <c r="E357" s="67"/>
      <c r="F357" s="67"/>
      <c r="G357" s="22"/>
      <c r="H357" s="91"/>
      <c r="I357" s="22"/>
      <c r="J357" s="67"/>
      <c r="K357" s="22"/>
      <c r="L357" s="22"/>
      <c r="M357" s="22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</row>
    <row r="358" ht="15.75" customHeight="1">
      <c r="A358" s="1"/>
      <c r="B358" s="2"/>
      <c r="C358" s="91"/>
      <c r="D358" s="67"/>
      <c r="E358" s="67"/>
      <c r="F358" s="67"/>
      <c r="G358" s="22"/>
      <c r="H358" s="91"/>
      <c r="I358" s="22"/>
      <c r="J358" s="67"/>
      <c r="K358" s="22"/>
      <c r="L358" s="22"/>
      <c r="M358" s="22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</row>
    <row r="359" ht="15.75" customHeight="1">
      <c r="A359" s="1"/>
      <c r="B359" s="2"/>
      <c r="C359" s="91"/>
      <c r="D359" s="67"/>
      <c r="E359" s="67"/>
      <c r="F359" s="67"/>
      <c r="G359" s="22"/>
      <c r="H359" s="91"/>
      <c r="I359" s="22"/>
      <c r="J359" s="67"/>
      <c r="K359" s="22"/>
      <c r="L359" s="22"/>
      <c r="M359" s="22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</row>
    <row r="360" ht="15.75" customHeight="1">
      <c r="A360" s="1"/>
      <c r="B360" s="2"/>
      <c r="C360" s="91"/>
      <c r="D360" s="67"/>
      <c r="E360" s="67"/>
      <c r="F360" s="67"/>
      <c r="G360" s="22"/>
      <c r="H360" s="91"/>
      <c r="I360" s="22"/>
      <c r="J360" s="67"/>
      <c r="K360" s="22"/>
      <c r="L360" s="22"/>
      <c r="M360" s="22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</row>
    <row r="361" ht="15.75" customHeight="1">
      <c r="A361" s="1"/>
      <c r="B361" s="2"/>
      <c r="C361" s="91"/>
      <c r="D361" s="67"/>
      <c r="E361" s="67"/>
      <c r="F361" s="67"/>
      <c r="G361" s="22"/>
      <c r="H361" s="91"/>
      <c r="I361" s="22"/>
      <c r="J361" s="67"/>
      <c r="K361" s="22"/>
      <c r="L361" s="22"/>
      <c r="M361" s="22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</row>
    <row r="362" ht="15.75" customHeight="1">
      <c r="A362" s="1"/>
      <c r="B362" s="2"/>
      <c r="C362" s="91"/>
      <c r="D362" s="67"/>
      <c r="E362" s="67"/>
      <c r="F362" s="67"/>
      <c r="G362" s="22"/>
      <c r="H362" s="91"/>
      <c r="I362" s="22"/>
      <c r="J362" s="67"/>
      <c r="K362" s="22"/>
      <c r="L362" s="22"/>
      <c r="M362" s="22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</row>
    <row r="363" ht="15.75" customHeight="1">
      <c r="A363" s="1"/>
      <c r="B363" s="2"/>
      <c r="C363" s="91"/>
      <c r="D363" s="67"/>
      <c r="E363" s="67"/>
      <c r="F363" s="67"/>
      <c r="G363" s="22"/>
      <c r="H363" s="91"/>
      <c r="I363" s="22"/>
      <c r="J363" s="67"/>
      <c r="K363" s="22"/>
      <c r="L363" s="22"/>
      <c r="M363" s="22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</row>
    <row r="364" ht="15.75" customHeight="1">
      <c r="A364" s="1"/>
      <c r="B364" s="2"/>
      <c r="C364" s="91"/>
      <c r="D364" s="67"/>
      <c r="E364" s="67"/>
      <c r="F364" s="67"/>
      <c r="G364" s="22"/>
      <c r="H364" s="91"/>
      <c r="I364" s="22"/>
      <c r="J364" s="67"/>
      <c r="K364" s="22"/>
      <c r="L364" s="22"/>
      <c r="M364" s="22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</row>
    <row r="365" ht="15.75" customHeight="1">
      <c r="A365" s="1"/>
      <c r="B365" s="2"/>
      <c r="C365" s="91"/>
      <c r="D365" s="67"/>
      <c r="E365" s="67"/>
      <c r="F365" s="67"/>
      <c r="G365" s="22"/>
      <c r="H365" s="91"/>
      <c r="I365" s="22"/>
      <c r="J365" s="67"/>
      <c r="K365" s="22"/>
      <c r="L365" s="22"/>
      <c r="M365" s="22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</row>
    <row r="366" ht="15.75" customHeight="1">
      <c r="A366" s="1"/>
      <c r="B366" s="2"/>
      <c r="C366" s="91"/>
      <c r="D366" s="67"/>
      <c r="E366" s="67"/>
      <c r="F366" s="67"/>
      <c r="G366" s="22"/>
      <c r="H366" s="91"/>
      <c r="I366" s="22"/>
      <c r="J366" s="67"/>
      <c r="K366" s="22"/>
      <c r="L366" s="22"/>
      <c r="M366" s="22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</row>
    <row r="367" ht="15.75" customHeight="1">
      <c r="A367" s="1"/>
      <c r="B367" s="2"/>
      <c r="C367" s="91"/>
      <c r="D367" s="67"/>
      <c r="E367" s="67"/>
      <c r="F367" s="67"/>
      <c r="G367" s="22"/>
      <c r="H367" s="91"/>
      <c r="I367" s="22"/>
      <c r="J367" s="67"/>
      <c r="K367" s="22"/>
      <c r="L367" s="22"/>
      <c r="M367" s="22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</row>
    <row r="368" ht="15.75" customHeight="1">
      <c r="A368" s="1"/>
      <c r="B368" s="2"/>
      <c r="C368" s="91"/>
      <c r="D368" s="67"/>
      <c r="E368" s="67"/>
      <c r="F368" s="67"/>
      <c r="G368" s="22"/>
      <c r="H368" s="91"/>
      <c r="I368" s="22"/>
      <c r="J368" s="67"/>
      <c r="K368" s="22"/>
      <c r="L368" s="22"/>
      <c r="M368" s="22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</row>
    <row r="369" ht="15.75" customHeight="1">
      <c r="A369" s="1"/>
      <c r="B369" s="2"/>
      <c r="C369" s="91"/>
      <c r="D369" s="67"/>
      <c r="E369" s="67"/>
      <c r="F369" s="67"/>
      <c r="G369" s="22"/>
      <c r="H369" s="91"/>
      <c r="I369" s="22"/>
      <c r="J369" s="67"/>
      <c r="K369" s="22"/>
      <c r="L369" s="22"/>
      <c r="M369" s="22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</row>
    <row r="370" ht="15.75" customHeight="1">
      <c r="A370" s="1"/>
      <c r="B370" s="2"/>
      <c r="C370" s="91"/>
      <c r="D370" s="67"/>
      <c r="E370" s="67"/>
      <c r="F370" s="67"/>
      <c r="G370" s="22"/>
      <c r="H370" s="91"/>
      <c r="I370" s="22"/>
      <c r="J370" s="67"/>
      <c r="K370" s="22"/>
      <c r="L370" s="22"/>
      <c r="M370" s="22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</row>
    <row r="371" ht="15.75" customHeight="1">
      <c r="A371" s="1"/>
      <c r="B371" s="2"/>
      <c r="C371" s="91"/>
      <c r="D371" s="67"/>
      <c r="E371" s="67"/>
      <c r="F371" s="67"/>
      <c r="G371" s="22"/>
      <c r="H371" s="91"/>
      <c r="I371" s="22"/>
      <c r="J371" s="67"/>
      <c r="K371" s="22"/>
      <c r="L371" s="22"/>
      <c r="M371" s="22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</row>
    <row r="372" ht="15.75" customHeight="1">
      <c r="A372" s="1"/>
      <c r="B372" s="2"/>
      <c r="C372" s="91"/>
      <c r="D372" s="67"/>
      <c r="E372" s="67"/>
      <c r="F372" s="67"/>
      <c r="G372" s="22"/>
      <c r="H372" s="91"/>
      <c r="I372" s="22"/>
      <c r="J372" s="67"/>
      <c r="K372" s="22"/>
      <c r="L372" s="22"/>
      <c r="M372" s="22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</row>
    <row r="373" ht="15.75" customHeight="1">
      <c r="A373" s="1"/>
      <c r="B373" s="2"/>
      <c r="C373" s="91"/>
      <c r="D373" s="67"/>
      <c r="E373" s="67"/>
      <c r="F373" s="67"/>
      <c r="G373" s="22"/>
      <c r="H373" s="91"/>
      <c r="I373" s="22"/>
      <c r="J373" s="67"/>
      <c r="K373" s="22"/>
      <c r="L373" s="22"/>
      <c r="M373" s="22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</row>
    <row r="374" ht="15.75" customHeight="1">
      <c r="A374" s="1"/>
      <c r="B374" s="2"/>
      <c r="C374" s="91"/>
      <c r="D374" s="67"/>
      <c r="E374" s="67"/>
      <c r="F374" s="67"/>
      <c r="G374" s="22"/>
      <c r="H374" s="91"/>
      <c r="I374" s="22"/>
      <c r="J374" s="67"/>
      <c r="K374" s="22"/>
      <c r="L374" s="22"/>
      <c r="M374" s="22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</row>
    <row r="375" ht="15.75" customHeight="1">
      <c r="A375" s="1"/>
      <c r="B375" s="2"/>
      <c r="C375" s="91"/>
      <c r="D375" s="67"/>
      <c r="E375" s="67"/>
      <c r="F375" s="67"/>
      <c r="G375" s="22"/>
      <c r="H375" s="91"/>
      <c r="I375" s="22"/>
      <c r="J375" s="67"/>
      <c r="K375" s="22"/>
      <c r="L375" s="22"/>
      <c r="M375" s="22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</row>
    <row r="376" ht="15.75" customHeight="1">
      <c r="A376" s="1"/>
      <c r="B376" s="2"/>
      <c r="C376" s="91"/>
      <c r="D376" s="67"/>
      <c r="E376" s="67"/>
      <c r="F376" s="67"/>
      <c r="G376" s="22"/>
      <c r="H376" s="91"/>
      <c r="I376" s="22"/>
      <c r="J376" s="67"/>
      <c r="K376" s="22"/>
      <c r="L376" s="22"/>
      <c r="M376" s="22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</row>
    <row r="377" ht="15.75" customHeight="1">
      <c r="A377" s="1"/>
      <c r="B377" s="2"/>
      <c r="C377" s="91"/>
      <c r="D377" s="67"/>
      <c r="E377" s="67"/>
      <c r="F377" s="67"/>
      <c r="G377" s="22"/>
      <c r="H377" s="91"/>
      <c r="I377" s="22"/>
      <c r="J377" s="67"/>
      <c r="K377" s="22"/>
      <c r="L377" s="22"/>
      <c r="M377" s="22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</row>
    <row r="378" ht="15.75" customHeight="1">
      <c r="A378" s="1"/>
      <c r="B378" s="2"/>
      <c r="C378" s="91"/>
      <c r="D378" s="67"/>
      <c r="E378" s="67"/>
      <c r="F378" s="67"/>
      <c r="G378" s="22"/>
      <c r="H378" s="91"/>
      <c r="I378" s="22"/>
      <c r="J378" s="67"/>
      <c r="K378" s="22"/>
      <c r="L378" s="22"/>
      <c r="M378" s="22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</row>
    <row r="379" ht="15.75" customHeight="1">
      <c r="A379" s="1"/>
      <c r="B379" s="2"/>
      <c r="C379" s="91"/>
      <c r="D379" s="67"/>
      <c r="E379" s="67"/>
      <c r="F379" s="67"/>
      <c r="G379" s="22"/>
      <c r="H379" s="91"/>
      <c r="I379" s="22"/>
      <c r="J379" s="67"/>
      <c r="K379" s="22"/>
      <c r="L379" s="22"/>
      <c r="M379" s="22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</row>
    <row r="380" ht="15.75" customHeight="1">
      <c r="A380" s="1"/>
      <c r="B380" s="2"/>
      <c r="C380" s="91"/>
      <c r="D380" s="67"/>
      <c r="E380" s="67"/>
      <c r="F380" s="67"/>
      <c r="G380" s="22"/>
      <c r="H380" s="91"/>
      <c r="I380" s="22"/>
      <c r="J380" s="67"/>
      <c r="K380" s="22"/>
      <c r="L380" s="22"/>
      <c r="M380" s="22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</row>
    <row r="381" ht="15.75" customHeight="1">
      <c r="A381" s="1"/>
      <c r="B381" s="2"/>
      <c r="C381" s="91"/>
      <c r="D381" s="67"/>
      <c r="E381" s="67"/>
      <c r="F381" s="67"/>
      <c r="G381" s="22"/>
      <c r="H381" s="91"/>
      <c r="I381" s="22"/>
      <c r="J381" s="67"/>
      <c r="K381" s="22"/>
      <c r="L381" s="22"/>
      <c r="M381" s="22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</row>
    <row r="382" ht="15.75" customHeight="1">
      <c r="A382" s="1"/>
      <c r="B382" s="2"/>
      <c r="C382" s="91"/>
      <c r="D382" s="67"/>
      <c r="E382" s="67"/>
      <c r="F382" s="67"/>
      <c r="G382" s="22"/>
      <c r="H382" s="91"/>
      <c r="I382" s="22"/>
      <c r="J382" s="67"/>
      <c r="K382" s="22"/>
      <c r="L382" s="22"/>
      <c r="M382" s="22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</row>
    <row r="383" ht="15.75" customHeight="1">
      <c r="A383" s="1"/>
      <c r="B383" s="2"/>
      <c r="C383" s="91"/>
      <c r="D383" s="67"/>
      <c r="E383" s="67"/>
      <c r="F383" s="67"/>
      <c r="G383" s="22"/>
      <c r="H383" s="91"/>
      <c r="I383" s="22"/>
      <c r="J383" s="67"/>
      <c r="K383" s="22"/>
      <c r="L383" s="22"/>
      <c r="M383" s="22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</row>
    <row r="384" ht="15.75" customHeight="1">
      <c r="A384" s="1"/>
      <c r="B384" s="2"/>
      <c r="C384" s="91"/>
      <c r="D384" s="67"/>
      <c r="E384" s="67"/>
      <c r="F384" s="67"/>
      <c r="G384" s="22"/>
      <c r="H384" s="91"/>
      <c r="I384" s="22"/>
      <c r="J384" s="67"/>
      <c r="K384" s="22"/>
      <c r="L384" s="22"/>
      <c r="M384" s="22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</row>
    <row r="385" ht="15.75" customHeight="1">
      <c r="A385" s="1"/>
      <c r="B385" s="2"/>
      <c r="C385" s="91"/>
      <c r="D385" s="67"/>
      <c r="E385" s="67"/>
      <c r="F385" s="67"/>
      <c r="G385" s="22"/>
      <c r="H385" s="91"/>
      <c r="I385" s="22"/>
      <c r="J385" s="67"/>
      <c r="K385" s="22"/>
      <c r="L385" s="22"/>
      <c r="M385" s="22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</row>
    <row r="386" ht="15.75" customHeight="1">
      <c r="A386" s="1"/>
      <c r="B386" s="2"/>
      <c r="C386" s="91"/>
      <c r="D386" s="67"/>
      <c r="E386" s="67"/>
      <c r="F386" s="67"/>
      <c r="G386" s="22"/>
      <c r="H386" s="91"/>
      <c r="I386" s="22"/>
      <c r="J386" s="67"/>
      <c r="K386" s="22"/>
      <c r="L386" s="22"/>
      <c r="M386" s="22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</row>
    <row r="387" ht="15.75" customHeight="1">
      <c r="A387" s="1"/>
      <c r="B387" s="2"/>
      <c r="C387" s="91"/>
      <c r="D387" s="67"/>
      <c r="E387" s="67"/>
      <c r="F387" s="67"/>
      <c r="G387" s="22"/>
      <c r="H387" s="91"/>
      <c r="I387" s="22"/>
      <c r="J387" s="67"/>
      <c r="K387" s="22"/>
      <c r="L387" s="22"/>
      <c r="M387" s="22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</row>
    <row r="388" ht="15.75" customHeight="1">
      <c r="A388" s="1"/>
      <c r="B388" s="2"/>
      <c r="C388" s="91"/>
      <c r="D388" s="67"/>
      <c r="E388" s="67"/>
      <c r="F388" s="67"/>
      <c r="G388" s="22"/>
      <c r="H388" s="91"/>
      <c r="I388" s="22"/>
      <c r="J388" s="67"/>
      <c r="K388" s="22"/>
      <c r="L388" s="22"/>
      <c r="M388" s="22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</row>
    <row r="389" ht="15.75" customHeight="1">
      <c r="A389" s="1"/>
      <c r="B389" s="2"/>
      <c r="C389" s="91"/>
      <c r="D389" s="67"/>
      <c r="E389" s="67"/>
      <c r="F389" s="67"/>
      <c r="G389" s="22"/>
      <c r="H389" s="91"/>
      <c r="I389" s="22"/>
      <c r="J389" s="67"/>
      <c r="K389" s="22"/>
      <c r="L389" s="22"/>
      <c r="M389" s="22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</row>
    <row r="390" ht="15.75" customHeight="1">
      <c r="A390" s="1"/>
      <c r="B390" s="2"/>
      <c r="C390" s="91"/>
      <c r="D390" s="67"/>
      <c r="E390" s="67"/>
      <c r="F390" s="67"/>
      <c r="G390" s="22"/>
      <c r="H390" s="91"/>
      <c r="I390" s="22"/>
      <c r="J390" s="67"/>
      <c r="K390" s="22"/>
      <c r="L390" s="22"/>
      <c r="M390" s="22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</row>
    <row r="391" ht="15.75" customHeight="1">
      <c r="A391" s="1"/>
      <c r="B391" s="2"/>
      <c r="C391" s="91"/>
      <c r="D391" s="67"/>
      <c r="E391" s="67"/>
      <c r="F391" s="67"/>
      <c r="G391" s="22"/>
      <c r="H391" s="91"/>
      <c r="I391" s="22"/>
      <c r="J391" s="67"/>
      <c r="K391" s="22"/>
      <c r="L391" s="22"/>
      <c r="M391" s="22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</row>
    <row r="392" ht="15.75" customHeight="1">
      <c r="A392" s="1"/>
      <c r="B392" s="2"/>
      <c r="C392" s="91"/>
      <c r="D392" s="67"/>
      <c r="E392" s="67"/>
      <c r="F392" s="67"/>
      <c r="G392" s="22"/>
      <c r="H392" s="91"/>
      <c r="I392" s="22"/>
      <c r="J392" s="67"/>
      <c r="K392" s="22"/>
      <c r="L392" s="22"/>
      <c r="M392" s="22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</row>
    <row r="393" ht="15.75" customHeight="1">
      <c r="A393" s="1"/>
      <c r="B393" s="2"/>
      <c r="C393" s="91"/>
      <c r="D393" s="67"/>
      <c r="E393" s="67"/>
      <c r="F393" s="67"/>
      <c r="G393" s="22"/>
      <c r="H393" s="91"/>
      <c r="I393" s="22"/>
      <c r="J393" s="67"/>
      <c r="K393" s="22"/>
      <c r="L393" s="22"/>
      <c r="M393" s="22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</row>
    <row r="394" ht="15.75" customHeight="1">
      <c r="A394" s="1"/>
      <c r="B394" s="2"/>
      <c r="C394" s="91"/>
      <c r="D394" s="67"/>
      <c r="E394" s="67"/>
      <c r="F394" s="67"/>
      <c r="G394" s="22"/>
      <c r="H394" s="91"/>
      <c r="I394" s="22"/>
      <c r="J394" s="67"/>
      <c r="K394" s="22"/>
      <c r="L394" s="22"/>
      <c r="M394" s="22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</row>
    <row r="395" ht="15.75" customHeight="1">
      <c r="A395" s="1"/>
      <c r="B395" s="2"/>
      <c r="C395" s="91"/>
      <c r="D395" s="67"/>
      <c r="E395" s="67"/>
      <c r="F395" s="67"/>
      <c r="G395" s="22"/>
      <c r="H395" s="91"/>
      <c r="I395" s="22"/>
      <c r="J395" s="67"/>
      <c r="K395" s="22"/>
      <c r="L395" s="22"/>
      <c r="M395" s="22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</row>
    <row r="396" ht="15.75" customHeight="1">
      <c r="A396" s="1"/>
      <c r="B396" s="2"/>
      <c r="C396" s="91"/>
      <c r="D396" s="67"/>
      <c r="E396" s="67"/>
      <c r="F396" s="67"/>
      <c r="G396" s="22"/>
      <c r="H396" s="91"/>
      <c r="I396" s="22"/>
      <c r="J396" s="67"/>
      <c r="K396" s="22"/>
      <c r="L396" s="22"/>
      <c r="M396" s="22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</row>
    <row r="397" ht="15.75" customHeight="1">
      <c r="A397" s="1"/>
      <c r="B397" s="2"/>
      <c r="C397" s="91"/>
      <c r="D397" s="67"/>
      <c r="E397" s="67"/>
      <c r="F397" s="67"/>
      <c r="G397" s="22"/>
      <c r="H397" s="91"/>
      <c r="I397" s="22"/>
      <c r="J397" s="67"/>
      <c r="K397" s="22"/>
      <c r="L397" s="22"/>
      <c r="M397" s="22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</row>
    <row r="398" ht="15.75" customHeight="1">
      <c r="A398" s="1"/>
      <c r="B398" s="2"/>
      <c r="C398" s="91"/>
      <c r="D398" s="67"/>
      <c r="E398" s="67"/>
      <c r="F398" s="67"/>
      <c r="G398" s="22"/>
      <c r="H398" s="91"/>
      <c r="I398" s="22"/>
      <c r="J398" s="67"/>
      <c r="K398" s="22"/>
      <c r="L398" s="22"/>
      <c r="M398" s="22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</row>
    <row r="399" ht="15.75" customHeight="1">
      <c r="A399" s="1"/>
      <c r="B399" s="2"/>
      <c r="C399" s="91"/>
      <c r="D399" s="67"/>
      <c r="E399" s="67"/>
      <c r="F399" s="67"/>
      <c r="G399" s="22"/>
      <c r="H399" s="91"/>
      <c r="I399" s="22"/>
      <c r="J399" s="67"/>
      <c r="K399" s="22"/>
      <c r="L399" s="22"/>
      <c r="M399" s="22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</row>
    <row r="400" ht="15.75" customHeight="1">
      <c r="A400" s="1"/>
      <c r="B400" s="2"/>
      <c r="C400" s="91"/>
      <c r="D400" s="67"/>
      <c r="E400" s="67"/>
      <c r="F400" s="67"/>
      <c r="G400" s="22"/>
      <c r="H400" s="91"/>
      <c r="I400" s="22"/>
      <c r="J400" s="67"/>
      <c r="K400" s="22"/>
      <c r="L400" s="22"/>
      <c r="M400" s="22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</row>
    <row r="401" ht="15.75" customHeight="1">
      <c r="A401" s="1"/>
      <c r="B401" s="2"/>
      <c r="C401" s="91"/>
      <c r="D401" s="67"/>
      <c r="E401" s="67"/>
      <c r="F401" s="67"/>
      <c r="G401" s="22"/>
      <c r="H401" s="91"/>
      <c r="I401" s="22"/>
      <c r="J401" s="67"/>
      <c r="K401" s="22"/>
      <c r="L401" s="22"/>
      <c r="M401" s="22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</row>
    <row r="402" ht="15.75" customHeight="1">
      <c r="A402" s="1"/>
      <c r="B402" s="2"/>
      <c r="C402" s="91"/>
      <c r="D402" s="67"/>
      <c r="E402" s="67"/>
      <c r="F402" s="67"/>
      <c r="G402" s="22"/>
      <c r="H402" s="91"/>
      <c r="I402" s="22"/>
      <c r="J402" s="67"/>
      <c r="K402" s="22"/>
      <c r="L402" s="22"/>
      <c r="M402" s="22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</row>
    <row r="403" ht="15.75" customHeight="1">
      <c r="A403" s="1"/>
      <c r="B403" s="2"/>
      <c r="C403" s="91"/>
      <c r="D403" s="67"/>
      <c r="E403" s="67"/>
      <c r="F403" s="67"/>
      <c r="G403" s="22"/>
      <c r="H403" s="91"/>
      <c r="I403" s="22"/>
      <c r="J403" s="67"/>
      <c r="K403" s="22"/>
      <c r="L403" s="22"/>
      <c r="M403" s="22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</row>
    <row r="404" ht="15.75" customHeight="1">
      <c r="A404" s="1"/>
      <c r="B404" s="2"/>
      <c r="C404" s="91"/>
      <c r="D404" s="67"/>
      <c r="E404" s="67"/>
      <c r="F404" s="67"/>
      <c r="G404" s="22"/>
      <c r="H404" s="91"/>
      <c r="I404" s="22"/>
      <c r="J404" s="67"/>
      <c r="K404" s="22"/>
      <c r="L404" s="22"/>
      <c r="M404" s="22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</row>
    <row r="405" ht="15.75" customHeight="1">
      <c r="A405" s="1"/>
      <c r="B405" s="2"/>
      <c r="C405" s="91"/>
      <c r="D405" s="67"/>
      <c r="E405" s="67"/>
      <c r="F405" s="67"/>
      <c r="G405" s="22"/>
      <c r="H405" s="91"/>
      <c r="I405" s="22"/>
      <c r="J405" s="67"/>
      <c r="K405" s="22"/>
      <c r="L405" s="22"/>
      <c r="M405" s="22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</row>
    <row r="406" ht="15.75" customHeight="1">
      <c r="A406" s="1"/>
      <c r="B406" s="2"/>
      <c r="C406" s="91"/>
      <c r="D406" s="67"/>
      <c r="E406" s="67"/>
      <c r="F406" s="67"/>
      <c r="G406" s="22"/>
      <c r="H406" s="91"/>
      <c r="I406" s="22"/>
      <c r="J406" s="67"/>
      <c r="K406" s="22"/>
      <c r="L406" s="22"/>
      <c r="M406" s="22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</row>
    <row r="407" ht="15.75" customHeight="1">
      <c r="A407" s="1"/>
      <c r="B407" s="2"/>
      <c r="C407" s="91"/>
      <c r="D407" s="67"/>
      <c r="E407" s="67"/>
      <c r="F407" s="67"/>
      <c r="G407" s="22"/>
      <c r="H407" s="91"/>
      <c r="I407" s="22"/>
      <c r="J407" s="67"/>
      <c r="K407" s="22"/>
      <c r="L407" s="22"/>
      <c r="M407" s="22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</row>
    <row r="408" ht="15.75" customHeight="1">
      <c r="A408" s="1"/>
      <c r="B408" s="2"/>
      <c r="C408" s="91"/>
      <c r="D408" s="67"/>
      <c r="E408" s="67"/>
      <c r="F408" s="67"/>
      <c r="G408" s="22"/>
      <c r="H408" s="91"/>
      <c r="I408" s="22"/>
      <c r="J408" s="67"/>
      <c r="K408" s="22"/>
      <c r="L408" s="22"/>
      <c r="M408" s="22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</row>
    <row r="409" ht="15.75" customHeight="1">
      <c r="A409" s="1"/>
      <c r="B409" s="2"/>
      <c r="C409" s="91"/>
      <c r="D409" s="67"/>
      <c r="E409" s="67"/>
      <c r="F409" s="67"/>
      <c r="G409" s="22"/>
      <c r="H409" s="91"/>
      <c r="I409" s="22"/>
      <c r="J409" s="67"/>
      <c r="K409" s="22"/>
      <c r="L409" s="22"/>
      <c r="M409" s="22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</row>
    <row r="410" ht="15.75" customHeight="1">
      <c r="A410" s="1"/>
      <c r="B410" s="2"/>
      <c r="C410" s="91"/>
      <c r="D410" s="67"/>
      <c r="E410" s="67"/>
      <c r="F410" s="67"/>
      <c r="G410" s="22"/>
      <c r="H410" s="91"/>
      <c r="I410" s="22"/>
      <c r="J410" s="67"/>
      <c r="K410" s="22"/>
      <c r="L410" s="22"/>
      <c r="M410" s="22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</row>
    <row r="411" ht="15.75" customHeight="1">
      <c r="A411" s="1"/>
      <c r="B411" s="2"/>
      <c r="C411" s="91"/>
      <c r="D411" s="67"/>
      <c r="E411" s="67"/>
      <c r="F411" s="67"/>
      <c r="G411" s="22"/>
      <c r="H411" s="91"/>
      <c r="I411" s="22"/>
      <c r="J411" s="67"/>
      <c r="K411" s="22"/>
      <c r="L411" s="22"/>
      <c r="M411" s="22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</row>
    <row r="412" ht="15.75" customHeight="1">
      <c r="A412" s="1"/>
      <c r="B412" s="2"/>
      <c r="C412" s="91"/>
      <c r="D412" s="67"/>
      <c r="E412" s="67"/>
      <c r="F412" s="67"/>
      <c r="G412" s="22"/>
      <c r="H412" s="91"/>
      <c r="I412" s="22"/>
      <c r="J412" s="67"/>
      <c r="K412" s="22"/>
      <c r="L412" s="22"/>
      <c r="M412" s="22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</row>
    <row r="413" ht="15.75" customHeight="1">
      <c r="A413" s="1"/>
      <c r="B413" s="2"/>
      <c r="C413" s="91"/>
      <c r="D413" s="67"/>
      <c r="E413" s="67"/>
      <c r="F413" s="67"/>
      <c r="G413" s="22"/>
      <c r="H413" s="91"/>
      <c r="I413" s="22"/>
      <c r="J413" s="67"/>
      <c r="K413" s="22"/>
      <c r="L413" s="22"/>
      <c r="M413" s="22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</row>
    <row r="414" ht="15.75" customHeight="1">
      <c r="A414" s="1"/>
      <c r="B414" s="2"/>
      <c r="C414" s="91"/>
      <c r="D414" s="67"/>
      <c r="E414" s="67"/>
      <c r="F414" s="67"/>
      <c r="G414" s="22"/>
      <c r="H414" s="91"/>
      <c r="I414" s="22"/>
      <c r="J414" s="67"/>
      <c r="K414" s="22"/>
      <c r="L414" s="22"/>
      <c r="M414" s="22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</row>
    <row r="415" ht="15.75" customHeight="1">
      <c r="A415" s="1"/>
      <c r="B415" s="2"/>
      <c r="C415" s="91"/>
      <c r="D415" s="67"/>
      <c r="E415" s="67"/>
      <c r="F415" s="67"/>
      <c r="G415" s="22"/>
      <c r="H415" s="91"/>
      <c r="I415" s="22"/>
      <c r="J415" s="67"/>
      <c r="K415" s="22"/>
      <c r="L415" s="22"/>
      <c r="M415" s="22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</row>
    <row r="416" ht="15.75" customHeight="1">
      <c r="A416" s="1"/>
      <c r="B416" s="2"/>
      <c r="C416" s="91"/>
      <c r="D416" s="67"/>
      <c r="E416" s="67"/>
      <c r="F416" s="67"/>
      <c r="G416" s="22"/>
      <c r="H416" s="91"/>
      <c r="I416" s="22"/>
      <c r="J416" s="67"/>
      <c r="K416" s="22"/>
      <c r="L416" s="22"/>
      <c r="M416" s="22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</row>
    <row r="417" ht="15.75" customHeight="1">
      <c r="A417" s="1"/>
      <c r="B417" s="2"/>
      <c r="C417" s="91"/>
      <c r="D417" s="67"/>
      <c r="E417" s="67"/>
      <c r="F417" s="67"/>
      <c r="G417" s="22"/>
      <c r="H417" s="91"/>
      <c r="I417" s="22"/>
      <c r="J417" s="67"/>
      <c r="K417" s="22"/>
      <c r="L417" s="22"/>
      <c r="M417" s="22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</row>
    <row r="418" ht="15.75" customHeight="1">
      <c r="A418" s="1"/>
      <c r="B418" s="2"/>
      <c r="C418" s="91"/>
      <c r="D418" s="67"/>
      <c r="E418" s="67"/>
      <c r="F418" s="67"/>
      <c r="G418" s="22"/>
      <c r="H418" s="91"/>
      <c r="I418" s="22"/>
      <c r="J418" s="67"/>
      <c r="K418" s="22"/>
      <c r="L418" s="22"/>
      <c r="M418" s="22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</row>
    <row r="419" ht="15.75" customHeight="1">
      <c r="A419" s="1"/>
      <c r="B419" s="2"/>
      <c r="C419" s="91"/>
      <c r="D419" s="67"/>
      <c r="E419" s="67"/>
      <c r="F419" s="67"/>
      <c r="G419" s="22"/>
      <c r="H419" s="91"/>
      <c r="I419" s="22"/>
      <c r="J419" s="67"/>
      <c r="K419" s="22"/>
      <c r="L419" s="22"/>
      <c r="M419" s="22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</row>
    <row r="420" ht="15.75" customHeight="1">
      <c r="A420" s="1"/>
      <c r="B420" s="2"/>
      <c r="C420" s="91"/>
      <c r="D420" s="67"/>
      <c r="E420" s="67"/>
      <c r="F420" s="67"/>
      <c r="G420" s="22"/>
      <c r="H420" s="91"/>
      <c r="I420" s="22"/>
      <c r="J420" s="67"/>
      <c r="K420" s="22"/>
      <c r="L420" s="22"/>
      <c r="M420" s="22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</row>
    <row r="421" ht="15.75" customHeight="1">
      <c r="A421" s="1"/>
      <c r="B421" s="2"/>
      <c r="C421" s="91"/>
      <c r="D421" s="67"/>
      <c r="E421" s="67"/>
      <c r="F421" s="67"/>
      <c r="G421" s="22"/>
      <c r="H421" s="91"/>
      <c r="I421" s="22"/>
      <c r="J421" s="67"/>
      <c r="K421" s="22"/>
      <c r="L421" s="22"/>
      <c r="M421" s="22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</row>
    <row r="422" ht="15.75" customHeight="1">
      <c r="A422" s="1"/>
      <c r="B422" s="2"/>
      <c r="C422" s="91"/>
      <c r="D422" s="67"/>
      <c r="E422" s="67"/>
      <c r="F422" s="67"/>
      <c r="G422" s="22"/>
      <c r="H422" s="91"/>
      <c r="I422" s="22"/>
      <c r="J422" s="67"/>
      <c r="K422" s="22"/>
      <c r="L422" s="22"/>
      <c r="M422" s="22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</row>
    <row r="423" ht="15.75" customHeight="1">
      <c r="A423" s="1"/>
      <c r="B423" s="2"/>
      <c r="C423" s="91"/>
      <c r="D423" s="67"/>
      <c r="E423" s="67"/>
      <c r="F423" s="67"/>
      <c r="G423" s="22"/>
      <c r="H423" s="91"/>
      <c r="I423" s="22"/>
      <c r="J423" s="67"/>
      <c r="K423" s="22"/>
      <c r="L423" s="22"/>
      <c r="M423" s="22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</row>
    <row r="424" ht="15.75" customHeight="1">
      <c r="A424" s="1"/>
      <c r="B424" s="2"/>
      <c r="C424" s="91"/>
      <c r="D424" s="67"/>
      <c r="E424" s="67"/>
      <c r="F424" s="67"/>
      <c r="G424" s="22"/>
      <c r="H424" s="91"/>
      <c r="I424" s="22"/>
      <c r="J424" s="67"/>
      <c r="K424" s="22"/>
      <c r="L424" s="22"/>
      <c r="M424" s="22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</row>
    <row r="425" ht="15.75" customHeight="1">
      <c r="A425" s="1"/>
      <c r="B425" s="2"/>
      <c r="C425" s="91"/>
      <c r="D425" s="67"/>
      <c r="E425" s="67"/>
      <c r="F425" s="67"/>
      <c r="G425" s="22"/>
      <c r="H425" s="91"/>
      <c r="I425" s="22"/>
      <c r="J425" s="67"/>
      <c r="K425" s="22"/>
      <c r="L425" s="22"/>
      <c r="M425" s="22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</row>
    <row r="426" ht="15.75" customHeight="1">
      <c r="A426" s="1"/>
      <c r="B426" s="2"/>
      <c r="C426" s="91"/>
      <c r="D426" s="67"/>
      <c r="E426" s="67"/>
      <c r="F426" s="67"/>
      <c r="G426" s="22"/>
      <c r="H426" s="91"/>
      <c r="I426" s="22"/>
      <c r="J426" s="67"/>
      <c r="K426" s="22"/>
      <c r="L426" s="22"/>
      <c r="M426" s="22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</row>
    <row r="427" ht="15.75" customHeight="1">
      <c r="A427" s="1"/>
      <c r="B427" s="2"/>
      <c r="C427" s="91"/>
      <c r="D427" s="67"/>
      <c r="E427" s="67"/>
      <c r="F427" s="67"/>
      <c r="G427" s="22"/>
      <c r="H427" s="91"/>
      <c r="I427" s="22"/>
      <c r="J427" s="67"/>
      <c r="K427" s="22"/>
      <c r="L427" s="22"/>
      <c r="M427" s="22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</row>
    <row r="428" ht="15.75" customHeight="1">
      <c r="A428" s="1"/>
      <c r="B428" s="2"/>
      <c r="C428" s="91"/>
      <c r="D428" s="67"/>
      <c r="E428" s="67"/>
      <c r="F428" s="67"/>
      <c r="G428" s="22"/>
      <c r="H428" s="91"/>
      <c r="I428" s="22"/>
      <c r="J428" s="67"/>
      <c r="K428" s="22"/>
      <c r="L428" s="22"/>
      <c r="M428" s="22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</row>
    <row r="429" ht="15.75" customHeight="1">
      <c r="A429" s="1"/>
      <c r="B429" s="2"/>
      <c r="C429" s="91"/>
      <c r="D429" s="67"/>
      <c r="E429" s="67"/>
      <c r="F429" s="67"/>
      <c r="G429" s="22"/>
      <c r="H429" s="91"/>
      <c r="I429" s="22"/>
      <c r="J429" s="67"/>
      <c r="K429" s="22"/>
      <c r="L429" s="22"/>
      <c r="M429" s="22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</row>
    <row r="430" ht="15.75" customHeight="1">
      <c r="A430" s="1"/>
      <c r="B430" s="2"/>
      <c r="C430" s="91"/>
      <c r="D430" s="67"/>
      <c r="E430" s="67"/>
      <c r="F430" s="67"/>
      <c r="G430" s="22"/>
      <c r="H430" s="91"/>
      <c r="I430" s="22"/>
      <c r="J430" s="67"/>
      <c r="K430" s="22"/>
      <c r="L430" s="22"/>
      <c r="M430" s="22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</row>
    <row r="431" ht="15.75" customHeight="1">
      <c r="A431" s="1"/>
      <c r="B431" s="2"/>
      <c r="C431" s="91"/>
      <c r="D431" s="67"/>
      <c r="E431" s="67"/>
      <c r="F431" s="67"/>
      <c r="G431" s="22"/>
      <c r="H431" s="91"/>
      <c r="I431" s="22"/>
      <c r="J431" s="67"/>
      <c r="K431" s="22"/>
      <c r="L431" s="22"/>
      <c r="M431" s="22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</row>
    <row r="432" ht="15.75" customHeight="1">
      <c r="A432" s="1"/>
      <c r="B432" s="2"/>
      <c r="C432" s="91"/>
      <c r="D432" s="67"/>
      <c r="E432" s="67"/>
      <c r="F432" s="67"/>
      <c r="G432" s="22"/>
      <c r="H432" s="91"/>
      <c r="I432" s="22"/>
      <c r="J432" s="67"/>
      <c r="K432" s="22"/>
      <c r="L432" s="22"/>
      <c r="M432" s="22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</row>
    <row r="433" ht="15.75" customHeight="1">
      <c r="A433" s="1"/>
      <c r="B433" s="2"/>
      <c r="C433" s="91"/>
      <c r="D433" s="67"/>
      <c r="E433" s="67"/>
      <c r="F433" s="67"/>
      <c r="G433" s="22"/>
      <c r="H433" s="91"/>
      <c r="I433" s="22"/>
      <c r="J433" s="67"/>
      <c r="K433" s="22"/>
      <c r="L433" s="22"/>
      <c r="M433" s="22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</row>
    <row r="434" ht="15.75" customHeight="1">
      <c r="A434" s="1"/>
      <c r="B434" s="2"/>
      <c r="C434" s="91"/>
      <c r="D434" s="67"/>
      <c r="E434" s="67"/>
      <c r="F434" s="67"/>
      <c r="G434" s="22"/>
      <c r="H434" s="91"/>
      <c r="I434" s="22"/>
      <c r="J434" s="67"/>
      <c r="K434" s="22"/>
      <c r="L434" s="22"/>
      <c r="M434" s="22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</row>
    <row r="435" ht="15.75" customHeight="1">
      <c r="A435" s="1"/>
      <c r="B435" s="2"/>
      <c r="C435" s="91"/>
      <c r="D435" s="67"/>
      <c r="E435" s="67"/>
      <c r="F435" s="67"/>
      <c r="G435" s="22"/>
      <c r="H435" s="91"/>
      <c r="I435" s="22"/>
      <c r="J435" s="67"/>
      <c r="K435" s="22"/>
      <c r="L435" s="22"/>
      <c r="M435" s="22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</row>
    <row r="436" ht="15.75" customHeight="1">
      <c r="A436" s="1"/>
      <c r="B436" s="2"/>
      <c r="C436" s="91"/>
      <c r="D436" s="67"/>
      <c r="E436" s="67"/>
      <c r="F436" s="67"/>
      <c r="G436" s="22"/>
      <c r="H436" s="91"/>
      <c r="I436" s="22"/>
      <c r="J436" s="67"/>
      <c r="K436" s="22"/>
      <c r="L436" s="22"/>
      <c r="M436" s="22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</row>
    <row r="437" ht="15.75" customHeight="1">
      <c r="A437" s="1"/>
      <c r="B437" s="2"/>
      <c r="C437" s="91"/>
      <c r="D437" s="67"/>
      <c r="E437" s="67"/>
      <c r="F437" s="67"/>
      <c r="G437" s="22"/>
      <c r="H437" s="91"/>
      <c r="I437" s="22"/>
      <c r="J437" s="67"/>
      <c r="K437" s="22"/>
      <c r="L437" s="22"/>
      <c r="M437" s="22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</row>
    <row r="438" ht="15.75" customHeight="1">
      <c r="A438" s="1"/>
      <c r="B438" s="2"/>
      <c r="C438" s="91"/>
      <c r="D438" s="67"/>
      <c r="E438" s="67"/>
      <c r="F438" s="67"/>
      <c r="G438" s="22"/>
      <c r="H438" s="91"/>
      <c r="I438" s="22"/>
      <c r="J438" s="67"/>
      <c r="K438" s="22"/>
      <c r="L438" s="22"/>
      <c r="M438" s="22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</row>
    <row r="439" ht="15.75" customHeight="1">
      <c r="A439" s="1"/>
      <c r="B439" s="2"/>
      <c r="C439" s="91"/>
      <c r="D439" s="67"/>
      <c r="E439" s="67"/>
      <c r="F439" s="67"/>
      <c r="G439" s="22"/>
      <c r="H439" s="91"/>
      <c r="I439" s="22"/>
      <c r="J439" s="67"/>
      <c r="K439" s="22"/>
      <c r="L439" s="22"/>
      <c r="M439" s="22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</row>
    <row r="440" ht="15.75" customHeight="1">
      <c r="A440" s="1"/>
      <c r="B440" s="2"/>
      <c r="C440" s="91"/>
      <c r="D440" s="67"/>
      <c r="E440" s="67"/>
      <c r="F440" s="67"/>
      <c r="G440" s="22"/>
      <c r="H440" s="91"/>
      <c r="I440" s="22"/>
      <c r="J440" s="67"/>
      <c r="K440" s="22"/>
      <c r="L440" s="22"/>
      <c r="M440" s="22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</row>
    <row r="441" ht="15.75" customHeight="1">
      <c r="A441" s="1"/>
      <c r="B441" s="2"/>
      <c r="C441" s="91"/>
      <c r="D441" s="67"/>
      <c r="E441" s="67"/>
      <c r="F441" s="67"/>
      <c r="G441" s="22"/>
      <c r="H441" s="91"/>
      <c r="I441" s="22"/>
      <c r="J441" s="67"/>
      <c r="K441" s="22"/>
      <c r="L441" s="22"/>
      <c r="M441" s="22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</row>
    <row r="442" ht="15.75" customHeight="1">
      <c r="A442" s="1"/>
      <c r="B442" s="2"/>
      <c r="C442" s="91"/>
      <c r="D442" s="67"/>
      <c r="E442" s="67"/>
      <c r="F442" s="67"/>
      <c r="G442" s="22"/>
      <c r="H442" s="91"/>
      <c r="I442" s="22"/>
      <c r="J442" s="67"/>
      <c r="K442" s="22"/>
      <c r="L442" s="22"/>
      <c r="M442" s="22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</row>
    <row r="443" ht="15.75" customHeight="1">
      <c r="A443" s="1"/>
      <c r="B443" s="2"/>
      <c r="C443" s="91"/>
      <c r="D443" s="67"/>
      <c r="E443" s="67"/>
      <c r="F443" s="67"/>
      <c r="G443" s="22"/>
      <c r="H443" s="91"/>
      <c r="I443" s="22"/>
      <c r="J443" s="67"/>
      <c r="K443" s="22"/>
      <c r="L443" s="22"/>
      <c r="M443" s="22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</row>
    <row r="444" ht="15.75" customHeight="1">
      <c r="A444" s="1"/>
      <c r="B444" s="2"/>
      <c r="C444" s="91"/>
      <c r="D444" s="67"/>
      <c r="E444" s="67"/>
      <c r="F444" s="67"/>
      <c r="G444" s="22"/>
      <c r="H444" s="91"/>
      <c r="I444" s="22"/>
      <c r="J444" s="67"/>
      <c r="K444" s="22"/>
      <c r="L444" s="22"/>
      <c r="M444" s="22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</row>
    <row r="445" ht="15.75" customHeight="1">
      <c r="A445" s="1"/>
      <c r="B445" s="2"/>
      <c r="C445" s="91"/>
      <c r="D445" s="67"/>
      <c r="E445" s="67"/>
      <c r="F445" s="67"/>
      <c r="G445" s="22"/>
      <c r="H445" s="91"/>
      <c r="I445" s="22"/>
      <c r="J445" s="67"/>
      <c r="K445" s="22"/>
      <c r="L445" s="22"/>
      <c r="M445" s="22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</row>
    <row r="446" ht="15.75" customHeight="1">
      <c r="A446" s="1"/>
      <c r="B446" s="2"/>
      <c r="C446" s="91"/>
      <c r="D446" s="67"/>
      <c r="E446" s="67"/>
      <c r="F446" s="67"/>
      <c r="G446" s="22"/>
      <c r="H446" s="91"/>
      <c r="I446" s="22"/>
      <c r="J446" s="67"/>
      <c r="K446" s="22"/>
      <c r="L446" s="22"/>
      <c r="M446" s="22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</row>
    <row r="447" ht="15.75" customHeight="1">
      <c r="A447" s="1"/>
      <c r="B447" s="2"/>
      <c r="C447" s="91"/>
      <c r="D447" s="67"/>
      <c r="E447" s="67"/>
      <c r="F447" s="67"/>
      <c r="G447" s="22"/>
      <c r="H447" s="91"/>
      <c r="I447" s="22"/>
      <c r="J447" s="67"/>
      <c r="K447" s="22"/>
      <c r="L447" s="22"/>
      <c r="M447" s="22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</row>
    <row r="448" ht="15.75" customHeight="1">
      <c r="A448" s="1"/>
      <c r="B448" s="2"/>
      <c r="C448" s="91"/>
      <c r="D448" s="67"/>
      <c r="E448" s="67"/>
      <c r="F448" s="67"/>
      <c r="G448" s="22"/>
      <c r="H448" s="91"/>
      <c r="I448" s="22"/>
      <c r="J448" s="67"/>
      <c r="K448" s="22"/>
      <c r="L448" s="22"/>
      <c r="M448" s="22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</row>
    <row r="449" ht="15.75" customHeight="1">
      <c r="A449" s="1"/>
      <c r="B449" s="2"/>
      <c r="C449" s="91"/>
      <c r="D449" s="67"/>
      <c r="E449" s="67"/>
      <c r="F449" s="67"/>
      <c r="G449" s="22"/>
      <c r="H449" s="91"/>
      <c r="I449" s="22"/>
      <c r="J449" s="67"/>
      <c r="K449" s="22"/>
      <c r="L449" s="22"/>
      <c r="M449" s="22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</row>
    <row r="450" ht="15.75" customHeight="1">
      <c r="A450" s="1"/>
      <c r="B450" s="2"/>
      <c r="C450" s="91"/>
      <c r="D450" s="67"/>
      <c r="E450" s="67"/>
      <c r="F450" s="67"/>
      <c r="G450" s="22"/>
      <c r="H450" s="91"/>
      <c r="I450" s="22"/>
      <c r="J450" s="67"/>
      <c r="K450" s="22"/>
      <c r="L450" s="22"/>
      <c r="M450" s="22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</row>
    <row r="451" ht="15.75" customHeight="1">
      <c r="A451" s="1"/>
      <c r="B451" s="2"/>
      <c r="C451" s="91"/>
      <c r="D451" s="67"/>
      <c r="E451" s="67"/>
      <c r="F451" s="67"/>
      <c r="G451" s="22"/>
      <c r="H451" s="91"/>
      <c r="I451" s="22"/>
      <c r="J451" s="67"/>
      <c r="K451" s="22"/>
      <c r="L451" s="22"/>
      <c r="M451" s="22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</row>
    <row r="452" ht="15.75" customHeight="1">
      <c r="A452" s="1"/>
      <c r="B452" s="2"/>
      <c r="C452" s="91"/>
      <c r="D452" s="67"/>
      <c r="E452" s="67"/>
      <c r="F452" s="67"/>
      <c r="G452" s="22"/>
      <c r="H452" s="91"/>
      <c r="I452" s="22"/>
      <c r="J452" s="67"/>
      <c r="K452" s="22"/>
      <c r="L452" s="22"/>
      <c r="M452" s="22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</row>
    <row r="453" ht="15.75" customHeight="1">
      <c r="A453" s="1"/>
      <c r="B453" s="2"/>
      <c r="C453" s="91"/>
      <c r="D453" s="67"/>
      <c r="E453" s="67"/>
      <c r="F453" s="67"/>
      <c r="G453" s="22"/>
      <c r="H453" s="91"/>
      <c r="I453" s="22"/>
      <c r="J453" s="67"/>
      <c r="K453" s="22"/>
      <c r="L453" s="22"/>
      <c r="M453" s="22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</row>
    <row r="454" ht="15.75" customHeight="1">
      <c r="A454" s="1"/>
      <c r="B454" s="2"/>
      <c r="C454" s="91"/>
      <c r="D454" s="67"/>
      <c r="E454" s="67"/>
      <c r="F454" s="67"/>
      <c r="G454" s="22"/>
      <c r="H454" s="91"/>
      <c r="I454" s="22"/>
      <c r="J454" s="67"/>
      <c r="K454" s="22"/>
      <c r="L454" s="22"/>
      <c r="M454" s="22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</row>
    <row r="455" ht="15.75" customHeight="1">
      <c r="A455" s="1"/>
      <c r="B455" s="2"/>
      <c r="C455" s="91"/>
      <c r="D455" s="67"/>
      <c r="E455" s="67"/>
      <c r="F455" s="67"/>
      <c r="G455" s="22"/>
      <c r="H455" s="91"/>
      <c r="I455" s="22"/>
      <c r="J455" s="67"/>
      <c r="K455" s="22"/>
      <c r="L455" s="22"/>
      <c r="M455" s="22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</row>
    <row r="456" ht="15.75" customHeight="1">
      <c r="A456" s="1"/>
      <c r="B456" s="2"/>
      <c r="C456" s="91"/>
      <c r="D456" s="67"/>
      <c r="E456" s="67"/>
      <c r="F456" s="67"/>
      <c r="G456" s="22"/>
      <c r="H456" s="91"/>
      <c r="I456" s="22"/>
      <c r="J456" s="67"/>
      <c r="K456" s="22"/>
      <c r="L456" s="22"/>
      <c r="M456" s="22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</row>
    <row r="457" ht="15.75" customHeight="1">
      <c r="A457" s="1"/>
      <c r="B457" s="2"/>
      <c r="C457" s="91"/>
      <c r="D457" s="67"/>
      <c r="E457" s="67"/>
      <c r="F457" s="67"/>
      <c r="G457" s="22"/>
      <c r="H457" s="91"/>
      <c r="I457" s="22"/>
      <c r="J457" s="67"/>
      <c r="K457" s="22"/>
      <c r="L457" s="22"/>
      <c r="M457" s="22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</row>
    <row r="458" ht="15.75" customHeight="1">
      <c r="A458" s="1"/>
      <c r="B458" s="2"/>
      <c r="C458" s="91"/>
      <c r="D458" s="67"/>
      <c r="E458" s="67"/>
      <c r="F458" s="67"/>
      <c r="G458" s="22"/>
      <c r="H458" s="91"/>
      <c r="I458" s="22"/>
      <c r="J458" s="67"/>
      <c r="K458" s="22"/>
      <c r="L458" s="22"/>
      <c r="M458" s="22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</row>
    <row r="459" ht="15.75" customHeight="1">
      <c r="A459" s="1"/>
      <c r="B459" s="2"/>
      <c r="C459" s="91"/>
      <c r="D459" s="67"/>
      <c r="E459" s="67"/>
      <c r="F459" s="67"/>
      <c r="G459" s="22"/>
      <c r="H459" s="91"/>
      <c r="I459" s="22"/>
      <c r="J459" s="67"/>
      <c r="K459" s="22"/>
      <c r="L459" s="22"/>
      <c r="M459" s="22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</row>
    <row r="460" ht="15.75" customHeight="1">
      <c r="A460" s="1"/>
      <c r="B460" s="2"/>
      <c r="C460" s="91"/>
      <c r="D460" s="67"/>
      <c r="E460" s="67"/>
      <c r="F460" s="67"/>
      <c r="G460" s="22"/>
      <c r="H460" s="91"/>
      <c r="I460" s="22"/>
      <c r="J460" s="67"/>
      <c r="K460" s="22"/>
      <c r="L460" s="22"/>
      <c r="M460" s="22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</row>
    <row r="461" ht="15.75" customHeight="1">
      <c r="A461" s="1"/>
      <c r="B461" s="2"/>
      <c r="C461" s="91"/>
      <c r="D461" s="67"/>
      <c r="E461" s="67"/>
      <c r="F461" s="67"/>
      <c r="G461" s="22"/>
      <c r="H461" s="91"/>
      <c r="I461" s="22"/>
      <c r="J461" s="67"/>
      <c r="K461" s="22"/>
      <c r="L461" s="22"/>
      <c r="M461" s="22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</row>
    <row r="462" ht="15.75" customHeight="1">
      <c r="A462" s="1"/>
      <c r="B462" s="2"/>
      <c r="C462" s="91"/>
      <c r="D462" s="67"/>
      <c r="E462" s="67"/>
      <c r="F462" s="67"/>
      <c r="G462" s="22"/>
      <c r="H462" s="91"/>
      <c r="I462" s="22"/>
      <c r="J462" s="67"/>
      <c r="K462" s="22"/>
      <c r="L462" s="22"/>
      <c r="M462" s="22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</row>
    <row r="463" ht="15.75" customHeight="1">
      <c r="A463" s="1"/>
      <c r="B463" s="2"/>
      <c r="C463" s="91"/>
      <c r="D463" s="67"/>
      <c r="E463" s="67"/>
      <c r="F463" s="67"/>
      <c r="G463" s="22"/>
      <c r="H463" s="91"/>
      <c r="I463" s="22"/>
      <c r="J463" s="67"/>
      <c r="K463" s="22"/>
      <c r="L463" s="22"/>
      <c r="M463" s="22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</row>
    <row r="464" ht="15.75" customHeight="1">
      <c r="A464" s="1"/>
      <c r="B464" s="2"/>
      <c r="C464" s="91"/>
      <c r="D464" s="67"/>
      <c r="E464" s="67"/>
      <c r="F464" s="67"/>
      <c r="G464" s="22"/>
      <c r="H464" s="91"/>
      <c r="I464" s="22"/>
      <c r="J464" s="67"/>
      <c r="K464" s="22"/>
      <c r="L464" s="22"/>
      <c r="M464" s="22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</row>
    <row r="465" ht="15.75" customHeight="1">
      <c r="A465" s="1"/>
      <c r="B465" s="2"/>
      <c r="C465" s="91"/>
      <c r="D465" s="67"/>
      <c r="E465" s="67"/>
      <c r="F465" s="67"/>
      <c r="G465" s="22"/>
      <c r="H465" s="91"/>
      <c r="I465" s="22"/>
      <c r="J465" s="67"/>
      <c r="K465" s="22"/>
      <c r="L465" s="22"/>
      <c r="M465" s="22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</row>
    <row r="466" ht="15.75" customHeight="1">
      <c r="A466" s="1"/>
      <c r="B466" s="2"/>
      <c r="C466" s="91"/>
      <c r="D466" s="67"/>
      <c r="E466" s="67"/>
      <c r="F466" s="67"/>
      <c r="G466" s="22"/>
      <c r="H466" s="91"/>
      <c r="I466" s="22"/>
      <c r="J466" s="67"/>
      <c r="K466" s="22"/>
      <c r="L466" s="22"/>
      <c r="M466" s="22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</row>
    <row r="467" ht="15.75" customHeight="1">
      <c r="A467" s="1"/>
      <c r="B467" s="2"/>
      <c r="C467" s="91"/>
      <c r="D467" s="67"/>
      <c r="E467" s="67"/>
      <c r="F467" s="67"/>
      <c r="G467" s="22"/>
      <c r="H467" s="91"/>
      <c r="I467" s="22"/>
      <c r="J467" s="67"/>
      <c r="K467" s="22"/>
      <c r="L467" s="22"/>
      <c r="M467" s="22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</row>
    <row r="468" ht="15.75" customHeight="1">
      <c r="A468" s="1"/>
      <c r="B468" s="2"/>
      <c r="C468" s="91"/>
      <c r="D468" s="67"/>
      <c r="E468" s="67"/>
      <c r="F468" s="67"/>
      <c r="G468" s="22"/>
      <c r="H468" s="91"/>
      <c r="I468" s="22"/>
      <c r="J468" s="67"/>
      <c r="K468" s="22"/>
      <c r="L468" s="22"/>
      <c r="M468" s="22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</row>
    <row r="469" ht="15.75" customHeight="1">
      <c r="A469" s="1"/>
      <c r="B469" s="2"/>
      <c r="C469" s="91"/>
      <c r="D469" s="67"/>
      <c r="E469" s="67"/>
      <c r="F469" s="67"/>
      <c r="G469" s="22"/>
      <c r="H469" s="91"/>
      <c r="I469" s="22"/>
      <c r="J469" s="67"/>
      <c r="K469" s="22"/>
      <c r="L469" s="22"/>
      <c r="M469" s="22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</row>
    <row r="470" ht="15.75" customHeight="1">
      <c r="A470" s="1"/>
      <c r="B470" s="2"/>
      <c r="C470" s="91"/>
      <c r="D470" s="67"/>
      <c r="E470" s="67"/>
      <c r="F470" s="67"/>
      <c r="G470" s="22"/>
      <c r="H470" s="91"/>
      <c r="I470" s="22"/>
      <c r="J470" s="67"/>
      <c r="K470" s="22"/>
      <c r="L470" s="22"/>
      <c r="M470" s="22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</row>
    <row r="471" ht="15.75" customHeight="1">
      <c r="A471" s="1"/>
      <c r="B471" s="2"/>
      <c r="C471" s="91"/>
      <c r="D471" s="67"/>
      <c r="E471" s="67"/>
      <c r="F471" s="67"/>
      <c r="G471" s="22"/>
      <c r="H471" s="91"/>
      <c r="I471" s="22"/>
      <c r="J471" s="67"/>
      <c r="K471" s="22"/>
      <c r="L471" s="22"/>
      <c r="M471" s="22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</row>
    <row r="472" ht="15.75" customHeight="1">
      <c r="A472" s="1"/>
      <c r="B472" s="2"/>
      <c r="C472" s="91"/>
      <c r="D472" s="67"/>
      <c r="E472" s="67"/>
      <c r="F472" s="67"/>
      <c r="G472" s="22"/>
      <c r="H472" s="91"/>
      <c r="I472" s="22"/>
      <c r="J472" s="67"/>
      <c r="K472" s="22"/>
      <c r="L472" s="22"/>
      <c r="M472" s="22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</row>
    <row r="473" ht="15.75" customHeight="1">
      <c r="A473" s="1"/>
      <c r="B473" s="2"/>
      <c r="C473" s="91"/>
      <c r="D473" s="67"/>
      <c r="E473" s="67"/>
      <c r="F473" s="67"/>
      <c r="G473" s="22"/>
      <c r="H473" s="91"/>
      <c r="I473" s="22"/>
      <c r="J473" s="67"/>
      <c r="K473" s="22"/>
      <c r="L473" s="22"/>
      <c r="M473" s="22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</row>
    <row r="474" ht="15.75" customHeight="1">
      <c r="A474" s="1"/>
      <c r="B474" s="2"/>
      <c r="C474" s="91"/>
      <c r="D474" s="67"/>
      <c r="E474" s="67"/>
      <c r="F474" s="67"/>
      <c r="G474" s="22"/>
      <c r="H474" s="91"/>
      <c r="I474" s="22"/>
      <c r="J474" s="67"/>
      <c r="K474" s="22"/>
      <c r="L474" s="22"/>
      <c r="M474" s="22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</row>
    <row r="475" ht="15.75" customHeight="1">
      <c r="A475" s="1"/>
      <c r="B475" s="2"/>
      <c r="C475" s="91"/>
      <c r="D475" s="67"/>
      <c r="E475" s="67"/>
      <c r="F475" s="67"/>
      <c r="G475" s="22"/>
      <c r="H475" s="91"/>
      <c r="I475" s="22"/>
      <c r="J475" s="67"/>
      <c r="K475" s="22"/>
      <c r="L475" s="22"/>
      <c r="M475" s="22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</row>
    <row r="476" ht="15.75" customHeight="1">
      <c r="A476" s="1"/>
      <c r="B476" s="2"/>
      <c r="C476" s="91"/>
      <c r="D476" s="67"/>
      <c r="E476" s="67"/>
      <c r="F476" s="67"/>
      <c r="G476" s="22"/>
      <c r="H476" s="91"/>
      <c r="I476" s="22"/>
      <c r="J476" s="67"/>
      <c r="K476" s="22"/>
      <c r="L476" s="22"/>
      <c r="M476" s="22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</row>
    <row r="477" ht="15.75" customHeight="1">
      <c r="A477" s="1"/>
      <c r="B477" s="2"/>
      <c r="C477" s="91"/>
      <c r="D477" s="67"/>
      <c r="E477" s="67"/>
      <c r="F477" s="67"/>
      <c r="G477" s="22"/>
      <c r="H477" s="91"/>
      <c r="I477" s="22"/>
      <c r="J477" s="67"/>
      <c r="K477" s="22"/>
      <c r="L477" s="22"/>
      <c r="M477" s="22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</row>
    <row r="478" ht="15.75" customHeight="1">
      <c r="A478" s="1"/>
      <c r="B478" s="2"/>
      <c r="C478" s="91"/>
      <c r="D478" s="67"/>
      <c r="E478" s="67"/>
      <c r="F478" s="67"/>
      <c r="G478" s="22"/>
      <c r="H478" s="91"/>
      <c r="I478" s="22"/>
      <c r="J478" s="67"/>
      <c r="K478" s="22"/>
      <c r="L478" s="22"/>
      <c r="M478" s="22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</row>
    <row r="479" ht="15.75" customHeight="1">
      <c r="A479" s="1"/>
      <c r="B479" s="2"/>
      <c r="C479" s="91"/>
      <c r="D479" s="67"/>
      <c r="E479" s="67"/>
      <c r="F479" s="67"/>
      <c r="G479" s="22"/>
      <c r="H479" s="91"/>
      <c r="I479" s="22"/>
      <c r="J479" s="67"/>
      <c r="K479" s="22"/>
      <c r="L479" s="22"/>
      <c r="M479" s="22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</row>
    <row r="480" ht="15.75" customHeight="1">
      <c r="A480" s="1"/>
      <c r="B480" s="2"/>
      <c r="C480" s="91"/>
      <c r="D480" s="67"/>
      <c r="E480" s="67"/>
      <c r="F480" s="67"/>
      <c r="G480" s="22"/>
      <c r="H480" s="91"/>
      <c r="I480" s="22"/>
      <c r="J480" s="67"/>
      <c r="K480" s="22"/>
      <c r="L480" s="22"/>
      <c r="M480" s="22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</row>
    <row r="481" ht="15.75" customHeight="1">
      <c r="A481" s="1"/>
      <c r="B481" s="2"/>
      <c r="C481" s="91"/>
      <c r="D481" s="67"/>
      <c r="E481" s="67"/>
      <c r="F481" s="67"/>
      <c r="G481" s="22"/>
      <c r="H481" s="91"/>
      <c r="I481" s="22"/>
      <c r="J481" s="67"/>
      <c r="K481" s="22"/>
      <c r="L481" s="22"/>
      <c r="M481" s="22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</row>
    <row r="482" ht="15.75" customHeight="1">
      <c r="A482" s="1"/>
      <c r="B482" s="2"/>
      <c r="C482" s="91"/>
      <c r="D482" s="67"/>
      <c r="E482" s="67"/>
      <c r="F482" s="67"/>
      <c r="G482" s="22"/>
      <c r="H482" s="91"/>
      <c r="I482" s="22"/>
      <c r="J482" s="67"/>
      <c r="K482" s="22"/>
      <c r="L482" s="22"/>
      <c r="M482" s="22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</row>
    <row r="483" ht="15.75" customHeight="1">
      <c r="A483" s="1"/>
      <c r="B483" s="2"/>
      <c r="C483" s="91"/>
      <c r="D483" s="67"/>
      <c r="E483" s="67"/>
      <c r="F483" s="67"/>
      <c r="G483" s="22"/>
      <c r="H483" s="91"/>
      <c r="I483" s="22"/>
      <c r="J483" s="67"/>
      <c r="K483" s="22"/>
      <c r="L483" s="22"/>
      <c r="M483" s="22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</row>
    <row r="484" ht="15.75" customHeight="1">
      <c r="A484" s="1"/>
      <c r="B484" s="2"/>
      <c r="C484" s="91"/>
      <c r="D484" s="67"/>
      <c r="E484" s="67"/>
      <c r="F484" s="67"/>
      <c r="G484" s="22"/>
      <c r="H484" s="91"/>
      <c r="I484" s="22"/>
      <c r="J484" s="67"/>
      <c r="K484" s="22"/>
      <c r="L484" s="22"/>
      <c r="M484" s="22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</row>
    <row r="485" ht="15.75" customHeight="1">
      <c r="A485" s="1"/>
      <c r="B485" s="2"/>
      <c r="C485" s="91"/>
      <c r="D485" s="67"/>
      <c r="E485" s="67"/>
      <c r="F485" s="67"/>
      <c r="G485" s="22"/>
      <c r="H485" s="91"/>
      <c r="I485" s="22"/>
      <c r="J485" s="67"/>
      <c r="K485" s="22"/>
      <c r="L485" s="22"/>
      <c r="M485" s="22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</row>
    <row r="486" ht="15.75" customHeight="1">
      <c r="A486" s="1"/>
      <c r="B486" s="2"/>
      <c r="C486" s="91"/>
      <c r="D486" s="67"/>
      <c r="E486" s="67"/>
      <c r="F486" s="67"/>
      <c r="G486" s="22"/>
      <c r="H486" s="91"/>
      <c r="I486" s="22"/>
      <c r="J486" s="67"/>
      <c r="K486" s="22"/>
      <c r="L486" s="22"/>
      <c r="M486" s="22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</row>
    <row r="487" ht="15.75" customHeight="1">
      <c r="A487" s="1"/>
      <c r="B487" s="2"/>
      <c r="C487" s="91"/>
      <c r="D487" s="67"/>
      <c r="E487" s="67"/>
      <c r="F487" s="67"/>
      <c r="G487" s="22"/>
      <c r="H487" s="91"/>
      <c r="I487" s="22"/>
      <c r="J487" s="67"/>
      <c r="K487" s="22"/>
      <c r="L487" s="22"/>
      <c r="M487" s="22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</row>
    <row r="488" ht="15.75" customHeight="1">
      <c r="A488" s="1"/>
      <c r="B488" s="2"/>
      <c r="C488" s="91"/>
      <c r="D488" s="67"/>
      <c r="E488" s="67"/>
      <c r="F488" s="67"/>
      <c r="G488" s="22"/>
      <c r="H488" s="91"/>
      <c r="I488" s="22"/>
      <c r="J488" s="67"/>
      <c r="K488" s="22"/>
      <c r="L488" s="22"/>
      <c r="M488" s="22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</row>
    <row r="489" ht="15.75" customHeight="1">
      <c r="A489" s="1"/>
      <c r="B489" s="2"/>
      <c r="C489" s="91"/>
      <c r="D489" s="67"/>
      <c r="E489" s="67"/>
      <c r="F489" s="67"/>
      <c r="G489" s="22"/>
      <c r="H489" s="91"/>
      <c r="I489" s="22"/>
      <c r="J489" s="67"/>
      <c r="K489" s="22"/>
      <c r="L489" s="22"/>
      <c r="M489" s="22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</row>
    <row r="490" ht="15.75" customHeight="1">
      <c r="A490" s="1"/>
      <c r="B490" s="2"/>
      <c r="C490" s="91"/>
      <c r="D490" s="67"/>
      <c r="E490" s="67"/>
      <c r="F490" s="67"/>
      <c r="G490" s="22"/>
      <c r="H490" s="91"/>
      <c r="I490" s="22"/>
      <c r="J490" s="67"/>
      <c r="K490" s="22"/>
      <c r="L490" s="22"/>
      <c r="M490" s="22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</row>
    <row r="491" ht="15.75" customHeight="1">
      <c r="A491" s="1"/>
      <c r="B491" s="2"/>
      <c r="C491" s="91"/>
      <c r="D491" s="67"/>
      <c r="E491" s="67"/>
      <c r="F491" s="67"/>
      <c r="G491" s="22"/>
      <c r="H491" s="91"/>
      <c r="I491" s="22"/>
      <c r="J491" s="67"/>
      <c r="K491" s="22"/>
      <c r="L491" s="22"/>
      <c r="M491" s="22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</row>
    <row r="492" ht="15.75" customHeight="1">
      <c r="A492" s="1"/>
      <c r="B492" s="2"/>
      <c r="C492" s="91"/>
      <c r="D492" s="67"/>
      <c r="E492" s="67"/>
      <c r="F492" s="67"/>
      <c r="G492" s="22"/>
      <c r="H492" s="91"/>
      <c r="I492" s="22"/>
      <c r="J492" s="67"/>
      <c r="K492" s="22"/>
      <c r="L492" s="22"/>
      <c r="M492" s="22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</row>
    <row r="493" ht="15.75" customHeight="1">
      <c r="A493" s="1"/>
      <c r="B493" s="2"/>
      <c r="C493" s="91"/>
      <c r="D493" s="67"/>
      <c r="E493" s="67"/>
      <c r="F493" s="67"/>
      <c r="G493" s="22"/>
      <c r="H493" s="91"/>
      <c r="I493" s="22"/>
      <c r="J493" s="67"/>
      <c r="K493" s="22"/>
      <c r="L493" s="22"/>
      <c r="M493" s="22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</row>
    <row r="494" ht="15.75" customHeight="1">
      <c r="A494" s="1"/>
      <c r="B494" s="2"/>
      <c r="C494" s="91"/>
      <c r="D494" s="67"/>
      <c r="E494" s="67"/>
      <c r="F494" s="67"/>
      <c r="G494" s="22"/>
      <c r="H494" s="91"/>
      <c r="I494" s="22"/>
      <c r="J494" s="67"/>
      <c r="K494" s="22"/>
      <c r="L494" s="22"/>
      <c r="M494" s="22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</row>
    <row r="495" ht="15.75" customHeight="1">
      <c r="A495" s="1"/>
      <c r="B495" s="2"/>
      <c r="C495" s="91"/>
      <c r="D495" s="67"/>
      <c r="E495" s="67"/>
      <c r="F495" s="67"/>
      <c r="G495" s="22"/>
      <c r="H495" s="91"/>
      <c r="I495" s="22"/>
      <c r="J495" s="67"/>
      <c r="K495" s="22"/>
      <c r="L495" s="22"/>
      <c r="M495" s="22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</row>
    <row r="496" ht="15.75" customHeight="1">
      <c r="A496" s="1"/>
      <c r="B496" s="2"/>
      <c r="C496" s="91"/>
      <c r="D496" s="67"/>
      <c r="E496" s="67"/>
      <c r="F496" s="67"/>
      <c r="G496" s="22"/>
      <c r="H496" s="91"/>
      <c r="I496" s="22"/>
      <c r="J496" s="67"/>
      <c r="K496" s="22"/>
      <c r="L496" s="22"/>
      <c r="M496" s="22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</row>
    <row r="497" ht="15.75" customHeight="1">
      <c r="A497" s="1"/>
      <c r="B497" s="2"/>
      <c r="C497" s="91"/>
      <c r="D497" s="67"/>
      <c r="E497" s="67"/>
      <c r="F497" s="67"/>
      <c r="G497" s="22"/>
      <c r="H497" s="91"/>
      <c r="I497" s="22"/>
      <c r="J497" s="67"/>
      <c r="K497" s="22"/>
      <c r="L497" s="22"/>
      <c r="M497" s="22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</row>
    <row r="498" ht="15.75" customHeight="1">
      <c r="A498" s="1"/>
      <c r="B498" s="2"/>
      <c r="C498" s="91"/>
      <c r="D498" s="67"/>
      <c r="E498" s="67"/>
      <c r="F498" s="67"/>
      <c r="G498" s="22"/>
      <c r="H498" s="91"/>
      <c r="I498" s="22"/>
      <c r="J498" s="67"/>
      <c r="K498" s="22"/>
      <c r="L498" s="22"/>
      <c r="M498" s="22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</row>
    <row r="499" ht="15.75" customHeight="1">
      <c r="A499" s="1"/>
      <c r="B499" s="2"/>
      <c r="C499" s="91"/>
      <c r="D499" s="67"/>
      <c r="E499" s="67"/>
      <c r="F499" s="67"/>
      <c r="G499" s="22"/>
      <c r="H499" s="91"/>
      <c r="I499" s="22"/>
      <c r="J499" s="67"/>
      <c r="K499" s="22"/>
      <c r="L499" s="22"/>
      <c r="M499" s="22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</row>
    <row r="500" ht="15.75" customHeight="1">
      <c r="A500" s="1"/>
      <c r="B500" s="2"/>
      <c r="C500" s="91"/>
      <c r="D500" s="67"/>
      <c r="E500" s="67"/>
      <c r="F500" s="67"/>
      <c r="G500" s="22"/>
      <c r="H500" s="91"/>
      <c r="I500" s="22"/>
      <c r="J500" s="67"/>
      <c r="K500" s="22"/>
      <c r="L500" s="22"/>
      <c r="M500" s="22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</row>
    <row r="501" ht="15.75" customHeight="1">
      <c r="A501" s="1"/>
      <c r="B501" s="2"/>
      <c r="C501" s="91"/>
      <c r="D501" s="67"/>
      <c r="E501" s="67"/>
      <c r="F501" s="67"/>
      <c r="G501" s="22"/>
      <c r="H501" s="91"/>
      <c r="I501" s="22"/>
      <c r="J501" s="67"/>
      <c r="K501" s="22"/>
      <c r="L501" s="22"/>
      <c r="M501" s="22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</row>
    <row r="502" ht="15.75" customHeight="1">
      <c r="A502" s="1"/>
      <c r="B502" s="2"/>
      <c r="C502" s="91"/>
      <c r="D502" s="67"/>
      <c r="E502" s="67"/>
      <c r="F502" s="67"/>
      <c r="G502" s="22"/>
      <c r="H502" s="91"/>
      <c r="I502" s="22"/>
      <c r="J502" s="67"/>
      <c r="K502" s="22"/>
      <c r="L502" s="22"/>
      <c r="M502" s="22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</row>
    <row r="503" ht="15.75" customHeight="1">
      <c r="A503" s="1"/>
      <c r="B503" s="2"/>
      <c r="C503" s="91"/>
      <c r="D503" s="67"/>
      <c r="E503" s="67"/>
      <c r="F503" s="67"/>
      <c r="G503" s="22"/>
      <c r="H503" s="91"/>
      <c r="I503" s="22"/>
      <c r="J503" s="67"/>
      <c r="K503" s="22"/>
      <c r="L503" s="22"/>
      <c r="M503" s="22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</row>
    <row r="504" ht="15.75" customHeight="1">
      <c r="A504" s="1"/>
      <c r="B504" s="2"/>
      <c r="C504" s="91"/>
      <c r="D504" s="67"/>
      <c r="E504" s="67"/>
      <c r="F504" s="67"/>
      <c r="G504" s="22"/>
      <c r="H504" s="91"/>
      <c r="I504" s="22"/>
      <c r="J504" s="67"/>
      <c r="K504" s="22"/>
      <c r="L504" s="22"/>
      <c r="M504" s="22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</row>
    <row r="505" ht="15.75" customHeight="1">
      <c r="A505" s="1"/>
      <c r="B505" s="2"/>
      <c r="C505" s="91"/>
      <c r="D505" s="67"/>
      <c r="E505" s="67"/>
      <c r="F505" s="67"/>
      <c r="G505" s="22"/>
      <c r="H505" s="91"/>
      <c r="I505" s="22"/>
      <c r="J505" s="67"/>
      <c r="K505" s="22"/>
      <c r="L505" s="22"/>
      <c r="M505" s="22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</row>
    <row r="506" ht="15.75" customHeight="1">
      <c r="A506" s="1"/>
      <c r="B506" s="2"/>
      <c r="C506" s="91"/>
      <c r="D506" s="67"/>
      <c r="E506" s="67"/>
      <c r="F506" s="67"/>
      <c r="G506" s="22"/>
      <c r="H506" s="91"/>
      <c r="I506" s="22"/>
      <c r="J506" s="67"/>
      <c r="K506" s="22"/>
      <c r="L506" s="22"/>
      <c r="M506" s="22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</row>
    <row r="507" ht="15.75" customHeight="1">
      <c r="A507" s="1"/>
      <c r="B507" s="2"/>
      <c r="C507" s="91"/>
      <c r="D507" s="67"/>
      <c r="E507" s="67"/>
      <c r="F507" s="67"/>
      <c r="G507" s="22"/>
      <c r="H507" s="91"/>
      <c r="I507" s="22"/>
      <c r="J507" s="67"/>
      <c r="K507" s="22"/>
      <c r="L507" s="22"/>
      <c r="M507" s="22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</row>
    <row r="508" ht="15.75" customHeight="1">
      <c r="A508" s="1"/>
      <c r="B508" s="2"/>
      <c r="C508" s="91"/>
      <c r="D508" s="67"/>
      <c r="E508" s="67"/>
      <c r="F508" s="67"/>
      <c r="G508" s="22"/>
      <c r="H508" s="91"/>
      <c r="I508" s="22"/>
      <c r="J508" s="67"/>
      <c r="K508" s="22"/>
      <c r="L508" s="22"/>
      <c r="M508" s="22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</row>
    <row r="509" ht="15.75" customHeight="1">
      <c r="A509" s="1"/>
      <c r="B509" s="2"/>
      <c r="C509" s="91"/>
      <c r="D509" s="67"/>
      <c r="E509" s="67"/>
      <c r="F509" s="67"/>
      <c r="G509" s="22"/>
      <c r="H509" s="91"/>
      <c r="I509" s="22"/>
      <c r="J509" s="67"/>
      <c r="K509" s="22"/>
      <c r="L509" s="22"/>
      <c r="M509" s="22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</row>
    <row r="510" ht="15.75" customHeight="1">
      <c r="A510" s="1"/>
      <c r="B510" s="2"/>
      <c r="C510" s="91"/>
      <c r="D510" s="67"/>
      <c r="E510" s="67"/>
      <c r="F510" s="67"/>
      <c r="G510" s="22"/>
      <c r="H510" s="91"/>
      <c r="I510" s="22"/>
      <c r="J510" s="67"/>
      <c r="K510" s="22"/>
      <c r="L510" s="22"/>
      <c r="M510" s="22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</row>
    <row r="511" ht="15.75" customHeight="1">
      <c r="A511" s="1"/>
      <c r="B511" s="2"/>
      <c r="C511" s="91"/>
      <c r="D511" s="67"/>
      <c r="E511" s="67"/>
      <c r="F511" s="67"/>
      <c r="G511" s="22"/>
      <c r="H511" s="91"/>
      <c r="I511" s="22"/>
      <c r="J511" s="67"/>
      <c r="K511" s="22"/>
      <c r="L511" s="22"/>
      <c r="M511" s="22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</row>
    <row r="512" ht="15.75" customHeight="1">
      <c r="A512" s="1"/>
      <c r="B512" s="2"/>
      <c r="C512" s="91"/>
      <c r="D512" s="67"/>
      <c r="E512" s="67"/>
      <c r="F512" s="67"/>
      <c r="G512" s="22"/>
      <c r="H512" s="91"/>
      <c r="I512" s="22"/>
      <c r="J512" s="67"/>
      <c r="K512" s="22"/>
      <c r="L512" s="22"/>
      <c r="M512" s="22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</row>
    <row r="513" ht="15.75" customHeight="1">
      <c r="A513" s="1"/>
      <c r="B513" s="2"/>
      <c r="C513" s="91"/>
      <c r="D513" s="67"/>
      <c r="E513" s="67"/>
      <c r="F513" s="67"/>
      <c r="G513" s="22"/>
      <c r="H513" s="91"/>
      <c r="I513" s="22"/>
      <c r="J513" s="67"/>
      <c r="K513" s="22"/>
      <c r="L513" s="22"/>
      <c r="M513" s="22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</row>
    <row r="514" ht="15.75" customHeight="1">
      <c r="A514" s="1"/>
      <c r="B514" s="2"/>
      <c r="C514" s="91"/>
      <c r="D514" s="67"/>
      <c r="E514" s="67"/>
      <c r="F514" s="67"/>
      <c r="G514" s="22"/>
      <c r="H514" s="91"/>
      <c r="I514" s="22"/>
      <c r="J514" s="67"/>
      <c r="K514" s="22"/>
      <c r="L514" s="22"/>
      <c r="M514" s="22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</row>
    <row r="515" ht="15.75" customHeight="1">
      <c r="A515" s="1"/>
      <c r="B515" s="2"/>
      <c r="C515" s="91"/>
      <c r="D515" s="67"/>
      <c r="E515" s="67"/>
      <c r="F515" s="67"/>
      <c r="G515" s="22"/>
      <c r="H515" s="91"/>
      <c r="I515" s="22"/>
      <c r="J515" s="67"/>
      <c r="K515" s="22"/>
      <c r="L515" s="22"/>
      <c r="M515" s="22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</row>
    <row r="516" ht="15.75" customHeight="1">
      <c r="A516" s="1"/>
      <c r="B516" s="2"/>
      <c r="C516" s="91"/>
      <c r="D516" s="67"/>
      <c r="E516" s="67"/>
      <c r="F516" s="67"/>
      <c r="G516" s="22"/>
      <c r="H516" s="91"/>
      <c r="I516" s="22"/>
      <c r="J516" s="67"/>
      <c r="K516" s="22"/>
      <c r="L516" s="22"/>
      <c r="M516" s="22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</row>
    <row r="517" ht="15.75" customHeight="1">
      <c r="A517" s="1"/>
      <c r="B517" s="2"/>
      <c r="C517" s="91"/>
      <c r="D517" s="67"/>
      <c r="E517" s="67"/>
      <c r="F517" s="67"/>
      <c r="G517" s="22"/>
      <c r="H517" s="91"/>
      <c r="I517" s="22"/>
      <c r="J517" s="67"/>
      <c r="K517" s="22"/>
      <c r="L517" s="22"/>
      <c r="M517" s="22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</row>
    <row r="518" ht="15.75" customHeight="1">
      <c r="A518" s="1"/>
      <c r="B518" s="2"/>
      <c r="C518" s="91"/>
      <c r="D518" s="67"/>
      <c r="E518" s="67"/>
      <c r="F518" s="67"/>
      <c r="G518" s="22"/>
      <c r="H518" s="91"/>
      <c r="I518" s="22"/>
      <c r="J518" s="67"/>
      <c r="K518" s="22"/>
      <c r="L518" s="22"/>
      <c r="M518" s="22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</row>
    <row r="519" ht="15.75" customHeight="1">
      <c r="A519" s="1"/>
      <c r="B519" s="2"/>
      <c r="C519" s="91"/>
      <c r="D519" s="67"/>
      <c r="E519" s="67"/>
      <c r="F519" s="67"/>
      <c r="G519" s="22"/>
      <c r="H519" s="91"/>
      <c r="I519" s="22"/>
      <c r="J519" s="67"/>
      <c r="K519" s="22"/>
      <c r="L519" s="22"/>
      <c r="M519" s="22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</row>
    <row r="520" ht="15.75" customHeight="1">
      <c r="A520" s="1"/>
      <c r="B520" s="2"/>
      <c r="C520" s="91"/>
      <c r="D520" s="67"/>
      <c r="E520" s="67"/>
      <c r="F520" s="67"/>
      <c r="G520" s="22"/>
      <c r="H520" s="91"/>
      <c r="I520" s="22"/>
      <c r="J520" s="67"/>
      <c r="K520" s="22"/>
      <c r="L520" s="22"/>
      <c r="M520" s="22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</row>
    <row r="521" ht="15.75" customHeight="1">
      <c r="A521" s="1"/>
      <c r="B521" s="2"/>
      <c r="C521" s="91"/>
      <c r="D521" s="67"/>
      <c r="E521" s="67"/>
      <c r="F521" s="67"/>
      <c r="G521" s="22"/>
      <c r="H521" s="91"/>
      <c r="I521" s="22"/>
      <c r="J521" s="67"/>
      <c r="K521" s="22"/>
      <c r="L521" s="22"/>
      <c r="M521" s="22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</row>
    <row r="522" ht="15.75" customHeight="1">
      <c r="A522" s="1"/>
      <c r="B522" s="2"/>
      <c r="C522" s="91"/>
      <c r="D522" s="67"/>
      <c r="E522" s="67"/>
      <c r="F522" s="67"/>
      <c r="G522" s="22"/>
      <c r="H522" s="91"/>
      <c r="I522" s="22"/>
      <c r="J522" s="67"/>
      <c r="K522" s="22"/>
      <c r="L522" s="22"/>
      <c r="M522" s="22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</row>
    <row r="523" ht="15.75" customHeight="1">
      <c r="A523" s="1"/>
      <c r="B523" s="2"/>
      <c r="C523" s="91"/>
      <c r="D523" s="67"/>
      <c r="E523" s="67"/>
      <c r="F523" s="67"/>
      <c r="G523" s="22"/>
      <c r="H523" s="91"/>
      <c r="I523" s="22"/>
      <c r="J523" s="67"/>
      <c r="K523" s="22"/>
      <c r="L523" s="22"/>
      <c r="M523" s="22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</row>
    <row r="524" ht="15.75" customHeight="1">
      <c r="A524" s="1"/>
      <c r="B524" s="2"/>
      <c r="C524" s="91"/>
      <c r="D524" s="67"/>
      <c r="E524" s="67"/>
      <c r="F524" s="67"/>
      <c r="G524" s="22"/>
      <c r="H524" s="91"/>
      <c r="I524" s="22"/>
      <c r="J524" s="67"/>
      <c r="K524" s="22"/>
      <c r="L524" s="22"/>
      <c r="M524" s="22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</row>
    <row r="525" ht="15.75" customHeight="1">
      <c r="A525" s="1"/>
      <c r="B525" s="2"/>
      <c r="C525" s="91"/>
      <c r="D525" s="67"/>
      <c r="E525" s="67"/>
      <c r="F525" s="67"/>
      <c r="G525" s="22"/>
      <c r="H525" s="91"/>
      <c r="I525" s="22"/>
      <c r="J525" s="67"/>
      <c r="K525" s="22"/>
      <c r="L525" s="22"/>
      <c r="M525" s="22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</row>
    <row r="526" ht="15.75" customHeight="1">
      <c r="A526" s="1"/>
      <c r="B526" s="2"/>
      <c r="C526" s="91"/>
      <c r="D526" s="67"/>
      <c r="E526" s="67"/>
      <c r="F526" s="67"/>
      <c r="G526" s="22"/>
      <c r="H526" s="91"/>
      <c r="I526" s="22"/>
      <c r="J526" s="67"/>
      <c r="K526" s="22"/>
      <c r="L526" s="22"/>
      <c r="M526" s="22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</row>
    <row r="527" ht="15.75" customHeight="1">
      <c r="A527" s="1"/>
      <c r="B527" s="2"/>
      <c r="C527" s="91"/>
      <c r="D527" s="67"/>
      <c r="E527" s="67"/>
      <c r="F527" s="67"/>
      <c r="G527" s="22"/>
      <c r="H527" s="91"/>
      <c r="I527" s="22"/>
      <c r="J527" s="67"/>
      <c r="K527" s="22"/>
      <c r="L527" s="22"/>
      <c r="M527" s="22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</row>
    <row r="528" ht="15.75" customHeight="1">
      <c r="A528" s="1"/>
      <c r="B528" s="2"/>
      <c r="C528" s="91"/>
      <c r="D528" s="67"/>
      <c r="E528" s="67"/>
      <c r="F528" s="67"/>
      <c r="G528" s="22"/>
      <c r="H528" s="91"/>
      <c r="I528" s="22"/>
      <c r="J528" s="67"/>
      <c r="K528" s="22"/>
      <c r="L528" s="22"/>
      <c r="M528" s="22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</row>
    <row r="529" ht="15.75" customHeight="1">
      <c r="A529" s="1"/>
      <c r="B529" s="2"/>
      <c r="C529" s="91"/>
      <c r="D529" s="67"/>
      <c r="E529" s="67"/>
      <c r="F529" s="67"/>
      <c r="G529" s="22"/>
      <c r="H529" s="91"/>
      <c r="I529" s="22"/>
      <c r="J529" s="67"/>
      <c r="K529" s="22"/>
      <c r="L529" s="22"/>
      <c r="M529" s="22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</row>
    <row r="530" ht="15.75" customHeight="1">
      <c r="A530" s="1"/>
      <c r="B530" s="2"/>
      <c r="C530" s="91"/>
      <c r="D530" s="67"/>
      <c r="E530" s="67"/>
      <c r="F530" s="67"/>
      <c r="G530" s="22"/>
      <c r="H530" s="91"/>
      <c r="I530" s="22"/>
      <c r="J530" s="67"/>
      <c r="K530" s="22"/>
      <c r="L530" s="22"/>
      <c r="M530" s="22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</row>
    <row r="531" ht="15.75" customHeight="1">
      <c r="A531" s="1"/>
      <c r="B531" s="2"/>
      <c r="C531" s="91"/>
      <c r="D531" s="67"/>
      <c r="E531" s="67"/>
      <c r="F531" s="67"/>
      <c r="G531" s="22"/>
      <c r="H531" s="91"/>
      <c r="I531" s="22"/>
      <c r="J531" s="67"/>
      <c r="K531" s="22"/>
      <c r="L531" s="22"/>
      <c r="M531" s="22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</row>
    <row r="532" ht="15.75" customHeight="1">
      <c r="A532" s="1"/>
      <c r="B532" s="2"/>
      <c r="C532" s="91"/>
      <c r="D532" s="67"/>
      <c r="E532" s="67"/>
      <c r="F532" s="67"/>
      <c r="G532" s="22"/>
      <c r="H532" s="91"/>
      <c r="I532" s="22"/>
      <c r="J532" s="67"/>
      <c r="K532" s="22"/>
      <c r="L532" s="22"/>
      <c r="M532" s="22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</row>
    <row r="533" ht="15.75" customHeight="1">
      <c r="A533" s="1"/>
      <c r="B533" s="2"/>
      <c r="C533" s="91"/>
      <c r="D533" s="67"/>
      <c r="E533" s="67"/>
      <c r="F533" s="67"/>
      <c r="G533" s="22"/>
      <c r="H533" s="91"/>
      <c r="I533" s="22"/>
      <c r="J533" s="67"/>
      <c r="K533" s="22"/>
      <c r="L533" s="22"/>
      <c r="M533" s="22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</row>
    <row r="534" ht="15.75" customHeight="1">
      <c r="A534" s="1"/>
      <c r="B534" s="2"/>
      <c r="C534" s="91"/>
      <c r="D534" s="67"/>
      <c r="E534" s="67"/>
      <c r="F534" s="67"/>
      <c r="G534" s="22"/>
      <c r="H534" s="91"/>
      <c r="I534" s="22"/>
      <c r="J534" s="67"/>
      <c r="K534" s="22"/>
      <c r="L534" s="22"/>
      <c r="M534" s="22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</row>
    <row r="535" ht="15.75" customHeight="1">
      <c r="A535" s="1"/>
      <c r="B535" s="2"/>
      <c r="C535" s="91"/>
      <c r="D535" s="67"/>
      <c r="E535" s="67"/>
      <c r="F535" s="67"/>
      <c r="G535" s="22"/>
      <c r="H535" s="91"/>
      <c r="I535" s="22"/>
      <c r="J535" s="67"/>
      <c r="K535" s="22"/>
      <c r="L535" s="22"/>
      <c r="M535" s="22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</row>
    <row r="536" ht="15.75" customHeight="1">
      <c r="A536" s="1"/>
      <c r="B536" s="2"/>
      <c r="C536" s="91"/>
      <c r="D536" s="67"/>
      <c r="E536" s="67"/>
      <c r="F536" s="67"/>
      <c r="G536" s="22"/>
      <c r="H536" s="91"/>
      <c r="I536" s="22"/>
      <c r="J536" s="67"/>
      <c r="K536" s="22"/>
      <c r="L536" s="22"/>
      <c r="M536" s="22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</row>
    <row r="537" ht="15.75" customHeight="1">
      <c r="A537" s="1"/>
      <c r="B537" s="2"/>
      <c r="C537" s="91"/>
      <c r="D537" s="67"/>
      <c r="E537" s="67"/>
      <c r="F537" s="67"/>
      <c r="G537" s="22"/>
      <c r="H537" s="91"/>
      <c r="I537" s="22"/>
      <c r="J537" s="67"/>
      <c r="K537" s="22"/>
      <c r="L537" s="22"/>
      <c r="M537" s="22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</row>
    <row r="538" ht="15.75" customHeight="1">
      <c r="A538" s="1"/>
      <c r="B538" s="2"/>
      <c r="C538" s="91"/>
      <c r="D538" s="67"/>
      <c r="E538" s="67"/>
      <c r="F538" s="67"/>
      <c r="G538" s="22"/>
      <c r="H538" s="91"/>
      <c r="I538" s="22"/>
      <c r="J538" s="67"/>
      <c r="K538" s="22"/>
      <c r="L538" s="22"/>
      <c r="M538" s="22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</row>
    <row r="539" ht="15.75" customHeight="1">
      <c r="A539" s="1"/>
      <c r="B539" s="2"/>
      <c r="C539" s="91"/>
      <c r="D539" s="67"/>
      <c r="E539" s="67"/>
      <c r="F539" s="67"/>
      <c r="G539" s="22"/>
      <c r="H539" s="91"/>
      <c r="I539" s="22"/>
      <c r="J539" s="67"/>
      <c r="K539" s="22"/>
      <c r="L539" s="22"/>
      <c r="M539" s="22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</row>
    <row r="540" ht="15.75" customHeight="1">
      <c r="A540" s="1"/>
      <c r="B540" s="2"/>
      <c r="C540" s="91"/>
      <c r="D540" s="67"/>
      <c r="E540" s="67"/>
      <c r="F540" s="67"/>
      <c r="G540" s="22"/>
      <c r="H540" s="91"/>
      <c r="I540" s="22"/>
      <c r="J540" s="67"/>
      <c r="K540" s="22"/>
      <c r="L540" s="22"/>
      <c r="M540" s="22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</row>
    <row r="541" ht="15.75" customHeight="1">
      <c r="A541" s="1"/>
      <c r="B541" s="2"/>
      <c r="C541" s="91"/>
      <c r="D541" s="67"/>
      <c r="E541" s="67"/>
      <c r="F541" s="67"/>
      <c r="G541" s="22"/>
      <c r="H541" s="91"/>
      <c r="I541" s="22"/>
      <c r="J541" s="67"/>
      <c r="K541" s="22"/>
      <c r="L541" s="22"/>
      <c r="M541" s="22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</row>
    <row r="542" ht="15.75" customHeight="1">
      <c r="A542" s="1"/>
      <c r="B542" s="2"/>
      <c r="C542" s="91"/>
      <c r="D542" s="67"/>
      <c r="E542" s="67"/>
      <c r="F542" s="67"/>
      <c r="G542" s="22"/>
      <c r="H542" s="91"/>
      <c r="I542" s="22"/>
      <c r="J542" s="67"/>
      <c r="K542" s="22"/>
      <c r="L542" s="22"/>
      <c r="M542" s="22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</row>
    <row r="543" ht="15.75" customHeight="1">
      <c r="A543" s="1"/>
      <c r="B543" s="2"/>
      <c r="C543" s="91"/>
      <c r="D543" s="67"/>
      <c r="E543" s="67"/>
      <c r="F543" s="67"/>
      <c r="G543" s="22"/>
      <c r="H543" s="91"/>
      <c r="I543" s="22"/>
      <c r="J543" s="67"/>
      <c r="K543" s="22"/>
      <c r="L543" s="22"/>
      <c r="M543" s="22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</row>
    <row r="544" ht="15.75" customHeight="1">
      <c r="A544" s="1"/>
      <c r="B544" s="2"/>
      <c r="C544" s="91"/>
      <c r="D544" s="67"/>
      <c r="E544" s="67"/>
      <c r="F544" s="67"/>
      <c r="G544" s="22"/>
      <c r="H544" s="91"/>
      <c r="I544" s="22"/>
      <c r="J544" s="67"/>
      <c r="K544" s="22"/>
      <c r="L544" s="22"/>
      <c r="M544" s="22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</row>
    <row r="545" ht="15.75" customHeight="1">
      <c r="A545" s="1"/>
      <c r="B545" s="2"/>
      <c r="C545" s="91"/>
      <c r="D545" s="67"/>
      <c r="E545" s="67"/>
      <c r="F545" s="67"/>
      <c r="G545" s="22"/>
      <c r="H545" s="91"/>
      <c r="I545" s="22"/>
      <c r="J545" s="67"/>
      <c r="K545" s="22"/>
      <c r="L545" s="22"/>
      <c r="M545" s="22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</row>
    <row r="546" ht="15.75" customHeight="1">
      <c r="A546" s="1"/>
      <c r="B546" s="2"/>
      <c r="C546" s="91"/>
      <c r="D546" s="67"/>
      <c r="E546" s="67"/>
      <c r="F546" s="67"/>
      <c r="G546" s="22"/>
      <c r="H546" s="91"/>
      <c r="I546" s="22"/>
      <c r="J546" s="67"/>
      <c r="K546" s="22"/>
      <c r="L546" s="22"/>
      <c r="M546" s="22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</row>
    <row r="547" ht="15.75" customHeight="1">
      <c r="A547" s="1"/>
      <c r="B547" s="2"/>
      <c r="C547" s="91"/>
      <c r="D547" s="67"/>
      <c r="E547" s="67"/>
      <c r="F547" s="67"/>
      <c r="G547" s="22"/>
      <c r="H547" s="91"/>
      <c r="I547" s="22"/>
      <c r="J547" s="67"/>
      <c r="K547" s="22"/>
      <c r="L547" s="22"/>
      <c r="M547" s="22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</row>
    <row r="548" ht="15.75" customHeight="1">
      <c r="A548" s="1"/>
      <c r="B548" s="2"/>
      <c r="C548" s="91"/>
      <c r="D548" s="67"/>
      <c r="E548" s="67"/>
      <c r="F548" s="67"/>
      <c r="G548" s="22"/>
      <c r="H548" s="91"/>
      <c r="I548" s="22"/>
      <c r="J548" s="67"/>
      <c r="K548" s="22"/>
      <c r="L548" s="22"/>
      <c r="M548" s="22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</row>
    <row r="549" ht="15.75" customHeight="1">
      <c r="A549" s="1"/>
      <c r="B549" s="2"/>
      <c r="C549" s="91"/>
      <c r="D549" s="67"/>
      <c r="E549" s="67"/>
      <c r="F549" s="67"/>
      <c r="G549" s="22"/>
      <c r="H549" s="91"/>
      <c r="I549" s="22"/>
      <c r="J549" s="67"/>
      <c r="K549" s="22"/>
      <c r="L549" s="22"/>
      <c r="M549" s="22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</row>
    <row r="550" ht="15.75" customHeight="1">
      <c r="A550" s="1"/>
      <c r="B550" s="2"/>
      <c r="C550" s="91"/>
      <c r="D550" s="67"/>
      <c r="E550" s="67"/>
      <c r="F550" s="67"/>
      <c r="G550" s="22"/>
      <c r="H550" s="91"/>
      <c r="I550" s="22"/>
      <c r="J550" s="67"/>
      <c r="K550" s="22"/>
      <c r="L550" s="22"/>
      <c r="M550" s="22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</row>
    <row r="551" ht="15.75" customHeight="1">
      <c r="A551" s="1"/>
      <c r="B551" s="2"/>
      <c r="C551" s="91"/>
      <c r="D551" s="67"/>
      <c r="E551" s="67"/>
      <c r="F551" s="67"/>
      <c r="G551" s="22"/>
      <c r="H551" s="91"/>
      <c r="I551" s="22"/>
      <c r="J551" s="67"/>
      <c r="K551" s="22"/>
      <c r="L551" s="22"/>
      <c r="M551" s="22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</row>
    <row r="552" ht="15.75" customHeight="1">
      <c r="A552" s="1"/>
      <c r="B552" s="2"/>
      <c r="C552" s="91"/>
      <c r="D552" s="67"/>
      <c r="E552" s="67"/>
      <c r="F552" s="67"/>
      <c r="G552" s="22"/>
      <c r="H552" s="91"/>
      <c r="I552" s="22"/>
      <c r="J552" s="67"/>
      <c r="K552" s="22"/>
      <c r="L552" s="22"/>
      <c r="M552" s="22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</row>
    <row r="553" ht="15.75" customHeight="1">
      <c r="A553" s="1"/>
      <c r="B553" s="2"/>
      <c r="C553" s="91"/>
      <c r="D553" s="67"/>
      <c r="E553" s="67"/>
      <c r="F553" s="67"/>
      <c r="G553" s="22"/>
      <c r="H553" s="91"/>
      <c r="I553" s="22"/>
      <c r="J553" s="67"/>
      <c r="K553" s="22"/>
      <c r="L553" s="22"/>
      <c r="M553" s="22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</row>
    <row r="554" ht="15.75" customHeight="1">
      <c r="A554" s="1"/>
      <c r="B554" s="2"/>
      <c r="C554" s="91"/>
      <c r="D554" s="67"/>
      <c r="E554" s="67"/>
      <c r="F554" s="67"/>
      <c r="G554" s="22"/>
      <c r="H554" s="91"/>
      <c r="I554" s="22"/>
      <c r="J554" s="67"/>
      <c r="K554" s="22"/>
      <c r="L554" s="22"/>
      <c r="M554" s="22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</row>
    <row r="555" ht="15.75" customHeight="1">
      <c r="A555" s="1"/>
      <c r="B555" s="2"/>
      <c r="C555" s="91"/>
      <c r="D555" s="67"/>
      <c r="E555" s="67"/>
      <c r="F555" s="67"/>
      <c r="G555" s="22"/>
      <c r="H555" s="91"/>
      <c r="I555" s="22"/>
      <c r="J555" s="67"/>
      <c r="K555" s="22"/>
      <c r="L555" s="22"/>
      <c r="M555" s="22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</row>
    <row r="556" ht="15.75" customHeight="1">
      <c r="A556" s="1"/>
      <c r="B556" s="2"/>
      <c r="C556" s="91"/>
      <c r="D556" s="67"/>
      <c r="E556" s="67"/>
      <c r="F556" s="67"/>
      <c r="G556" s="22"/>
      <c r="H556" s="91"/>
      <c r="I556" s="22"/>
      <c r="J556" s="67"/>
      <c r="K556" s="22"/>
      <c r="L556" s="22"/>
      <c r="M556" s="22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</row>
    <row r="557" ht="15.75" customHeight="1">
      <c r="A557" s="1"/>
      <c r="B557" s="2"/>
      <c r="C557" s="91"/>
      <c r="D557" s="67"/>
      <c r="E557" s="67"/>
      <c r="F557" s="67"/>
      <c r="G557" s="22"/>
      <c r="H557" s="91"/>
      <c r="I557" s="22"/>
      <c r="J557" s="67"/>
      <c r="K557" s="22"/>
      <c r="L557" s="22"/>
      <c r="M557" s="22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</row>
    <row r="558" ht="15.75" customHeight="1">
      <c r="A558" s="1"/>
      <c r="B558" s="2"/>
      <c r="C558" s="91"/>
      <c r="D558" s="67"/>
      <c r="E558" s="67"/>
      <c r="F558" s="67"/>
      <c r="G558" s="22"/>
      <c r="H558" s="91"/>
      <c r="I558" s="22"/>
      <c r="J558" s="67"/>
      <c r="K558" s="22"/>
      <c r="L558" s="22"/>
      <c r="M558" s="22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</row>
    <row r="559" ht="15.75" customHeight="1">
      <c r="A559" s="1"/>
      <c r="B559" s="2"/>
      <c r="C559" s="91"/>
      <c r="D559" s="67"/>
      <c r="E559" s="67"/>
      <c r="F559" s="67"/>
      <c r="G559" s="22"/>
      <c r="H559" s="91"/>
      <c r="I559" s="22"/>
      <c r="J559" s="67"/>
      <c r="K559" s="22"/>
      <c r="L559" s="22"/>
      <c r="M559" s="22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</row>
    <row r="560" ht="15.75" customHeight="1">
      <c r="A560" s="1"/>
      <c r="B560" s="2"/>
      <c r="C560" s="91"/>
      <c r="D560" s="67"/>
      <c r="E560" s="67"/>
      <c r="F560" s="67"/>
      <c r="G560" s="22"/>
      <c r="H560" s="91"/>
      <c r="I560" s="22"/>
      <c r="J560" s="67"/>
      <c r="K560" s="22"/>
      <c r="L560" s="22"/>
      <c r="M560" s="22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</row>
    <row r="561" ht="15.75" customHeight="1">
      <c r="A561" s="1"/>
      <c r="B561" s="2"/>
      <c r="C561" s="91"/>
      <c r="D561" s="67"/>
      <c r="E561" s="67"/>
      <c r="F561" s="67"/>
      <c r="G561" s="22"/>
      <c r="H561" s="91"/>
      <c r="I561" s="22"/>
      <c r="J561" s="67"/>
      <c r="K561" s="22"/>
      <c r="L561" s="22"/>
      <c r="M561" s="22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</row>
    <row r="562" ht="15.75" customHeight="1">
      <c r="A562" s="1"/>
      <c r="B562" s="2"/>
      <c r="C562" s="91"/>
      <c r="D562" s="67"/>
      <c r="E562" s="67"/>
      <c r="F562" s="67"/>
      <c r="G562" s="22"/>
      <c r="H562" s="91"/>
      <c r="I562" s="22"/>
      <c r="J562" s="67"/>
      <c r="K562" s="22"/>
      <c r="L562" s="22"/>
      <c r="M562" s="22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</row>
    <row r="563" ht="15.75" customHeight="1">
      <c r="A563" s="1"/>
      <c r="B563" s="2"/>
      <c r="C563" s="91"/>
      <c r="D563" s="67"/>
      <c r="E563" s="67"/>
      <c r="F563" s="67"/>
      <c r="G563" s="22"/>
      <c r="H563" s="91"/>
      <c r="I563" s="22"/>
      <c r="J563" s="67"/>
      <c r="K563" s="22"/>
      <c r="L563" s="22"/>
      <c r="M563" s="22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</row>
    <row r="564" ht="15.75" customHeight="1">
      <c r="A564" s="1"/>
      <c r="B564" s="2"/>
      <c r="C564" s="91"/>
      <c r="D564" s="67"/>
      <c r="E564" s="67"/>
      <c r="F564" s="67"/>
      <c r="G564" s="22"/>
      <c r="H564" s="91"/>
      <c r="I564" s="22"/>
      <c r="J564" s="67"/>
      <c r="K564" s="22"/>
      <c r="L564" s="22"/>
      <c r="M564" s="22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</row>
    <row r="565" ht="15.75" customHeight="1">
      <c r="A565" s="1"/>
      <c r="B565" s="2"/>
      <c r="C565" s="91"/>
      <c r="D565" s="67"/>
      <c r="E565" s="67"/>
      <c r="F565" s="67"/>
      <c r="G565" s="22"/>
      <c r="H565" s="91"/>
      <c r="I565" s="22"/>
      <c r="J565" s="67"/>
      <c r="K565" s="22"/>
      <c r="L565" s="22"/>
      <c r="M565" s="22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</row>
    <row r="566" ht="15.75" customHeight="1">
      <c r="A566" s="1"/>
      <c r="B566" s="2"/>
      <c r="C566" s="91"/>
      <c r="D566" s="67"/>
      <c r="E566" s="67"/>
      <c r="F566" s="67"/>
      <c r="G566" s="22"/>
      <c r="H566" s="91"/>
      <c r="I566" s="22"/>
      <c r="J566" s="67"/>
      <c r="K566" s="22"/>
      <c r="L566" s="22"/>
      <c r="M566" s="22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</row>
    <row r="567" ht="15.75" customHeight="1">
      <c r="A567" s="1"/>
      <c r="B567" s="2"/>
      <c r="C567" s="91"/>
      <c r="D567" s="67"/>
      <c r="E567" s="67"/>
      <c r="F567" s="67"/>
      <c r="G567" s="22"/>
      <c r="H567" s="91"/>
      <c r="I567" s="22"/>
      <c r="J567" s="67"/>
      <c r="K567" s="22"/>
      <c r="L567" s="22"/>
      <c r="M567" s="22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</row>
    <row r="568" ht="15.75" customHeight="1">
      <c r="A568" s="1"/>
      <c r="B568" s="2"/>
      <c r="C568" s="91"/>
      <c r="D568" s="67"/>
      <c r="E568" s="67"/>
      <c r="F568" s="67"/>
      <c r="G568" s="22"/>
      <c r="H568" s="91"/>
      <c r="I568" s="22"/>
      <c r="J568" s="67"/>
      <c r="K568" s="22"/>
      <c r="L568" s="22"/>
      <c r="M568" s="22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</row>
    <row r="569" ht="15.75" customHeight="1">
      <c r="A569" s="1"/>
      <c r="B569" s="2"/>
      <c r="C569" s="91"/>
      <c r="D569" s="67"/>
      <c r="E569" s="67"/>
      <c r="F569" s="67"/>
      <c r="G569" s="22"/>
      <c r="H569" s="91"/>
      <c r="I569" s="22"/>
      <c r="J569" s="67"/>
      <c r="K569" s="22"/>
      <c r="L569" s="22"/>
      <c r="M569" s="22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</row>
    <row r="570" ht="15.75" customHeight="1">
      <c r="A570" s="1"/>
      <c r="B570" s="2"/>
      <c r="C570" s="91"/>
      <c r="D570" s="67"/>
      <c r="E570" s="67"/>
      <c r="F570" s="67"/>
      <c r="G570" s="22"/>
      <c r="H570" s="91"/>
      <c r="I570" s="22"/>
      <c r="J570" s="67"/>
      <c r="K570" s="22"/>
      <c r="L570" s="22"/>
      <c r="M570" s="22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</row>
    <row r="571" ht="15.75" customHeight="1">
      <c r="A571" s="1"/>
      <c r="B571" s="2"/>
      <c r="C571" s="91"/>
      <c r="D571" s="67"/>
      <c r="E571" s="67"/>
      <c r="F571" s="67"/>
      <c r="G571" s="22"/>
      <c r="H571" s="91"/>
      <c r="I571" s="22"/>
      <c r="J571" s="67"/>
      <c r="K571" s="22"/>
      <c r="L571" s="22"/>
      <c r="M571" s="22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</row>
    <row r="572" ht="15.75" customHeight="1">
      <c r="A572" s="1"/>
      <c r="B572" s="2"/>
      <c r="C572" s="91"/>
      <c r="D572" s="67"/>
      <c r="E572" s="67"/>
      <c r="F572" s="67"/>
      <c r="G572" s="22"/>
      <c r="H572" s="91"/>
      <c r="I572" s="22"/>
      <c r="J572" s="67"/>
      <c r="K572" s="22"/>
      <c r="L572" s="22"/>
      <c r="M572" s="22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</row>
    <row r="573" ht="15.75" customHeight="1">
      <c r="A573" s="1"/>
      <c r="B573" s="2"/>
      <c r="C573" s="91"/>
      <c r="D573" s="67"/>
      <c r="E573" s="67"/>
      <c r="F573" s="67"/>
      <c r="G573" s="22"/>
      <c r="H573" s="91"/>
      <c r="I573" s="22"/>
      <c r="J573" s="67"/>
      <c r="K573" s="22"/>
      <c r="L573" s="22"/>
      <c r="M573" s="22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</row>
    <row r="574" ht="15.75" customHeight="1">
      <c r="A574" s="1"/>
      <c r="B574" s="2"/>
      <c r="C574" s="91"/>
      <c r="D574" s="67"/>
      <c r="E574" s="67"/>
      <c r="F574" s="67"/>
      <c r="G574" s="22"/>
      <c r="H574" s="91"/>
      <c r="I574" s="22"/>
      <c r="J574" s="67"/>
      <c r="K574" s="22"/>
      <c r="L574" s="22"/>
      <c r="M574" s="22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</row>
    <row r="575" ht="15.75" customHeight="1">
      <c r="A575" s="1"/>
      <c r="B575" s="2"/>
      <c r="C575" s="91"/>
      <c r="D575" s="67"/>
      <c r="E575" s="67"/>
      <c r="F575" s="67"/>
      <c r="G575" s="22"/>
      <c r="H575" s="91"/>
      <c r="I575" s="22"/>
      <c r="J575" s="67"/>
      <c r="K575" s="22"/>
      <c r="L575" s="22"/>
      <c r="M575" s="22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</row>
    <row r="576" ht="15.75" customHeight="1">
      <c r="A576" s="1"/>
      <c r="B576" s="2"/>
      <c r="C576" s="91"/>
      <c r="D576" s="67"/>
      <c r="E576" s="67"/>
      <c r="F576" s="67"/>
      <c r="G576" s="22"/>
      <c r="H576" s="91"/>
      <c r="I576" s="22"/>
      <c r="J576" s="67"/>
      <c r="K576" s="22"/>
      <c r="L576" s="22"/>
      <c r="M576" s="22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</row>
    <row r="577" ht="15.75" customHeight="1">
      <c r="A577" s="1"/>
      <c r="B577" s="2"/>
      <c r="C577" s="91"/>
      <c r="D577" s="67"/>
      <c r="E577" s="67"/>
      <c r="F577" s="67"/>
      <c r="G577" s="22"/>
      <c r="H577" s="91"/>
      <c r="I577" s="22"/>
      <c r="J577" s="67"/>
      <c r="K577" s="22"/>
      <c r="L577" s="22"/>
      <c r="M577" s="22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</row>
    <row r="578" ht="15.75" customHeight="1">
      <c r="A578" s="1"/>
      <c r="B578" s="2"/>
      <c r="C578" s="91"/>
      <c r="D578" s="67"/>
      <c r="E578" s="67"/>
      <c r="F578" s="67"/>
      <c r="G578" s="22"/>
      <c r="H578" s="91"/>
      <c r="I578" s="22"/>
      <c r="J578" s="67"/>
      <c r="K578" s="22"/>
      <c r="L578" s="22"/>
      <c r="M578" s="22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</row>
    <row r="579" ht="15.75" customHeight="1">
      <c r="A579" s="1"/>
      <c r="B579" s="2"/>
      <c r="C579" s="91"/>
      <c r="D579" s="67"/>
      <c r="E579" s="67"/>
      <c r="F579" s="67"/>
      <c r="G579" s="22"/>
      <c r="H579" s="91"/>
      <c r="I579" s="22"/>
      <c r="J579" s="67"/>
      <c r="K579" s="22"/>
      <c r="L579" s="22"/>
      <c r="M579" s="22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</row>
    <row r="580" ht="15.75" customHeight="1">
      <c r="A580" s="1"/>
      <c r="B580" s="2"/>
      <c r="C580" s="91"/>
      <c r="D580" s="67"/>
      <c r="E580" s="67"/>
      <c r="F580" s="67"/>
      <c r="G580" s="22"/>
      <c r="H580" s="91"/>
      <c r="I580" s="22"/>
      <c r="J580" s="67"/>
      <c r="K580" s="22"/>
      <c r="L580" s="22"/>
      <c r="M580" s="22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</row>
    <row r="581" ht="15.75" customHeight="1">
      <c r="A581" s="1"/>
      <c r="B581" s="2"/>
      <c r="C581" s="91"/>
      <c r="D581" s="67"/>
      <c r="E581" s="67"/>
      <c r="F581" s="67"/>
      <c r="G581" s="22"/>
      <c r="H581" s="91"/>
      <c r="I581" s="22"/>
      <c r="J581" s="67"/>
      <c r="K581" s="22"/>
      <c r="L581" s="22"/>
      <c r="M581" s="22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</row>
    <row r="582" ht="15.75" customHeight="1">
      <c r="A582" s="1"/>
      <c r="B582" s="2"/>
      <c r="C582" s="91"/>
      <c r="D582" s="67"/>
      <c r="E582" s="67"/>
      <c r="F582" s="67"/>
      <c r="G582" s="22"/>
      <c r="H582" s="91"/>
      <c r="I582" s="22"/>
      <c r="J582" s="67"/>
      <c r="K582" s="22"/>
      <c r="L582" s="22"/>
      <c r="M582" s="22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</row>
    <row r="583" ht="15.75" customHeight="1">
      <c r="A583" s="1"/>
      <c r="B583" s="2"/>
      <c r="C583" s="91"/>
      <c r="D583" s="67"/>
      <c r="E583" s="67"/>
      <c r="F583" s="67"/>
      <c r="G583" s="22"/>
      <c r="H583" s="91"/>
      <c r="I583" s="22"/>
      <c r="J583" s="67"/>
      <c r="K583" s="22"/>
      <c r="L583" s="22"/>
      <c r="M583" s="22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</row>
    <row r="584" ht="15.75" customHeight="1">
      <c r="A584" s="1"/>
      <c r="B584" s="2"/>
      <c r="C584" s="91"/>
      <c r="D584" s="67"/>
      <c r="E584" s="67"/>
      <c r="F584" s="67"/>
      <c r="G584" s="22"/>
      <c r="H584" s="91"/>
      <c r="I584" s="22"/>
      <c r="J584" s="67"/>
      <c r="K584" s="22"/>
      <c r="L584" s="22"/>
      <c r="M584" s="22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</row>
    <row r="585" ht="15.75" customHeight="1">
      <c r="A585" s="1"/>
      <c r="B585" s="2"/>
      <c r="C585" s="91"/>
      <c r="D585" s="67"/>
      <c r="E585" s="67"/>
      <c r="F585" s="67"/>
      <c r="G585" s="22"/>
      <c r="H585" s="91"/>
      <c r="I585" s="22"/>
      <c r="J585" s="67"/>
      <c r="K585" s="22"/>
      <c r="L585" s="22"/>
      <c r="M585" s="22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</row>
    <row r="586" ht="15.75" customHeight="1">
      <c r="A586" s="1"/>
      <c r="B586" s="2"/>
      <c r="C586" s="91"/>
      <c r="D586" s="67"/>
      <c r="E586" s="67"/>
      <c r="F586" s="67"/>
      <c r="G586" s="22"/>
      <c r="H586" s="91"/>
      <c r="I586" s="22"/>
      <c r="J586" s="67"/>
      <c r="K586" s="22"/>
      <c r="L586" s="22"/>
      <c r="M586" s="22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</row>
    <row r="587" ht="15.75" customHeight="1">
      <c r="A587" s="1"/>
      <c r="B587" s="2"/>
      <c r="C587" s="91"/>
      <c r="D587" s="67"/>
      <c r="E587" s="67"/>
      <c r="F587" s="67"/>
      <c r="G587" s="22"/>
      <c r="H587" s="91"/>
      <c r="I587" s="22"/>
      <c r="J587" s="67"/>
      <c r="K587" s="22"/>
      <c r="L587" s="22"/>
      <c r="M587" s="22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</row>
    <row r="588" ht="15.75" customHeight="1">
      <c r="A588" s="1"/>
      <c r="B588" s="2"/>
      <c r="C588" s="91"/>
      <c r="D588" s="67"/>
      <c r="E588" s="67"/>
      <c r="F588" s="67"/>
      <c r="G588" s="22"/>
      <c r="H588" s="91"/>
      <c r="I588" s="22"/>
      <c r="J588" s="67"/>
      <c r="K588" s="22"/>
      <c r="L588" s="22"/>
      <c r="M588" s="22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</row>
    <row r="589" ht="15.75" customHeight="1">
      <c r="A589" s="1"/>
      <c r="B589" s="2"/>
      <c r="C589" s="91"/>
      <c r="D589" s="67"/>
      <c r="E589" s="67"/>
      <c r="F589" s="67"/>
      <c r="G589" s="22"/>
      <c r="H589" s="91"/>
      <c r="I589" s="22"/>
      <c r="J589" s="67"/>
      <c r="K589" s="22"/>
      <c r="L589" s="22"/>
      <c r="M589" s="22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</row>
    <row r="590" ht="15.75" customHeight="1">
      <c r="A590" s="1"/>
      <c r="B590" s="2"/>
      <c r="C590" s="91"/>
      <c r="D590" s="67"/>
      <c r="E590" s="67"/>
      <c r="F590" s="67"/>
      <c r="G590" s="22"/>
      <c r="H590" s="91"/>
      <c r="I590" s="22"/>
      <c r="J590" s="67"/>
      <c r="K590" s="22"/>
      <c r="L590" s="22"/>
      <c r="M590" s="22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</row>
    <row r="591" ht="15.75" customHeight="1">
      <c r="A591" s="1"/>
      <c r="B591" s="2"/>
      <c r="C591" s="91"/>
      <c r="D591" s="67"/>
      <c r="E591" s="67"/>
      <c r="F591" s="67"/>
      <c r="G591" s="22"/>
      <c r="H591" s="91"/>
      <c r="I591" s="22"/>
      <c r="J591" s="67"/>
      <c r="K591" s="22"/>
      <c r="L591" s="22"/>
      <c r="M591" s="22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</row>
    <row r="592" ht="15.75" customHeight="1">
      <c r="A592" s="1"/>
      <c r="B592" s="2"/>
      <c r="C592" s="91"/>
      <c r="D592" s="67"/>
      <c r="E592" s="67"/>
      <c r="F592" s="67"/>
      <c r="G592" s="22"/>
      <c r="H592" s="91"/>
      <c r="I592" s="22"/>
      <c r="J592" s="67"/>
      <c r="K592" s="22"/>
      <c r="L592" s="22"/>
      <c r="M592" s="22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</row>
    <row r="593" ht="15.75" customHeight="1">
      <c r="A593" s="1"/>
      <c r="B593" s="2"/>
      <c r="C593" s="91"/>
      <c r="D593" s="67"/>
      <c r="E593" s="67"/>
      <c r="F593" s="67"/>
      <c r="G593" s="22"/>
      <c r="H593" s="91"/>
      <c r="I593" s="22"/>
      <c r="J593" s="67"/>
      <c r="K593" s="22"/>
      <c r="L593" s="22"/>
      <c r="M593" s="22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</row>
    <row r="594" ht="15.75" customHeight="1">
      <c r="A594" s="1"/>
      <c r="B594" s="2"/>
      <c r="C594" s="91"/>
      <c r="D594" s="67"/>
      <c r="E594" s="67"/>
      <c r="F594" s="67"/>
      <c r="G594" s="22"/>
      <c r="H594" s="91"/>
      <c r="I594" s="22"/>
      <c r="J594" s="67"/>
      <c r="K594" s="22"/>
      <c r="L594" s="22"/>
      <c r="M594" s="22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</row>
    <row r="595" ht="15.75" customHeight="1">
      <c r="A595" s="1"/>
      <c r="B595" s="2"/>
      <c r="C595" s="91"/>
      <c r="D595" s="67"/>
      <c r="E595" s="67"/>
      <c r="F595" s="67"/>
      <c r="G595" s="22"/>
      <c r="H595" s="91"/>
      <c r="I595" s="22"/>
      <c r="J595" s="67"/>
      <c r="K595" s="22"/>
      <c r="L595" s="22"/>
      <c r="M595" s="22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</row>
    <row r="596" ht="15.75" customHeight="1">
      <c r="A596" s="1"/>
      <c r="B596" s="2"/>
      <c r="C596" s="91"/>
      <c r="D596" s="67"/>
      <c r="E596" s="67"/>
      <c r="F596" s="67"/>
      <c r="G596" s="22"/>
      <c r="H596" s="91"/>
      <c r="I596" s="22"/>
      <c r="J596" s="67"/>
      <c r="K596" s="22"/>
      <c r="L596" s="22"/>
      <c r="M596" s="22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</row>
    <row r="597" ht="15.75" customHeight="1">
      <c r="A597" s="1"/>
      <c r="B597" s="2"/>
      <c r="C597" s="91"/>
      <c r="D597" s="67"/>
      <c r="E597" s="67"/>
      <c r="F597" s="67"/>
      <c r="G597" s="22"/>
      <c r="H597" s="91"/>
      <c r="I597" s="22"/>
      <c r="J597" s="67"/>
      <c r="K597" s="22"/>
      <c r="L597" s="22"/>
      <c r="M597" s="22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</row>
    <row r="598" ht="15.75" customHeight="1">
      <c r="A598" s="1"/>
      <c r="B598" s="2"/>
      <c r="C598" s="91"/>
      <c r="D598" s="67"/>
      <c r="E598" s="67"/>
      <c r="F598" s="67"/>
      <c r="G598" s="22"/>
      <c r="H598" s="91"/>
      <c r="I598" s="22"/>
      <c r="J598" s="67"/>
      <c r="K598" s="22"/>
      <c r="L598" s="22"/>
      <c r="M598" s="22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</row>
    <row r="599" ht="15.75" customHeight="1">
      <c r="A599" s="1"/>
      <c r="B599" s="2"/>
      <c r="C599" s="91"/>
      <c r="D599" s="67"/>
      <c r="E599" s="67"/>
      <c r="F599" s="67"/>
      <c r="G599" s="22"/>
      <c r="H599" s="91"/>
      <c r="I599" s="22"/>
      <c r="J599" s="67"/>
      <c r="K599" s="22"/>
      <c r="L599" s="22"/>
      <c r="M599" s="22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</row>
    <row r="600" ht="15.75" customHeight="1">
      <c r="A600" s="1"/>
      <c r="B600" s="2"/>
      <c r="C600" s="91"/>
      <c r="D600" s="67"/>
      <c r="E600" s="67"/>
      <c r="F600" s="67"/>
      <c r="G600" s="22"/>
      <c r="H600" s="91"/>
      <c r="I600" s="22"/>
      <c r="J600" s="67"/>
      <c r="K600" s="22"/>
      <c r="L600" s="22"/>
      <c r="M600" s="22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</row>
    <row r="601" ht="15.75" customHeight="1">
      <c r="A601" s="1"/>
      <c r="B601" s="2"/>
      <c r="C601" s="91"/>
      <c r="D601" s="67"/>
      <c r="E601" s="67"/>
      <c r="F601" s="67"/>
      <c r="G601" s="22"/>
      <c r="H601" s="91"/>
      <c r="I601" s="22"/>
      <c r="J601" s="67"/>
      <c r="K601" s="22"/>
      <c r="L601" s="22"/>
      <c r="M601" s="22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</row>
    <row r="602" ht="15.75" customHeight="1">
      <c r="A602" s="1"/>
      <c r="B602" s="2"/>
      <c r="C602" s="91"/>
      <c r="D602" s="67"/>
      <c r="E602" s="67"/>
      <c r="F602" s="67"/>
      <c r="G602" s="22"/>
      <c r="H602" s="91"/>
      <c r="I602" s="22"/>
      <c r="J602" s="67"/>
      <c r="K602" s="22"/>
      <c r="L602" s="22"/>
      <c r="M602" s="22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</row>
    <row r="603" ht="15.75" customHeight="1">
      <c r="A603" s="1"/>
      <c r="B603" s="2"/>
      <c r="C603" s="91"/>
      <c r="D603" s="67"/>
      <c r="E603" s="67"/>
      <c r="F603" s="67"/>
      <c r="G603" s="22"/>
      <c r="H603" s="91"/>
      <c r="I603" s="22"/>
      <c r="J603" s="67"/>
      <c r="K603" s="22"/>
      <c r="L603" s="22"/>
      <c r="M603" s="22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</row>
    <row r="604" ht="15.75" customHeight="1">
      <c r="A604" s="1"/>
      <c r="B604" s="2"/>
      <c r="C604" s="91"/>
      <c r="D604" s="67"/>
      <c r="E604" s="67"/>
      <c r="F604" s="67"/>
      <c r="G604" s="22"/>
      <c r="H604" s="91"/>
      <c r="I604" s="22"/>
      <c r="J604" s="67"/>
      <c r="K604" s="22"/>
      <c r="L604" s="22"/>
      <c r="M604" s="22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</row>
    <row r="605" ht="15.75" customHeight="1">
      <c r="A605" s="1"/>
      <c r="B605" s="2"/>
      <c r="C605" s="91"/>
      <c r="D605" s="67"/>
      <c r="E605" s="67"/>
      <c r="F605" s="67"/>
      <c r="G605" s="22"/>
      <c r="H605" s="91"/>
      <c r="I605" s="22"/>
      <c r="J605" s="67"/>
      <c r="K605" s="22"/>
      <c r="L605" s="22"/>
      <c r="M605" s="22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</row>
    <row r="606" ht="15.75" customHeight="1">
      <c r="A606" s="1"/>
      <c r="B606" s="2"/>
      <c r="C606" s="91"/>
      <c r="D606" s="67"/>
      <c r="E606" s="67"/>
      <c r="F606" s="67"/>
      <c r="G606" s="22"/>
      <c r="H606" s="91"/>
      <c r="I606" s="22"/>
      <c r="J606" s="67"/>
      <c r="K606" s="22"/>
      <c r="L606" s="22"/>
      <c r="M606" s="22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</row>
    <row r="607" ht="15.75" customHeight="1">
      <c r="A607" s="1"/>
      <c r="B607" s="2"/>
      <c r="C607" s="91"/>
      <c r="D607" s="67"/>
      <c r="E607" s="67"/>
      <c r="F607" s="67"/>
      <c r="G607" s="22"/>
      <c r="H607" s="91"/>
      <c r="I607" s="22"/>
      <c r="J607" s="67"/>
      <c r="K607" s="22"/>
      <c r="L607" s="22"/>
      <c r="M607" s="22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</row>
    <row r="608" ht="15.75" customHeight="1">
      <c r="A608" s="1"/>
      <c r="B608" s="2"/>
      <c r="C608" s="91"/>
      <c r="D608" s="67"/>
      <c r="E608" s="67"/>
      <c r="F608" s="67"/>
      <c r="G608" s="22"/>
      <c r="H608" s="91"/>
      <c r="I608" s="22"/>
      <c r="J608" s="67"/>
      <c r="K608" s="22"/>
      <c r="L608" s="22"/>
      <c r="M608" s="22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</row>
    <row r="609" ht="15.75" customHeight="1">
      <c r="A609" s="1"/>
      <c r="B609" s="2"/>
      <c r="C609" s="91"/>
      <c r="D609" s="67"/>
      <c r="E609" s="67"/>
      <c r="F609" s="67"/>
      <c r="G609" s="22"/>
      <c r="H609" s="91"/>
      <c r="I609" s="22"/>
      <c r="J609" s="67"/>
      <c r="K609" s="22"/>
      <c r="L609" s="22"/>
      <c r="M609" s="22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</row>
    <row r="610" ht="15.75" customHeight="1">
      <c r="A610" s="1"/>
      <c r="B610" s="2"/>
      <c r="C610" s="91"/>
      <c r="D610" s="67"/>
      <c r="E610" s="67"/>
      <c r="F610" s="67"/>
      <c r="G610" s="22"/>
      <c r="H610" s="91"/>
      <c r="I610" s="22"/>
      <c r="J610" s="67"/>
      <c r="K610" s="22"/>
      <c r="L610" s="22"/>
      <c r="M610" s="22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</row>
    <row r="611" ht="15.75" customHeight="1">
      <c r="A611" s="1"/>
      <c r="B611" s="2"/>
      <c r="C611" s="91"/>
      <c r="D611" s="67"/>
      <c r="E611" s="67"/>
      <c r="F611" s="67"/>
      <c r="G611" s="22"/>
      <c r="H611" s="91"/>
      <c r="I611" s="22"/>
      <c r="J611" s="67"/>
      <c r="K611" s="22"/>
      <c r="L611" s="22"/>
      <c r="M611" s="22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</row>
    <row r="612" ht="15.75" customHeight="1">
      <c r="A612" s="1"/>
      <c r="B612" s="2"/>
      <c r="C612" s="91"/>
      <c r="D612" s="67"/>
      <c r="E612" s="67"/>
      <c r="F612" s="67"/>
      <c r="G612" s="22"/>
      <c r="H612" s="91"/>
      <c r="I612" s="22"/>
      <c r="J612" s="67"/>
      <c r="K612" s="22"/>
      <c r="L612" s="22"/>
      <c r="M612" s="22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</row>
    <row r="613" ht="15.75" customHeight="1">
      <c r="A613" s="1"/>
      <c r="B613" s="2"/>
      <c r="C613" s="91"/>
      <c r="D613" s="67"/>
      <c r="E613" s="67"/>
      <c r="F613" s="67"/>
      <c r="G613" s="22"/>
      <c r="H613" s="91"/>
      <c r="I613" s="22"/>
      <c r="J613" s="67"/>
      <c r="K613" s="22"/>
      <c r="L613" s="22"/>
      <c r="M613" s="22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</row>
    <row r="614" ht="15.75" customHeight="1">
      <c r="A614" s="1"/>
      <c r="B614" s="2"/>
      <c r="C614" s="91"/>
      <c r="D614" s="67"/>
      <c r="E614" s="67"/>
      <c r="F614" s="67"/>
      <c r="G614" s="22"/>
      <c r="H614" s="91"/>
      <c r="I614" s="22"/>
      <c r="J614" s="67"/>
      <c r="K614" s="22"/>
      <c r="L614" s="22"/>
      <c r="M614" s="22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</row>
    <row r="615" ht="15.75" customHeight="1">
      <c r="A615" s="1"/>
      <c r="B615" s="2"/>
      <c r="C615" s="91"/>
      <c r="D615" s="67"/>
      <c r="E615" s="67"/>
      <c r="F615" s="67"/>
      <c r="G615" s="22"/>
      <c r="H615" s="91"/>
      <c r="I615" s="22"/>
      <c r="J615" s="67"/>
      <c r="K615" s="22"/>
      <c r="L615" s="22"/>
      <c r="M615" s="22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</row>
    <row r="616" ht="15.75" customHeight="1">
      <c r="A616" s="1"/>
      <c r="B616" s="2"/>
      <c r="C616" s="91"/>
      <c r="D616" s="67"/>
      <c r="E616" s="67"/>
      <c r="F616" s="67"/>
      <c r="G616" s="22"/>
      <c r="H616" s="91"/>
      <c r="I616" s="22"/>
      <c r="J616" s="67"/>
      <c r="K616" s="22"/>
      <c r="L616" s="22"/>
      <c r="M616" s="22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</row>
    <row r="617" ht="15.75" customHeight="1">
      <c r="A617" s="1"/>
      <c r="B617" s="2"/>
      <c r="C617" s="91"/>
      <c r="D617" s="67"/>
      <c r="E617" s="67"/>
      <c r="F617" s="67"/>
      <c r="G617" s="22"/>
      <c r="H617" s="91"/>
      <c r="I617" s="22"/>
      <c r="J617" s="67"/>
      <c r="K617" s="22"/>
      <c r="L617" s="22"/>
      <c r="M617" s="22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</row>
    <row r="618" ht="15.75" customHeight="1">
      <c r="A618" s="1"/>
      <c r="B618" s="2"/>
      <c r="C618" s="91"/>
      <c r="D618" s="67"/>
      <c r="E618" s="67"/>
      <c r="F618" s="67"/>
      <c r="G618" s="22"/>
      <c r="H618" s="91"/>
      <c r="I618" s="22"/>
      <c r="J618" s="67"/>
      <c r="K618" s="22"/>
      <c r="L618" s="22"/>
      <c r="M618" s="22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</row>
    <row r="619" ht="15.75" customHeight="1">
      <c r="A619" s="1"/>
      <c r="B619" s="2"/>
      <c r="C619" s="91"/>
      <c r="D619" s="67"/>
      <c r="E619" s="67"/>
      <c r="F619" s="67"/>
      <c r="G619" s="22"/>
      <c r="H619" s="91"/>
      <c r="I619" s="22"/>
      <c r="J619" s="67"/>
      <c r="K619" s="22"/>
      <c r="L619" s="22"/>
      <c r="M619" s="22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</row>
    <row r="620" ht="15.75" customHeight="1">
      <c r="A620" s="1"/>
      <c r="B620" s="2"/>
      <c r="C620" s="91"/>
      <c r="D620" s="67"/>
      <c r="E620" s="67"/>
      <c r="F620" s="67"/>
      <c r="G620" s="22"/>
      <c r="H620" s="91"/>
      <c r="I620" s="22"/>
      <c r="J620" s="67"/>
      <c r="K620" s="22"/>
      <c r="L620" s="22"/>
      <c r="M620" s="22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</row>
    <row r="621" ht="15.75" customHeight="1">
      <c r="A621" s="1"/>
      <c r="B621" s="2"/>
      <c r="C621" s="91"/>
      <c r="D621" s="67"/>
      <c r="E621" s="67"/>
      <c r="F621" s="67"/>
      <c r="G621" s="22"/>
      <c r="H621" s="91"/>
      <c r="I621" s="22"/>
      <c r="J621" s="67"/>
      <c r="K621" s="22"/>
      <c r="L621" s="22"/>
      <c r="M621" s="22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</row>
    <row r="622" ht="15.75" customHeight="1">
      <c r="A622" s="1"/>
      <c r="B622" s="2"/>
      <c r="C622" s="91"/>
      <c r="D622" s="67"/>
      <c r="E622" s="67"/>
      <c r="F622" s="67"/>
      <c r="G622" s="22"/>
      <c r="H622" s="91"/>
      <c r="I622" s="22"/>
      <c r="J622" s="67"/>
      <c r="K622" s="22"/>
      <c r="L622" s="22"/>
      <c r="M622" s="22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</row>
    <row r="623" ht="15.75" customHeight="1">
      <c r="A623" s="1"/>
      <c r="B623" s="2"/>
      <c r="C623" s="91"/>
      <c r="D623" s="67"/>
      <c r="E623" s="67"/>
      <c r="F623" s="67"/>
      <c r="G623" s="22"/>
      <c r="H623" s="91"/>
      <c r="I623" s="22"/>
      <c r="J623" s="67"/>
      <c r="K623" s="22"/>
      <c r="L623" s="22"/>
      <c r="M623" s="22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</row>
    <row r="624" ht="15.75" customHeight="1">
      <c r="A624" s="1"/>
      <c r="B624" s="2"/>
      <c r="C624" s="91"/>
      <c r="D624" s="67"/>
      <c r="E624" s="67"/>
      <c r="F624" s="67"/>
      <c r="G624" s="22"/>
      <c r="H624" s="91"/>
      <c r="I624" s="22"/>
      <c r="J624" s="67"/>
      <c r="K624" s="22"/>
      <c r="L624" s="22"/>
      <c r="M624" s="22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</row>
    <row r="625" ht="15.75" customHeight="1">
      <c r="A625" s="1"/>
      <c r="B625" s="2"/>
      <c r="C625" s="91"/>
      <c r="D625" s="67"/>
      <c r="E625" s="67"/>
      <c r="F625" s="67"/>
      <c r="G625" s="22"/>
      <c r="H625" s="91"/>
      <c r="I625" s="22"/>
      <c r="J625" s="67"/>
      <c r="K625" s="22"/>
      <c r="L625" s="22"/>
      <c r="M625" s="22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</row>
    <row r="626" ht="15.75" customHeight="1">
      <c r="A626" s="1"/>
      <c r="B626" s="2"/>
      <c r="C626" s="91"/>
      <c r="D626" s="67"/>
      <c r="E626" s="67"/>
      <c r="F626" s="67"/>
      <c r="G626" s="22"/>
      <c r="H626" s="91"/>
      <c r="I626" s="22"/>
      <c r="J626" s="67"/>
      <c r="K626" s="22"/>
      <c r="L626" s="22"/>
      <c r="M626" s="22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</row>
    <row r="627" ht="15.75" customHeight="1">
      <c r="A627" s="1"/>
      <c r="B627" s="2"/>
      <c r="C627" s="91"/>
      <c r="D627" s="67"/>
      <c r="E627" s="67"/>
      <c r="F627" s="67"/>
      <c r="G627" s="22"/>
      <c r="H627" s="91"/>
      <c r="I627" s="22"/>
      <c r="J627" s="67"/>
      <c r="K627" s="22"/>
      <c r="L627" s="22"/>
      <c r="M627" s="22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</row>
    <row r="628" ht="15.75" customHeight="1">
      <c r="A628" s="1"/>
      <c r="B628" s="2"/>
      <c r="C628" s="91"/>
      <c r="D628" s="67"/>
      <c r="E628" s="67"/>
      <c r="F628" s="67"/>
      <c r="G628" s="22"/>
      <c r="H628" s="91"/>
      <c r="I628" s="22"/>
      <c r="J628" s="67"/>
      <c r="K628" s="22"/>
      <c r="L628" s="22"/>
      <c r="M628" s="22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</row>
    <row r="629" ht="15.75" customHeight="1">
      <c r="A629" s="1"/>
      <c r="B629" s="2"/>
      <c r="C629" s="91"/>
      <c r="D629" s="67"/>
      <c r="E629" s="67"/>
      <c r="F629" s="67"/>
      <c r="G629" s="22"/>
      <c r="H629" s="91"/>
      <c r="I629" s="22"/>
      <c r="J629" s="67"/>
      <c r="K629" s="22"/>
      <c r="L629" s="22"/>
      <c r="M629" s="22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</row>
    <row r="630" ht="15.75" customHeight="1">
      <c r="A630" s="1"/>
      <c r="B630" s="2"/>
      <c r="C630" s="91"/>
      <c r="D630" s="67"/>
      <c r="E630" s="67"/>
      <c r="F630" s="67"/>
      <c r="G630" s="22"/>
      <c r="H630" s="91"/>
      <c r="I630" s="22"/>
      <c r="J630" s="67"/>
      <c r="K630" s="22"/>
      <c r="L630" s="22"/>
      <c r="M630" s="22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</row>
    <row r="631" ht="15.75" customHeight="1">
      <c r="A631" s="1"/>
      <c r="B631" s="2"/>
      <c r="C631" s="91"/>
      <c r="D631" s="67"/>
      <c r="E631" s="67"/>
      <c r="F631" s="67"/>
      <c r="G631" s="22"/>
      <c r="H631" s="91"/>
      <c r="I631" s="22"/>
      <c r="J631" s="67"/>
      <c r="K631" s="22"/>
      <c r="L631" s="22"/>
      <c r="M631" s="22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</row>
    <row r="632" ht="15.75" customHeight="1">
      <c r="A632" s="1"/>
      <c r="B632" s="2"/>
      <c r="C632" s="91"/>
      <c r="D632" s="67"/>
      <c r="E632" s="67"/>
      <c r="F632" s="67"/>
      <c r="G632" s="22"/>
      <c r="H632" s="91"/>
      <c r="I632" s="22"/>
      <c r="J632" s="67"/>
      <c r="K632" s="22"/>
      <c r="L632" s="22"/>
      <c r="M632" s="22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</row>
    <row r="633" ht="15.75" customHeight="1">
      <c r="A633" s="1"/>
      <c r="B633" s="2"/>
      <c r="C633" s="91"/>
      <c r="D633" s="67"/>
      <c r="E633" s="67"/>
      <c r="F633" s="67"/>
      <c r="G633" s="22"/>
      <c r="H633" s="91"/>
      <c r="I633" s="22"/>
      <c r="J633" s="67"/>
      <c r="K633" s="22"/>
      <c r="L633" s="22"/>
      <c r="M633" s="22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</row>
    <row r="634" ht="15.75" customHeight="1">
      <c r="A634" s="1"/>
      <c r="B634" s="2"/>
      <c r="C634" s="91"/>
      <c r="D634" s="67"/>
      <c r="E634" s="67"/>
      <c r="F634" s="67"/>
      <c r="G634" s="22"/>
      <c r="H634" s="91"/>
      <c r="I634" s="22"/>
      <c r="J634" s="67"/>
      <c r="K634" s="22"/>
      <c r="L634" s="22"/>
      <c r="M634" s="22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</row>
    <row r="635" ht="15.75" customHeight="1">
      <c r="A635" s="1"/>
      <c r="B635" s="2"/>
      <c r="C635" s="91"/>
      <c r="D635" s="67"/>
      <c r="E635" s="67"/>
      <c r="F635" s="67"/>
      <c r="G635" s="22"/>
      <c r="H635" s="91"/>
      <c r="I635" s="22"/>
      <c r="J635" s="67"/>
      <c r="K635" s="22"/>
      <c r="L635" s="22"/>
      <c r="M635" s="22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</row>
    <row r="636" ht="15.75" customHeight="1">
      <c r="A636" s="1"/>
      <c r="B636" s="2"/>
      <c r="C636" s="91"/>
      <c r="D636" s="67"/>
      <c r="E636" s="67"/>
      <c r="F636" s="67"/>
      <c r="G636" s="22"/>
      <c r="H636" s="91"/>
      <c r="I636" s="22"/>
      <c r="J636" s="67"/>
      <c r="K636" s="22"/>
      <c r="L636" s="22"/>
      <c r="M636" s="22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</row>
    <row r="637" ht="15.75" customHeight="1">
      <c r="A637" s="1"/>
      <c r="B637" s="2"/>
      <c r="C637" s="91"/>
      <c r="D637" s="67"/>
      <c r="E637" s="67"/>
      <c r="F637" s="67"/>
      <c r="G637" s="22"/>
      <c r="H637" s="91"/>
      <c r="I637" s="22"/>
      <c r="J637" s="67"/>
      <c r="K637" s="22"/>
      <c r="L637" s="22"/>
      <c r="M637" s="22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</row>
    <row r="638" ht="15.75" customHeight="1">
      <c r="A638" s="1"/>
      <c r="B638" s="2"/>
      <c r="C638" s="91"/>
      <c r="D638" s="67"/>
      <c r="E638" s="67"/>
      <c r="F638" s="67"/>
      <c r="G638" s="22"/>
      <c r="H638" s="91"/>
      <c r="I638" s="22"/>
      <c r="J638" s="67"/>
      <c r="K638" s="22"/>
      <c r="L638" s="22"/>
      <c r="M638" s="22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</row>
    <row r="639" ht="15.75" customHeight="1">
      <c r="A639" s="1"/>
      <c r="B639" s="2"/>
      <c r="C639" s="91"/>
      <c r="D639" s="67"/>
      <c r="E639" s="67"/>
      <c r="F639" s="67"/>
      <c r="G639" s="22"/>
      <c r="H639" s="91"/>
      <c r="I639" s="22"/>
      <c r="J639" s="67"/>
      <c r="K639" s="22"/>
      <c r="L639" s="22"/>
      <c r="M639" s="22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</row>
    <row r="640" ht="15.75" customHeight="1">
      <c r="A640" s="1"/>
      <c r="B640" s="2"/>
      <c r="C640" s="91"/>
      <c r="D640" s="67"/>
      <c r="E640" s="67"/>
      <c r="F640" s="67"/>
      <c r="G640" s="22"/>
      <c r="H640" s="91"/>
      <c r="I640" s="22"/>
      <c r="J640" s="67"/>
      <c r="K640" s="22"/>
      <c r="L640" s="22"/>
      <c r="M640" s="22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</row>
    <row r="641" ht="15.75" customHeight="1">
      <c r="A641" s="1"/>
      <c r="B641" s="2"/>
      <c r="C641" s="91"/>
      <c r="D641" s="67"/>
      <c r="E641" s="67"/>
      <c r="F641" s="67"/>
      <c r="G641" s="22"/>
      <c r="H641" s="91"/>
      <c r="I641" s="22"/>
      <c r="J641" s="67"/>
      <c r="K641" s="22"/>
      <c r="L641" s="22"/>
      <c r="M641" s="22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</row>
    <row r="642" ht="15.75" customHeight="1">
      <c r="A642" s="1"/>
      <c r="B642" s="2"/>
      <c r="C642" s="91"/>
      <c r="D642" s="67"/>
      <c r="E642" s="67"/>
      <c r="F642" s="67"/>
      <c r="G642" s="22"/>
      <c r="H642" s="91"/>
      <c r="I642" s="22"/>
      <c r="J642" s="67"/>
      <c r="K642" s="22"/>
      <c r="L642" s="22"/>
      <c r="M642" s="22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</row>
    <row r="643" ht="15.75" customHeight="1">
      <c r="A643" s="1"/>
      <c r="B643" s="2"/>
      <c r="C643" s="91"/>
      <c r="D643" s="67"/>
      <c r="E643" s="67"/>
      <c r="F643" s="67"/>
      <c r="G643" s="22"/>
      <c r="H643" s="91"/>
      <c r="I643" s="22"/>
      <c r="J643" s="67"/>
      <c r="K643" s="22"/>
      <c r="L643" s="22"/>
      <c r="M643" s="22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</row>
    <row r="644" ht="15.75" customHeight="1">
      <c r="A644" s="1"/>
      <c r="B644" s="2"/>
      <c r="C644" s="91"/>
      <c r="D644" s="67"/>
      <c r="E644" s="67"/>
      <c r="F644" s="67"/>
      <c r="G644" s="22"/>
      <c r="H644" s="91"/>
      <c r="I644" s="22"/>
      <c r="J644" s="67"/>
      <c r="K644" s="22"/>
      <c r="L644" s="22"/>
      <c r="M644" s="22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</row>
    <row r="645" ht="15.75" customHeight="1">
      <c r="A645" s="1"/>
      <c r="B645" s="2"/>
      <c r="C645" s="91"/>
      <c r="D645" s="67"/>
      <c r="E645" s="67"/>
      <c r="F645" s="67"/>
      <c r="G645" s="22"/>
      <c r="H645" s="91"/>
      <c r="I645" s="22"/>
      <c r="J645" s="67"/>
      <c r="K645" s="22"/>
      <c r="L645" s="22"/>
      <c r="M645" s="22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</row>
    <row r="646" ht="15.75" customHeight="1">
      <c r="A646" s="1"/>
      <c r="B646" s="2"/>
      <c r="C646" s="91"/>
      <c r="D646" s="67"/>
      <c r="E646" s="67"/>
      <c r="F646" s="67"/>
      <c r="G646" s="22"/>
      <c r="H646" s="91"/>
      <c r="I646" s="22"/>
      <c r="J646" s="67"/>
      <c r="K646" s="22"/>
      <c r="L646" s="22"/>
      <c r="M646" s="22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</row>
    <row r="647" ht="15.75" customHeight="1">
      <c r="A647" s="1"/>
      <c r="B647" s="2"/>
      <c r="C647" s="91"/>
      <c r="D647" s="67"/>
      <c r="E647" s="67"/>
      <c r="F647" s="67"/>
      <c r="G647" s="22"/>
      <c r="H647" s="91"/>
      <c r="I647" s="22"/>
      <c r="J647" s="67"/>
      <c r="K647" s="22"/>
      <c r="L647" s="22"/>
      <c r="M647" s="22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</row>
    <row r="648" ht="15.75" customHeight="1">
      <c r="A648" s="1"/>
      <c r="B648" s="2"/>
      <c r="C648" s="91"/>
      <c r="D648" s="67"/>
      <c r="E648" s="67"/>
      <c r="F648" s="67"/>
      <c r="G648" s="22"/>
      <c r="H648" s="91"/>
      <c r="I648" s="22"/>
      <c r="J648" s="67"/>
      <c r="K648" s="22"/>
      <c r="L648" s="22"/>
      <c r="M648" s="22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</row>
    <row r="649" ht="15.75" customHeight="1">
      <c r="A649" s="1"/>
      <c r="B649" s="2"/>
      <c r="C649" s="91"/>
      <c r="D649" s="67"/>
      <c r="E649" s="67"/>
      <c r="F649" s="67"/>
      <c r="G649" s="22"/>
      <c r="H649" s="91"/>
      <c r="I649" s="22"/>
      <c r="J649" s="67"/>
      <c r="K649" s="22"/>
      <c r="L649" s="22"/>
      <c r="M649" s="22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</row>
    <row r="650" ht="15.75" customHeight="1">
      <c r="A650" s="1"/>
      <c r="B650" s="2"/>
      <c r="C650" s="91"/>
      <c r="D650" s="67"/>
      <c r="E650" s="67"/>
      <c r="F650" s="67"/>
      <c r="G650" s="22"/>
      <c r="H650" s="91"/>
      <c r="I650" s="22"/>
      <c r="J650" s="67"/>
      <c r="K650" s="22"/>
      <c r="L650" s="22"/>
      <c r="M650" s="22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</row>
    <row r="651" ht="15.75" customHeight="1">
      <c r="A651" s="1"/>
      <c r="B651" s="2"/>
      <c r="C651" s="91"/>
      <c r="D651" s="67"/>
      <c r="E651" s="67"/>
      <c r="F651" s="67"/>
      <c r="G651" s="22"/>
      <c r="H651" s="91"/>
      <c r="I651" s="22"/>
      <c r="J651" s="67"/>
      <c r="K651" s="22"/>
      <c r="L651" s="22"/>
      <c r="M651" s="22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</row>
    <row r="652" ht="15.75" customHeight="1">
      <c r="A652" s="1"/>
      <c r="B652" s="2"/>
      <c r="C652" s="91"/>
      <c r="D652" s="67"/>
      <c r="E652" s="67"/>
      <c r="F652" s="67"/>
      <c r="G652" s="22"/>
      <c r="H652" s="91"/>
      <c r="I652" s="22"/>
      <c r="J652" s="67"/>
      <c r="K652" s="22"/>
      <c r="L652" s="22"/>
      <c r="M652" s="22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</row>
    <row r="653" ht="15.75" customHeight="1">
      <c r="A653" s="1"/>
      <c r="B653" s="2"/>
      <c r="C653" s="91"/>
      <c r="D653" s="67"/>
      <c r="E653" s="67"/>
      <c r="F653" s="67"/>
      <c r="G653" s="22"/>
      <c r="H653" s="91"/>
      <c r="I653" s="22"/>
      <c r="J653" s="67"/>
      <c r="K653" s="22"/>
      <c r="L653" s="22"/>
      <c r="M653" s="22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</row>
    <row r="654" ht="15.75" customHeight="1">
      <c r="A654" s="1"/>
      <c r="B654" s="2"/>
      <c r="C654" s="91"/>
      <c r="D654" s="67"/>
      <c r="E654" s="67"/>
      <c r="F654" s="67"/>
      <c r="G654" s="22"/>
      <c r="H654" s="91"/>
      <c r="I654" s="22"/>
      <c r="J654" s="67"/>
      <c r="K654" s="22"/>
      <c r="L654" s="22"/>
      <c r="M654" s="22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</row>
    <row r="655" ht="15.75" customHeight="1">
      <c r="A655" s="1"/>
      <c r="B655" s="2"/>
      <c r="C655" s="91"/>
      <c r="D655" s="67"/>
      <c r="E655" s="67"/>
      <c r="F655" s="67"/>
      <c r="G655" s="22"/>
      <c r="H655" s="91"/>
      <c r="I655" s="22"/>
      <c r="J655" s="67"/>
      <c r="K655" s="22"/>
      <c r="L655" s="22"/>
      <c r="M655" s="22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</row>
    <row r="656" ht="15.75" customHeight="1">
      <c r="A656" s="1"/>
      <c r="B656" s="2"/>
      <c r="C656" s="91"/>
      <c r="D656" s="67"/>
      <c r="E656" s="67"/>
      <c r="F656" s="67"/>
      <c r="G656" s="22"/>
      <c r="H656" s="91"/>
      <c r="I656" s="22"/>
      <c r="J656" s="67"/>
      <c r="K656" s="22"/>
      <c r="L656" s="22"/>
      <c r="M656" s="22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</row>
    <row r="657" ht="15.75" customHeight="1">
      <c r="A657" s="1"/>
      <c r="B657" s="2"/>
      <c r="C657" s="91"/>
      <c r="D657" s="67"/>
      <c r="E657" s="67"/>
      <c r="F657" s="67"/>
      <c r="G657" s="22"/>
      <c r="H657" s="91"/>
      <c r="I657" s="22"/>
      <c r="J657" s="67"/>
      <c r="K657" s="22"/>
      <c r="L657" s="22"/>
      <c r="M657" s="22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</row>
    <row r="658" ht="15.75" customHeight="1">
      <c r="A658" s="1"/>
      <c r="B658" s="2"/>
      <c r="C658" s="91"/>
      <c r="D658" s="67"/>
      <c r="E658" s="67"/>
      <c r="F658" s="67"/>
      <c r="G658" s="22"/>
      <c r="H658" s="91"/>
      <c r="I658" s="22"/>
      <c r="J658" s="67"/>
      <c r="K658" s="22"/>
      <c r="L658" s="22"/>
      <c r="M658" s="22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</row>
    <row r="659" ht="15.75" customHeight="1">
      <c r="A659" s="1"/>
      <c r="B659" s="2"/>
      <c r="C659" s="91"/>
      <c r="D659" s="67"/>
      <c r="E659" s="67"/>
      <c r="F659" s="67"/>
      <c r="G659" s="22"/>
      <c r="H659" s="91"/>
      <c r="I659" s="22"/>
      <c r="J659" s="67"/>
      <c r="K659" s="22"/>
      <c r="L659" s="22"/>
      <c r="M659" s="22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</row>
    <row r="660" ht="15.75" customHeight="1">
      <c r="A660" s="1"/>
      <c r="B660" s="2"/>
      <c r="C660" s="91"/>
      <c r="D660" s="67"/>
      <c r="E660" s="67"/>
      <c r="F660" s="67"/>
      <c r="G660" s="22"/>
      <c r="H660" s="91"/>
      <c r="I660" s="22"/>
      <c r="J660" s="67"/>
      <c r="K660" s="22"/>
      <c r="L660" s="22"/>
      <c r="M660" s="22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</row>
    <row r="661" ht="15.75" customHeight="1">
      <c r="A661" s="1"/>
      <c r="B661" s="2"/>
      <c r="C661" s="91"/>
      <c r="D661" s="67"/>
      <c r="E661" s="67"/>
      <c r="F661" s="67"/>
      <c r="G661" s="22"/>
      <c r="H661" s="91"/>
      <c r="I661" s="22"/>
      <c r="J661" s="67"/>
      <c r="K661" s="22"/>
      <c r="L661" s="22"/>
      <c r="M661" s="22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</row>
    <row r="662" ht="15.75" customHeight="1">
      <c r="A662" s="1"/>
      <c r="B662" s="2"/>
      <c r="C662" s="91"/>
      <c r="D662" s="67"/>
      <c r="E662" s="67"/>
      <c r="F662" s="67"/>
      <c r="G662" s="22"/>
      <c r="H662" s="91"/>
      <c r="I662" s="22"/>
      <c r="J662" s="67"/>
      <c r="K662" s="22"/>
      <c r="L662" s="22"/>
      <c r="M662" s="22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</row>
    <row r="663" ht="15.75" customHeight="1">
      <c r="A663" s="1"/>
      <c r="B663" s="2"/>
      <c r="C663" s="91"/>
      <c r="D663" s="67"/>
      <c r="E663" s="67"/>
      <c r="F663" s="67"/>
      <c r="G663" s="22"/>
      <c r="H663" s="91"/>
      <c r="I663" s="22"/>
      <c r="J663" s="67"/>
      <c r="K663" s="22"/>
      <c r="L663" s="22"/>
      <c r="M663" s="22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</row>
    <row r="664" ht="15.75" customHeight="1">
      <c r="A664" s="1"/>
      <c r="B664" s="2"/>
      <c r="C664" s="91"/>
      <c r="D664" s="67"/>
      <c r="E664" s="67"/>
      <c r="F664" s="67"/>
      <c r="G664" s="22"/>
      <c r="H664" s="91"/>
      <c r="I664" s="22"/>
      <c r="J664" s="67"/>
      <c r="K664" s="22"/>
      <c r="L664" s="22"/>
      <c r="M664" s="22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</row>
    <row r="665" ht="15.75" customHeight="1">
      <c r="A665" s="1"/>
      <c r="B665" s="2"/>
      <c r="C665" s="91"/>
      <c r="D665" s="67"/>
      <c r="E665" s="67"/>
      <c r="F665" s="67"/>
      <c r="G665" s="22"/>
      <c r="H665" s="91"/>
      <c r="I665" s="22"/>
      <c r="J665" s="67"/>
      <c r="K665" s="22"/>
      <c r="L665" s="22"/>
      <c r="M665" s="22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</row>
    <row r="666" ht="15.75" customHeight="1">
      <c r="A666" s="1"/>
      <c r="B666" s="2"/>
      <c r="C666" s="91"/>
      <c r="D666" s="67"/>
      <c r="E666" s="67"/>
      <c r="F666" s="67"/>
      <c r="G666" s="22"/>
      <c r="H666" s="91"/>
      <c r="I666" s="22"/>
      <c r="J666" s="67"/>
      <c r="K666" s="22"/>
      <c r="L666" s="22"/>
      <c r="M666" s="22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</row>
    <row r="667" ht="15.75" customHeight="1">
      <c r="A667" s="1"/>
      <c r="B667" s="2"/>
      <c r="C667" s="91"/>
      <c r="D667" s="67"/>
      <c r="E667" s="67"/>
      <c r="F667" s="67"/>
      <c r="G667" s="22"/>
      <c r="H667" s="91"/>
      <c r="I667" s="22"/>
      <c r="J667" s="67"/>
      <c r="K667" s="22"/>
      <c r="L667" s="22"/>
      <c r="M667" s="22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</row>
    <row r="668" ht="15.75" customHeight="1">
      <c r="A668" s="1"/>
      <c r="B668" s="2"/>
      <c r="C668" s="91"/>
      <c r="D668" s="67"/>
      <c r="E668" s="67"/>
      <c r="F668" s="67"/>
      <c r="G668" s="22"/>
      <c r="H668" s="91"/>
      <c r="I668" s="22"/>
      <c r="J668" s="67"/>
      <c r="K668" s="22"/>
      <c r="L668" s="22"/>
      <c r="M668" s="22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</row>
    <row r="669" ht="15.75" customHeight="1">
      <c r="A669" s="1"/>
      <c r="B669" s="2"/>
      <c r="C669" s="91"/>
      <c r="D669" s="67"/>
      <c r="E669" s="67"/>
      <c r="F669" s="67"/>
      <c r="G669" s="22"/>
      <c r="H669" s="91"/>
      <c r="I669" s="22"/>
      <c r="J669" s="67"/>
      <c r="K669" s="22"/>
      <c r="L669" s="22"/>
      <c r="M669" s="22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</row>
    <row r="670" ht="15.75" customHeight="1">
      <c r="A670" s="1"/>
      <c r="B670" s="2"/>
      <c r="C670" s="91"/>
      <c r="D670" s="67"/>
      <c r="E670" s="67"/>
      <c r="F670" s="67"/>
      <c r="G670" s="22"/>
      <c r="H670" s="91"/>
      <c r="I670" s="22"/>
      <c r="J670" s="67"/>
      <c r="K670" s="22"/>
      <c r="L670" s="22"/>
      <c r="M670" s="22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</row>
    <row r="671" ht="15.75" customHeight="1">
      <c r="A671" s="1"/>
      <c r="B671" s="2"/>
      <c r="C671" s="91"/>
      <c r="D671" s="67"/>
      <c r="E671" s="67"/>
      <c r="F671" s="67"/>
      <c r="G671" s="22"/>
      <c r="H671" s="91"/>
      <c r="I671" s="22"/>
      <c r="J671" s="67"/>
      <c r="K671" s="22"/>
      <c r="L671" s="22"/>
      <c r="M671" s="22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</row>
    <row r="672" ht="15.75" customHeight="1">
      <c r="A672" s="1"/>
      <c r="B672" s="2"/>
      <c r="C672" s="91"/>
      <c r="D672" s="67"/>
      <c r="E672" s="67"/>
      <c r="F672" s="67"/>
      <c r="G672" s="22"/>
      <c r="H672" s="91"/>
      <c r="I672" s="22"/>
      <c r="J672" s="67"/>
      <c r="K672" s="22"/>
      <c r="L672" s="22"/>
      <c r="M672" s="22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</row>
    <row r="673" ht="15.75" customHeight="1">
      <c r="A673" s="1"/>
      <c r="B673" s="2"/>
      <c r="C673" s="91"/>
      <c r="D673" s="67"/>
      <c r="E673" s="67"/>
      <c r="F673" s="67"/>
      <c r="G673" s="22"/>
      <c r="H673" s="91"/>
      <c r="I673" s="22"/>
      <c r="J673" s="67"/>
      <c r="K673" s="22"/>
      <c r="L673" s="22"/>
      <c r="M673" s="22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</row>
    <row r="674" ht="15.75" customHeight="1">
      <c r="A674" s="1"/>
      <c r="B674" s="2"/>
      <c r="C674" s="91"/>
      <c r="D674" s="67"/>
      <c r="E674" s="67"/>
      <c r="F674" s="67"/>
      <c r="G674" s="22"/>
      <c r="H674" s="91"/>
      <c r="I674" s="22"/>
      <c r="J674" s="67"/>
      <c r="K674" s="22"/>
      <c r="L674" s="22"/>
      <c r="M674" s="22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</row>
    <row r="675" ht="15.75" customHeight="1">
      <c r="A675" s="1"/>
      <c r="B675" s="2"/>
      <c r="C675" s="91"/>
      <c r="D675" s="67"/>
      <c r="E675" s="67"/>
      <c r="F675" s="67"/>
      <c r="G675" s="22"/>
      <c r="H675" s="91"/>
      <c r="I675" s="22"/>
      <c r="J675" s="67"/>
      <c r="K675" s="22"/>
      <c r="L675" s="22"/>
      <c r="M675" s="22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</row>
    <row r="676" ht="15.75" customHeight="1">
      <c r="A676" s="1"/>
      <c r="B676" s="2"/>
      <c r="C676" s="91"/>
      <c r="D676" s="67"/>
      <c r="E676" s="67"/>
      <c r="F676" s="67"/>
      <c r="G676" s="22"/>
      <c r="H676" s="91"/>
      <c r="I676" s="22"/>
      <c r="J676" s="67"/>
      <c r="K676" s="22"/>
      <c r="L676" s="22"/>
      <c r="M676" s="22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</row>
    <row r="677" ht="15.75" customHeight="1">
      <c r="A677" s="1"/>
      <c r="B677" s="2"/>
      <c r="C677" s="91"/>
      <c r="D677" s="67"/>
      <c r="E677" s="67"/>
      <c r="F677" s="67"/>
      <c r="G677" s="22"/>
      <c r="H677" s="91"/>
      <c r="I677" s="22"/>
      <c r="J677" s="67"/>
      <c r="K677" s="22"/>
      <c r="L677" s="22"/>
      <c r="M677" s="22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</row>
    <row r="678" ht="15.75" customHeight="1">
      <c r="A678" s="1"/>
      <c r="B678" s="2"/>
      <c r="C678" s="91"/>
      <c r="D678" s="67"/>
      <c r="E678" s="67"/>
      <c r="F678" s="67"/>
      <c r="G678" s="22"/>
      <c r="H678" s="91"/>
      <c r="I678" s="22"/>
      <c r="J678" s="67"/>
      <c r="K678" s="22"/>
      <c r="L678" s="22"/>
      <c r="M678" s="22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</row>
    <row r="679" ht="15.75" customHeight="1">
      <c r="A679" s="1"/>
      <c r="B679" s="2"/>
      <c r="C679" s="91"/>
      <c r="D679" s="67"/>
      <c r="E679" s="67"/>
      <c r="F679" s="67"/>
      <c r="G679" s="22"/>
      <c r="H679" s="91"/>
      <c r="I679" s="22"/>
      <c r="J679" s="67"/>
      <c r="K679" s="22"/>
      <c r="L679" s="22"/>
      <c r="M679" s="22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</row>
    <row r="680" ht="15.75" customHeight="1">
      <c r="A680" s="1"/>
      <c r="B680" s="2"/>
      <c r="C680" s="91"/>
      <c r="D680" s="67"/>
      <c r="E680" s="67"/>
      <c r="F680" s="67"/>
      <c r="G680" s="22"/>
      <c r="H680" s="91"/>
      <c r="I680" s="22"/>
      <c r="J680" s="67"/>
      <c r="K680" s="22"/>
      <c r="L680" s="22"/>
      <c r="M680" s="22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</row>
    <row r="681" ht="15.75" customHeight="1">
      <c r="A681" s="1"/>
      <c r="B681" s="2"/>
      <c r="C681" s="91"/>
      <c r="D681" s="67"/>
      <c r="E681" s="67"/>
      <c r="F681" s="67"/>
      <c r="G681" s="22"/>
      <c r="H681" s="91"/>
      <c r="I681" s="22"/>
      <c r="J681" s="67"/>
      <c r="K681" s="22"/>
      <c r="L681" s="22"/>
      <c r="M681" s="22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</row>
    <row r="682" ht="15.75" customHeight="1">
      <c r="A682" s="1"/>
      <c r="B682" s="2"/>
      <c r="C682" s="91"/>
      <c r="D682" s="67"/>
      <c r="E682" s="67"/>
      <c r="F682" s="67"/>
      <c r="G682" s="22"/>
      <c r="H682" s="91"/>
      <c r="I682" s="22"/>
      <c r="J682" s="67"/>
      <c r="K682" s="22"/>
      <c r="L682" s="22"/>
      <c r="M682" s="22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</row>
    <row r="683" ht="15.75" customHeight="1">
      <c r="A683" s="1"/>
      <c r="B683" s="2"/>
      <c r="C683" s="91"/>
      <c r="D683" s="67"/>
      <c r="E683" s="67"/>
      <c r="F683" s="67"/>
      <c r="G683" s="22"/>
      <c r="H683" s="91"/>
      <c r="I683" s="22"/>
      <c r="J683" s="67"/>
      <c r="K683" s="22"/>
      <c r="L683" s="22"/>
      <c r="M683" s="22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</row>
    <row r="684" ht="15.75" customHeight="1">
      <c r="A684" s="1"/>
      <c r="B684" s="2"/>
      <c r="C684" s="91"/>
      <c r="D684" s="67"/>
      <c r="E684" s="67"/>
      <c r="F684" s="67"/>
      <c r="G684" s="22"/>
      <c r="H684" s="91"/>
      <c r="I684" s="22"/>
      <c r="J684" s="67"/>
      <c r="K684" s="22"/>
      <c r="L684" s="22"/>
      <c r="M684" s="22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</row>
    <row r="685" ht="15.75" customHeight="1">
      <c r="A685" s="1"/>
      <c r="B685" s="2"/>
      <c r="C685" s="91"/>
      <c r="D685" s="67"/>
      <c r="E685" s="67"/>
      <c r="F685" s="67"/>
      <c r="G685" s="22"/>
      <c r="H685" s="91"/>
      <c r="I685" s="22"/>
      <c r="J685" s="67"/>
      <c r="K685" s="22"/>
      <c r="L685" s="22"/>
      <c r="M685" s="22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</row>
    <row r="686" ht="15.75" customHeight="1">
      <c r="A686" s="1"/>
      <c r="B686" s="2"/>
      <c r="C686" s="91"/>
      <c r="D686" s="67"/>
      <c r="E686" s="67"/>
      <c r="F686" s="67"/>
      <c r="G686" s="22"/>
      <c r="H686" s="91"/>
      <c r="I686" s="22"/>
      <c r="J686" s="67"/>
      <c r="K686" s="22"/>
      <c r="L686" s="22"/>
      <c r="M686" s="22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</row>
    <row r="687" ht="15.75" customHeight="1">
      <c r="A687" s="1"/>
      <c r="B687" s="2"/>
      <c r="C687" s="91"/>
      <c r="D687" s="67"/>
      <c r="E687" s="67"/>
      <c r="F687" s="67"/>
      <c r="G687" s="22"/>
      <c r="H687" s="91"/>
      <c r="I687" s="22"/>
      <c r="J687" s="67"/>
      <c r="K687" s="22"/>
      <c r="L687" s="22"/>
      <c r="M687" s="22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</row>
    <row r="688" ht="15.75" customHeight="1">
      <c r="A688" s="1"/>
      <c r="B688" s="2"/>
      <c r="C688" s="91"/>
      <c r="D688" s="67"/>
      <c r="E688" s="67"/>
      <c r="F688" s="67"/>
      <c r="G688" s="22"/>
      <c r="H688" s="91"/>
      <c r="I688" s="22"/>
      <c r="J688" s="67"/>
      <c r="K688" s="22"/>
      <c r="L688" s="22"/>
      <c r="M688" s="22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</row>
    <row r="689" ht="15.75" customHeight="1">
      <c r="A689" s="1"/>
      <c r="B689" s="2"/>
      <c r="C689" s="91"/>
      <c r="D689" s="67"/>
      <c r="E689" s="67"/>
      <c r="F689" s="67"/>
      <c r="G689" s="22"/>
      <c r="H689" s="91"/>
      <c r="I689" s="22"/>
      <c r="J689" s="67"/>
      <c r="K689" s="22"/>
      <c r="L689" s="22"/>
      <c r="M689" s="22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</row>
    <row r="690" ht="15.75" customHeight="1">
      <c r="A690" s="1"/>
      <c r="B690" s="2"/>
      <c r="C690" s="91"/>
      <c r="D690" s="67"/>
      <c r="E690" s="67"/>
      <c r="F690" s="67"/>
      <c r="G690" s="22"/>
      <c r="H690" s="91"/>
      <c r="I690" s="22"/>
      <c r="J690" s="67"/>
      <c r="K690" s="22"/>
      <c r="L690" s="22"/>
      <c r="M690" s="22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</row>
    <row r="691" ht="15.75" customHeight="1">
      <c r="A691" s="1"/>
      <c r="B691" s="2"/>
      <c r="C691" s="91"/>
      <c r="D691" s="67"/>
      <c r="E691" s="67"/>
      <c r="F691" s="67"/>
      <c r="G691" s="22"/>
      <c r="H691" s="91"/>
      <c r="I691" s="22"/>
      <c r="J691" s="67"/>
      <c r="K691" s="22"/>
      <c r="L691" s="22"/>
      <c r="M691" s="22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</row>
    <row r="692" ht="15.75" customHeight="1">
      <c r="A692" s="1"/>
      <c r="B692" s="2"/>
      <c r="C692" s="91"/>
      <c r="D692" s="67"/>
      <c r="E692" s="67"/>
      <c r="F692" s="67"/>
      <c r="G692" s="22"/>
      <c r="H692" s="91"/>
      <c r="I692" s="22"/>
      <c r="J692" s="67"/>
      <c r="K692" s="22"/>
      <c r="L692" s="22"/>
      <c r="M692" s="22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</row>
    <row r="693" ht="15.75" customHeight="1">
      <c r="A693" s="1"/>
      <c r="B693" s="2"/>
      <c r="C693" s="91"/>
      <c r="D693" s="67"/>
      <c r="E693" s="67"/>
      <c r="F693" s="67"/>
      <c r="G693" s="22"/>
      <c r="H693" s="91"/>
      <c r="I693" s="22"/>
      <c r="J693" s="67"/>
      <c r="K693" s="22"/>
      <c r="L693" s="22"/>
      <c r="M693" s="22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</row>
    <row r="694" ht="15.75" customHeight="1">
      <c r="A694" s="1"/>
      <c r="B694" s="2"/>
      <c r="C694" s="91"/>
      <c r="D694" s="67"/>
      <c r="E694" s="67"/>
      <c r="F694" s="67"/>
      <c r="G694" s="22"/>
      <c r="H694" s="91"/>
      <c r="I694" s="22"/>
      <c r="J694" s="67"/>
      <c r="K694" s="22"/>
      <c r="L694" s="22"/>
      <c r="M694" s="22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</row>
    <row r="695" ht="15.75" customHeight="1">
      <c r="A695" s="1"/>
      <c r="B695" s="2"/>
      <c r="C695" s="91"/>
      <c r="D695" s="67"/>
      <c r="E695" s="67"/>
      <c r="F695" s="67"/>
      <c r="G695" s="22"/>
      <c r="H695" s="91"/>
      <c r="I695" s="22"/>
      <c r="J695" s="67"/>
      <c r="K695" s="22"/>
      <c r="L695" s="22"/>
      <c r="M695" s="22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</row>
    <row r="696" ht="15.75" customHeight="1">
      <c r="A696" s="1"/>
      <c r="B696" s="2"/>
      <c r="C696" s="91"/>
      <c r="D696" s="67"/>
      <c r="E696" s="67"/>
      <c r="F696" s="67"/>
      <c r="G696" s="22"/>
      <c r="H696" s="91"/>
      <c r="I696" s="22"/>
      <c r="J696" s="67"/>
      <c r="K696" s="22"/>
      <c r="L696" s="22"/>
      <c r="M696" s="22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</row>
    <row r="697" ht="15.75" customHeight="1">
      <c r="A697" s="1"/>
      <c r="B697" s="2"/>
      <c r="C697" s="91"/>
      <c r="D697" s="67"/>
      <c r="E697" s="67"/>
      <c r="F697" s="67"/>
      <c r="G697" s="22"/>
      <c r="H697" s="91"/>
      <c r="I697" s="22"/>
      <c r="J697" s="67"/>
      <c r="K697" s="22"/>
      <c r="L697" s="22"/>
      <c r="M697" s="22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</row>
    <row r="698" ht="15.75" customHeight="1">
      <c r="A698" s="1"/>
      <c r="B698" s="2"/>
      <c r="C698" s="91"/>
      <c r="D698" s="67"/>
      <c r="E698" s="67"/>
      <c r="F698" s="67"/>
      <c r="G698" s="22"/>
      <c r="H698" s="91"/>
      <c r="I698" s="22"/>
      <c r="J698" s="67"/>
      <c r="K698" s="22"/>
      <c r="L698" s="22"/>
      <c r="M698" s="22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</row>
    <row r="699" ht="15.75" customHeight="1">
      <c r="A699" s="1"/>
      <c r="B699" s="2"/>
      <c r="C699" s="91"/>
      <c r="D699" s="67"/>
      <c r="E699" s="67"/>
      <c r="F699" s="67"/>
      <c r="G699" s="22"/>
      <c r="H699" s="91"/>
      <c r="I699" s="22"/>
      <c r="J699" s="67"/>
      <c r="K699" s="22"/>
      <c r="L699" s="22"/>
      <c r="M699" s="22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</row>
    <row r="700" ht="15.75" customHeight="1">
      <c r="A700" s="1"/>
      <c r="B700" s="2"/>
      <c r="C700" s="91"/>
      <c r="D700" s="67"/>
      <c r="E700" s="67"/>
      <c r="F700" s="67"/>
      <c r="G700" s="22"/>
      <c r="H700" s="91"/>
      <c r="I700" s="22"/>
      <c r="J700" s="67"/>
      <c r="K700" s="22"/>
      <c r="L700" s="22"/>
      <c r="M700" s="22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</row>
    <row r="701" ht="15.75" customHeight="1">
      <c r="A701" s="1"/>
      <c r="B701" s="2"/>
      <c r="C701" s="91"/>
      <c r="D701" s="67"/>
      <c r="E701" s="67"/>
      <c r="F701" s="67"/>
      <c r="G701" s="22"/>
      <c r="H701" s="91"/>
      <c r="I701" s="22"/>
      <c r="J701" s="67"/>
      <c r="K701" s="22"/>
      <c r="L701" s="22"/>
      <c r="M701" s="22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</row>
    <row r="702" ht="15.75" customHeight="1">
      <c r="A702" s="1"/>
      <c r="B702" s="2"/>
      <c r="C702" s="91"/>
      <c r="D702" s="67"/>
      <c r="E702" s="67"/>
      <c r="F702" s="67"/>
      <c r="G702" s="22"/>
      <c r="H702" s="91"/>
      <c r="I702" s="22"/>
      <c r="J702" s="67"/>
      <c r="K702" s="22"/>
      <c r="L702" s="22"/>
      <c r="M702" s="22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</row>
    <row r="703" ht="15.75" customHeight="1">
      <c r="A703" s="1"/>
      <c r="B703" s="2"/>
      <c r="C703" s="91"/>
      <c r="D703" s="67"/>
      <c r="E703" s="67"/>
      <c r="F703" s="67"/>
      <c r="G703" s="22"/>
      <c r="H703" s="91"/>
      <c r="I703" s="22"/>
      <c r="J703" s="67"/>
      <c r="K703" s="22"/>
      <c r="L703" s="22"/>
      <c r="M703" s="22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</row>
    <row r="704" ht="15.75" customHeight="1">
      <c r="A704" s="1"/>
      <c r="B704" s="2"/>
      <c r="C704" s="91"/>
      <c r="D704" s="67"/>
      <c r="E704" s="67"/>
      <c r="F704" s="67"/>
      <c r="G704" s="22"/>
      <c r="H704" s="91"/>
      <c r="I704" s="22"/>
      <c r="J704" s="67"/>
      <c r="K704" s="22"/>
      <c r="L704" s="22"/>
      <c r="M704" s="22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</row>
    <row r="705" ht="15.75" customHeight="1">
      <c r="A705" s="1"/>
      <c r="B705" s="2"/>
      <c r="C705" s="91"/>
      <c r="D705" s="67"/>
      <c r="E705" s="67"/>
      <c r="F705" s="67"/>
      <c r="G705" s="22"/>
      <c r="H705" s="91"/>
      <c r="I705" s="22"/>
      <c r="J705" s="67"/>
      <c r="K705" s="22"/>
      <c r="L705" s="22"/>
      <c r="M705" s="22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</row>
    <row r="706" ht="15.75" customHeight="1">
      <c r="A706" s="1"/>
      <c r="B706" s="2"/>
      <c r="C706" s="91"/>
      <c r="D706" s="67"/>
      <c r="E706" s="67"/>
      <c r="F706" s="67"/>
      <c r="G706" s="22"/>
      <c r="H706" s="91"/>
      <c r="I706" s="22"/>
      <c r="J706" s="67"/>
      <c r="K706" s="22"/>
      <c r="L706" s="22"/>
      <c r="M706" s="22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</row>
    <row r="707" ht="15.75" customHeight="1">
      <c r="A707" s="1"/>
      <c r="B707" s="2"/>
      <c r="C707" s="91"/>
      <c r="D707" s="67"/>
      <c r="E707" s="67"/>
      <c r="F707" s="67"/>
      <c r="G707" s="22"/>
      <c r="H707" s="91"/>
      <c r="I707" s="22"/>
      <c r="J707" s="67"/>
      <c r="K707" s="22"/>
      <c r="L707" s="22"/>
      <c r="M707" s="22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</row>
    <row r="708" ht="15.75" customHeight="1">
      <c r="A708" s="1"/>
      <c r="B708" s="2"/>
      <c r="C708" s="91"/>
      <c r="D708" s="67"/>
      <c r="E708" s="67"/>
      <c r="F708" s="67"/>
      <c r="G708" s="22"/>
      <c r="H708" s="91"/>
      <c r="I708" s="22"/>
      <c r="J708" s="67"/>
      <c r="K708" s="22"/>
      <c r="L708" s="22"/>
      <c r="M708" s="22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</row>
    <row r="709" ht="15.75" customHeight="1">
      <c r="A709" s="1"/>
      <c r="B709" s="2"/>
      <c r="C709" s="91"/>
      <c r="D709" s="67"/>
      <c r="E709" s="67"/>
      <c r="F709" s="67"/>
      <c r="G709" s="22"/>
      <c r="H709" s="91"/>
      <c r="I709" s="22"/>
      <c r="J709" s="67"/>
      <c r="K709" s="22"/>
      <c r="L709" s="22"/>
      <c r="M709" s="22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</row>
    <row r="710" ht="15.75" customHeight="1">
      <c r="A710" s="1"/>
      <c r="B710" s="2"/>
      <c r="C710" s="91"/>
      <c r="D710" s="67"/>
      <c r="E710" s="67"/>
      <c r="F710" s="67"/>
      <c r="G710" s="22"/>
      <c r="H710" s="91"/>
      <c r="I710" s="22"/>
      <c r="J710" s="67"/>
      <c r="K710" s="22"/>
      <c r="L710" s="22"/>
      <c r="M710" s="22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</row>
    <row r="711" ht="15.75" customHeight="1">
      <c r="A711" s="1"/>
      <c r="B711" s="2"/>
      <c r="C711" s="91"/>
      <c r="D711" s="67"/>
      <c r="E711" s="67"/>
      <c r="F711" s="67"/>
      <c r="G711" s="22"/>
      <c r="H711" s="91"/>
      <c r="I711" s="22"/>
      <c r="J711" s="67"/>
      <c r="K711" s="22"/>
      <c r="L711" s="22"/>
      <c r="M711" s="22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</row>
    <row r="712" ht="15.75" customHeight="1">
      <c r="A712" s="1"/>
      <c r="B712" s="2"/>
      <c r="C712" s="91"/>
      <c r="D712" s="67"/>
      <c r="E712" s="67"/>
      <c r="F712" s="67"/>
      <c r="G712" s="22"/>
      <c r="H712" s="91"/>
      <c r="I712" s="22"/>
      <c r="J712" s="67"/>
      <c r="K712" s="22"/>
      <c r="L712" s="22"/>
      <c r="M712" s="22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</row>
    <row r="713" ht="15.75" customHeight="1">
      <c r="A713" s="1"/>
      <c r="B713" s="2"/>
      <c r="C713" s="91"/>
      <c r="D713" s="67"/>
      <c r="E713" s="67"/>
      <c r="F713" s="67"/>
      <c r="G713" s="22"/>
      <c r="H713" s="91"/>
      <c r="I713" s="22"/>
      <c r="J713" s="67"/>
      <c r="K713" s="22"/>
      <c r="L713" s="22"/>
      <c r="M713" s="22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</row>
    <row r="714" ht="15.75" customHeight="1">
      <c r="A714" s="1"/>
      <c r="B714" s="2"/>
      <c r="C714" s="91"/>
      <c r="D714" s="67"/>
      <c r="E714" s="67"/>
      <c r="F714" s="67"/>
      <c r="G714" s="22"/>
      <c r="H714" s="91"/>
      <c r="I714" s="22"/>
      <c r="J714" s="67"/>
      <c r="K714" s="22"/>
      <c r="L714" s="22"/>
      <c r="M714" s="22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</row>
    <row r="715" ht="15.75" customHeight="1">
      <c r="A715" s="1"/>
      <c r="B715" s="2"/>
      <c r="C715" s="91"/>
      <c r="D715" s="67"/>
      <c r="E715" s="67"/>
      <c r="F715" s="67"/>
      <c r="G715" s="22"/>
      <c r="H715" s="91"/>
      <c r="I715" s="22"/>
      <c r="J715" s="67"/>
      <c r="K715" s="22"/>
      <c r="L715" s="22"/>
      <c r="M715" s="22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</row>
    <row r="716" ht="15.75" customHeight="1">
      <c r="A716" s="1"/>
      <c r="B716" s="2"/>
      <c r="C716" s="91"/>
      <c r="D716" s="67"/>
      <c r="E716" s="67"/>
      <c r="F716" s="67"/>
      <c r="G716" s="22"/>
      <c r="H716" s="91"/>
      <c r="I716" s="22"/>
      <c r="J716" s="67"/>
      <c r="K716" s="22"/>
      <c r="L716" s="22"/>
      <c r="M716" s="22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</row>
    <row r="717" ht="15.75" customHeight="1">
      <c r="A717" s="1"/>
      <c r="B717" s="2"/>
      <c r="C717" s="91"/>
      <c r="D717" s="67"/>
      <c r="E717" s="67"/>
      <c r="F717" s="67"/>
      <c r="G717" s="22"/>
      <c r="H717" s="91"/>
      <c r="I717" s="22"/>
      <c r="J717" s="67"/>
      <c r="K717" s="22"/>
      <c r="L717" s="22"/>
      <c r="M717" s="22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</row>
    <row r="718" ht="15.75" customHeight="1">
      <c r="A718" s="1"/>
      <c r="B718" s="2"/>
      <c r="C718" s="91"/>
      <c r="D718" s="67"/>
      <c r="E718" s="67"/>
      <c r="F718" s="67"/>
      <c r="G718" s="22"/>
      <c r="H718" s="91"/>
      <c r="I718" s="22"/>
      <c r="J718" s="67"/>
      <c r="K718" s="22"/>
      <c r="L718" s="22"/>
      <c r="M718" s="22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</row>
    <row r="719" ht="15.75" customHeight="1">
      <c r="A719" s="1"/>
      <c r="B719" s="2"/>
      <c r="C719" s="91"/>
      <c r="D719" s="67"/>
      <c r="E719" s="67"/>
      <c r="F719" s="67"/>
      <c r="G719" s="22"/>
      <c r="H719" s="91"/>
      <c r="I719" s="22"/>
      <c r="J719" s="67"/>
      <c r="K719" s="22"/>
      <c r="L719" s="22"/>
      <c r="M719" s="22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</row>
    <row r="720" ht="15.75" customHeight="1">
      <c r="A720" s="1"/>
      <c r="B720" s="2"/>
      <c r="C720" s="91"/>
      <c r="D720" s="67"/>
      <c r="E720" s="67"/>
      <c r="F720" s="67"/>
      <c r="G720" s="22"/>
      <c r="H720" s="91"/>
      <c r="I720" s="22"/>
      <c r="J720" s="67"/>
      <c r="K720" s="22"/>
      <c r="L720" s="22"/>
      <c r="M720" s="22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</row>
    <row r="721" ht="15.75" customHeight="1">
      <c r="A721" s="1"/>
      <c r="B721" s="2"/>
      <c r="C721" s="91"/>
      <c r="D721" s="67"/>
      <c r="E721" s="67"/>
      <c r="F721" s="67"/>
      <c r="G721" s="22"/>
      <c r="H721" s="91"/>
      <c r="I721" s="22"/>
      <c r="J721" s="67"/>
      <c r="K721" s="22"/>
      <c r="L721" s="22"/>
      <c r="M721" s="22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</row>
    <row r="722" ht="15.75" customHeight="1">
      <c r="A722" s="1"/>
      <c r="B722" s="2"/>
      <c r="C722" s="91"/>
      <c r="D722" s="67"/>
      <c r="E722" s="67"/>
      <c r="F722" s="67"/>
      <c r="G722" s="22"/>
      <c r="H722" s="91"/>
      <c r="I722" s="22"/>
      <c r="J722" s="67"/>
      <c r="K722" s="22"/>
      <c r="L722" s="22"/>
      <c r="M722" s="22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</row>
    <row r="723" ht="15.75" customHeight="1">
      <c r="A723" s="1"/>
      <c r="B723" s="2"/>
      <c r="C723" s="91"/>
      <c r="D723" s="67"/>
      <c r="E723" s="67"/>
      <c r="F723" s="67"/>
      <c r="G723" s="22"/>
      <c r="H723" s="91"/>
      <c r="I723" s="22"/>
      <c r="J723" s="67"/>
      <c r="K723" s="22"/>
      <c r="L723" s="22"/>
      <c r="M723" s="22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</row>
    <row r="724" ht="15.75" customHeight="1">
      <c r="A724" s="1"/>
      <c r="B724" s="2"/>
      <c r="C724" s="91"/>
      <c r="D724" s="67"/>
      <c r="E724" s="67"/>
      <c r="F724" s="67"/>
      <c r="G724" s="22"/>
      <c r="H724" s="91"/>
      <c r="I724" s="22"/>
      <c r="J724" s="67"/>
      <c r="K724" s="22"/>
      <c r="L724" s="22"/>
      <c r="M724" s="22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</row>
    <row r="725" ht="15.75" customHeight="1">
      <c r="A725" s="1"/>
      <c r="B725" s="2"/>
      <c r="C725" s="91"/>
      <c r="D725" s="67"/>
      <c r="E725" s="67"/>
      <c r="F725" s="67"/>
      <c r="G725" s="22"/>
      <c r="H725" s="91"/>
      <c r="I725" s="22"/>
      <c r="J725" s="67"/>
      <c r="K725" s="22"/>
      <c r="L725" s="22"/>
      <c r="M725" s="22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</row>
    <row r="726" ht="15.75" customHeight="1">
      <c r="A726" s="1"/>
      <c r="B726" s="2"/>
      <c r="C726" s="91"/>
      <c r="D726" s="67"/>
      <c r="E726" s="67"/>
      <c r="F726" s="67"/>
      <c r="G726" s="22"/>
      <c r="H726" s="91"/>
      <c r="I726" s="22"/>
      <c r="J726" s="67"/>
      <c r="K726" s="22"/>
      <c r="L726" s="22"/>
      <c r="M726" s="22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</row>
    <row r="727" ht="15.75" customHeight="1">
      <c r="A727" s="1"/>
      <c r="B727" s="2"/>
      <c r="C727" s="91"/>
      <c r="D727" s="67"/>
      <c r="E727" s="67"/>
      <c r="F727" s="67"/>
      <c r="G727" s="22"/>
      <c r="H727" s="91"/>
      <c r="I727" s="22"/>
      <c r="J727" s="67"/>
      <c r="K727" s="22"/>
      <c r="L727" s="22"/>
      <c r="M727" s="22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</row>
    <row r="728" ht="15.75" customHeight="1">
      <c r="A728" s="1"/>
      <c r="B728" s="2"/>
      <c r="C728" s="91"/>
      <c r="D728" s="67"/>
      <c r="E728" s="67"/>
      <c r="F728" s="67"/>
      <c r="G728" s="22"/>
      <c r="H728" s="91"/>
      <c r="I728" s="22"/>
      <c r="J728" s="67"/>
      <c r="K728" s="22"/>
      <c r="L728" s="22"/>
      <c r="M728" s="22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</row>
    <row r="729" ht="15.75" customHeight="1">
      <c r="A729" s="1"/>
      <c r="B729" s="2"/>
      <c r="C729" s="91"/>
      <c r="D729" s="67"/>
      <c r="E729" s="67"/>
      <c r="F729" s="67"/>
      <c r="G729" s="22"/>
      <c r="H729" s="91"/>
      <c r="I729" s="22"/>
      <c r="J729" s="67"/>
      <c r="K729" s="22"/>
      <c r="L729" s="22"/>
      <c r="M729" s="22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</row>
    <row r="730" ht="15.75" customHeight="1">
      <c r="A730" s="1"/>
      <c r="B730" s="2"/>
      <c r="C730" s="91"/>
      <c r="D730" s="67"/>
      <c r="E730" s="67"/>
      <c r="F730" s="67"/>
      <c r="G730" s="22"/>
      <c r="H730" s="91"/>
      <c r="I730" s="22"/>
      <c r="J730" s="67"/>
      <c r="K730" s="22"/>
      <c r="L730" s="22"/>
      <c r="M730" s="22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</row>
    <row r="731" ht="15.75" customHeight="1">
      <c r="A731" s="1"/>
      <c r="B731" s="2"/>
      <c r="C731" s="91"/>
      <c r="D731" s="67"/>
      <c r="E731" s="67"/>
      <c r="F731" s="67"/>
      <c r="G731" s="22"/>
      <c r="H731" s="91"/>
      <c r="I731" s="22"/>
      <c r="J731" s="67"/>
      <c r="K731" s="22"/>
      <c r="L731" s="22"/>
      <c r="M731" s="22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</row>
    <row r="732" ht="15.75" customHeight="1">
      <c r="A732" s="1"/>
      <c r="B732" s="2"/>
      <c r="C732" s="91"/>
      <c r="D732" s="67"/>
      <c r="E732" s="67"/>
      <c r="F732" s="67"/>
      <c r="G732" s="22"/>
      <c r="H732" s="91"/>
      <c r="I732" s="22"/>
      <c r="J732" s="67"/>
      <c r="K732" s="22"/>
      <c r="L732" s="22"/>
      <c r="M732" s="22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</row>
    <row r="733" ht="15.75" customHeight="1">
      <c r="A733" s="1"/>
      <c r="B733" s="2"/>
      <c r="C733" s="91"/>
      <c r="D733" s="67"/>
      <c r="E733" s="67"/>
      <c r="F733" s="67"/>
      <c r="G733" s="22"/>
      <c r="H733" s="91"/>
      <c r="I733" s="22"/>
      <c r="J733" s="67"/>
      <c r="K733" s="22"/>
      <c r="L733" s="22"/>
      <c r="M733" s="22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</row>
    <row r="734" ht="15.75" customHeight="1">
      <c r="A734" s="1"/>
      <c r="B734" s="2"/>
      <c r="C734" s="91"/>
      <c r="D734" s="67"/>
      <c r="E734" s="67"/>
      <c r="F734" s="67"/>
      <c r="G734" s="22"/>
      <c r="H734" s="91"/>
      <c r="I734" s="22"/>
      <c r="J734" s="67"/>
      <c r="K734" s="22"/>
      <c r="L734" s="22"/>
      <c r="M734" s="22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</row>
    <row r="735" ht="15.75" customHeight="1">
      <c r="A735" s="1"/>
      <c r="B735" s="2"/>
      <c r="C735" s="91"/>
      <c r="D735" s="67"/>
      <c r="E735" s="67"/>
      <c r="F735" s="67"/>
      <c r="G735" s="22"/>
      <c r="H735" s="91"/>
      <c r="I735" s="22"/>
      <c r="J735" s="67"/>
      <c r="K735" s="22"/>
      <c r="L735" s="22"/>
      <c r="M735" s="22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</row>
    <row r="736" ht="15.75" customHeight="1">
      <c r="A736" s="1"/>
      <c r="B736" s="2"/>
      <c r="C736" s="91"/>
      <c r="D736" s="67"/>
      <c r="E736" s="67"/>
      <c r="F736" s="67"/>
      <c r="G736" s="22"/>
      <c r="H736" s="91"/>
      <c r="I736" s="22"/>
      <c r="J736" s="67"/>
      <c r="K736" s="22"/>
      <c r="L736" s="22"/>
      <c r="M736" s="22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</row>
    <row r="737" ht="15.75" customHeight="1">
      <c r="A737" s="1"/>
      <c r="B737" s="2"/>
      <c r="C737" s="91"/>
      <c r="D737" s="67"/>
      <c r="E737" s="67"/>
      <c r="F737" s="67"/>
      <c r="G737" s="22"/>
      <c r="H737" s="91"/>
      <c r="I737" s="22"/>
      <c r="J737" s="67"/>
      <c r="K737" s="22"/>
      <c r="L737" s="22"/>
      <c r="M737" s="22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</row>
    <row r="738" ht="15.75" customHeight="1">
      <c r="A738" s="1"/>
      <c r="B738" s="2"/>
      <c r="C738" s="91"/>
      <c r="D738" s="67"/>
      <c r="E738" s="67"/>
      <c r="F738" s="67"/>
      <c r="G738" s="22"/>
      <c r="H738" s="91"/>
      <c r="I738" s="22"/>
      <c r="J738" s="67"/>
      <c r="K738" s="22"/>
      <c r="L738" s="22"/>
      <c r="M738" s="22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</row>
    <row r="739" ht="15.75" customHeight="1">
      <c r="A739" s="1"/>
      <c r="B739" s="2"/>
      <c r="C739" s="91"/>
      <c r="D739" s="67"/>
      <c r="E739" s="67"/>
      <c r="F739" s="67"/>
      <c r="G739" s="22"/>
      <c r="H739" s="91"/>
      <c r="I739" s="22"/>
      <c r="J739" s="67"/>
      <c r="K739" s="22"/>
      <c r="L739" s="22"/>
      <c r="M739" s="22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</row>
    <row r="740" ht="15.75" customHeight="1">
      <c r="A740" s="1"/>
      <c r="B740" s="2"/>
      <c r="C740" s="91"/>
      <c r="D740" s="67"/>
      <c r="E740" s="67"/>
      <c r="F740" s="67"/>
      <c r="G740" s="22"/>
      <c r="H740" s="91"/>
      <c r="I740" s="22"/>
      <c r="J740" s="67"/>
      <c r="K740" s="22"/>
      <c r="L740" s="22"/>
      <c r="M740" s="22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</row>
    <row r="741" ht="15.75" customHeight="1">
      <c r="A741" s="1"/>
      <c r="B741" s="2"/>
      <c r="C741" s="91"/>
      <c r="D741" s="67"/>
      <c r="E741" s="67"/>
      <c r="F741" s="67"/>
      <c r="G741" s="22"/>
      <c r="H741" s="91"/>
      <c r="I741" s="22"/>
      <c r="J741" s="67"/>
      <c r="K741" s="22"/>
      <c r="L741" s="22"/>
      <c r="M741" s="22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</row>
    <row r="742" ht="15.75" customHeight="1">
      <c r="A742" s="1"/>
      <c r="B742" s="2"/>
      <c r="C742" s="91"/>
      <c r="D742" s="67"/>
      <c r="E742" s="67"/>
      <c r="F742" s="67"/>
      <c r="G742" s="22"/>
      <c r="H742" s="91"/>
      <c r="I742" s="22"/>
      <c r="J742" s="67"/>
      <c r="K742" s="22"/>
      <c r="L742" s="22"/>
      <c r="M742" s="22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</row>
    <row r="743" ht="15.75" customHeight="1">
      <c r="A743" s="1"/>
      <c r="B743" s="2"/>
      <c r="C743" s="91"/>
      <c r="D743" s="67"/>
      <c r="E743" s="67"/>
      <c r="F743" s="67"/>
      <c r="G743" s="22"/>
      <c r="H743" s="91"/>
      <c r="I743" s="22"/>
      <c r="J743" s="67"/>
      <c r="K743" s="22"/>
      <c r="L743" s="22"/>
      <c r="M743" s="22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</row>
    <row r="744" ht="15.75" customHeight="1">
      <c r="A744" s="1"/>
      <c r="B744" s="2"/>
      <c r="C744" s="91"/>
      <c r="D744" s="67"/>
      <c r="E744" s="67"/>
      <c r="F744" s="67"/>
      <c r="G744" s="22"/>
      <c r="H744" s="91"/>
      <c r="I744" s="22"/>
      <c r="J744" s="67"/>
      <c r="K744" s="22"/>
      <c r="L744" s="22"/>
      <c r="M744" s="22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</row>
    <row r="745" ht="15.75" customHeight="1">
      <c r="A745" s="1"/>
      <c r="B745" s="2"/>
      <c r="C745" s="91"/>
      <c r="D745" s="67"/>
      <c r="E745" s="67"/>
      <c r="F745" s="67"/>
      <c r="G745" s="22"/>
      <c r="H745" s="91"/>
      <c r="I745" s="22"/>
      <c r="J745" s="67"/>
      <c r="K745" s="22"/>
      <c r="L745" s="22"/>
      <c r="M745" s="22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</row>
    <row r="746" ht="15.75" customHeight="1">
      <c r="A746" s="1"/>
      <c r="B746" s="2"/>
      <c r="C746" s="91"/>
      <c r="D746" s="67"/>
      <c r="E746" s="67"/>
      <c r="F746" s="67"/>
      <c r="G746" s="22"/>
      <c r="H746" s="91"/>
      <c r="I746" s="22"/>
      <c r="J746" s="67"/>
      <c r="K746" s="22"/>
      <c r="L746" s="22"/>
      <c r="M746" s="22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</row>
    <row r="747" ht="15.75" customHeight="1">
      <c r="A747" s="1"/>
      <c r="B747" s="2"/>
      <c r="C747" s="91"/>
      <c r="D747" s="67"/>
      <c r="E747" s="67"/>
      <c r="F747" s="67"/>
      <c r="G747" s="22"/>
      <c r="H747" s="91"/>
      <c r="I747" s="22"/>
      <c r="J747" s="67"/>
      <c r="K747" s="22"/>
      <c r="L747" s="22"/>
      <c r="M747" s="22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</row>
    <row r="748" ht="15.75" customHeight="1">
      <c r="A748" s="1"/>
      <c r="B748" s="2"/>
      <c r="C748" s="91"/>
      <c r="D748" s="67"/>
      <c r="E748" s="67"/>
      <c r="F748" s="67"/>
      <c r="G748" s="22"/>
      <c r="H748" s="91"/>
      <c r="I748" s="22"/>
      <c r="J748" s="67"/>
      <c r="K748" s="22"/>
      <c r="L748" s="22"/>
      <c r="M748" s="22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</row>
    <row r="749" ht="15.75" customHeight="1">
      <c r="A749" s="1"/>
      <c r="B749" s="2"/>
      <c r="C749" s="91"/>
      <c r="D749" s="67"/>
      <c r="E749" s="67"/>
      <c r="F749" s="67"/>
      <c r="G749" s="22"/>
      <c r="H749" s="91"/>
      <c r="I749" s="22"/>
      <c r="J749" s="67"/>
      <c r="K749" s="22"/>
      <c r="L749" s="22"/>
      <c r="M749" s="22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</row>
    <row r="750" ht="15.75" customHeight="1">
      <c r="A750" s="1"/>
      <c r="B750" s="2"/>
      <c r="C750" s="91"/>
      <c r="D750" s="67"/>
      <c r="E750" s="67"/>
      <c r="F750" s="67"/>
      <c r="G750" s="22"/>
      <c r="H750" s="91"/>
      <c r="I750" s="22"/>
      <c r="J750" s="67"/>
      <c r="K750" s="22"/>
      <c r="L750" s="22"/>
      <c r="M750" s="22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</row>
    <row r="751" ht="15.75" customHeight="1">
      <c r="A751" s="1"/>
      <c r="B751" s="2"/>
      <c r="C751" s="91"/>
      <c r="D751" s="67"/>
      <c r="E751" s="67"/>
      <c r="F751" s="67"/>
      <c r="G751" s="22"/>
      <c r="H751" s="91"/>
      <c r="I751" s="22"/>
      <c r="J751" s="67"/>
      <c r="K751" s="22"/>
      <c r="L751" s="22"/>
      <c r="M751" s="22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</row>
    <row r="752" ht="15.75" customHeight="1">
      <c r="A752" s="1"/>
      <c r="B752" s="2"/>
      <c r="C752" s="91"/>
      <c r="D752" s="67"/>
      <c r="E752" s="67"/>
      <c r="F752" s="67"/>
      <c r="G752" s="22"/>
      <c r="H752" s="91"/>
      <c r="I752" s="22"/>
      <c r="J752" s="67"/>
      <c r="K752" s="22"/>
      <c r="L752" s="22"/>
      <c r="M752" s="22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</row>
    <row r="753" ht="15.75" customHeight="1">
      <c r="A753" s="1"/>
      <c r="B753" s="2"/>
      <c r="C753" s="91"/>
      <c r="D753" s="67"/>
      <c r="E753" s="67"/>
      <c r="F753" s="67"/>
      <c r="G753" s="22"/>
      <c r="H753" s="91"/>
      <c r="I753" s="22"/>
      <c r="J753" s="67"/>
      <c r="K753" s="22"/>
      <c r="L753" s="22"/>
      <c r="M753" s="22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</row>
    <row r="754" ht="15.75" customHeight="1">
      <c r="A754" s="1"/>
      <c r="B754" s="2"/>
      <c r="C754" s="91"/>
      <c r="D754" s="67"/>
      <c r="E754" s="67"/>
      <c r="F754" s="67"/>
      <c r="G754" s="22"/>
      <c r="H754" s="91"/>
      <c r="I754" s="22"/>
      <c r="J754" s="67"/>
      <c r="K754" s="22"/>
      <c r="L754" s="22"/>
      <c r="M754" s="22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</row>
    <row r="755" ht="15.75" customHeight="1">
      <c r="A755" s="1"/>
      <c r="B755" s="2"/>
      <c r="C755" s="91"/>
      <c r="D755" s="67"/>
      <c r="E755" s="67"/>
      <c r="F755" s="67"/>
      <c r="G755" s="22"/>
      <c r="H755" s="91"/>
      <c r="I755" s="22"/>
      <c r="J755" s="67"/>
      <c r="K755" s="22"/>
      <c r="L755" s="22"/>
      <c r="M755" s="22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</row>
    <row r="756" ht="15.75" customHeight="1">
      <c r="A756" s="1"/>
      <c r="B756" s="2"/>
      <c r="C756" s="91"/>
      <c r="D756" s="67"/>
      <c r="E756" s="67"/>
      <c r="F756" s="67"/>
      <c r="G756" s="22"/>
      <c r="H756" s="91"/>
      <c r="I756" s="22"/>
      <c r="J756" s="67"/>
      <c r="K756" s="22"/>
      <c r="L756" s="22"/>
      <c r="M756" s="22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</row>
    <row r="757" ht="15.75" customHeight="1">
      <c r="A757" s="1"/>
      <c r="B757" s="2"/>
      <c r="C757" s="91"/>
      <c r="D757" s="67"/>
      <c r="E757" s="67"/>
      <c r="F757" s="67"/>
      <c r="G757" s="22"/>
      <c r="H757" s="91"/>
      <c r="I757" s="22"/>
      <c r="J757" s="67"/>
      <c r="K757" s="22"/>
      <c r="L757" s="22"/>
      <c r="M757" s="22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</row>
    <row r="758" ht="15.75" customHeight="1">
      <c r="A758" s="1"/>
      <c r="B758" s="2"/>
      <c r="C758" s="91"/>
      <c r="D758" s="67"/>
      <c r="E758" s="67"/>
      <c r="F758" s="67"/>
      <c r="G758" s="22"/>
      <c r="H758" s="91"/>
      <c r="I758" s="22"/>
      <c r="J758" s="67"/>
      <c r="K758" s="22"/>
      <c r="L758" s="22"/>
      <c r="M758" s="22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</row>
    <row r="759" ht="15.75" customHeight="1">
      <c r="A759" s="1"/>
      <c r="B759" s="2"/>
      <c r="C759" s="91"/>
      <c r="D759" s="67"/>
      <c r="E759" s="67"/>
      <c r="F759" s="67"/>
      <c r="G759" s="22"/>
      <c r="H759" s="91"/>
      <c r="I759" s="22"/>
      <c r="J759" s="67"/>
      <c r="K759" s="22"/>
      <c r="L759" s="22"/>
      <c r="M759" s="22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</row>
    <row r="760" ht="15.75" customHeight="1">
      <c r="A760" s="1"/>
      <c r="B760" s="2"/>
      <c r="C760" s="91"/>
      <c r="D760" s="67"/>
      <c r="E760" s="67"/>
      <c r="F760" s="67"/>
      <c r="G760" s="22"/>
      <c r="H760" s="91"/>
      <c r="I760" s="22"/>
      <c r="J760" s="67"/>
      <c r="K760" s="22"/>
      <c r="L760" s="22"/>
      <c r="M760" s="22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</row>
    <row r="761" ht="15.75" customHeight="1">
      <c r="A761" s="1"/>
      <c r="B761" s="2"/>
      <c r="C761" s="91"/>
      <c r="D761" s="67"/>
      <c r="E761" s="67"/>
      <c r="F761" s="67"/>
      <c r="G761" s="22"/>
      <c r="H761" s="91"/>
      <c r="I761" s="22"/>
      <c r="J761" s="67"/>
      <c r="K761" s="22"/>
      <c r="L761" s="22"/>
      <c r="M761" s="22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</row>
    <row r="762" ht="15.75" customHeight="1">
      <c r="A762" s="1"/>
      <c r="B762" s="2"/>
      <c r="C762" s="91"/>
      <c r="D762" s="67"/>
      <c r="E762" s="67"/>
      <c r="F762" s="67"/>
      <c r="G762" s="22"/>
      <c r="H762" s="91"/>
      <c r="I762" s="22"/>
      <c r="J762" s="67"/>
      <c r="K762" s="22"/>
      <c r="L762" s="22"/>
      <c r="M762" s="22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</row>
    <row r="763" ht="15.75" customHeight="1">
      <c r="A763" s="1"/>
      <c r="B763" s="2"/>
      <c r="C763" s="91"/>
      <c r="D763" s="67"/>
      <c r="E763" s="67"/>
      <c r="F763" s="67"/>
      <c r="G763" s="22"/>
      <c r="H763" s="91"/>
      <c r="I763" s="22"/>
      <c r="J763" s="67"/>
      <c r="K763" s="22"/>
      <c r="L763" s="22"/>
      <c r="M763" s="22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</row>
    <row r="764" ht="15.75" customHeight="1">
      <c r="A764" s="1"/>
      <c r="B764" s="2"/>
      <c r="C764" s="91"/>
      <c r="D764" s="67"/>
      <c r="E764" s="67"/>
      <c r="F764" s="67"/>
      <c r="G764" s="22"/>
      <c r="H764" s="91"/>
      <c r="I764" s="22"/>
      <c r="J764" s="67"/>
      <c r="K764" s="22"/>
      <c r="L764" s="22"/>
      <c r="M764" s="22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</row>
    <row r="765" ht="15.75" customHeight="1">
      <c r="A765" s="1"/>
      <c r="B765" s="2"/>
      <c r="C765" s="91"/>
      <c r="D765" s="67"/>
      <c r="E765" s="67"/>
      <c r="F765" s="67"/>
      <c r="G765" s="22"/>
      <c r="H765" s="91"/>
      <c r="I765" s="22"/>
      <c r="J765" s="67"/>
      <c r="K765" s="22"/>
      <c r="L765" s="22"/>
      <c r="M765" s="22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</row>
    <row r="766" ht="15.75" customHeight="1">
      <c r="A766" s="1"/>
      <c r="B766" s="2"/>
      <c r="C766" s="91"/>
      <c r="D766" s="67"/>
      <c r="E766" s="67"/>
      <c r="F766" s="67"/>
      <c r="G766" s="22"/>
      <c r="H766" s="91"/>
      <c r="I766" s="22"/>
      <c r="J766" s="67"/>
      <c r="K766" s="22"/>
      <c r="L766" s="22"/>
      <c r="M766" s="22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</row>
    <row r="767" ht="15.75" customHeight="1">
      <c r="A767" s="1"/>
      <c r="B767" s="2"/>
      <c r="C767" s="91"/>
      <c r="D767" s="67"/>
      <c r="E767" s="67"/>
      <c r="F767" s="67"/>
      <c r="G767" s="22"/>
      <c r="H767" s="91"/>
      <c r="I767" s="22"/>
      <c r="J767" s="67"/>
      <c r="K767" s="22"/>
      <c r="L767" s="22"/>
      <c r="M767" s="22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</row>
    <row r="768" ht="15.75" customHeight="1">
      <c r="A768" s="1"/>
      <c r="B768" s="2"/>
      <c r="C768" s="91"/>
      <c r="D768" s="67"/>
      <c r="E768" s="67"/>
      <c r="F768" s="67"/>
      <c r="G768" s="22"/>
      <c r="H768" s="91"/>
      <c r="I768" s="22"/>
      <c r="J768" s="67"/>
      <c r="K768" s="22"/>
      <c r="L768" s="22"/>
      <c r="M768" s="22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</row>
    <row r="769" ht="15.75" customHeight="1">
      <c r="A769" s="1"/>
      <c r="B769" s="2"/>
      <c r="C769" s="91"/>
      <c r="D769" s="67"/>
      <c r="E769" s="67"/>
      <c r="F769" s="67"/>
      <c r="G769" s="22"/>
      <c r="H769" s="91"/>
      <c r="I769" s="22"/>
      <c r="J769" s="67"/>
      <c r="K769" s="22"/>
      <c r="L769" s="22"/>
      <c r="M769" s="22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</row>
    <row r="770" ht="15.75" customHeight="1">
      <c r="A770" s="1"/>
      <c r="B770" s="2"/>
      <c r="C770" s="91"/>
      <c r="D770" s="67"/>
      <c r="E770" s="67"/>
      <c r="F770" s="67"/>
      <c r="G770" s="22"/>
      <c r="H770" s="91"/>
      <c r="I770" s="22"/>
      <c r="J770" s="67"/>
      <c r="K770" s="22"/>
      <c r="L770" s="22"/>
      <c r="M770" s="22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</row>
    <row r="771" ht="15.75" customHeight="1">
      <c r="A771" s="1"/>
      <c r="B771" s="2"/>
      <c r="C771" s="91"/>
      <c r="D771" s="67"/>
      <c r="E771" s="67"/>
      <c r="F771" s="67"/>
      <c r="G771" s="22"/>
      <c r="H771" s="91"/>
      <c r="I771" s="22"/>
      <c r="J771" s="67"/>
      <c r="K771" s="22"/>
      <c r="L771" s="22"/>
      <c r="M771" s="22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</row>
    <row r="772" ht="15.75" customHeight="1">
      <c r="A772" s="1"/>
      <c r="B772" s="2"/>
      <c r="C772" s="91"/>
      <c r="D772" s="67"/>
      <c r="E772" s="67"/>
      <c r="F772" s="67"/>
      <c r="G772" s="22"/>
      <c r="H772" s="91"/>
      <c r="I772" s="22"/>
      <c r="J772" s="67"/>
      <c r="K772" s="22"/>
      <c r="L772" s="22"/>
      <c r="M772" s="22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</row>
    <row r="773" ht="15.75" customHeight="1">
      <c r="A773" s="1"/>
      <c r="B773" s="2"/>
      <c r="C773" s="91"/>
      <c r="D773" s="67"/>
      <c r="E773" s="67"/>
      <c r="F773" s="67"/>
      <c r="G773" s="22"/>
      <c r="H773" s="91"/>
      <c r="I773" s="22"/>
      <c r="J773" s="67"/>
      <c r="K773" s="22"/>
      <c r="L773" s="22"/>
      <c r="M773" s="22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</row>
    <row r="774" ht="15.75" customHeight="1">
      <c r="A774" s="1"/>
      <c r="B774" s="2"/>
      <c r="C774" s="91"/>
      <c r="D774" s="67"/>
      <c r="E774" s="67"/>
      <c r="F774" s="67"/>
      <c r="G774" s="22"/>
      <c r="H774" s="91"/>
      <c r="I774" s="22"/>
      <c r="J774" s="67"/>
      <c r="K774" s="22"/>
      <c r="L774" s="22"/>
      <c r="M774" s="22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</row>
    <row r="775" ht="15.75" customHeight="1">
      <c r="A775" s="1"/>
      <c r="B775" s="2"/>
      <c r="C775" s="91"/>
      <c r="D775" s="67"/>
      <c r="E775" s="67"/>
      <c r="F775" s="67"/>
      <c r="G775" s="22"/>
      <c r="H775" s="91"/>
      <c r="I775" s="22"/>
      <c r="J775" s="67"/>
      <c r="K775" s="22"/>
      <c r="L775" s="22"/>
      <c r="M775" s="22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</row>
    <row r="776" ht="15.75" customHeight="1">
      <c r="A776" s="1"/>
      <c r="B776" s="2"/>
      <c r="C776" s="91"/>
      <c r="D776" s="67"/>
      <c r="E776" s="67"/>
      <c r="F776" s="67"/>
      <c r="G776" s="22"/>
      <c r="H776" s="91"/>
      <c r="I776" s="22"/>
      <c r="J776" s="67"/>
      <c r="K776" s="22"/>
      <c r="L776" s="22"/>
      <c r="M776" s="22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</row>
    <row r="777" ht="15.75" customHeight="1">
      <c r="A777" s="1"/>
      <c r="B777" s="2"/>
      <c r="C777" s="91"/>
      <c r="D777" s="67"/>
      <c r="E777" s="67"/>
      <c r="F777" s="67"/>
      <c r="G777" s="22"/>
      <c r="H777" s="91"/>
      <c r="I777" s="22"/>
      <c r="J777" s="67"/>
      <c r="K777" s="22"/>
      <c r="L777" s="22"/>
      <c r="M777" s="22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</row>
    <row r="778" ht="15.75" customHeight="1">
      <c r="A778" s="1"/>
      <c r="B778" s="2"/>
      <c r="C778" s="91"/>
      <c r="D778" s="67"/>
      <c r="E778" s="67"/>
      <c r="F778" s="67"/>
      <c r="G778" s="22"/>
      <c r="H778" s="91"/>
      <c r="I778" s="22"/>
      <c r="J778" s="67"/>
      <c r="K778" s="22"/>
      <c r="L778" s="22"/>
      <c r="M778" s="22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</row>
    <row r="779" ht="15.75" customHeight="1">
      <c r="A779" s="1"/>
      <c r="B779" s="2"/>
      <c r="C779" s="91"/>
      <c r="D779" s="67"/>
      <c r="E779" s="67"/>
      <c r="F779" s="67"/>
      <c r="G779" s="22"/>
      <c r="H779" s="91"/>
      <c r="I779" s="22"/>
      <c r="J779" s="67"/>
      <c r="K779" s="22"/>
      <c r="L779" s="22"/>
      <c r="M779" s="22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</row>
    <row r="780" ht="15.75" customHeight="1">
      <c r="A780" s="1"/>
      <c r="B780" s="2"/>
      <c r="C780" s="91"/>
      <c r="D780" s="67"/>
      <c r="E780" s="67"/>
      <c r="F780" s="67"/>
      <c r="G780" s="22"/>
      <c r="H780" s="91"/>
      <c r="I780" s="22"/>
      <c r="J780" s="67"/>
      <c r="K780" s="22"/>
      <c r="L780" s="22"/>
      <c r="M780" s="22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</row>
    <row r="781" ht="15.75" customHeight="1">
      <c r="A781" s="1"/>
      <c r="B781" s="2"/>
      <c r="C781" s="91"/>
      <c r="D781" s="67"/>
      <c r="E781" s="67"/>
      <c r="F781" s="67"/>
      <c r="G781" s="22"/>
      <c r="H781" s="91"/>
      <c r="I781" s="22"/>
      <c r="J781" s="67"/>
      <c r="K781" s="22"/>
      <c r="L781" s="22"/>
      <c r="M781" s="22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</row>
    <row r="782" ht="15.75" customHeight="1">
      <c r="A782" s="1"/>
      <c r="B782" s="2"/>
      <c r="C782" s="91"/>
      <c r="D782" s="67"/>
      <c r="E782" s="67"/>
      <c r="F782" s="67"/>
      <c r="G782" s="22"/>
      <c r="H782" s="91"/>
      <c r="I782" s="22"/>
      <c r="J782" s="67"/>
      <c r="K782" s="22"/>
      <c r="L782" s="22"/>
      <c r="M782" s="22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</row>
    <row r="783" ht="15.75" customHeight="1">
      <c r="A783" s="1"/>
      <c r="B783" s="2"/>
      <c r="C783" s="91"/>
      <c r="D783" s="67"/>
      <c r="E783" s="67"/>
      <c r="F783" s="67"/>
      <c r="G783" s="22"/>
      <c r="H783" s="91"/>
      <c r="I783" s="22"/>
      <c r="J783" s="67"/>
      <c r="K783" s="22"/>
      <c r="L783" s="22"/>
      <c r="M783" s="22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</row>
    <row r="784" ht="15.75" customHeight="1">
      <c r="A784" s="1"/>
      <c r="B784" s="2"/>
      <c r="C784" s="91"/>
      <c r="D784" s="67"/>
      <c r="E784" s="67"/>
      <c r="F784" s="67"/>
      <c r="G784" s="22"/>
      <c r="H784" s="91"/>
      <c r="I784" s="22"/>
      <c r="J784" s="67"/>
      <c r="K784" s="22"/>
      <c r="L784" s="22"/>
      <c r="M784" s="22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</row>
    <row r="785" ht="15.75" customHeight="1">
      <c r="A785" s="1"/>
      <c r="B785" s="2"/>
      <c r="C785" s="91"/>
      <c r="D785" s="67"/>
      <c r="E785" s="67"/>
      <c r="F785" s="67"/>
      <c r="G785" s="22"/>
      <c r="H785" s="91"/>
      <c r="I785" s="22"/>
      <c r="J785" s="67"/>
      <c r="K785" s="22"/>
      <c r="L785" s="22"/>
      <c r="M785" s="22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</row>
    <row r="786" ht="15.75" customHeight="1">
      <c r="A786" s="1"/>
      <c r="B786" s="2"/>
      <c r="C786" s="91"/>
      <c r="D786" s="67"/>
      <c r="E786" s="67"/>
      <c r="F786" s="67"/>
      <c r="G786" s="22"/>
      <c r="H786" s="91"/>
      <c r="I786" s="22"/>
      <c r="J786" s="67"/>
      <c r="K786" s="22"/>
      <c r="L786" s="22"/>
      <c r="M786" s="22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</row>
    <row r="787" ht="15.75" customHeight="1">
      <c r="A787" s="1"/>
      <c r="B787" s="2"/>
      <c r="C787" s="91"/>
      <c r="D787" s="67"/>
      <c r="E787" s="67"/>
      <c r="F787" s="67"/>
      <c r="G787" s="22"/>
      <c r="H787" s="91"/>
      <c r="I787" s="22"/>
      <c r="J787" s="67"/>
      <c r="K787" s="22"/>
      <c r="L787" s="22"/>
      <c r="M787" s="22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</row>
    <row r="788" ht="15.75" customHeight="1">
      <c r="A788" s="1"/>
      <c r="B788" s="2"/>
      <c r="C788" s="91"/>
      <c r="D788" s="67"/>
      <c r="E788" s="67"/>
      <c r="F788" s="67"/>
      <c r="G788" s="22"/>
      <c r="H788" s="91"/>
      <c r="I788" s="22"/>
      <c r="J788" s="67"/>
      <c r="K788" s="22"/>
      <c r="L788" s="22"/>
      <c r="M788" s="22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</row>
    <row r="789" ht="15.75" customHeight="1">
      <c r="A789" s="1"/>
      <c r="B789" s="2"/>
      <c r="C789" s="91"/>
      <c r="D789" s="67"/>
      <c r="E789" s="67"/>
      <c r="F789" s="67"/>
      <c r="G789" s="22"/>
      <c r="H789" s="91"/>
      <c r="I789" s="22"/>
      <c r="J789" s="67"/>
      <c r="K789" s="22"/>
      <c r="L789" s="22"/>
      <c r="M789" s="22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</row>
    <row r="790" ht="15.75" customHeight="1">
      <c r="A790" s="1"/>
      <c r="B790" s="2"/>
      <c r="C790" s="91"/>
      <c r="D790" s="67"/>
      <c r="E790" s="67"/>
      <c r="F790" s="67"/>
      <c r="G790" s="22"/>
      <c r="H790" s="91"/>
      <c r="I790" s="22"/>
      <c r="J790" s="67"/>
      <c r="K790" s="22"/>
      <c r="L790" s="22"/>
      <c r="M790" s="22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</row>
    <row r="791" ht="15.75" customHeight="1">
      <c r="A791" s="1"/>
      <c r="B791" s="2"/>
      <c r="C791" s="91"/>
      <c r="D791" s="67"/>
      <c r="E791" s="67"/>
      <c r="F791" s="67"/>
      <c r="G791" s="22"/>
      <c r="H791" s="91"/>
      <c r="I791" s="22"/>
      <c r="J791" s="67"/>
      <c r="K791" s="22"/>
      <c r="L791" s="22"/>
      <c r="M791" s="22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</row>
    <row r="792" ht="15.75" customHeight="1">
      <c r="A792" s="1"/>
      <c r="B792" s="2"/>
      <c r="C792" s="91"/>
      <c r="D792" s="67"/>
      <c r="E792" s="67"/>
      <c r="F792" s="67"/>
      <c r="G792" s="22"/>
      <c r="H792" s="91"/>
      <c r="I792" s="22"/>
      <c r="J792" s="67"/>
      <c r="K792" s="22"/>
      <c r="L792" s="22"/>
      <c r="M792" s="22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</row>
    <row r="793" ht="15.75" customHeight="1">
      <c r="A793" s="1"/>
      <c r="B793" s="2"/>
      <c r="C793" s="91"/>
      <c r="D793" s="67"/>
      <c r="E793" s="67"/>
      <c r="F793" s="67"/>
      <c r="G793" s="22"/>
      <c r="H793" s="91"/>
      <c r="I793" s="22"/>
      <c r="J793" s="67"/>
      <c r="K793" s="22"/>
      <c r="L793" s="22"/>
      <c r="M793" s="22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</row>
    <row r="794" ht="15.75" customHeight="1">
      <c r="A794" s="1"/>
      <c r="B794" s="2"/>
      <c r="C794" s="91"/>
      <c r="D794" s="67"/>
      <c r="E794" s="67"/>
      <c r="F794" s="67"/>
      <c r="G794" s="22"/>
      <c r="H794" s="91"/>
      <c r="I794" s="22"/>
      <c r="J794" s="67"/>
      <c r="K794" s="22"/>
      <c r="L794" s="22"/>
      <c r="M794" s="22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</row>
    <row r="795" ht="15.75" customHeight="1">
      <c r="A795" s="1"/>
      <c r="B795" s="2"/>
      <c r="C795" s="91"/>
      <c r="D795" s="67"/>
      <c r="E795" s="67"/>
      <c r="F795" s="67"/>
      <c r="G795" s="22"/>
      <c r="H795" s="91"/>
      <c r="I795" s="22"/>
      <c r="J795" s="67"/>
      <c r="K795" s="22"/>
      <c r="L795" s="22"/>
      <c r="M795" s="22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</row>
    <row r="796" ht="15.75" customHeight="1">
      <c r="A796" s="1"/>
      <c r="B796" s="2"/>
      <c r="C796" s="91"/>
      <c r="D796" s="67"/>
      <c r="E796" s="67"/>
      <c r="F796" s="67"/>
      <c r="G796" s="22"/>
      <c r="H796" s="91"/>
      <c r="I796" s="22"/>
      <c r="J796" s="67"/>
      <c r="K796" s="22"/>
      <c r="L796" s="22"/>
      <c r="M796" s="22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</row>
    <row r="797" ht="15.75" customHeight="1">
      <c r="A797" s="1"/>
      <c r="B797" s="2"/>
      <c r="C797" s="91"/>
      <c r="D797" s="67"/>
      <c r="E797" s="67"/>
      <c r="F797" s="67"/>
      <c r="G797" s="22"/>
      <c r="H797" s="91"/>
      <c r="I797" s="22"/>
      <c r="J797" s="67"/>
      <c r="K797" s="22"/>
      <c r="L797" s="22"/>
      <c r="M797" s="22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</row>
    <row r="798" ht="15.75" customHeight="1">
      <c r="A798" s="1"/>
      <c r="B798" s="2"/>
      <c r="C798" s="91"/>
      <c r="D798" s="67"/>
      <c r="E798" s="67"/>
      <c r="F798" s="67"/>
      <c r="G798" s="22"/>
      <c r="H798" s="91"/>
      <c r="I798" s="22"/>
      <c r="J798" s="67"/>
      <c r="K798" s="22"/>
      <c r="L798" s="22"/>
      <c r="M798" s="22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</row>
    <row r="799" ht="15.75" customHeight="1">
      <c r="A799" s="1"/>
      <c r="B799" s="2"/>
      <c r="C799" s="91"/>
      <c r="D799" s="67"/>
      <c r="E799" s="67"/>
      <c r="F799" s="67"/>
      <c r="G799" s="22"/>
      <c r="H799" s="91"/>
      <c r="I799" s="22"/>
      <c r="J799" s="67"/>
      <c r="K799" s="22"/>
      <c r="L799" s="22"/>
      <c r="M799" s="22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</row>
    <row r="800" ht="15.75" customHeight="1">
      <c r="A800" s="1"/>
      <c r="B800" s="2"/>
      <c r="C800" s="91"/>
      <c r="D800" s="67"/>
      <c r="E800" s="67"/>
      <c r="F800" s="67"/>
      <c r="G800" s="22"/>
      <c r="H800" s="91"/>
      <c r="I800" s="22"/>
      <c r="J800" s="67"/>
      <c r="K800" s="22"/>
      <c r="L800" s="22"/>
      <c r="M800" s="22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</row>
    <row r="801" ht="15.75" customHeight="1">
      <c r="A801" s="1"/>
      <c r="B801" s="2"/>
      <c r="C801" s="91"/>
      <c r="D801" s="67"/>
      <c r="E801" s="67"/>
      <c r="F801" s="67"/>
      <c r="G801" s="22"/>
      <c r="H801" s="91"/>
      <c r="I801" s="22"/>
      <c r="J801" s="67"/>
      <c r="K801" s="22"/>
      <c r="L801" s="22"/>
      <c r="M801" s="22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</row>
    <row r="802" ht="15.75" customHeight="1">
      <c r="A802" s="1"/>
      <c r="B802" s="2"/>
      <c r="C802" s="91"/>
      <c r="D802" s="67"/>
      <c r="E802" s="67"/>
      <c r="F802" s="67"/>
      <c r="G802" s="22"/>
      <c r="H802" s="91"/>
      <c r="I802" s="22"/>
      <c r="J802" s="67"/>
      <c r="K802" s="22"/>
      <c r="L802" s="22"/>
      <c r="M802" s="22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</row>
    <row r="803" ht="15.75" customHeight="1">
      <c r="A803" s="1"/>
      <c r="B803" s="2"/>
      <c r="C803" s="91"/>
      <c r="D803" s="67"/>
      <c r="E803" s="67"/>
      <c r="F803" s="67"/>
      <c r="G803" s="22"/>
      <c r="H803" s="91"/>
      <c r="I803" s="22"/>
      <c r="J803" s="67"/>
      <c r="K803" s="22"/>
      <c r="L803" s="22"/>
      <c r="M803" s="22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</row>
    <row r="804" ht="15.75" customHeight="1">
      <c r="A804" s="1"/>
      <c r="B804" s="2"/>
      <c r="C804" s="91"/>
      <c r="D804" s="67"/>
      <c r="E804" s="67"/>
      <c r="F804" s="67"/>
      <c r="G804" s="22"/>
      <c r="H804" s="91"/>
      <c r="I804" s="22"/>
      <c r="J804" s="67"/>
      <c r="K804" s="22"/>
      <c r="L804" s="22"/>
      <c r="M804" s="22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</row>
    <row r="805" ht="15.75" customHeight="1">
      <c r="A805" s="1"/>
      <c r="B805" s="2"/>
      <c r="C805" s="91"/>
      <c r="D805" s="67"/>
      <c r="E805" s="67"/>
      <c r="F805" s="67"/>
      <c r="G805" s="22"/>
      <c r="H805" s="91"/>
      <c r="I805" s="22"/>
      <c r="J805" s="67"/>
      <c r="K805" s="22"/>
      <c r="L805" s="22"/>
      <c r="M805" s="22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</row>
    <row r="806" ht="15.75" customHeight="1">
      <c r="A806" s="1"/>
      <c r="B806" s="2"/>
      <c r="C806" s="91"/>
      <c r="D806" s="67"/>
      <c r="E806" s="67"/>
      <c r="F806" s="67"/>
      <c r="G806" s="22"/>
      <c r="H806" s="91"/>
      <c r="I806" s="22"/>
      <c r="J806" s="67"/>
      <c r="K806" s="22"/>
      <c r="L806" s="22"/>
      <c r="M806" s="22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</row>
    <row r="807" ht="15.75" customHeight="1">
      <c r="A807" s="1"/>
      <c r="B807" s="2"/>
      <c r="C807" s="91"/>
      <c r="D807" s="67"/>
      <c r="E807" s="67"/>
      <c r="F807" s="67"/>
      <c r="G807" s="22"/>
      <c r="H807" s="91"/>
      <c r="I807" s="22"/>
      <c r="J807" s="67"/>
      <c r="K807" s="22"/>
      <c r="L807" s="22"/>
      <c r="M807" s="22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</row>
    <row r="808" ht="15.75" customHeight="1">
      <c r="A808" s="1"/>
      <c r="B808" s="2"/>
      <c r="C808" s="91"/>
      <c r="D808" s="67"/>
      <c r="E808" s="67"/>
      <c r="F808" s="67"/>
      <c r="G808" s="22"/>
      <c r="H808" s="91"/>
      <c r="I808" s="22"/>
      <c r="J808" s="67"/>
      <c r="K808" s="22"/>
      <c r="L808" s="22"/>
      <c r="M808" s="22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</row>
    <row r="809" ht="15.75" customHeight="1">
      <c r="A809" s="1"/>
      <c r="B809" s="2"/>
      <c r="C809" s="91"/>
      <c r="D809" s="67"/>
      <c r="E809" s="67"/>
      <c r="F809" s="67"/>
      <c r="G809" s="22"/>
      <c r="H809" s="91"/>
      <c r="I809" s="22"/>
      <c r="J809" s="67"/>
      <c r="K809" s="22"/>
      <c r="L809" s="22"/>
      <c r="M809" s="22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</row>
    <row r="810" ht="15.75" customHeight="1">
      <c r="A810" s="1"/>
      <c r="B810" s="2"/>
      <c r="C810" s="91"/>
      <c r="D810" s="67"/>
      <c r="E810" s="67"/>
      <c r="F810" s="67"/>
      <c r="G810" s="22"/>
      <c r="H810" s="91"/>
      <c r="I810" s="22"/>
      <c r="J810" s="67"/>
      <c r="K810" s="22"/>
      <c r="L810" s="22"/>
      <c r="M810" s="22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</row>
    <row r="811" ht="15.75" customHeight="1">
      <c r="A811" s="1"/>
      <c r="B811" s="2"/>
      <c r="C811" s="91"/>
      <c r="D811" s="67"/>
      <c r="E811" s="67"/>
      <c r="F811" s="67"/>
      <c r="G811" s="22"/>
      <c r="H811" s="91"/>
      <c r="I811" s="22"/>
      <c r="J811" s="67"/>
      <c r="K811" s="22"/>
      <c r="L811" s="22"/>
      <c r="M811" s="22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</row>
    <row r="812" ht="15.75" customHeight="1">
      <c r="A812" s="1"/>
      <c r="B812" s="2"/>
      <c r="C812" s="91"/>
      <c r="D812" s="67"/>
      <c r="E812" s="67"/>
      <c r="F812" s="67"/>
      <c r="G812" s="22"/>
      <c r="H812" s="91"/>
      <c r="I812" s="22"/>
      <c r="J812" s="67"/>
      <c r="K812" s="22"/>
      <c r="L812" s="22"/>
      <c r="M812" s="22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</row>
    <row r="813" ht="15.75" customHeight="1">
      <c r="A813" s="1"/>
      <c r="B813" s="2"/>
      <c r="C813" s="91"/>
      <c r="D813" s="67"/>
      <c r="E813" s="67"/>
      <c r="F813" s="67"/>
      <c r="G813" s="22"/>
      <c r="H813" s="91"/>
      <c r="I813" s="22"/>
      <c r="J813" s="67"/>
      <c r="K813" s="22"/>
      <c r="L813" s="22"/>
      <c r="M813" s="22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</row>
    <row r="814" ht="15.75" customHeight="1">
      <c r="A814" s="1"/>
      <c r="B814" s="2"/>
      <c r="C814" s="91"/>
      <c r="D814" s="67"/>
      <c r="E814" s="67"/>
      <c r="F814" s="67"/>
      <c r="G814" s="22"/>
      <c r="H814" s="91"/>
      <c r="I814" s="22"/>
      <c r="J814" s="67"/>
      <c r="K814" s="22"/>
      <c r="L814" s="22"/>
      <c r="M814" s="22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</row>
    <row r="815" ht="15.75" customHeight="1">
      <c r="A815" s="1"/>
      <c r="B815" s="2"/>
      <c r="C815" s="91"/>
      <c r="D815" s="67"/>
      <c r="E815" s="67"/>
      <c r="F815" s="67"/>
      <c r="G815" s="22"/>
      <c r="H815" s="91"/>
      <c r="I815" s="22"/>
      <c r="J815" s="67"/>
      <c r="K815" s="22"/>
      <c r="L815" s="22"/>
      <c r="M815" s="22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</row>
    <row r="816" ht="15.75" customHeight="1">
      <c r="A816" s="1"/>
      <c r="B816" s="2"/>
      <c r="C816" s="91"/>
      <c r="D816" s="67"/>
      <c r="E816" s="67"/>
      <c r="F816" s="67"/>
      <c r="G816" s="22"/>
      <c r="H816" s="91"/>
      <c r="I816" s="22"/>
      <c r="J816" s="67"/>
      <c r="K816" s="22"/>
      <c r="L816" s="22"/>
      <c r="M816" s="22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</row>
    <row r="817" ht="15.75" customHeight="1">
      <c r="A817" s="1"/>
      <c r="B817" s="2"/>
      <c r="C817" s="91"/>
      <c r="D817" s="67"/>
      <c r="E817" s="67"/>
      <c r="F817" s="67"/>
      <c r="G817" s="22"/>
      <c r="H817" s="91"/>
      <c r="I817" s="22"/>
      <c r="J817" s="67"/>
      <c r="K817" s="22"/>
      <c r="L817" s="22"/>
      <c r="M817" s="22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</row>
    <row r="818" ht="15.75" customHeight="1">
      <c r="A818" s="1"/>
      <c r="B818" s="2"/>
      <c r="C818" s="91"/>
      <c r="D818" s="67"/>
      <c r="E818" s="67"/>
      <c r="F818" s="67"/>
      <c r="G818" s="22"/>
      <c r="H818" s="91"/>
      <c r="I818" s="22"/>
      <c r="J818" s="67"/>
      <c r="K818" s="22"/>
      <c r="L818" s="22"/>
      <c r="M818" s="22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</row>
    <row r="819" ht="15.75" customHeight="1">
      <c r="A819" s="1"/>
      <c r="B819" s="2"/>
      <c r="C819" s="91"/>
      <c r="D819" s="67"/>
      <c r="E819" s="67"/>
      <c r="F819" s="67"/>
      <c r="G819" s="22"/>
      <c r="H819" s="91"/>
      <c r="I819" s="22"/>
      <c r="J819" s="67"/>
      <c r="K819" s="22"/>
      <c r="L819" s="22"/>
      <c r="M819" s="22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</row>
    <row r="820" ht="15.75" customHeight="1">
      <c r="A820" s="1"/>
      <c r="B820" s="2"/>
      <c r="C820" s="91"/>
      <c r="D820" s="67"/>
      <c r="E820" s="67"/>
      <c r="F820" s="67"/>
      <c r="G820" s="22"/>
      <c r="H820" s="91"/>
      <c r="I820" s="22"/>
      <c r="J820" s="67"/>
      <c r="K820" s="22"/>
      <c r="L820" s="22"/>
      <c r="M820" s="22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</row>
    <row r="821" ht="15.75" customHeight="1">
      <c r="A821" s="1"/>
      <c r="B821" s="2"/>
      <c r="C821" s="91"/>
      <c r="D821" s="67"/>
      <c r="E821" s="67"/>
      <c r="F821" s="67"/>
      <c r="G821" s="22"/>
      <c r="H821" s="91"/>
      <c r="I821" s="22"/>
      <c r="J821" s="67"/>
      <c r="K821" s="22"/>
      <c r="L821" s="22"/>
      <c r="M821" s="22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</row>
    <row r="822" ht="15.75" customHeight="1">
      <c r="A822" s="1"/>
      <c r="B822" s="2"/>
      <c r="C822" s="91"/>
      <c r="D822" s="67"/>
      <c r="E822" s="67"/>
      <c r="F822" s="67"/>
      <c r="G822" s="22"/>
      <c r="H822" s="91"/>
      <c r="I822" s="22"/>
      <c r="J822" s="67"/>
      <c r="K822" s="22"/>
      <c r="L822" s="22"/>
      <c r="M822" s="22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</row>
    <row r="823" ht="15.75" customHeight="1">
      <c r="A823" s="1"/>
      <c r="B823" s="2"/>
      <c r="C823" s="91"/>
      <c r="D823" s="67"/>
      <c r="E823" s="67"/>
      <c r="F823" s="67"/>
      <c r="G823" s="22"/>
      <c r="H823" s="91"/>
      <c r="I823" s="22"/>
      <c r="J823" s="67"/>
      <c r="K823" s="22"/>
      <c r="L823" s="22"/>
      <c r="M823" s="22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</row>
    <row r="824" ht="15.75" customHeight="1">
      <c r="A824" s="1"/>
      <c r="B824" s="2"/>
      <c r="C824" s="91"/>
      <c r="D824" s="67"/>
      <c r="E824" s="67"/>
      <c r="F824" s="67"/>
      <c r="G824" s="22"/>
      <c r="H824" s="91"/>
      <c r="I824" s="22"/>
      <c r="J824" s="67"/>
      <c r="K824" s="22"/>
      <c r="L824" s="22"/>
      <c r="M824" s="22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</row>
    <row r="825" ht="15.75" customHeight="1">
      <c r="A825" s="1"/>
      <c r="B825" s="2"/>
      <c r="C825" s="91"/>
      <c r="D825" s="67"/>
      <c r="E825" s="67"/>
      <c r="F825" s="67"/>
      <c r="G825" s="22"/>
      <c r="H825" s="91"/>
      <c r="I825" s="22"/>
      <c r="J825" s="67"/>
      <c r="K825" s="22"/>
      <c r="L825" s="22"/>
      <c r="M825" s="22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</row>
    <row r="826" ht="15.75" customHeight="1">
      <c r="A826" s="1"/>
      <c r="B826" s="2"/>
      <c r="C826" s="91"/>
      <c r="D826" s="67"/>
      <c r="E826" s="67"/>
      <c r="F826" s="67"/>
      <c r="G826" s="22"/>
      <c r="H826" s="91"/>
      <c r="I826" s="22"/>
      <c r="J826" s="67"/>
      <c r="K826" s="22"/>
      <c r="L826" s="22"/>
      <c r="M826" s="22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</row>
    <row r="827" ht="15.75" customHeight="1">
      <c r="A827" s="1"/>
      <c r="B827" s="2"/>
      <c r="C827" s="91"/>
      <c r="D827" s="67"/>
      <c r="E827" s="67"/>
      <c r="F827" s="67"/>
      <c r="G827" s="22"/>
      <c r="H827" s="91"/>
      <c r="I827" s="22"/>
      <c r="J827" s="67"/>
      <c r="K827" s="22"/>
      <c r="L827" s="22"/>
      <c r="M827" s="22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</row>
    <row r="828" ht="15.75" customHeight="1">
      <c r="A828" s="1"/>
      <c r="B828" s="2"/>
      <c r="C828" s="91"/>
      <c r="D828" s="67"/>
      <c r="E828" s="67"/>
      <c r="F828" s="67"/>
      <c r="G828" s="22"/>
      <c r="H828" s="91"/>
      <c r="I828" s="22"/>
      <c r="J828" s="67"/>
      <c r="K828" s="22"/>
      <c r="L828" s="22"/>
      <c r="M828" s="22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</row>
    <row r="829" ht="15.75" customHeight="1">
      <c r="A829" s="1"/>
      <c r="B829" s="2"/>
      <c r="C829" s="91"/>
      <c r="D829" s="67"/>
      <c r="E829" s="67"/>
      <c r="F829" s="67"/>
      <c r="G829" s="22"/>
      <c r="H829" s="91"/>
      <c r="I829" s="22"/>
      <c r="J829" s="67"/>
      <c r="K829" s="22"/>
      <c r="L829" s="22"/>
      <c r="M829" s="22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</row>
    <row r="830" ht="15.75" customHeight="1">
      <c r="A830" s="1"/>
      <c r="B830" s="2"/>
      <c r="C830" s="91"/>
      <c r="D830" s="67"/>
      <c r="E830" s="67"/>
      <c r="F830" s="67"/>
      <c r="G830" s="22"/>
      <c r="H830" s="91"/>
      <c r="I830" s="22"/>
      <c r="J830" s="67"/>
      <c r="K830" s="22"/>
      <c r="L830" s="22"/>
      <c r="M830" s="22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</row>
    <row r="831" ht="15.75" customHeight="1">
      <c r="A831" s="1"/>
      <c r="B831" s="2"/>
      <c r="C831" s="91"/>
      <c r="D831" s="67"/>
      <c r="E831" s="67"/>
      <c r="F831" s="67"/>
      <c r="G831" s="22"/>
      <c r="H831" s="91"/>
      <c r="I831" s="22"/>
      <c r="J831" s="67"/>
      <c r="K831" s="22"/>
      <c r="L831" s="22"/>
      <c r="M831" s="22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</row>
    <row r="832" ht="15.75" customHeight="1">
      <c r="A832" s="1"/>
      <c r="B832" s="2"/>
      <c r="C832" s="91"/>
      <c r="D832" s="67"/>
      <c r="E832" s="67"/>
      <c r="F832" s="67"/>
      <c r="G832" s="22"/>
      <c r="H832" s="91"/>
      <c r="I832" s="22"/>
      <c r="J832" s="67"/>
      <c r="K832" s="22"/>
      <c r="L832" s="22"/>
      <c r="M832" s="22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</row>
    <row r="833" ht="15.75" customHeight="1">
      <c r="A833" s="1"/>
      <c r="B833" s="2"/>
      <c r="C833" s="91"/>
      <c r="D833" s="67"/>
      <c r="E833" s="67"/>
      <c r="F833" s="67"/>
      <c r="G833" s="22"/>
      <c r="H833" s="91"/>
      <c r="I833" s="22"/>
      <c r="J833" s="67"/>
      <c r="K833" s="22"/>
      <c r="L833" s="22"/>
      <c r="M833" s="22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</row>
    <row r="834" ht="15.75" customHeight="1">
      <c r="A834" s="1"/>
      <c r="B834" s="2"/>
      <c r="C834" s="91"/>
      <c r="D834" s="67"/>
      <c r="E834" s="67"/>
      <c r="F834" s="67"/>
      <c r="G834" s="22"/>
      <c r="H834" s="91"/>
      <c r="I834" s="22"/>
      <c r="J834" s="67"/>
      <c r="K834" s="22"/>
      <c r="L834" s="22"/>
      <c r="M834" s="22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</row>
    <row r="835" ht="15.75" customHeight="1">
      <c r="A835" s="1"/>
      <c r="B835" s="2"/>
      <c r="C835" s="91"/>
      <c r="D835" s="67"/>
      <c r="E835" s="67"/>
      <c r="F835" s="67"/>
      <c r="G835" s="22"/>
      <c r="H835" s="91"/>
      <c r="I835" s="22"/>
      <c r="J835" s="67"/>
      <c r="K835" s="22"/>
      <c r="L835" s="22"/>
      <c r="M835" s="22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</row>
    <row r="836" ht="15.75" customHeight="1">
      <c r="A836" s="1"/>
      <c r="B836" s="2"/>
      <c r="C836" s="91"/>
      <c r="D836" s="67"/>
      <c r="E836" s="67"/>
      <c r="F836" s="67"/>
      <c r="G836" s="22"/>
      <c r="H836" s="91"/>
      <c r="I836" s="22"/>
      <c r="J836" s="67"/>
      <c r="K836" s="22"/>
      <c r="L836" s="22"/>
      <c r="M836" s="22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</row>
    <row r="837" ht="15.75" customHeight="1">
      <c r="A837" s="1"/>
      <c r="B837" s="2"/>
      <c r="C837" s="91"/>
      <c r="D837" s="67"/>
      <c r="E837" s="67"/>
      <c r="F837" s="67"/>
      <c r="G837" s="22"/>
      <c r="H837" s="91"/>
      <c r="I837" s="22"/>
      <c r="J837" s="67"/>
      <c r="K837" s="22"/>
      <c r="L837" s="22"/>
      <c r="M837" s="22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</row>
    <row r="838" ht="15.75" customHeight="1">
      <c r="A838" s="1"/>
      <c r="B838" s="2"/>
      <c r="C838" s="91"/>
      <c r="D838" s="67"/>
      <c r="E838" s="67"/>
      <c r="F838" s="67"/>
      <c r="G838" s="22"/>
      <c r="H838" s="91"/>
      <c r="I838" s="22"/>
      <c r="J838" s="67"/>
      <c r="K838" s="22"/>
      <c r="L838" s="22"/>
      <c r="M838" s="22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</row>
    <row r="839" ht="15.75" customHeight="1">
      <c r="A839" s="1"/>
      <c r="B839" s="2"/>
      <c r="C839" s="91"/>
      <c r="D839" s="67"/>
      <c r="E839" s="67"/>
      <c r="F839" s="67"/>
      <c r="G839" s="22"/>
      <c r="H839" s="91"/>
      <c r="I839" s="22"/>
      <c r="J839" s="67"/>
      <c r="K839" s="22"/>
      <c r="L839" s="22"/>
      <c r="M839" s="22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</row>
    <row r="840" ht="15.75" customHeight="1">
      <c r="A840" s="1"/>
      <c r="B840" s="2"/>
      <c r="C840" s="91"/>
      <c r="D840" s="67"/>
      <c r="E840" s="67"/>
      <c r="F840" s="67"/>
      <c r="G840" s="22"/>
      <c r="H840" s="91"/>
      <c r="I840" s="22"/>
      <c r="J840" s="67"/>
      <c r="K840" s="22"/>
      <c r="L840" s="22"/>
      <c r="M840" s="22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</row>
    <row r="841" ht="15.75" customHeight="1">
      <c r="A841" s="1"/>
      <c r="B841" s="2"/>
      <c r="C841" s="91"/>
      <c r="D841" s="67"/>
      <c r="E841" s="67"/>
      <c r="F841" s="67"/>
      <c r="G841" s="22"/>
      <c r="H841" s="91"/>
      <c r="I841" s="22"/>
      <c r="J841" s="67"/>
      <c r="K841" s="22"/>
      <c r="L841" s="22"/>
      <c r="M841" s="22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</row>
    <row r="842" ht="15.75" customHeight="1">
      <c r="A842" s="1"/>
      <c r="B842" s="2"/>
      <c r="C842" s="91"/>
      <c r="D842" s="67"/>
      <c r="E842" s="67"/>
      <c r="F842" s="67"/>
      <c r="G842" s="22"/>
      <c r="H842" s="91"/>
      <c r="I842" s="22"/>
      <c r="J842" s="67"/>
      <c r="K842" s="22"/>
      <c r="L842" s="22"/>
      <c r="M842" s="22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</row>
    <row r="843" ht="15.75" customHeight="1">
      <c r="A843" s="1"/>
      <c r="B843" s="2"/>
      <c r="C843" s="91"/>
      <c r="D843" s="67"/>
      <c r="E843" s="67"/>
      <c r="F843" s="67"/>
      <c r="G843" s="22"/>
      <c r="H843" s="91"/>
      <c r="I843" s="22"/>
      <c r="J843" s="67"/>
      <c r="K843" s="22"/>
      <c r="L843" s="22"/>
      <c r="M843" s="22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</row>
    <row r="844" ht="15.75" customHeight="1">
      <c r="A844" s="1"/>
      <c r="B844" s="2"/>
      <c r="C844" s="91"/>
      <c r="D844" s="67"/>
      <c r="E844" s="67"/>
      <c r="F844" s="67"/>
      <c r="G844" s="22"/>
      <c r="H844" s="91"/>
      <c r="I844" s="22"/>
      <c r="J844" s="67"/>
      <c r="K844" s="22"/>
      <c r="L844" s="22"/>
      <c r="M844" s="22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</row>
    <row r="845" ht="15.75" customHeight="1">
      <c r="A845" s="1"/>
      <c r="B845" s="2"/>
      <c r="C845" s="91"/>
      <c r="D845" s="67"/>
      <c r="E845" s="67"/>
      <c r="F845" s="67"/>
      <c r="G845" s="22"/>
      <c r="H845" s="91"/>
      <c r="I845" s="22"/>
      <c r="J845" s="67"/>
      <c r="K845" s="22"/>
      <c r="L845" s="22"/>
      <c r="M845" s="22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</row>
    <row r="846" ht="15.75" customHeight="1">
      <c r="A846" s="1"/>
      <c r="B846" s="2"/>
      <c r="C846" s="91"/>
      <c r="D846" s="67"/>
      <c r="E846" s="67"/>
      <c r="F846" s="67"/>
      <c r="G846" s="22"/>
      <c r="H846" s="91"/>
      <c r="I846" s="22"/>
      <c r="J846" s="67"/>
      <c r="K846" s="22"/>
      <c r="L846" s="22"/>
      <c r="M846" s="22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</row>
    <row r="847" ht="15.75" customHeight="1">
      <c r="A847" s="1"/>
      <c r="B847" s="2"/>
      <c r="C847" s="91"/>
      <c r="D847" s="67"/>
      <c r="E847" s="67"/>
      <c r="F847" s="67"/>
      <c r="G847" s="22"/>
      <c r="H847" s="91"/>
      <c r="I847" s="22"/>
      <c r="J847" s="67"/>
      <c r="K847" s="22"/>
      <c r="L847" s="22"/>
      <c r="M847" s="22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</row>
    <row r="848" ht="15.75" customHeight="1">
      <c r="A848" s="1"/>
      <c r="B848" s="2"/>
      <c r="C848" s="91"/>
      <c r="D848" s="67"/>
      <c r="E848" s="67"/>
      <c r="F848" s="67"/>
      <c r="G848" s="22"/>
      <c r="H848" s="91"/>
      <c r="I848" s="22"/>
      <c r="J848" s="67"/>
      <c r="K848" s="22"/>
      <c r="L848" s="22"/>
      <c r="M848" s="22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</row>
    <row r="849" ht="15.75" customHeight="1">
      <c r="A849" s="1"/>
      <c r="B849" s="2"/>
      <c r="C849" s="91"/>
      <c r="D849" s="67"/>
      <c r="E849" s="67"/>
      <c r="F849" s="67"/>
      <c r="G849" s="22"/>
      <c r="H849" s="91"/>
      <c r="I849" s="22"/>
      <c r="J849" s="67"/>
      <c r="K849" s="22"/>
      <c r="L849" s="22"/>
      <c r="M849" s="22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</row>
    <row r="850" ht="15.75" customHeight="1">
      <c r="A850" s="1"/>
      <c r="B850" s="2"/>
      <c r="C850" s="91"/>
      <c r="D850" s="67"/>
      <c r="E850" s="67"/>
      <c r="F850" s="67"/>
      <c r="G850" s="22"/>
      <c r="H850" s="91"/>
      <c r="I850" s="22"/>
      <c r="J850" s="67"/>
      <c r="K850" s="22"/>
      <c r="L850" s="22"/>
      <c r="M850" s="22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</row>
    <row r="851" ht="15.75" customHeight="1">
      <c r="A851" s="1"/>
      <c r="B851" s="2"/>
      <c r="C851" s="91"/>
      <c r="D851" s="67"/>
      <c r="E851" s="67"/>
      <c r="F851" s="67"/>
      <c r="G851" s="22"/>
      <c r="H851" s="91"/>
      <c r="I851" s="22"/>
      <c r="J851" s="67"/>
      <c r="K851" s="22"/>
      <c r="L851" s="22"/>
      <c r="M851" s="22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</row>
    <row r="852" ht="15.75" customHeight="1">
      <c r="A852" s="1"/>
      <c r="B852" s="2"/>
      <c r="C852" s="91"/>
      <c r="D852" s="67"/>
      <c r="E852" s="67"/>
      <c r="F852" s="67"/>
      <c r="G852" s="22"/>
      <c r="H852" s="91"/>
      <c r="I852" s="22"/>
      <c r="J852" s="67"/>
      <c r="K852" s="22"/>
      <c r="L852" s="22"/>
      <c r="M852" s="22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</row>
    <row r="853" ht="15.75" customHeight="1">
      <c r="A853" s="1"/>
      <c r="B853" s="2"/>
      <c r="C853" s="91"/>
      <c r="D853" s="67"/>
      <c r="E853" s="67"/>
      <c r="F853" s="67"/>
      <c r="G853" s="22"/>
      <c r="H853" s="91"/>
      <c r="I853" s="22"/>
      <c r="J853" s="67"/>
      <c r="K853" s="22"/>
      <c r="L853" s="22"/>
      <c r="M853" s="22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</row>
    <row r="854" ht="15.75" customHeight="1">
      <c r="A854" s="1"/>
      <c r="B854" s="2"/>
      <c r="C854" s="91"/>
      <c r="D854" s="67"/>
      <c r="E854" s="67"/>
      <c r="F854" s="67"/>
      <c r="G854" s="22"/>
      <c r="H854" s="91"/>
      <c r="I854" s="22"/>
      <c r="J854" s="67"/>
      <c r="K854" s="22"/>
      <c r="L854" s="22"/>
      <c r="M854" s="22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</row>
    <row r="855" ht="15.75" customHeight="1">
      <c r="A855" s="1"/>
      <c r="B855" s="2"/>
      <c r="C855" s="91"/>
      <c r="D855" s="67"/>
      <c r="E855" s="67"/>
      <c r="F855" s="67"/>
      <c r="G855" s="22"/>
      <c r="H855" s="91"/>
      <c r="I855" s="22"/>
      <c r="J855" s="67"/>
      <c r="K855" s="22"/>
      <c r="L855" s="22"/>
      <c r="M855" s="22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</row>
    <row r="856" ht="15.75" customHeight="1">
      <c r="A856" s="1"/>
      <c r="B856" s="2"/>
      <c r="C856" s="91"/>
      <c r="D856" s="67"/>
      <c r="E856" s="67"/>
      <c r="F856" s="67"/>
      <c r="G856" s="22"/>
      <c r="H856" s="91"/>
      <c r="I856" s="22"/>
      <c r="J856" s="67"/>
      <c r="K856" s="22"/>
      <c r="L856" s="22"/>
      <c r="M856" s="22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</row>
    <row r="857" ht="15.75" customHeight="1">
      <c r="A857" s="1"/>
      <c r="B857" s="2"/>
      <c r="C857" s="91"/>
      <c r="D857" s="67"/>
      <c r="E857" s="67"/>
      <c r="F857" s="67"/>
      <c r="G857" s="22"/>
      <c r="H857" s="91"/>
      <c r="I857" s="22"/>
      <c r="J857" s="67"/>
      <c r="K857" s="22"/>
      <c r="L857" s="22"/>
      <c r="M857" s="22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</row>
    <row r="858" ht="15.75" customHeight="1">
      <c r="A858" s="1"/>
      <c r="B858" s="2"/>
      <c r="C858" s="91"/>
      <c r="D858" s="67"/>
      <c r="E858" s="67"/>
      <c r="F858" s="67"/>
      <c r="G858" s="22"/>
      <c r="H858" s="91"/>
      <c r="I858" s="22"/>
      <c r="J858" s="67"/>
      <c r="K858" s="22"/>
      <c r="L858" s="22"/>
      <c r="M858" s="22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</row>
    <row r="859" ht="15.75" customHeight="1">
      <c r="A859" s="1"/>
      <c r="B859" s="2"/>
      <c r="C859" s="91"/>
      <c r="D859" s="67"/>
      <c r="E859" s="67"/>
      <c r="F859" s="67"/>
      <c r="G859" s="22"/>
      <c r="H859" s="91"/>
      <c r="I859" s="22"/>
      <c r="J859" s="67"/>
      <c r="K859" s="22"/>
      <c r="L859" s="22"/>
      <c r="M859" s="22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</row>
    <row r="860" ht="15.75" customHeight="1">
      <c r="A860" s="1"/>
      <c r="B860" s="2"/>
      <c r="C860" s="91"/>
      <c r="D860" s="67"/>
      <c r="E860" s="67"/>
      <c r="F860" s="67"/>
      <c r="G860" s="22"/>
      <c r="H860" s="91"/>
      <c r="I860" s="22"/>
      <c r="J860" s="67"/>
      <c r="K860" s="22"/>
      <c r="L860" s="22"/>
      <c r="M860" s="22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</row>
    <row r="861" ht="15.75" customHeight="1">
      <c r="A861" s="1"/>
      <c r="B861" s="2"/>
      <c r="C861" s="91"/>
      <c r="D861" s="67"/>
      <c r="E861" s="67"/>
      <c r="F861" s="67"/>
      <c r="G861" s="22"/>
      <c r="H861" s="91"/>
      <c r="I861" s="22"/>
      <c r="J861" s="67"/>
      <c r="K861" s="22"/>
      <c r="L861" s="22"/>
      <c r="M861" s="22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</row>
    <row r="862" ht="15.75" customHeight="1">
      <c r="A862" s="1"/>
      <c r="B862" s="2"/>
      <c r="C862" s="91"/>
      <c r="D862" s="67"/>
      <c r="E862" s="67"/>
      <c r="F862" s="67"/>
      <c r="G862" s="22"/>
      <c r="H862" s="91"/>
      <c r="I862" s="22"/>
      <c r="J862" s="67"/>
      <c r="K862" s="22"/>
      <c r="L862" s="22"/>
      <c r="M862" s="22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</row>
    <row r="863" ht="15.75" customHeight="1">
      <c r="A863" s="1"/>
      <c r="B863" s="2"/>
      <c r="C863" s="91"/>
      <c r="D863" s="67"/>
      <c r="E863" s="67"/>
      <c r="F863" s="67"/>
      <c r="G863" s="22"/>
      <c r="H863" s="91"/>
      <c r="I863" s="22"/>
      <c r="J863" s="67"/>
      <c r="K863" s="22"/>
      <c r="L863" s="22"/>
      <c r="M863" s="22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</row>
    <row r="864" ht="15.75" customHeight="1">
      <c r="A864" s="1"/>
      <c r="B864" s="2"/>
      <c r="C864" s="91"/>
      <c r="D864" s="67"/>
      <c r="E864" s="67"/>
      <c r="F864" s="67"/>
      <c r="G864" s="22"/>
      <c r="H864" s="91"/>
      <c r="I864" s="22"/>
      <c r="J864" s="67"/>
      <c r="K864" s="22"/>
      <c r="L864" s="22"/>
      <c r="M864" s="22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</row>
    <row r="865" ht="15.75" customHeight="1">
      <c r="A865" s="1"/>
      <c r="B865" s="2"/>
      <c r="C865" s="91"/>
      <c r="D865" s="67"/>
      <c r="E865" s="67"/>
      <c r="F865" s="67"/>
      <c r="G865" s="22"/>
      <c r="H865" s="91"/>
      <c r="I865" s="22"/>
      <c r="J865" s="67"/>
      <c r="K865" s="22"/>
      <c r="L865" s="22"/>
      <c r="M865" s="22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</row>
    <row r="866" ht="15.75" customHeight="1">
      <c r="A866" s="1"/>
      <c r="B866" s="2"/>
      <c r="C866" s="91"/>
      <c r="D866" s="67"/>
      <c r="E866" s="67"/>
      <c r="F866" s="67"/>
      <c r="G866" s="22"/>
      <c r="H866" s="91"/>
      <c r="I866" s="22"/>
      <c r="J866" s="67"/>
      <c r="K866" s="22"/>
      <c r="L866" s="22"/>
      <c r="M866" s="22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</row>
    <row r="867" ht="15.75" customHeight="1">
      <c r="A867" s="1"/>
      <c r="B867" s="2"/>
      <c r="C867" s="91"/>
      <c r="D867" s="67"/>
      <c r="E867" s="67"/>
      <c r="F867" s="67"/>
      <c r="G867" s="22"/>
      <c r="H867" s="91"/>
      <c r="I867" s="22"/>
      <c r="J867" s="67"/>
      <c r="K867" s="22"/>
      <c r="L867" s="22"/>
      <c r="M867" s="22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</row>
    <row r="868" ht="15.75" customHeight="1">
      <c r="A868" s="1"/>
      <c r="B868" s="2"/>
      <c r="C868" s="91"/>
      <c r="D868" s="67"/>
      <c r="E868" s="67"/>
      <c r="F868" s="67"/>
      <c r="G868" s="22"/>
      <c r="H868" s="91"/>
      <c r="I868" s="22"/>
      <c r="J868" s="67"/>
      <c r="K868" s="22"/>
      <c r="L868" s="22"/>
      <c r="M868" s="22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</row>
    <row r="869" ht="15.75" customHeight="1">
      <c r="A869" s="1"/>
      <c r="B869" s="2"/>
      <c r="C869" s="91"/>
      <c r="D869" s="67"/>
      <c r="E869" s="67"/>
      <c r="F869" s="67"/>
      <c r="G869" s="22"/>
      <c r="H869" s="91"/>
      <c r="I869" s="22"/>
      <c r="J869" s="67"/>
      <c r="K869" s="22"/>
      <c r="L869" s="22"/>
      <c r="M869" s="22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</row>
    <row r="870" ht="15.75" customHeight="1">
      <c r="A870" s="1"/>
      <c r="B870" s="2"/>
      <c r="C870" s="91"/>
      <c r="D870" s="67"/>
      <c r="E870" s="67"/>
      <c r="F870" s="67"/>
      <c r="G870" s="22"/>
      <c r="H870" s="91"/>
      <c r="I870" s="22"/>
      <c r="J870" s="67"/>
      <c r="K870" s="22"/>
      <c r="L870" s="22"/>
      <c r="M870" s="22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</row>
    <row r="871" ht="15.75" customHeight="1">
      <c r="A871" s="1"/>
      <c r="B871" s="2"/>
      <c r="C871" s="91"/>
      <c r="D871" s="67"/>
      <c r="E871" s="67"/>
      <c r="F871" s="67"/>
      <c r="G871" s="22"/>
      <c r="H871" s="91"/>
      <c r="I871" s="22"/>
      <c r="J871" s="67"/>
      <c r="K871" s="22"/>
      <c r="L871" s="22"/>
      <c r="M871" s="22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</row>
    <row r="872" ht="15.75" customHeight="1">
      <c r="A872" s="1"/>
      <c r="B872" s="2"/>
      <c r="C872" s="91"/>
      <c r="D872" s="67"/>
      <c r="E872" s="67"/>
      <c r="F872" s="67"/>
      <c r="G872" s="22"/>
      <c r="H872" s="91"/>
      <c r="I872" s="22"/>
      <c r="J872" s="67"/>
      <c r="K872" s="22"/>
      <c r="L872" s="22"/>
      <c r="M872" s="22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</row>
    <row r="873" ht="15.75" customHeight="1">
      <c r="A873" s="1"/>
      <c r="B873" s="2"/>
      <c r="C873" s="91"/>
      <c r="D873" s="67"/>
      <c r="E873" s="67"/>
      <c r="F873" s="67"/>
      <c r="G873" s="22"/>
      <c r="H873" s="91"/>
      <c r="I873" s="22"/>
      <c r="J873" s="67"/>
      <c r="K873" s="22"/>
      <c r="L873" s="22"/>
      <c r="M873" s="22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</row>
    <row r="874" ht="15.75" customHeight="1">
      <c r="A874" s="1"/>
      <c r="B874" s="2"/>
      <c r="C874" s="91"/>
      <c r="D874" s="67"/>
      <c r="E874" s="67"/>
      <c r="F874" s="67"/>
      <c r="G874" s="22"/>
      <c r="H874" s="91"/>
      <c r="I874" s="22"/>
      <c r="J874" s="67"/>
      <c r="K874" s="22"/>
      <c r="L874" s="22"/>
      <c r="M874" s="22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</row>
    <row r="875" ht="15.75" customHeight="1">
      <c r="A875" s="1"/>
      <c r="B875" s="2"/>
      <c r="C875" s="91"/>
      <c r="D875" s="67"/>
      <c r="E875" s="67"/>
      <c r="F875" s="67"/>
      <c r="G875" s="22"/>
      <c r="H875" s="91"/>
      <c r="I875" s="22"/>
      <c r="J875" s="67"/>
      <c r="K875" s="22"/>
      <c r="L875" s="22"/>
      <c r="M875" s="22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</row>
    <row r="876" ht="15.75" customHeight="1">
      <c r="A876" s="1"/>
      <c r="B876" s="2"/>
      <c r="C876" s="91"/>
      <c r="D876" s="67"/>
      <c r="E876" s="67"/>
      <c r="F876" s="67"/>
      <c r="G876" s="22"/>
      <c r="H876" s="91"/>
      <c r="I876" s="22"/>
      <c r="J876" s="67"/>
      <c r="K876" s="22"/>
      <c r="L876" s="22"/>
      <c r="M876" s="22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</row>
    <row r="877" ht="15.75" customHeight="1">
      <c r="A877" s="1"/>
      <c r="B877" s="2"/>
      <c r="C877" s="91"/>
      <c r="D877" s="67"/>
      <c r="E877" s="67"/>
      <c r="F877" s="67"/>
      <c r="G877" s="22"/>
      <c r="H877" s="91"/>
      <c r="I877" s="22"/>
      <c r="J877" s="67"/>
      <c r="K877" s="22"/>
      <c r="L877" s="22"/>
      <c r="M877" s="22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</row>
    <row r="878" ht="15.75" customHeight="1">
      <c r="A878" s="1"/>
      <c r="B878" s="2"/>
      <c r="C878" s="91"/>
      <c r="D878" s="67"/>
      <c r="E878" s="67"/>
      <c r="F878" s="67"/>
      <c r="G878" s="22"/>
      <c r="H878" s="91"/>
      <c r="I878" s="22"/>
      <c r="J878" s="67"/>
      <c r="K878" s="22"/>
      <c r="L878" s="22"/>
      <c r="M878" s="22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</row>
    <row r="879" ht="15.75" customHeight="1">
      <c r="A879" s="1"/>
      <c r="B879" s="2"/>
      <c r="C879" s="91"/>
      <c r="D879" s="67"/>
      <c r="E879" s="67"/>
      <c r="F879" s="67"/>
      <c r="G879" s="22"/>
      <c r="H879" s="91"/>
      <c r="I879" s="22"/>
      <c r="J879" s="67"/>
      <c r="K879" s="22"/>
      <c r="L879" s="22"/>
      <c r="M879" s="22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</row>
    <row r="880" ht="15.75" customHeight="1">
      <c r="A880" s="1"/>
      <c r="B880" s="2"/>
      <c r="C880" s="91"/>
      <c r="D880" s="67"/>
      <c r="E880" s="67"/>
      <c r="F880" s="67"/>
      <c r="G880" s="22"/>
      <c r="H880" s="91"/>
      <c r="I880" s="22"/>
      <c r="J880" s="67"/>
      <c r="K880" s="22"/>
      <c r="L880" s="22"/>
      <c r="M880" s="22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</row>
    <row r="881" ht="15.75" customHeight="1">
      <c r="A881" s="1"/>
      <c r="B881" s="2"/>
      <c r="C881" s="91"/>
      <c r="D881" s="67"/>
      <c r="E881" s="67"/>
      <c r="F881" s="67"/>
      <c r="G881" s="22"/>
      <c r="H881" s="91"/>
      <c r="I881" s="22"/>
      <c r="J881" s="67"/>
      <c r="K881" s="22"/>
      <c r="L881" s="22"/>
      <c r="M881" s="22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</row>
    <row r="882" ht="15.75" customHeight="1">
      <c r="A882" s="1"/>
      <c r="B882" s="2"/>
      <c r="C882" s="91"/>
      <c r="D882" s="67"/>
      <c r="E882" s="67"/>
      <c r="F882" s="67"/>
      <c r="G882" s="22"/>
      <c r="H882" s="91"/>
      <c r="I882" s="22"/>
      <c r="J882" s="67"/>
      <c r="K882" s="22"/>
      <c r="L882" s="22"/>
      <c r="M882" s="22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</row>
    <row r="883" ht="15.75" customHeight="1">
      <c r="A883" s="1"/>
      <c r="B883" s="2"/>
      <c r="C883" s="91"/>
      <c r="D883" s="67"/>
      <c r="E883" s="67"/>
      <c r="F883" s="67"/>
      <c r="G883" s="22"/>
      <c r="H883" s="91"/>
      <c r="I883" s="22"/>
      <c r="J883" s="67"/>
      <c r="K883" s="22"/>
      <c r="L883" s="22"/>
      <c r="M883" s="22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</row>
    <row r="884" ht="15.75" customHeight="1">
      <c r="A884" s="1"/>
      <c r="B884" s="2"/>
      <c r="C884" s="91"/>
      <c r="D884" s="67"/>
      <c r="E884" s="67"/>
      <c r="F884" s="67"/>
      <c r="G884" s="22"/>
      <c r="H884" s="91"/>
      <c r="I884" s="22"/>
      <c r="J884" s="67"/>
      <c r="K884" s="22"/>
      <c r="L884" s="22"/>
      <c r="M884" s="22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</row>
    <row r="885" ht="15.75" customHeight="1">
      <c r="A885" s="1"/>
      <c r="B885" s="2"/>
      <c r="C885" s="91"/>
      <c r="D885" s="67"/>
      <c r="E885" s="67"/>
      <c r="F885" s="67"/>
      <c r="G885" s="22"/>
      <c r="H885" s="91"/>
      <c r="I885" s="22"/>
      <c r="J885" s="67"/>
      <c r="K885" s="22"/>
      <c r="L885" s="22"/>
      <c r="M885" s="22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</row>
    <row r="886" ht="15.75" customHeight="1">
      <c r="A886" s="1"/>
      <c r="B886" s="2"/>
      <c r="C886" s="91"/>
      <c r="D886" s="67"/>
      <c r="E886" s="67"/>
      <c r="F886" s="67"/>
      <c r="G886" s="22"/>
      <c r="H886" s="91"/>
      <c r="I886" s="22"/>
      <c r="J886" s="67"/>
      <c r="K886" s="22"/>
      <c r="L886" s="22"/>
      <c r="M886" s="22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</row>
    <row r="887" ht="15.75" customHeight="1">
      <c r="A887" s="1"/>
      <c r="B887" s="2"/>
      <c r="C887" s="91"/>
      <c r="D887" s="67"/>
      <c r="E887" s="67"/>
      <c r="F887" s="67"/>
      <c r="G887" s="22"/>
      <c r="H887" s="91"/>
      <c r="I887" s="22"/>
      <c r="J887" s="67"/>
      <c r="K887" s="22"/>
      <c r="L887" s="22"/>
      <c r="M887" s="22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</row>
    <row r="888" ht="15.75" customHeight="1">
      <c r="A888" s="1"/>
      <c r="B888" s="2"/>
      <c r="C888" s="91"/>
      <c r="D888" s="67"/>
      <c r="E888" s="67"/>
      <c r="F888" s="67"/>
      <c r="G888" s="22"/>
      <c r="H888" s="91"/>
      <c r="I888" s="22"/>
      <c r="J888" s="67"/>
      <c r="K888" s="22"/>
      <c r="L888" s="22"/>
      <c r="M888" s="22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</row>
    <row r="889" ht="15.75" customHeight="1">
      <c r="A889" s="1"/>
      <c r="B889" s="2"/>
      <c r="C889" s="91"/>
      <c r="D889" s="67"/>
      <c r="E889" s="67"/>
      <c r="F889" s="67"/>
      <c r="G889" s="22"/>
      <c r="H889" s="91"/>
      <c r="I889" s="22"/>
      <c r="J889" s="67"/>
      <c r="K889" s="22"/>
      <c r="L889" s="22"/>
      <c r="M889" s="22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</row>
    <row r="890" ht="15.75" customHeight="1">
      <c r="A890" s="1"/>
      <c r="B890" s="2"/>
      <c r="C890" s="91"/>
      <c r="D890" s="67"/>
      <c r="E890" s="67"/>
      <c r="F890" s="67"/>
      <c r="G890" s="22"/>
      <c r="H890" s="91"/>
      <c r="I890" s="22"/>
      <c r="J890" s="67"/>
      <c r="K890" s="22"/>
      <c r="L890" s="22"/>
      <c r="M890" s="22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</row>
    <row r="891" ht="15.75" customHeight="1">
      <c r="A891" s="1"/>
      <c r="B891" s="2"/>
      <c r="C891" s="91"/>
      <c r="D891" s="67"/>
      <c r="E891" s="67"/>
      <c r="F891" s="67"/>
      <c r="G891" s="22"/>
      <c r="H891" s="91"/>
      <c r="I891" s="22"/>
      <c r="J891" s="67"/>
      <c r="K891" s="22"/>
      <c r="L891" s="22"/>
      <c r="M891" s="22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</row>
    <row r="892" ht="15.75" customHeight="1">
      <c r="A892" s="1"/>
      <c r="B892" s="2"/>
      <c r="C892" s="91"/>
      <c r="D892" s="67"/>
      <c r="E892" s="67"/>
      <c r="F892" s="67"/>
      <c r="G892" s="22"/>
      <c r="H892" s="91"/>
      <c r="I892" s="22"/>
      <c r="J892" s="67"/>
      <c r="K892" s="22"/>
      <c r="L892" s="22"/>
      <c r="M892" s="22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</row>
    <row r="893" ht="15.75" customHeight="1">
      <c r="A893" s="1"/>
      <c r="B893" s="2"/>
      <c r="C893" s="91"/>
      <c r="D893" s="67"/>
      <c r="E893" s="67"/>
      <c r="F893" s="67"/>
      <c r="G893" s="22"/>
      <c r="H893" s="91"/>
      <c r="I893" s="22"/>
      <c r="J893" s="67"/>
      <c r="K893" s="22"/>
      <c r="L893" s="22"/>
      <c r="M893" s="22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</row>
    <row r="894" ht="15.75" customHeight="1">
      <c r="A894" s="1"/>
      <c r="B894" s="2"/>
      <c r="C894" s="91"/>
      <c r="D894" s="67"/>
      <c r="E894" s="67"/>
      <c r="F894" s="67"/>
      <c r="G894" s="22"/>
      <c r="H894" s="91"/>
      <c r="I894" s="22"/>
      <c r="J894" s="67"/>
      <c r="K894" s="22"/>
      <c r="L894" s="22"/>
      <c r="M894" s="22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</row>
    <row r="895" ht="15.75" customHeight="1">
      <c r="A895" s="1"/>
      <c r="B895" s="2"/>
      <c r="C895" s="91"/>
      <c r="D895" s="67"/>
      <c r="E895" s="67"/>
      <c r="F895" s="67"/>
      <c r="G895" s="22"/>
      <c r="H895" s="91"/>
      <c r="I895" s="22"/>
      <c r="J895" s="67"/>
      <c r="K895" s="22"/>
      <c r="L895" s="22"/>
      <c r="M895" s="22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</row>
    <row r="896" ht="15.75" customHeight="1">
      <c r="A896" s="1"/>
      <c r="B896" s="2"/>
      <c r="C896" s="91"/>
      <c r="D896" s="67"/>
      <c r="E896" s="67"/>
      <c r="F896" s="67"/>
      <c r="G896" s="22"/>
      <c r="H896" s="91"/>
      <c r="I896" s="22"/>
      <c r="J896" s="67"/>
      <c r="K896" s="22"/>
      <c r="L896" s="22"/>
      <c r="M896" s="22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</row>
    <row r="897" ht="15.75" customHeight="1">
      <c r="A897" s="1"/>
      <c r="B897" s="2"/>
      <c r="C897" s="91"/>
      <c r="D897" s="67"/>
      <c r="E897" s="67"/>
      <c r="F897" s="67"/>
      <c r="G897" s="22"/>
      <c r="H897" s="91"/>
      <c r="I897" s="22"/>
      <c r="J897" s="67"/>
      <c r="K897" s="22"/>
      <c r="L897" s="22"/>
      <c r="M897" s="22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</row>
    <row r="898" ht="15.75" customHeight="1">
      <c r="A898" s="1"/>
      <c r="B898" s="2"/>
      <c r="C898" s="91"/>
      <c r="D898" s="67"/>
      <c r="E898" s="67"/>
      <c r="F898" s="67"/>
      <c r="G898" s="22"/>
      <c r="H898" s="91"/>
      <c r="I898" s="22"/>
      <c r="J898" s="67"/>
      <c r="K898" s="22"/>
      <c r="L898" s="22"/>
      <c r="M898" s="22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</row>
    <row r="899" ht="15.75" customHeight="1">
      <c r="A899" s="1"/>
      <c r="B899" s="2"/>
      <c r="C899" s="91"/>
      <c r="D899" s="67"/>
      <c r="E899" s="67"/>
      <c r="F899" s="67"/>
      <c r="G899" s="22"/>
      <c r="H899" s="91"/>
      <c r="I899" s="22"/>
      <c r="J899" s="67"/>
      <c r="K899" s="22"/>
      <c r="L899" s="22"/>
      <c r="M899" s="22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</row>
    <row r="900" ht="15.75" customHeight="1">
      <c r="A900" s="1"/>
      <c r="B900" s="2"/>
      <c r="C900" s="91"/>
      <c r="D900" s="67"/>
      <c r="E900" s="67"/>
      <c r="F900" s="67"/>
      <c r="G900" s="22"/>
      <c r="H900" s="91"/>
      <c r="I900" s="22"/>
      <c r="J900" s="67"/>
      <c r="K900" s="22"/>
      <c r="L900" s="22"/>
      <c r="M900" s="22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</row>
    <row r="901" ht="15.75" customHeight="1">
      <c r="A901" s="1"/>
      <c r="B901" s="2"/>
      <c r="C901" s="91"/>
      <c r="D901" s="67"/>
      <c r="E901" s="67"/>
      <c r="F901" s="67"/>
      <c r="G901" s="22"/>
      <c r="H901" s="91"/>
      <c r="I901" s="22"/>
      <c r="J901" s="67"/>
      <c r="K901" s="22"/>
      <c r="L901" s="22"/>
      <c r="M901" s="22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</row>
    <row r="902" ht="15.75" customHeight="1">
      <c r="A902" s="1"/>
      <c r="B902" s="2"/>
      <c r="C902" s="91"/>
      <c r="D902" s="67"/>
      <c r="E902" s="67"/>
      <c r="F902" s="67"/>
      <c r="G902" s="22"/>
      <c r="H902" s="91"/>
      <c r="I902" s="22"/>
      <c r="J902" s="67"/>
      <c r="K902" s="22"/>
      <c r="L902" s="22"/>
      <c r="M902" s="22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</row>
    <row r="903" ht="15.75" customHeight="1">
      <c r="A903" s="1"/>
      <c r="B903" s="2"/>
      <c r="C903" s="91"/>
      <c r="D903" s="67"/>
      <c r="E903" s="67"/>
      <c r="F903" s="67"/>
      <c r="G903" s="22"/>
      <c r="H903" s="91"/>
      <c r="I903" s="22"/>
      <c r="J903" s="67"/>
      <c r="K903" s="22"/>
      <c r="L903" s="22"/>
      <c r="M903" s="22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</row>
    <row r="904" ht="15.75" customHeight="1">
      <c r="A904" s="1"/>
      <c r="B904" s="2"/>
      <c r="C904" s="91"/>
      <c r="D904" s="67"/>
      <c r="E904" s="67"/>
      <c r="F904" s="67"/>
      <c r="G904" s="22"/>
      <c r="H904" s="91"/>
      <c r="I904" s="22"/>
      <c r="J904" s="67"/>
      <c r="K904" s="22"/>
      <c r="L904" s="22"/>
      <c r="M904" s="22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</row>
    <row r="905" ht="15.75" customHeight="1">
      <c r="A905" s="1"/>
      <c r="B905" s="2"/>
      <c r="C905" s="91"/>
      <c r="D905" s="67"/>
      <c r="E905" s="67"/>
      <c r="F905" s="67"/>
      <c r="G905" s="22"/>
      <c r="H905" s="91"/>
      <c r="I905" s="22"/>
      <c r="J905" s="67"/>
      <c r="K905" s="22"/>
      <c r="L905" s="22"/>
      <c r="M905" s="22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</row>
    <row r="906" ht="15.75" customHeight="1">
      <c r="A906" s="1"/>
      <c r="B906" s="2"/>
      <c r="C906" s="91"/>
      <c r="D906" s="67"/>
      <c r="E906" s="67"/>
      <c r="F906" s="67"/>
      <c r="G906" s="22"/>
      <c r="H906" s="91"/>
      <c r="I906" s="22"/>
      <c r="J906" s="67"/>
      <c r="K906" s="22"/>
      <c r="L906" s="22"/>
      <c r="M906" s="22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</row>
    <row r="907" ht="15.75" customHeight="1">
      <c r="A907" s="1"/>
      <c r="B907" s="2"/>
      <c r="C907" s="91"/>
      <c r="D907" s="67"/>
      <c r="E907" s="67"/>
      <c r="F907" s="67"/>
      <c r="G907" s="22"/>
      <c r="H907" s="91"/>
      <c r="I907" s="22"/>
      <c r="J907" s="67"/>
      <c r="K907" s="22"/>
      <c r="L907" s="22"/>
      <c r="M907" s="22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</row>
    <row r="908" ht="15.75" customHeight="1">
      <c r="A908" s="1"/>
      <c r="B908" s="2"/>
      <c r="C908" s="91"/>
      <c r="D908" s="67"/>
      <c r="E908" s="67"/>
      <c r="F908" s="67"/>
      <c r="G908" s="22"/>
      <c r="H908" s="91"/>
      <c r="I908" s="22"/>
      <c r="J908" s="67"/>
      <c r="K908" s="22"/>
      <c r="L908" s="22"/>
      <c r="M908" s="22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</row>
    <row r="909" ht="15.75" customHeight="1">
      <c r="A909" s="1"/>
      <c r="B909" s="2"/>
      <c r="C909" s="91"/>
      <c r="D909" s="67"/>
      <c r="E909" s="67"/>
      <c r="F909" s="67"/>
      <c r="G909" s="22"/>
      <c r="H909" s="91"/>
      <c r="I909" s="22"/>
      <c r="J909" s="67"/>
      <c r="K909" s="22"/>
      <c r="L909" s="22"/>
      <c r="M909" s="22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</row>
    <row r="910" ht="15.75" customHeight="1">
      <c r="A910" s="1"/>
      <c r="B910" s="2"/>
      <c r="C910" s="91"/>
      <c r="D910" s="67"/>
      <c r="E910" s="67"/>
      <c r="F910" s="67"/>
      <c r="G910" s="22"/>
      <c r="H910" s="91"/>
      <c r="I910" s="22"/>
      <c r="J910" s="67"/>
      <c r="K910" s="22"/>
      <c r="L910" s="22"/>
      <c r="M910" s="22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</row>
    <row r="911" ht="15.75" customHeight="1">
      <c r="A911" s="1"/>
      <c r="B911" s="2"/>
      <c r="C911" s="91"/>
      <c r="D911" s="67"/>
      <c r="E911" s="67"/>
      <c r="F911" s="67"/>
      <c r="G911" s="22"/>
      <c r="H911" s="91"/>
      <c r="I911" s="22"/>
      <c r="J911" s="67"/>
      <c r="K911" s="22"/>
      <c r="L911" s="22"/>
      <c r="M911" s="22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</row>
    <row r="912" ht="15.75" customHeight="1">
      <c r="A912" s="1"/>
      <c r="B912" s="2"/>
      <c r="C912" s="91"/>
      <c r="D912" s="67"/>
      <c r="E912" s="67"/>
      <c r="F912" s="67"/>
      <c r="G912" s="22"/>
      <c r="H912" s="91"/>
      <c r="I912" s="22"/>
      <c r="J912" s="67"/>
      <c r="K912" s="22"/>
      <c r="L912" s="22"/>
      <c r="M912" s="22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</row>
    <row r="913" ht="15.75" customHeight="1">
      <c r="A913" s="1"/>
      <c r="B913" s="2"/>
      <c r="C913" s="91"/>
      <c r="D913" s="67"/>
      <c r="E913" s="67"/>
      <c r="F913" s="67"/>
      <c r="G913" s="22"/>
      <c r="H913" s="91"/>
      <c r="I913" s="22"/>
      <c r="J913" s="67"/>
      <c r="K913" s="22"/>
      <c r="L913" s="22"/>
      <c r="M913" s="22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</row>
    <row r="914" ht="15.75" customHeight="1">
      <c r="A914" s="1"/>
      <c r="B914" s="2"/>
      <c r="C914" s="91"/>
      <c r="D914" s="67"/>
      <c r="E914" s="67"/>
      <c r="F914" s="67"/>
      <c r="G914" s="22"/>
      <c r="H914" s="91"/>
      <c r="I914" s="22"/>
      <c r="J914" s="67"/>
      <c r="K914" s="22"/>
      <c r="L914" s="22"/>
      <c r="M914" s="22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</row>
    <row r="915" ht="15.75" customHeight="1">
      <c r="A915" s="1"/>
      <c r="B915" s="2"/>
      <c r="C915" s="91"/>
      <c r="D915" s="67"/>
      <c r="E915" s="67"/>
      <c r="F915" s="67"/>
      <c r="G915" s="22"/>
      <c r="H915" s="91"/>
      <c r="I915" s="22"/>
      <c r="J915" s="67"/>
      <c r="K915" s="22"/>
      <c r="L915" s="22"/>
      <c r="M915" s="22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</row>
    <row r="916" ht="15.75" customHeight="1">
      <c r="A916" s="1"/>
      <c r="B916" s="2"/>
      <c r="C916" s="91"/>
      <c r="D916" s="67"/>
      <c r="E916" s="67"/>
      <c r="F916" s="67"/>
      <c r="G916" s="22"/>
      <c r="H916" s="91"/>
      <c r="I916" s="22"/>
      <c r="J916" s="67"/>
      <c r="K916" s="22"/>
      <c r="L916" s="22"/>
      <c r="M916" s="22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</row>
    <row r="917" ht="15.75" customHeight="1">
      <c r="A917" s="1"/>
      <c r="B917" s="2"/>
      <c r="C917" s="91"/>
      <c r="D917" s="67"/>
      <c r="E917" s="67"/>
      <c r="F917" s="67"/>
      <c r="G917" s="22"/>
      <c r="H917" s="91"/>
      <c r="I917" s="22"/>
      <c r="J917" s="67"/>
      <c r="K917" s="22"/>
      <c r="L917" s="22"/>
      <c r="M917" s="22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</row>
    <row r="918" ht="15.75" customHeight="1">
      <c r="A918" s="1"/>
      <c r="B918" s="2"/>
      <c r="C918" s="91"/>
      <c r="D918" s="67"/>
      <c r="E918" s="67"/>
      <c r="F918" s="67"/>
      <c r="G918" s="22"/>
      <c r="H918" s="91"/>
      <c r="I918" s="22"/>
      <c r="J918" s="67"/>
      <c r="K918" s="22"/>
      <c r="L918" s="22"/>
      <c r="M918" s="22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</row>
    <row r="919" ht="15.75" customHeight="1">
      <c r="A919" s="1"/>
      <c r="B919" s="2"/>
      <c r="C919" s="91"/>
      <c r="D919" s="67"/>
      <c r="E919" s="67"/>
      <c r="F919" s="67"/>
      <c r="G919" s="22"/>
      <c r="H919" s="91"/>
      <c r="I919" s="22"/>
      <c r="J919" s="67"/>
      <c r="K919" s="22"/>
      <c r="L919" s="22"/>
      <c r="M919" s="22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</row>
    <row r="920" ht="15.75" customHeight="1">
      <c r="A920" s="1"/>
      <c r="B920" s="2"/>
      <c r="C920" s="91"/>
      <c r="D920" s="67"/>
      <c r="E920" s="67"/>
      <c r="F920" s="67"/>
      <c r="G920" s="22"/>
      <c r="H920" s="91"/>
      <c r="I920" s="22"/>
      <c r="J920" s="67"/>
      <c r="K920" s="22"/>
      <c r="L920" s="22"/>
      <c r="M920" s="22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</row>
    <row r="921" ht="15.75" customHeight="1">
      <c r="A921" s="1"/>
      <c r="B921" s="2"/>
      <c r="C921" s="91"/>
      <c r="D921" s="67"/>
      <c r="E921" s="67"/>
      <c r="F921" s="67"/>
      <c r="G921" s="22"/>
      <c r="H921" s="91"/>
      <c r="I921" s="22"/>
      <c r="J921" s="67"/>
      <c r="K921" s="22"/>
      <c r="L921" s="22"/>
      <c r="M921" s="22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</row>
    <row r="922" ht="15.75" customHeight="1">
      <c r="A922" s="1"/>
      <c r="B922" s="2"/>
      <c r="C922" s="91"/>
      <c r="D922" s="67"/>
      <c r="E922" s="67"/>
      <c r="F922" s="67"/>
      <c r="G922" s="22"/>
      <c r="H922" s="91"/>
      <c r="I922" s="22"/>
      <c r="J922" s="67"/>
      <c r="K922" s="22"/>
      <c r="L922" s="22"/>
      <c r="M922" s="22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</row>
    <row r="923" ht="15.75" customHeight="1">
      <c r="A923" s="1"/>
      <c r="B923" s="2"/>
      <c r="C923" s="91"/>
      <c r="D923" s="67"/>
      <c r="E923" s="67"/>
      <c r="F923" s="67"/>
      <c r="G923" s="22"/>
      <c r="H923" s="91"/>
      <c r="I923" s="22"/>
      <c r="J923" s="67"/>
      <c r="K923" s="22"/>
      <c r="L923" s="22"/>
      <c r="M923" s="22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</row>
    <row r="924" ht="15.75" customHeight="1">
      <c r="A924" s="1"/>
      <c r="B924" s="2"/>
      <c r="C924" s="91"/>
      <c r="D924" s="67"/>
      <c r="E924" s="67"/>
      <c r="F924" s="67"/>
      <c r="G924" s="22"/>
      <c r="H924" s="91"/>
      <c r="I924" s="22"/>
      <c r="J924" s="67"/>
      <c r="K924" s="22"/>
      <c r="L924" s="22"/>
      <c r="M924" s="22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</row>
    <row r="925" ht="15.75" customHeight="1">
      <c r="A925" s="1"/>
      <c r="B925" s="2"/>
      <c r="C925" s="91"/>
      <c r="D925" s="67"/>
      <c r="E925" s="67"/>
      <c r="F925" s="67"/>
      <c r="G925" s="22"/>
      <c r="H925" s="91"/>
      <c r="I925" s="22"/>
      <c r="J925" s="67"/>
      <c r="K925" s="22"/>
      <c r="L925" s="22"/>
      <c r="M925" s="22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</row>
    <row r="926" ht="15.75" customHeight="1">
      <c r="A926" s="1"/>
      <c r="B926" s="2"/>
      <c r="C926" s="91"/>
      <c r="D926" s="67"/>
      <c r="E926" s="67"/>
      <c r="F926" s="67"/>
      <c r="G926" s="22"/>
      <c r="H926" s="91"/>
      <c r="I926" s="22"/>
      <c r="J926" s="67"/>
      <c r="K926" s="22"/>
      <c r="L926" s="22"/>
      <c r="M926" s="22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</row>
    <row r="927" ht="15.75" customHeight="1">
      <c r="A927" s="1"/>
      <c r="B927" s="2"/>
      <c r="C927" s="91"/>
      <c r="D927" s="67"/>
      <c r="E927" s="67"/>
      <c r="F927" s="67"/>
      <c r="G927" s="22"/>
      <c r="H927" s="91"/>
      <c r="I927" s="22"/>
      <c r="J927" s="67"/>
      <c r="K927" s="22"/>
      <c r="L927" s="22"/>
      <c r="M927" s="22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</row>
    <row r="928" ht="15.75" customHeight="1">
      <c r="A928" s="1"/>
      <c r="B928" s="2"/>
      <c r="C928" s="91"/>
      <c r="D928" s="67"/>
      <c r="E928" s="67"/>
      <c r="F928" s="67"/>
      <c r="G928" s="22"/>
      <c r="H928" s="91"/>
      <c r="I928" s="22"/>
      <c r="J928" s="67"/>
      <c r="K928" s="22"/>
      <c r="L928" s="22"/>
      <c r="M928" s="22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</row>
    <row r="929" ht="15.75" customHeight="1">
      <c r="A929" s="1"/>
      <c r="B929" s="2"/>
      <c r="C929" s="91"/>
      <c r="D929" s="67"/>
      <c r="E929" s="67"/>
      <c r="F929" s="67"/>
      <c r="G929" s="22"/>
      <c r="H929" s="91"/>
      <c r="I929" s="22"/>
      <c r="J929" s="67"/>
      <c r="K929" s="22"/>
      <c r="L929" s="22"/>
      <c r="M929" s="22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</row>
    <row r="930" ht="15.75" customHeight="1">
      <c r="A930" s="1"/>
      <c r="B930" s="2"/>
      <c r="C930" s="91"/>
      <c r="D930" s="67"/>
      <c r="E930" s="67"/>
      <c r="F930" s="67"/>
      <c r="G930" s="22"/>
      <c r="H930" s="91"/>
      <c r="I930" s="22"/>
      <c r="J930" s="67"/>
      <c r="K930" s="22"/>
      <c r="L930" s="22"/>
      <c r="M930" s="22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</row>
    <row r="931" ht="15.75" customHeight="1">
      <c r="A931" s="1"/>
      <c r="B931" s="2"/>
      <c r="C931" s="91"/>
      <c r="D931" s="67"/>
      <c r="E931" s="67"/>
      <c r="F931" s="67"/>
      <c r="G931" s="22"/>
      <c r="H931" s="91"/>
      <c r="I931" s="22"/>
      <c r="J931" s="67"/>
      <c r="K931" s="22"/>
      <c r="L931" s="22"/>
      <c r="M931" s="22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</row>
    <row r="932" ht="15.75" customHeight="1">
      <c r="A932" s="1"/>
      <c r="B932" s="2"/>
      <c r="C932" s="91"/>
      <c r="D932" s="67"/>
      <c r="E932" s="67"/>
      <c r="F932" s="67"/>
      <c r="G932" s="22"/>
      <c r="H932" s="91"/>
      <c r="I932" s="22"/>
      <c r="J932" s="67"/>
      <c r="K932" s="22"/>
      <c r="L932" s="22"/>
      <c r="M932" s="22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</row>
    <row r="933" ht="15.75" customHeight="1">
      <c r="A933" s="1"/>
      <c r="B933" s="2"/>
      <c r="C933" s="91"/>
      <c r="D933" s="67"/>
      <c r="E933" s="67"/>
      <c r="F933" s="67"/>
      <c r="G933" s="22"/>
      <c r="H933" s="91"/>
      <c r="I933" s="22"/>
      <c r="J933" s="67"/>
      <c r="K933" s="22"/>
      <c r="L933" s="22"/>
      <c r="M933" s="22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</row>
    <row r="934" ht="15.75" customHeight="1">
      <c r="A934" s="1"/>
      <c r="B934" s="2"/>
      <c r="C934" s="91"/>
      <c r="D934" s="67"/>
      <c r="E934" s="67"/>
      <c r="F934" s="67"/>
      <c r="G934" s="22"/>
      <c r="H934" s="91"/>
      <c r="I934" s="22"/>
      <c r="J934" s="67"/>
      <c r="K934" s="22"/>
      <c r="L934" s="22"/>
      <c r="M934" s="22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</row>
    <row r="935" ht="15.75" customHeight="1">
      <c r="A935" s="1"/>
      <c r="B935" s="2"/>
      <c r="C935" s="91"/>
      <c r="D935" s="67"/>
      <c r="E935" s="67"/>
      <c r="F935" s="67"/>
      <c r="G935" s="22"/>
      <c r="H935" s="91"/>
      <c r="I935" s="22"/>
      <c r="J935" s="67"/>
      <c r="K935" s="22"/>
      <c r="L935" s="22"/>
      <c r="M935" s="22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</row>
    <row r="936" ht="15.75" customHeight="1">
      <c r="A936" s="1"/>
      <c r="B936" s="2"/>
      <c r="C936" s="91"/>
      <c r="D936" s="67"/>
      <c r="E936" s="67"/>
      <c r="F936" s="67"/>
      <c r="G936" s="22"/>
      <c r="H936" s="91"/>
      <c r="I936" s="22"/>
      <c r="J936" s="67"/>
      <c r="K936" s="22"/>
      <c r="L936" s="22"/>
      <c r="M936" s="22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</row>
    <row r="937" ht="15.75" customHeight="1">
      <c r="A937" s="1"/>
      <c r="B937" s="2"/>
      <c r="C937" s="91"/>
      <c r="D937" s="67"/>
      <c r="E937" s="67"/>
      <c r="F937" s="67"/>
      <c r="G937" s="22"/>
      <c r="H937" s="91"/>
      <c r="I937" s="22"/>
      <c r="J937" s="67"/>
      <c r="K937" s="22"/>
      <c r="L937" s="22"/>
      <c r="M937" s="22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</row>
    <row r="938" ht="15.75" customHeight="1">
      <c r="A938" s="1"/>
      <c r="B938" s="2"/>
      <c r="C938" s="91"/>
      <c r="D938" s="67"/>
      <c r="E938" s="67"/>
      <c r="F938" s="67"/>
      <c r="G938" s="22"/>
      <c r="H938" s="91"/>
      <c r="I938" s="22"/>
      <c r="J938" s="67"/>
      <c r="K938" s="22"/>
      <c r="L938" s="22"/>
      <c r="M938" s="22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</row>
    <row r="939" ht="15.75" customHeight="1">
      <c r="A939" s="1"/>
      <c r="B939" s="2"/>
      <c r="C939" s="91"/>
      <c r="D939" s="67"/>
      <c r="E939" s="67"/>
      <c r="F939" s="67"/>
      <c r="G939" s="22"/>
      <c r="H939" s="91"/>
      <c r="I939" s="22"/>
      <c r="J939" s="67"/>
      <c r="K939" s="22"/>
      <c r="L939" s="22"/>
      <c r="M939" s="22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</row>
    <row r="940" ht="15.75" customHeight="1">
      <c r="A940" s="1"/>
      <c r="B940" s="2"/>
      <c r="C940" s="91"/>
      <c r="D940" s="67"/>
      <c r="E940" s="67"/>
      <c r="F940" s="67"/>
      <c r="G940" s="22"/>
      <c r="H940" s="91"/>
      <c r="I940" s="22"/>
      <c r="J940" s="67"/>
      <c r="K940" s="22"/>
      <c r="L940" s="22"/>
      <c r="M940" s="22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</row>
    <row r="941" ht="15.75" customHeight="1">
      <c r="A941" s="1"/>
      <c r="B941" s="2"/>
      <c r="C941" s="91"/>
      <c r="D941" s="67"/>
      <c r="E941" s="67"/>
      <c r="F941" s="67"/>
      <c r="G941" s="22"/>
      <c r="H941" s="91"/>
      <c r="I941" s="22"/>
      <c r="J941" s="67"/>
      <c r="K941" s="22"/>
      <c r="L941" s="22"/>
      <c r="M941" s="22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</row>
    <row r="942" ht="15.75" customHeight="1">
      <c r="A942" s="1"/>
      <c r="B942" s="2"/>
      <c r="C942" s="91"/>
      <c r="D942" s="67"/>
      <c r="E942" s="67"/>
      <c r="F942" s="67"/>
      <c r="G942" s="22"/>
      <c r="H942" s="91"/>
      <c r="I942" s="22"/>
      <c r="J942" s="67"/>
      <c r="K942" s="22"/>
      <c r="L942" s="22"/>
      <c r="M942" s="22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</row>
    <row r="943" ht="15.75" customHeight="1">
      <c r="A943" s="1"/>
      <c r="B943" s="2"/>
      <c r="C943" s="91"/>
      <c r="D943" s="67"/>
      <c r="E943" s="67"/>
      <c r="F943" s="67"/>
      <c r="G943" s="22"/>
      <c r="H943" s="91"/>
      <c r="I943" s="22"/>
      <c r="J943" s="67"/>
      <c r="K943" s="22"/>
      <c r="L943" s="22"/>
      <c r="M943" s="22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</row>
    <row r="944" ht="15.75" customHeight="1">
      <c r="A944" s="1"/>
      <c r="B944" s="2"/>
      <c r="C944" s="91"/>
      <c r="D944" s="67"/>
      <c r="E944" s="67"/>
      <c r="F944" s="67"/>
      <c r="G944" s="22"/>
      <c r="H944" s="91"/>
      <c r="I944" s="22"/>
      <c r="J944" s="67"/>
      <c r="K944" s="22"/>
      <c r="L944" s="22"/>
      <c r="M944" s="22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</row>
    <row r="945" ht="15.75" customHeight="1">
      <c r="A945" s="1"/>
      <c r="B945" s="2"/>
      <c r="C945" s="91"/>
      <c r="D945" s="67"/>
      <c r="E945" s="67"/>
      <c r="F945" s="67"/>
      <c r="G945" s="22"/>
      <c r="H945" s="91"/>
      <c r="I945" s="22"/>
      <c r="J945" s="67"/>
      <c r="K945" s="22"/>
      <c r="L945" s="22"/>
      <c r="M945" s="22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</row>
    <row r="946" ht="15.75" customHeight="1">
      <c r="A946" s="1"/>
      <c r="B946" s="2"/>
      <c r="C946" s="91"/>
      <c r="D946" s="67"/>
      <c r="E946" s="67"/>
      <c r="F946" s="67"/>
      <c r="G946" s="22"/>
      <c r="H946" s="91"/>
      <c r="I946" s="22"/>
      <c r="J946" s="67"/>
      <c r="K946" s="22"/>
      <c r="L946" s="22"/>
      <c r="M946" s="22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</row>
    <row r="947" ht="15.75" customHeight="1">
      <c r="A947" s="1"/>
      <c r="B947" s="2"/>
      <c r="C947" s="91"/>
      <c r="D947" s="67"/>
      <c r="E947" s="67"/>
      <c r="F947" s="67"/>
      <c r="G947" s="22"/>
      <c r="H947" s="91"/>
      <c r="I947" s="22"/>
      <c r="J947" s="67"/>
      <c r="K947" s="22"/>
      <c r="L947" s="22"/>
      <c r="M947" s="22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</row>
    <row r="948" ht="15.75" customHeight="1">
      <c r="A948" s="1"/>
      <c r="B948" s="2"/>
      <c r="C948" s="91"/>
      <c r="D948" s="67"/>
      <c r="E948" s="67"/>
      <c r="F948" s="67"/>
      <c r="G948" s="22"/>
      <c r="H948" s="91"/>
      <c r="I948" s="22"/>
      <c r="J948" s="67"/>
      <c r="K948" s="22"/>
      <c r="L948" s="22"/>
      <c r="M948" s="22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</row>
    <row r="949" ht="15.75" customHeight="1">
      <c r="A949" s="1"/>
      <c r="B949" s="2"/>
      <c r="C949" s="91"/>
      <c r="D949" s="67"/>
      <c r="E949" s="67"/>
      <c r="F949" s="67"/>
      <c r="G949" s="22"/>
      <c r="H949" s="91"/>
      <c r="I949" s="22"/>
      <c r="J949" s="67"/>
      <c r="K949" s="22"/>
      <c r="L949" s="22"/>
      <c r="M949" s="22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</row>
    <row r="950" ht="15.75" customHeight="1">
      <c r="A950" s="1"/>
      <c r="B950" s="2"/>
      <c r="C950" s="91"/>
      <c r="D950" s="67"/>
      <c r="E950" s="67"/>
      <c r="F950" s="67"/>
      <c r="G950" s="22"/>
      <c r="H950" s="91"/>
      <c r="I950" s="22"/>
      <c r="J950" s="67"/>
      <c r="K950" s="22"/>
      <c r="L950" s="22"/>
      <c r="M950" s="22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</row>
    <row r="951" ht="15.75" customHeight="1">
      <c r="A951" s="1"/>
      <c r="B951" s="2"/>
      <c r="C951" s="91"/>
      <c r="D951" s="67"/>
      <c r="E951" s="67"/>
      <c r="F951" s="67"/>
      <c r="G951" s="22"/>
      <c r="H951" s="91"/>
      <c r="I951" s="22"/>
      <c r="J951" s="67"/>
      <c r="K951" s="22"/>
      <c r="L951" s="22"/>
      <c r="M951" s="22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</row>
    <row r="952" ht="15.75" customHeight="1">
      <c r="A952" s="1"/>
      <c r="B952" s="2"/>
      <c r="C952" s="91"/>
      <c r="D952" s="67"/>
      <c r="E952" s="67"/>
      <c r="F952" s="67"/>
      <c r="G952" s="22"/>
      <c r="H952" s="91"/>
      <c r="I952" s="22"/>
      <c r="J952" s="67"/>
      <c r="K952" s="22"/>
      <c r="L952" s="22"/>
      <c r="M952" s="22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</row>
    <row r="953" ht="15.75" customHeight="1">
      <c r="A953" s="1"/>
      <c r="B953" s="2"/>
      <c r="C953" s="91"/>
      <c r="D953" s="67"/>
      <c r="E953" s="67"/>
      <c r="F953" s="67"/>
      <c r="G953" s="22"/>
      <c r="H953" s="91"/>
      <c r="I953" s="22"/>
      <c r="J953" s="67"/>
      <c r="K953" s="22"/>
      <c r="L953" s="22"/>
      <c r="M953" s="22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</row>
    <row r="954" ht="15.75" customHeight="1">
      <c r="A954" s="1"/>
      <c r="B954" s="2"/>
      <c r="C954" s="91"/>
      <c r="D954" s="67"/>
      <c r="E954" s="67"/>
      <c r="F954" s="67"/>
      <c r="G954" s="22"/>
      <c r="H954" s="91"/>
      <c r="I954" s="22"/>
      <c r="J954" s="67"/>
      <c r="K954" s="22"/>
      <c r="L954" s="22"/>
      <c r="M954" s="22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</row>
    <row r="955" ht="15.75" customHeight="1">
      <c r="A955" s="1"/>
      <c r="B955" s="2"/>
      <c r="C955" s="91"/>
      <c r="D955" s="67"/>
      <c r="E955" s="67"/>
      <c r="F955" s="67"/>
      <c r="G955" s="22"/>
      <c r="H955" s="91"/>
      <c r="I955" s="22"/>
      <c r="J955" s="67"/>
      <c r="K955" s="22"/>
      <c r="L955" s="22"/>
      <c r="M955" s="22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</row>
    <row r="956" ht="15.75" customHeight="1">
      <c r="A956" s="1"/>
      <c r="B956" s="2"/>
      <c r="C956" s="91"/>
      <c r="D956" s="67"/>
      <c r="E956" s="67"/>
      <c r="F956" s="67"/>
      <c r="G956" s="22"/>
      <c r="H956" s="91"/>
      <c r="I956" s="22"/>
      <c r="J956" s="67"/>
      <c r="K956" s="22"/>
      <c r="L956" s="22"/>
      <c r="M956" s="22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</row>
    <row r="957" ht="15.75" customHeight="1">
      <c r="A957" s="1"/>
      <c r="B957" s="2"/>
      <c r="C957" s="91"/>
      <c r="D957" s="67"/>
      <c r="E957" s="67"/>
      <c r="F957" s="67"/>
      <c r="G957" s="22"/>
      <c r="H957" s="91"/>
      <c r="I957" s="22"/>
      <c r="J957" s="67"/>
      <c r="K957" s="22"/>
      <c r="L957" s="22"/>
      <c r="M957" s="22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</row>
    <row r="958" ht="15.75" customHeight="1">
      <c r="A958" s="1"/>
      <c r="B958" s="2"/>
      <c r="C958" s="91"/>
      <c r="D958" s="67"/>
      <c r="E958" s="67"/>
      <c r="F958" s="67"/>
      <c r="G958" s="22"/>
      <c r="H958" s="91"/>
      <c r="I958" s="22"/>
      <c r="J958" s="67"/>
      <c r="K958" s="22"/>
      <c r="L958" s="22"/>
      <c r="M958" s="22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</row>
    <row r="959" ht="15.75" customHeight="1">
      <c r="A959" s="1"/>
      <c r="B959" s="2"/>
      <c r="C959" s="91"/>
      <c r="D959" s="67"/>
      <c r="E959" s="67"/>
      <c r="F959" s="67"/>
      <c r="G959" s="22"/>
      <c r="H959" s="91"/>
      <c r="I959" s="22"/>
      <c r="J959" s="67"/>
      <c r="K959" s="22"/>
      <c r="L959" s="22"/>
      <c r="M959" s="22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</row>
    <row r="960" ht="15.75" customHeight="1">
      <c r="A960" s="1"/>
      <c r="B960" s="2"/>
      <c r="C960" s="91"/>
      <c r="D960" s="67"/>
      <c r="E960" s="67"/>
      <c r="F960" s="67"/>
      <c r="G960" s="22"/>
      <c r="H960" s="91"/>
      <c r="I960" s="22"/>
      <c r="J960" s="67"/>
      <c r="K960" s="22"/>
      <c r="L960" s="22"/>
      <c r="M960" s="22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</row>
    <row r="961" ht="15.75" customHeight="1">
      <c r="A961" s="1"/>
      <c r="B961" s="2"/>
      <c r="C961" s="91"/>
      <c r="D961" s="67"/>
      <c r="E961" s="67"/>
      <c r="F961" s="67"/>
      <c r="G961" s="22"/>
      <c r="H961" s="91"/>
      <c r="I961" s="22"/>
      <c r="J961" s="67"/>
      <c r="K961" s="22"/>
      <c r="L961" s="22"/>
      <c r="M961" s="22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</row>
    <row r="962" ht="15.75" customHeight="1">
      <c r="A962" s="1"/>
      <c r="B962" s="2"/>
      <c r="C962" s="91"/>
      <c r="D962" s="67"/>
      <c r="E962" s="67"/>
      <c r="F962" s="67"/>
      <c r="G962" s="22"/>
      <c r="H962" s="91"/>
      <c r="I962" s="22"/>
      <c r="J962" s="67"/>
      <c r="K962" s="22"/>
      <c r="L962" s="22"/>
      <c r="M962" s="22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</row>
    <row r="963" ht="15.75" customHeight="1">
      <c r="A963" s="1"/>
      <c r="B963" s="2"/>
      <c r="C963" s="91"/>
      <c r="D963" s="67"/>
      <c r="E963" s="67"/>
      <c r="F963" s="67"/>
      <c r="G963" s="22"/>
      <c r="H963" s="91"/>
      <c r="I963" s="22"/>
      <c r="J963" s="67"/>
      <c r="K963" s="22"/>
      <c r="L963" s="22"/>
      <c r="M963" s="22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</row>
    <row r="964" ht="15.75" customHeight="1">
      <c r="A964" s="1"/>
      <c r="B964" s="2"/>
      <c r="C964" s="91"/>
      <c r="D964" s="67"/>
      <c r="E964" s="67"/>
      <c r="F964" s="67"/>
      <c r="G964" s="22"/>
      <c r="H964" s="91"/>
      <c r="I964" s="22"/>
      <c r="J964" s="67"/>
      <c r="K964" s="22"/>
      <c r="L964" s="22"/>
      <c r="M964" s="22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</row>
    <row r="965" ht="15.75" customHeight="1">
      <c r="A965" s="1"/>
      <c r="B965" s="2"/>
      <c r="C965" s="91"/>
      <c r="D965" s="67"/>
      <c r="E965" s="67"/>
      <c r="F965" s="67"/>
      <c r="G965" s="22"/>
      <c r="H965" s="91"/>
      <c r="I965" s="22"/>
      <c r="J965" s="67"/>
      <c r="K965" s="22"/>
      <c r="L965" s="22"/>
      <c r="M965" s="22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</row>
    <row r="966" ht="15.75" customHeight="1">
      <c r="A966" s="1"/>
      <c r="B966" s="2"/>
      <c r="C966" s="91"/>
      <c r="D966" s="67"/>
      <c r="E966" s="67"/>
      <c r="F966" s="67"/>
      <c r="G966" s="22"/>
      <c r="H966" s="91"/>
      <c r="I966" s="22"/>
      <c r="J966" s="67"/>
      <c r="K966" s="22"/>
      <c r="L966" s="22"/>
      <c r="M966" s="22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</row>
    <row r="967" ht="15.75" customHeight="1">
      <c r="A967" s="1"/>
      <c r="B967" s="2"/>
      <c r="C967" s="91"/>
      <c r="D967" s="67"/>
      <c r="E967" s="67"/>
      <c r="F967" s="67"/>
      <c r="G967" s="22"/>
      <c r="H967" s="91"/>
      <c r="I967" s="22"/>
      <c r="J967" s="67"/>
      <c r="K967" s="22"/>
      <c r="L967" s="22"/>
      <c r="M967" s="22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</row>
    <row r="968" ht="15.75" customHeight="1">
      <c r="A968" s="1"/>
      <c r="B968" s="2"/>
      <c r="C968" s="91"/>
      <c r="D968" s="67"/>
      <c r="E968" s="67"/>
      <c r="F968" s="67"/>
      <c r="G968" s="22"/>
      <c r="H968" s="91"/>
      <c r="I968" s="22"/>
      <c r="J968" s="67"/>
      <c r="K968" s="22"/>
      <c r="L968" s="22"/>
      <c r="M968" s="22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</row>
    <row r="969" ht="15.75" customHeight="1">
      <c r="A969" s="1"/>
      <c r="B969" s="2"/>
      <c r="C969" s="91"/>
      <c r="D969" s="67"/>
      <c r="E969" s="67"/>
      <c r="F969" s="67"/>
      <c r="G969" s="22"/>
      <c r="H969" s="91"/>
      <c r="I969" s="22"/>
      <c r="J969" s="67"/>
      <c r="K969" s="22"/>
      <c r="L969" s="22"/>
      <c r="M969" s="22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</row>
    <row r="970" ht="15.75" customHeight="1">
      <c r="A970" s="1"/>
      <c r="B970" s="2"/>
      <c r="C970" s="91"/>
      <c r="D970" s="67"/>
      <c r="E970" s="67"/>
      <c r="F970" s="67"/>
      <c r="G970" s="22"/>
      <c r="H970" s="91"/>
      <c r="I970" s="22"/>
      <c r="J970" s="67"/>
      <c r="K970" s="22"/>
      <c r="L970" s="22"/>
      <c r="M970" s="22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</row>
    <row r="971" ht="15.75" customHeight="1">
      <c r="A971" s="1"/>
      <c r="B971" s="2"/>
      <c r="C971" s="91"/>
      <c r="D971" s="67"/>
      <c r="E971" s="67"/>
      <c r="F971" s="67"/>
      <c r="G971" s="22"/>
      <c r="H971" s="91"/>
      <c r="I971" s="22"/>
      <c r="J971" s="67"/>
      <c r="K971" s="22"/>
      <c r="L971" s="22"/>
      <c r="M971" s="22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</row>
    <row r="972" ht="15.75" customHeight="1">
      <c r="A972" s="1"/>
      <c r="B972" s="2"/>
      <c r="C972" s="91"/>
      <c r="D972" s="67"/>
      <c r="E972" s="67"/>
      <c r="F972" s="67"/>
      <c r="G972" s="22"/>
      <c r="H972" s="91"/>
      <c r="I972" s="22"/>
      <c r="J972" s="67"/>
      <c r="K972" s="22"/>
      <c r="L972" s="22"/>
      <c r="M972" s="22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</row>
    <row r="973" ht="15.75" customHeight="1">
      <c r="A973" s="1"/>
      <c r="B973" s="2"/>
      <c r="C973" s="91"/>
      <c r="D973" s="67"/>
      <c r="E973" s="67"/>
      <c r="F973" s="67"/>
      <c r="G973" s="22"/>
      <c r="H973" s="91"/>
      <c r="I973" s="22"/>
      <c r="J973" s="67"/>
      <c r="K973" s="22"/>
      <c r="L973" s="22"/>
      <c r="M973" s="22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</row>
    <row r="974" ht="15.75" customHeight="1">
      <c r="A974" s="1"/>
      <c r="B974" s="2"/>
      <c r="C974" s="91"/>
      <c r="D974" s="67"/>
      <c r="E974" s="67"/>
      <c r="F974" s="67"/>
      <c r="G974" s="22"/>
      <c r="H974" s="91"/>
      <c r="I974" s="22"/>
      <c r="J974" s="67"/>
      <c r="K974" s="22"/>
      <c r="L974" s="22"/>
      <c r="M974" s="22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</row>
    <row r="975" ht="15.75" customHeight="1">
      <c r="A975" s="1"/>
      <c r="B975" s="2"/>
      <c r="C975" s="91"/>
      <c r="D975" s="67"/>
      <c r="E975" s="67"/>
      <c r="F975" s="67"/>
      <c r="G975" s="22"/>
      <c r="H975" s="91"/>
      <c r="I975" s="22"/>
      <c r="J975" s="67"/>
      <c r="K975" s="22"/>
      <c r="L975" s="22"/>
      <c r="M975" s="22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</row>
    <row r="976" ht="15.75" customHeight="1">
      <c r="A976" s="1"/>
      <c r="B976" s="2"/>
      <c r="C976" s="91"/>
      <c r="D976" s="67"/>
      <c r="E976" s="67"/>
      <c r="F976" s="67"/>
      <c r="G976" s="22"/>
      <c r="H976" s="91"/>
      <c r="I976" s="22"/>
      <c r="J976" s="67"/>
      <c r="K976" s="22"/>
      <c r="L976" s="22"/>
      <c r="M976" s="22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</row>
    <row r="977" ht="15.75" customHeight="1">
      <c r="A977" s="1"/>
      <c r="B977" s="2"/>
      <c r="C977" s="91"/>
      <c r="D977" s="67"/>
      <c r="E977" s="67"/>
      <c r="F977" s="67"/>
      <c r="G977" s="22"/>
      <c r="H977" s="91"/>
      <c r="I977" s="22"/>
      <c r="J977" s="67"/>
      <c r="K977" s="22"/>
      <c r="L977" s="22"/>
      <c r="M977" s="22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</row>
    <row r="978" ht="15.75" customHeight="1">
      <c r="A978" s="1"/>
      <c r="B978" s="2"/>
      <c r="C978" s="91"/>
      <c r="D978" s="67"/>
      <c r="E978" s="67"/>
      <c r="F978" s="67"/>
      <c r="G978" s="22"/>
      <c r="H978" s="91"/>
      <c r="I978" s="22"/>
      <c r="J978" s="67"/>
      <c r="K978" s="22"/>
      <c r="L978" s="22"/>
      <c r="M978" s="22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</row>
    <row r="979" ht="15.75" customHeight="1">
      <c r="A979" s="1"/>
      <c r="B979" s="2"/>
      <c r="C979" s="91"/>
      <c r="D979" s="67"/>
      <c r="E979" s="67"/>
      <c r="F979" s="67"/>
      <c r="G979" s="22"/>
      <c r="H979" s="91"/>
      <c r="I979" s="22"/>
      <c r="J979" s="67"/>
      <c r="K979" s="22"/>
      <c r="L979" s="22"/>
      <c r="M979" s="22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</row>
    <row r="980" ht="15.75" customHeight="1">
      <c r="A980" s="1"/>
      <c r="B980" s="2"/>
      <c r="C980" s="91"/>
      <c r="D980" s="67"/>
      <c r="E980" s="67"/>
      <c r="F980" s="67"/>
      <c r="G980" s="22"/>
      <c r="H980" s="91"/>
      <c r="I980" s="22"/>
      <c r="J980" s="67"/>
      <c r="K980" s="22"/>
      <c r="L980" s="22"/>
      <c r="M980" s="22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</row>
    <row r="981" ht="15.75" customHeight="1">
      <c r="A981" s="1"/>
      <c r="B981" s="2"/>
      <c r="C981" s="91"/>
      <c r="D981" s="67"/>
      <c r="E981" s="67"/>
      <c r="F981" s="67"/>
      <c r="G981" s="22"/>
      <c r="H981" s="91"/>
      <c r="I981" s="22"/>
      <c r="J981" s="67"/>
      <c r="K981" s="22"/>
      <c r="L981" s="22"/>
      <c r="M981" s="22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</row>
    <row r="982" ht="15.75" customHeight="1">
      <c r="A982" s="1"/>
      <c r="B982" s="2"/>
      <c r="C982" s="91"/>
      <c r="D982" s="67"/>
      <c r="E982" s="67"/>
      <c r="F982" s="67"/>
      <c r="G982" s="22"/>
      <c r="H982" s="91"/>
      <c r="I982" s="22"/>
      <c r="J982" s="67"/>
      <c r="K982" s="22"/>
      <c r="L982" s="22"/>
      <c r="M982" s="22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</row>
    <row r="983" ht="15.75" customHeight="1">
      <c r="A983" s="1"/>
      <c r="B983" s="2"/>
      <c r="C983" s="91"/>
      <c r="D983" s="67"/>
      <c r="E983" s="67"/>
      <c r="F983" s="67"/>
      <c r="G983" s="22"/>
      <c r="H983" s="91"/>
      <c r="I983" s="22"/>
      <c r="J983" s="67"/>
      <c r="K983" s="22"/>
      <c r="L983" s="22"/>
      <c r="M983" s="22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</row>
    <row r="984" ht="15.75" customHeight="1">
      <c r="A984" s="1"/>
      <c r="B984" s="2"/>
      <c r="C984" s="91"/>
      <c r="D984" s="67"/>
      <c r="E984" s="67"/>
      <c r="F984" s="67"/>
      <c r="G984" s="22"/>
      <c r="H984" s="91"/>
      <c r="I984" s="22"/>
      <c r="J984" s="67"/>
      <c r="K984" s="22"/>
      <c r="L984" s="22"/>
      <c r="M984" s="22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</row>
    <row r="985" ht="15.75" customHeight="1">
      <c r="A985" s="1"/>
      <c r="B985" s="2"/>
      <c r="C985" s="91"/>
      <c r="D985" s="67"/>
      <c r="E985" s="67"/>
      <c r="F985" s="67"/>
      <c r="G985" s="22"/>
      <c r="H985" s="91"/>
      <c r="I985" s="22"/>
      <c r="J985" s="67"/>
      <c r="K985" s="22"/>
      <c r="L985" s="22"/>
      <c r="M985" s="22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</row>
    <row r="986" ht="15.75" customHeight="1">
      <c r="A986" s="1"/>
      <c r="B986" s="2"/>
      <c r="C986" s="91"/>
      <c r="D986" s="67"/>
      <c r="E986" s="67"/>
      <c r="F986" s="67"/>
      <c r="G986" s="22"/>
      <c r="H986" s="91"/>
      <c r="I986" s="22"/>
      <c r="J986" s="67"/>
      <c r="K986" s="22"/>
      <c r="L986" s="22"/>
      <c r="M986" s="22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</row>
    <row r="987" ht="15.75" customHeight="1">
      <c r="A987" s="1"/>
      <c r="B987" s="2"/>
      <c r="C987" s="91"/>
      <c r="D987" s="67"/>
      <c r="E987" s="67"/>
      <c r="F987" s="67"/>
      <c r="G987" s="22"/>
      <c r="H987" s="91"/>
      <c r="I987" s="22"/>
      <c r="J987" s="67"/>
      <c r="K987" s="22"/>
      <c r="L987" s="22"/>
      <c r="M987" s="22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</row>
    <row r="988" ht="15.75" customHeight="1">
      <c r="A988" s="1"/>
      <c r="B988" s="2"/>
      <c r="C988" s="91"/>
      <c r="D988" s="67"/>
      <c r="E988" s="67"/>
      <c r="F988" s="67"/>
      <c r="G988" s="22"/>
      <c r="H988" s="91"/>
      <c r="I988" s="22"/>
      <c r="J988" s="67"/>
      <c r="K988" s="22"/>
      <c r="L988" s="22"/>
      <c r="M988" s="22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</row>
    <row r="989" ht="15.75" customHeight="1">
      <c r="A989" s="1"/>
      <c r="B989" s="2"/>
      <c r="C989" s="91"/>
      <c r="D989" s="67"/>
      <c r="E989" s="67"/>
      <c r="F989" s="67"/>
      <c r="G989" s="22"/>
      <c r="H989" s="91"/>
      <c r="I989" s="22"/>
      <c r="J989" s="67"/>
      <c r="K989" s="22"/>
      <c r="L989" s="22"/>
      <c r="M989" s="22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</row>
    <row r="990" ht="15.75" customHeight="1">
      <c r="A990" s="1"/>
      <c r="B990" s="2"/>
      <c r="C990" s="91"/>
      <c r="D990" s="67"/>
      <c r="E990" s="67"/>
      <c r="F990" s="67"/>
      <c r="G990" s="22"/>
      <c r="H990" s="91"/>
      <c r="I990" s="22"/>
      <c r="J990" s="67"/>
      <c r="K990" s="22"/>
      <c r="L990" s="22"/>
      <c r="M990" s="22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</row>
    <row r="991" ht="15.75" customHeight="1">
      <c r="A991" s="1"/>
      <c r="B991" s="2"/>
      <c r="C991" s="91"/>
      <c r="D991" s="67"/>
      <c r="E991" s="67"/>
      <c r="F991" s="67"/>
      <c r="G991" s="22"/>
      <c r="H991" s="91"/>
      <c r="I991" s="22"/>
      <c r="J991" s="67"/>
      <c r="K991" s="22"/>
      <c r="L991" s="22"/>
      <c r="M991" s="22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</row>
    <row r="992" ht="15.75" customHeight="1">
      <c r="A992" s="1"/>
      <c r="B992" s="2"/>
      <c r="C992" s="91"/>
      <c r="D992" s="67"/>
      <c r="E992" s="67"/>
      <c r="F992" s="67"/>
      <c r="G992" s="22"/>
      <c r="H992" s="91"/>
      <c r="I992" s="22"/>
      <c r="J992" s="67"/>
      <c r="K992" s="22"/>
      <c r="L992" s="22"/>
      <c r="M992" s="22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</row>
    <row r="993" ht="15.75" customHeight="1">
      <c r="A993" s="1"/>
      <c r="B993" s="2"/>
      <c r="C993" s="91"/>
      <c r="D993" s="67"/>
      <c r="E993" s="67"/>
      <c r="F993" s="67"/>
      <c r="G993" s="22"/>
      <c r="H993" s="91"/>
      <c r="I993" s="22"/>
      <c r="J993" s="67"/>
      <c r="K993" s="22"/>
      <c r="L993" s="22"/>
      <c r="M993" s="22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</row>
    <row r="994" ht="15.75" customHeight="1">
      <c r="A994" s="1"/>
      <c r="B994" s="2"/>
      <c r="C994" s="91"/>
      <c r="D994" s="67"/>
      <c r="E994" s="67"/>
      <c r="F994" s="67"/>
      <c r="G994" s="22"/>
      <c r="H994" s="91"/>
      <c r="I994" s="22"/>
      <c r="J994" s="67"/>
      <c r="K994" s="22"/>
      <c r="L994" s="22"/>
      <c r="M994" s="22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</row>
    <row r="995" ht="15.75" customHeight="1">
      <c r="A995" s="1"/>
      <c r="B995" s="2"/>
      <c r="C995" s="91"/>
      <c r="D995" s="67"/>
      <c r="E995" s="67"/>
      <c r="F995" s="67"/>
      <c r="G995" s="22"/>
      <c r="H995" s="91"/>
      <c r="I995" s="22"/>
      <c r="J995" s="67"/>
      <c r="K995" s="22"/>
      <c r="L995" s="22"/>
      <c r="M995" s="22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</row>
    <row r="996" ht="15.75" customHeight="1">
      <c r="A996" s="1"/>
      <c r="B996" s="2"/>
      <c r="C996" s="91"/>
      <c r="D996" s="67"/>
      <c r="E996" s="67"/>
      <c r="F996" s="67"/>
      <c r="G996" s="22"/>
      <c r="H996" s="91"/>
      <c r="I996" s="22"/>
      <c r="J996" s="67"/>
      <c r="K996" s="22"/>
      <c r="L996" s="22"/>
      <c r="M996" s="22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</row>
    <row r="997" ht="15.75" customHeight="1">
      <c r="A997" s="1"/>
      <c r="B997" s="2"/>
      <c r="C997" s="91"/>
      <c r="D997" s="67"/>
      <c r="E997" s="67"/>
      <c r="F997" s="67"/>
      <c r="G997" s="22"/>
      <c r="H997" s="91"/>
      <c r="I997" s="22"/>
      <c r="J997" s="67"/>
      <c r="K997" s="22"/>
      <c r="L997" s="22"/>
      <c r="M997" s="22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</row>
    <row r="998" ht="15.75" customHeight="1">
      <c r="A998" s="1"/>
      <c r="B998" s="2"/>
      <c r="C998" s="91"/>
      <c r="D998" s="67"/>
      <c r="E998" s="67"/>
      <c r="F998" s="67"/>
      <c r="G998" s="22"/>
      <c r="H998" s="91"/>
      <c r="I998" s="22"/>
      <c r="J998" s="67"/>
      <c r="K998" s="22"/>
      <c r="L998" s="22"/>
      <c r="M998" s="22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</row>
    <row r="999" ht="15.75" customHeight="1">
      <c r="A999" s="1"/>
      <c r="B999" s="2"/>
      <c r="C999" s="91"/>
      <c r="D999" s="67"/>
      <c r="E999" s="67"/>
      <c r="F999" s="67"/>
      <c r="G999" s="22"/>
      <c r="H999" s="91"/>
      <c r="I999" s="22"/>
      <c r="J999" s="67"/>
      <c r="K999" s="22"/>
      <c r="L999" s="22"/>
      <c r="M999" s="22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</row>
    <row r="1000" ht="15.75" customHeight="1">
      <c r="A1000" s="1"/>
      <c r="B1000" s="2"/>
      <c r="C1000" s="91"/>
      <c r="D1000" s="67"/>
      <c r="E1000" s="67"/>
      <c r="F1000" s="67"/>
      <c r="G1000" s="22"/>
      <c r="H1000" s="91"/>
      <c r="I1000" s="22"/>
      <c r="J1000" s="67"/>
      <c r="K1000" s="22"/>
      <c r="L1000" s="22"/>
      <c r="M1000" s="22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</row>
    <row r="1001" ht="15.75" customHeight="1">
      <c r="A1001" s="1"/>
      <c r="B1001" s="2"/>
      <c r="C1001" s="91"/>
      <c r="D1001" s="67"/>
      <c r="E1001" s="67"/>
      <c r="F1001" s="67"/>
      <c r="G1001" s="22"/>
      <c r="H1001" s="91"/>
      <c r="I1001" s="22"/>
      <c r="J1001" s="67"/>
      <c r="K1001" s="22"/>
      <c r="L1001" s="22"/>
      <c r="M1001" s="22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67"/>
      <c r="AA1001" s="67"/>
      <c r="AB1001" s="67"/>
    </row>
    <row r="1002" ht="15.75" customHeight="1">
      <c r="A1002" s="1"/>
      <c r="B1002" s="2"/>
      <c r="C1002" s="91"/>
      <c r="D1002" s="67"/>
      <c r="E1002" s="67"/>
      <c r="F1002" s="67"/>
      <c r="G1002" s="22"/>
      <c r="H1002" s="91"/>
      <c r="I1002" s="22"/>
      <c r="J1002" s="67"/>
      <c r="K1002" s="22"/>
      <c r="L1002" s="22"/>
      <c r="M1002" s="22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  <c r="Z1002" s="67"/>
      <c r="AA1002" s="67"/>
      <c r="AB1002" s="67"/>
    </row>
    <row r="1003" ht="15.75" customHeight="1">
      <c r="A1003" s="1"/>
      <c r="B1003" s="2"/>
      <c r="C1003" s="91"/>
      <c r="D1003" s="67"/>
      <c r="E1003" s="67"/>
      <c r="F1003" s="67"/>
      <c r="G1003" s="22"/>
      <c r="H1003" s="91"/>
      <c r="I1003" s="22"/>
      <c r="J1003" s="67"/>
      <c r="K1003" s="22"/>
      <c r="L1003" s="22"/>
      <c r="M1003" s="22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  <c r="X1003" s="67"/>
      <c r="Y1003" s="67"/>
      <c r="Z1003" s="67"/>
      <c r="AA1003" s="67"/>
      <c r="AB1003" s="67"/>
    </row>
    <row r="1004" ht="15.75" customHeight="1">
      <c r="A1004" s="1"/>
      <c r="B1004" s="2"/>
      <c r="C1004" s="91"/>
      <c r="D1004" s="67"/>
      <c r="E1004" s="67"/>
      <c r="F1004" s="67"/>
      <c r="G1004" s="22"/>
      <c r="H1004" s="91"/>
      <c r="I1004" s="22"/>
      <c r="J1004" s="67"/>
      <c r="K1004" s="22"/>
      <c r="L1004" s="22"/>
      <c r="M1004" s="22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  <c r="X1004" s="67"/>
      <c r="Y1004" s="67"/>
      <c r="Z1004" s="67"/>
      <c r="AA1004" s="67"/>
      <c r="AB1004" s="67"/>
    </row>
    <row r="1005" ht="15.75" customHeight="1">
      <c r="A1005" s="1"/>
      <c r="B1005" s="2"/>
      <c r="C1005" s="91"/>
      <c r="D1005" s="67"/>
      <c r="E1005" s="67"/>
      <c r="F1005" s="67"/>
      <c r="G1005" s="22"/>
      <c r="H1005" s="91"/>
      <c r="I1005" s="22"/>
      <c r="J1005" s="67"/>
      <c r="K1005" s="22"/>
      <c r="L1005" s="22"/>
      <c r="M1005" s="22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  <c r="X1005" s="67"/>
      <c r="Y1005" s="67"/>
      <c r="Z1005" s="67"/>
      <c r="AA1005" s="67"/>
      <c r="AB1005" s="67"/>
    </row>
    <row r="1006" ht="15.75" customHeight="1">
      <c r="A1006" s="1"/>
      <c r="B1006" s="2"/>
      <c r="C1006" s="91"/>
      <c r="D1006" s="67"/>
      <c r="E1006" s="67"/>
      <c r="F1006" s="67"/>
      <c r="G1006" s="22"/>
      <c r="H1006" s="91"/>
      <c r="I1006" s="22"/>
      <c r="J1006" s="67"/>
      <c r="K1006" s="22"/>
      <c r="L1006" s="22"/>
      <c r="M1006" s="22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  <c r="X1006" s="67"/>
      <c r="Y1006" s="67"/>
      <c r="Z1006" s="67"/>
      <c r="AA1006" s="67"/>
      <c r="AB1006" s="67"/>
    </row>
    <row r="1007" ht="15.75" customHeight="1">
      <c r="A1007" s="1"/>
      <c r="B1007" s="2"/>
      <c r="C1007" s="91"/>
      <c r="D1007" s="67"/>
      <c r="E1007" s="67"/>
      <c r="F1007" s="67"/>
      <c r="G1007" s="22"/>
      <c r="H1007" s="91"/>
      <c r="I1007" s="22"/>
      <c r="J1007" s="67"/>
      <c r="K1007" s="22"/>
      <c r="L1007" s="22"/>
      <c r="M1007" s="22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  <c r="X1007" s="67"/>
      <c r="Y1007" s="67"/>
      <c r="Z1007" s="67"/>
      <c r="AA1007" s="67"/>
      <c r="AB1007" s="67"/>
    </row>
    <row r="1008" ht="15.75" customHeight="1">
      <c r="A1008" s="1"/>
      <c r="B1008" s="2"/>
      <c r="C1008" s="91"/>
      <c r="D1008" s="67"/>
      <c r="E1008" s="67"/>
      <c r="F1008" s="67"/>
      <c r="G1008" s="22"/>
      <c r="H1008" s="91"/>
      <c r="I1008" s="22"/>
      <c r="J1008" s="67"/>
      <c r="K1008" s="22"/>
      <c r="L1008" s="22"/>
      <c r="M1008" s="22"/>
      <c r="N1008" s="67"/>
      <c r="O1008" s="67"/>
      <c r="P1008" s="67"/>
      <c r="Q1008" s="67"/>
      <c r="R1008" s="67"/>
      <c r="S1008" s="67"/>
      <c r="T1008" s="67"/>
      <c r="U1008" s="67"/>
      <c r="V1008" s="67"/>
      <c r="W1008" s="67"/>
      <c r="X1008" s="67"/>
      <c r="Y1008" s="67"/>
      <c r="Z1008" s="67"/>
      <c r="AA1008" s="67"/>
      <c r="AB1008" s="67"/>
    </row>
    <row r="1009" ht="15.75" customHeight="1">
      <c r="A1009" s="1"/>
      <c r="B1009" s="2"/>
      <c r="C1009" s="91"/>
      <c r="D1009" s="67"/>
      <c r="E1009" s="67"/>
      <c r="F1009" s="67"/>
      <c r="G1009" s="22"/>
      <c r="H1009" s="91"/>
      <c r="I1009" s="22"/>
      <c r="J1009" s="67"/>
      <c r="K1009" s="22"/>
      <c r="L1009" s="22"/>
      <c r="M1009" s="22"/>
      <c r="N1009" s="67"/>
      <c r="O1009" s="67"/>
      <c r="P1009" s="67"/>
      <c r="Q1009" s="67"/>
      <c r="R1009" s="67"/>
      <c r="S1009" s="67"/>
      <c r="T1009" s="67"/>
      <c r="U1009" s="67"/>
      <c r="V1009" s="67"/>
      <c r="W1009" s="67"/>
      <c r="X1009" s="67"/>
      <c r="Y1009" s="67"/>
      <c r="Z1009" s="67"/>
      <c r="AA1009" s="67"/>
      <c r="AB1009" s="67"/>
    </row>
    <row r="1010" ht="15.75" customHeight="1">
      <c r="A1010" s="1"/>
      <c r="B1010" s="2"/>
      <c r="C1010" s="91"/>
      <c r="D1010" s="67"/>
      <c r="E1010" s="67"/>
      <c r="F1010" s="67"/>
      <c r="G1010" s="22"/>
      <c r="H1010" s="91"/>
      <c r="I1010" s="22"/>
      <c r="J1010" s="67"/>
      <c r="K1010" s="22"/>
      <c r="L1010" s="22"/>
      <c r="M1010" s="22"/>
      <c r="N1010" s="67"/>
      <c r="O1010" s="67"/>
      <c r="P1010" s="67"/>
      <c r="Q1010" s="67"/>
      <c r="R1010" s="67"/>
      <c r="S1010" s="67"/>
      <c r="T1010" s="67"/>
      <c r="U1010" s="67"/>
      <c r="V1010" s="67"/>
      <c r="W1010" s="67"/>
      <c r="X1010" s="67"/>
      <c r="Y1010" s="67"/>
      <c r="Z1010" s="67"/>
      <c r="AA1010" s="67"/>
      <c r="AB1010" s="67"/>
    </row>
    <row r="1011" ht="15.75" customHeight="1">
      <c r="A1011" s="1"/>
      <c r="B1011" s="2"/>
      <c r="C1011" s="91"/>
      <c r="D1011" s="67"/>
      <c r="E1011" s="67"/>
      <c r="F1011" s="67"/>
      <c r="G1011" s="22"/>
      <c r="H1011" s="91"/>
      <c r="I1011" s="22"/>
      <c r="J1011" s="67"/>
      <c r="K1011" s="22"/>
      <c r="L1011" s="22"/>
      <c r="M1011" s="22"/>
      <c r="N1011" s="67"/>
      <c r="O1011" s="67"/>
      <c r="P1011" s="67"/>
      <c r="Q1011" s="67"/>
      <c r="R1011" s="67"/>
      <c r="S1011" s="67"/>
      <c r="T1011" s="67"/>
      <c r="U1011" s="67"/>
      <c r="V1011" s="67"/>
      <c r="W1011" s="67"/>
      <c r="X1011" s="67"/>
      <c r="Y1011" s="67"/>
      <c r="Z1011" s="67"/>
      <c r="AA1011" s="67"/>
      <c r="AB1011" s="67"/>
    </row>
    <row r="1012" ht="15.75" customHeight="1">
      <c r="A1012" s="1"/>
      <c r="B1012" s="2"/>
      <c r="C1012" s="91"/>
      <c r="D1012" s="67"/>
      <c r="E1012" s="67"/>
      <c r="F1012" s="67"/>
      <c r="G1012" s="22"/>
      <c r="H1012" s="91"/>
      <c r="I1012" s="22"/>
      <c r="J1012" s="67"/>
      <c r="K1012" s="22"/>
      <c r="L1012" s="22"/>
      <c r="M1012" s="22"/>
      <c r="N1012" s="67"/>
      <c r="O1012" s="67"/>
      <c r="P1012" s="67"/>
      <c r="Q1012" s="67"/>
      <c r="R1012" s="67"/>
      <c r="S1012" s="67"/>
      <c r="T1012" s="67"/>
      <c r="U1012" s="67"/>
      <c r="V1012" s="67"/>
      <c r="W1012" s="67"/>
      <c r="X1012" s="67"/>
      <c r="Y1012" s="67"/>
      <c r="Z1012" s="67"/>
      <c r="AA1012" s="67"/>
      <c r="AB1012" s="67"/>
    </row>
    <row r="1013" ht="15.75" customHeight="1">
      <c r="A1013" s="1"/>
      <c r="B1013" s="2"/>
      <c r="C1013" s="91"/>
      <c r="D1013" s="67"/>
      <c r="E1013" s="67"/>
      <c r="F1013" s="67"/>
      <c r="G1013" s="22"/>
      <c r="H1013" s="91"/>
      <c r="I1013" s="22"/>
      <c r="J1013" s="67"/>
      <c r="K1013" s="22"/>
      <c r="L1013" s="22"/>
      <c r="M1013" s="22"/>
      <c r="N1013" s="67"/>
      <c r="O1013" s="67"/>
      <c r="P1013" s="67"/>
      <c r="Q1013" s="67"/>
      <c r="R1013" s="67"/>
      <c r="S1013" s="67"/>
      <c r="T1013" s="67"/>
      <c r="U1013" s="67"/>
      <c r="V1013" s="67"/>
      <c r="W1013" s="67"/>
      <c r="X1013" s="67"/>
      <c r="Y1013" s="67"/>
      <c r="Z1013" s="67"/>
      <c r="AA1013" s="67"/>
      <c r="AB1013" s="67"/>
    </row>
    <row r="1014" ht="15.75" customHeight="1">
      <c r="A1014" s="1"/>
      <c r="B1014" s="2"/>
      <c r="C1014" s="91"/>
      <c r="D1014" s="67"/>
      <c r="E1014" s="67"/>
      <c r="F1014" s="67"/>
      <c r="G1014" s="22"/>
      <c r="H1014" s="91"/>
      <c r="I1014" s="22"/>
      <c r="J1014" s="67"/>
      <c r="K1014" s="22"/>
      <c r="L1014" s="22"/>
      <c r="M1014" s="22"/>
      <c r="N1014" s="67"/>
      <c r="O1014" s="67"/>
      <c r="P1014" s="67"/>
      <c r="Q1014" s="67"/>
      <c r="R1014" s="67"/>
      <c r="S1014" s="67"/>
      <c r="T1014" s="67"/>
      <c r="U1014" s="67"/>
      <c r="V1014" s="67"/>
      <c r="W1014" s="67"/>
      <c r="X1014" s="67"/>
      <c r="Y1014" s="67"/>
      <c r="Z1014" s="67"/>
      <c r="AA1014" s="67"/>
      <c r="AB1014" s="67"/>
    </row>
    <row r="1015" ht="15.75" customHeight="1">
      <c r="A1015" s="1"/>
      <c r="B1015" s="2"/>
      <c r="C1015" s="91"/>
      <c r="D1015" s="67"/>
      <c r="E1015" s="67"/>
      <c r="F1015" s="67"/>
      <c r="G1015" s="22"/>
      <c r="H1015" s="91"/>
      <c r="I1015" s="22"/>
      <c r="J1015" s="67"/>
      <c r="K1015" s="22"/>
      <c r="L1015" s="22"/>
      <c r="M1015" s="22"/>
      <c r="N1015" s="67"/>
      <c r="O1015" s="67"/>
      <c r="P1015" s="67"/>
      <c r="Q1015" s="67"/>
      <c r="R1015" s="67"/>
      <c r="S1015" s="67"/>
      <c r="T1015" s="67"/>
      <c r="U1015" s="67"/>
      <c r="V1015" s="67"/>
      <c r="W1015" s="67"/>
      <c r="X1015" s="67"/>
      <c r="Y1015" s="67"/>
      <c r="Z1015" s="67"/>
      <c r="AA1015" s="67"/>
      <c r="AB1015" s="67"/>
    </row>
    <row r="1016" ht="15.75" customHeight="1">
      <c r="A1016" s="1"/>
      <c r="B1016" s="2"/>
      <c r="C1016" s="91"/>
      <c r="D1016" s="67"/>
      <c r="E1016" s="67"/>
      <c r="F1016" s="67"/>
      <c r="G1016" s="22"/>
      <c r="H1016" s="91"/>
      <c r="I1016" s="22"/>
      <c r="J1016" s="67"/>
      <c r="K1016" s="22"/>
      <c r="L1016" s="22"/>
      <c r="M1016" s="22"/>
      <c r="N1016" s="67"/>
      <c r="O1016" s="67"/>
      <c r="P1016" s="67"/>
      <c r="Q1016" s="67"/>
      <c r="R1016" s="67"/>
      <c r="S1016" s="67"/>
      <c r="T1016" s="67"/>
      <c r="U1016" s="67"/>
      <c r="V1016" s="67"/>
      <c r="W1016" s="67"/>
      <c r="X1016" s="67"/>
      <c r="Y1016" s="67"/>
      <c r="Z1016" s="67"/>
      <c r="AA1016" s="67"/>
      <c r="AB1016" s="67"/>
    </row>
    <row r="1017" ht="15.75" customHeight="1">
      <c r="A1017" s="1"/>
      <c r="B1017" s="2"/>
      <c r="C1017" s="91"/>
      <c r="D1017" s="67"/>
      <c r="E1017" s="67"/>
      <c r="F1017" s="67"/>
      <c r="G1017" s="22"/>
      <c r="H1017" s="91"/>
      <c r="I1017" s="22"/>
      <c r="J1017" s="67"/>
      <c r="K1017" s="22"/>
      <c r="L1017" s="22"/>
      <c r="M1017" s="22"/>
      <c r="N1017" s="67"/>
      <c r="O1017" s="67"/>
      <c r="P1017" s="67"/>
      <c r="Q1017" s="67"/>
      <c r="R1017" s="67"/>
      <c r="S1017" s="67"/>
      <c r="T1017" s="67"/>
      <c r="U1017" s="67"/>
      <c r="V1017" s="67"/>
      <c r="W1017" s="67"/>
      <c r="X1017" s="67"/>
      <c r="Y1017" s="67"/>
      <c r="Z1017" s="67"/>
      <c r="AA1017" s="67"/>
      <c r="AB1017" s="67"/>
    </row>
    <row r="1018" ht="15.75" customHeight="1">
      <c r="A1018" s="1"/>
      <c r="B1018" s="2"/>
      <c r="C1018" s="91"/>
      <c r="D1018" s="67"/>
      <c r="E1018" s="67"/>
      <c r="F1018" s="67"/>
      <c r="G1018" s="22"/>
      <c r="H1018" s="91"/>
      <c r="I1018" s="22"/>
      <c r="J1018" s="67"/>
      <c r="K1018" s="22"/>
      <c r="L1018" s="22"/>
      <c r="M1018" s="22"/>
      <c r="N1018" s="67"/>
      <c r="O1018" s="67"/>
      <c r="P1018" s="67"/>
      <c r="Q1018" s="67"/>
      <c r="R1018" s="67"/>
      <c r="S1018" s="67"/>
      <c r="T1018" s="67"/>
      <c r="U1018" s="67"/>
      <c r="V1018" s="67"/>
      <c r="W1018" s="67"/>
      <c r="X1018" s="67"/>
      <c r="Y1018" s="67"/>
      <c r="Z1018" s="67"/>
      <c r="AA1018" s="67"/>
      <c r="AB1018" s="67"/>
    </row>
    <row r="1019" ht="15.75" customHeight="1">
      <c r="A1019" s="1"/>
      <c r="B1019" s="2"/>
      <c r="C1019" s="91"/>
      <c r="D1019" s="67"/>
      <c r="E1019" s="67"/>
      <c r="F1019" s="67"/>
      <c r="G1019" s="22"/>
      <c r="H1019" s="91"/>
      <c r="I1019" s="22"/>
      <c r="J1019" s="67"/>
      <c r="K1019" s="22"/>
      <c r="L1019" s="22"/>
      <c r="M1019" s="22"/>
      <c r="N1019" s="67"/>
      <c r="O1019" s="67"/>
      <c r="P1019" s="67"/>
      <c r="Q1019" s="67"/>
      <c r="R1019" s="67"/>
      <c r="S1019" s="67"/>
      <c r="T1019" s="67"/>
      <c r="U1019" s="67"/>
      <c r="V1019" s="67"/>
      <c r="W1019" s="67"/>
      <c r="X1019" s="67"/>
      <c r="Y1019" s="67"/>
      <c r="Z1019" s="67"/>
      <c r="AA1019" s="67"/>
      <c r="AB1019" s="67"/>
    </row>
    <row r="1020" ht="15.75" customHeight="1">
      <c r="A1020" s="1"/>
      <c r="B1020" s="2"/>
      <c r="C1020" s="91"/>
      <c r="D1020" s="67"/>
      <c r="E1020" s="67"/>
      <c r="F1020" s="67"/>
      <c r="G1020" s="22"/>
      <c r="H1020" s="91"/>
      <c r="I1020" s="22"/>
      <c r="J1020" s="67"/>
      <c r="K1020" s="22"/>
      <c r="L1020" s="22"/>
      <c r="M1020" s="22"/>
      <c r="N1020" s="67"/>
      <c r="O1020" s="67"/>
      <c r="P1020" s="67"/>
      <c r="Q1020" s="67"/>
      <c r="R1020" s="67"/>
      <c r="S1020" s="67"/>
      <c r="T1020" s="67"/>
      <c r="U1020" s="67"/>
      <c r="V1020" s="67"/>
      <c r="W1020" s="67"/>
      <c r="X1020" s="67"/>
      <c r="Y1020" s="67"/>
      <c r="Z1020" s="67"/>
      <c r="AA1020" s="67"/>
      <c r="AB1020" s="67"/>
    </row>
    <row r="1021" ht="15.75" customHeight="1">
      <c r="A1021" s="1"/>
      <c r="B1021" s="2"/>
      <c r="C1021" s="91"/>
      <c r="D1021" s="67"/>
      <c r="E1021" s="67"/>
      <c r="F1021" s="67"/>
      <c r="G1021" s="22"/>
      <c r="H1021" s="91"/>
      <c r="I1021" s="22"/>
      <c r="J1021" s="67"/>
      <c r="K1021" s="22"/>
      <c r="L1021" s="22"/>
      <c r="M1021" s="22"/>
      <c r="N1021" s="67"/>
      <c r="O1021" s="67"/>
      <c r="P1021" s="67"/>
      <c r="Q1021" s="67"/>
      <c r="R1021" s="67"/>
      <c r="S1021" s="67"/>
      <c r="T1021" s="67"/>
      <c r="U1021" s="67"/>
      <c r="V1021" s="67"/>
      <c r="W1021" s="67"/>
      <c r="X1021" s="67"/>
      <c r="Y1021" s="67"/>
      <c r="Z1021" s="67"/>
      <c r="AA1021" s="67"/>
      <c r="AB1021" s="67"/>
    </row>
    <row r="1022" ht="15.75" customHeight="1">
      <c r="A1022" s="1"/>
      <c r="B1022" s="2"/>
      <c r="C1022" s="91"/>
      <c r="D1022" s="67"/>
      <c r="E1022" s="67"/>
      <c r="F1022" s="67"/>
      <c r="G1022" s="22"/>
      <c r="H1022" s="91"/>
      <c r="I1022" s="22"/>
      <c r="J1022" s="67"/>
      <c r="K1022" s="22"/>
      <c r="L1022" s="22"/>
      <c r="M1022" s="22"/>
      <c r="N1022" s="67"/>
      <c r="O1022" s="67"/>
      <c r="P1022" s="67"/>
      <c r="Q1022" s="67"/>
      <c r="R1022" s="67"/>
      <c r="S1022" s="67"/>
      <c r="T1022" s="67"/>
      <c r="U1022" s="67"/>
      <c r="V1022" s="67"/>
      <c r="W1022" s="67"/>
      <c r="X1022" s="67"/>
      <c r="Y1022" s="67"/>
      <c r="Z1022" s="67"/>
      <c r="AA1022" s="67"/>
      <c r="AB1022" s="67"/>
    </row>
    <row r="1023" ht="15.75" customHeight="1">
      <c r="A1023" s="1"/>
      <c r="B1023" s="2"/>
      <c r="C1023" s="91"/>
      <c r="D1023" s="67"/>
      <c r="E1023" s="67"/>
      <c r="F1023" s="67"/>
      <c r="G1023" s="22"/>
      <c r="H1023" s="91"/>
      <c r="I1023" s="22"/>
      <c r="J1023" s="67"/>
      <c r="K1023" s="22"/>
      <c r="L1023" s="22"/>
      <c r="M1023" s="22"/>
      <c r="N1023" s="67"/>
      <c r="O1023" s="67"/>
      <c r="P1023" s="67"/>
      <c r="Q1023" s="67"/>
      <c r="R1023" s="67"/>
      <c r="S1023" s="67"/>
      <c r="T1023" s="67"/>
      <c r="U1023" s="67"/>
      <c r="V1023" s="67"/>
      <c r="W1023" s="67"/>
      <c r="X1023" s="67"/>
      <c r="Y1023" s="67"/>
      <c r="Z1023" s="67"/>
      <c r="AA1023" s="67"/>
      <c r="AB1023" s="67"/>
    </row>
    <row r="1024" ht="15.75" customHeight="1">
      <c r="A1024" s="1"/>
      <c r="B1024" s="2"/>
      <c r="C1024" s="91"/>
      <c r="D1024" s="67"/>
      <c r="E1024" s="67"/>
      <c r="F1024" s="67"/>
      <c r="G1024" s="22"/>
      <c r="H1024" s="91"/>
      <c r="I1024" s="22"/>
      <c r="J1024" s="67"/>
      <c r="K1024" s="22"/>
      <c r="L1024" s="22"/>
      <c r="M1024" s="22"/>
      <c r="N1024" s="67"/>
      <c r="O1024" s="67"/>
      <c r="P1024" s="67"/>
      <c r="Q1024" s="67"/>
      <c r="R1024" s="67"/>
      <c r="S1024" s="67"/>
      <c r="T1024" s="67"/>
      <c r="U1024" s="67"/>
      <c r="V1024" s="67"/>
      <c r="W1024" s="67"/>
      <c r="X1024" s="67"/>
      <c r="Y1024" s="67"/>
      <c r="Z1024" s="67"/>
      <c r="AA1024" s="67"/>
      <c r="AB1024" s="67"/>
    </row>
  </sheetData>
  <mergeCells count="5">
    <mergeCell ref="U4:U9"/>
    <mergeCell ref="U10:U29"/>
    <mergeCell ref="U30:U66"/>
    <mergeCell ref="U67:U80"/>
    <mergeCell ref="U81:U106"/>
  </mergeCells>
  <printOptions horizontalCentered="1"/>
  <pageMargins bottom="0.7480314960629921" footer="0.0" header="0.0" left="0.7086614173228347" right="0.7086614173228347" top="0.7480314960629921"/>
  <pageSetup paperSize="8" scale="80" orientation="landscape"/>
  <headerFooter>
    <oddHeader>&amp;R1120928製表</oddHead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4" width="22.57"/>
    <col customWidth="1" min="5" max="8" width="9.0"/>
    <col customWidth="1" min="9" max="26" width="8.71"/>
  </cols>
  <sheetData>
    <row r="1" ht="30.0" customHeight="1">
      <c r="A1" s="8" t="s">
        <v>4</v>
      </c>
      <c r="B1" s="8" t="s">
        <v>8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30.0" customHeight="1">
      <c r="A2" s="8" t="s">
        <v>33</v>
      </c>
      <c r="B2" s="14">
        <v>115.0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30.0" customHeight="1">
      <c r="A3" s="8" t="s">
        <v>36</v>
      </c>
      <c r="B3" s="8" t="str">
        <f>'總表'!$C3</f>
        <v>苗豐抽水井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0.0" customHeight="1">
      <c r="A4" s="8" t="s">
        <v>40</v>
      </c>
      <c r="B4" s="8" t="str">
        <f>'總表'!$D3</f>
        <v>K0124239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0.0" customHeight="1">
      <c r="A5" s="8" t="s">
        <v>44</v>
      </c>
      <c r="B5" s="8">
        <f>'總表'!$E3</f>
        <v>1120808</v>
      </c>
      <c r="C5" s="8">
        <f>'總表'!$F3</f>
        <v>1170807</v>
      </c>
      <c r="D5" s="15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0.0" customHeight="1">
      <c r="A6" s="8" t="s">
        <v>47</v>
      </c>
      <c r="B6" s="8">
        <f>'總表'!$K3</f>
        <v>16</v>
      </c>
      <c r="C6" s="8" t="s">
        <v>49</v>
      </c>
      <c r="D6" s="15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25" t="s">
        <v>51</v>
      </c>
      <c r="B7" s="26" t="s">
        <v>52</v>
      </c>
      <c r="C7" s="26" t="s">
        <v>53</v>
      </c>
      <c r="D7" s="26" t="s">
        <v>54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0.0" customHeight="1">
      <c r="A8" s="26">
        <v>1.0</v>
      </c>
      <c r="B8" s="27">
        <v>0.433</v>
      </c>
      <c r="C8" s="28">
        <f>'總表'!$J3</f>
        <v>0.0169</v>
      </c>
      <c r="D8" s="29">
        <f t="shared" ref="D8:D19" si="1">IF(B8="","",B8*C8*3600)</f>
        <v>26.34372</v>
      </c>
      <c r="E8" s="12"/>
      <c r="F8" s="30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0.0" customHeight="1">
      <c r="A9" s="26">
        <v>2.0</v>
      </c>
      <c r="B9" s="27">
        <v>13.17</v>
      </c>
      <c r="C9" s="28">
        <f>C8</f>
        <v>0.0169</v>
      </c>
      <c r="D9" s="29">
        <f t="shared" si="1"/>
        <v>801.2628</v>
      </c>
      <c r="E9" s="12"/>
      <c r="F9" s="30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0.0" customHeight="1">
      <c r="A10" s="26">
        <v>3.0</v>
      </c>
      <c r="B10" s="27">
        <v>37.08</v>
      </c>
      <c r="C10" s="28">
        <f>C8</f>
        <v>0.0169</v>
      </c>
      <c r="D10" s="29">
        <f t="shared" si="1"/>
        <v>2255.9472</v>
      </c>
      <c r="E10" s="12"/>
      <c r="F10" s="30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0.0" customHeight="1">
      <c r="A11" s="26">
        <v>4.0</v>
      </c>
      <c r="B11" s="27">
        <v>0.1666666</v>
      </c>
      <c r="C11" s="28">
        <f>C8</f>
        <v>0.0169</v>
      </c>
      <c r="D11" s="29">
        <f t="shared" si="1"/>
        <v>10.13999594</v>
      </c>
      <c r="E11" s="12"/>
      <c r="F11" s="30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0.0" customHeight="1">
      <c r="A12" s="26">
        <v>5.0</v>
      </c>
      <c r="B12" s="27">
        <v>0.0</v>
      </c>
      <c r="C12" s="28">
        <f>C8</f>
        <v>0.0169</v>
      </c>
      <c r="D12" s="29">
        <f t="shared" si="1"/>
        <v>0</v>
      </c>
      <c r="E12" s="12"/>
      <c r="F12" s="30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0.0" customHeight="1">
      <c r="A13" s="26">
        <v>6.0</v>
      </c>
      <c r="B13" s="27">
        <v>27.6</v>
      </c>
      <c r="C13" s="28">
        <f>C8</f>
        <v>0.0169</v>
      </c>
      <c r="D13" s="29">
        <f t="shared" si="1"/>
        <v>1679.184</v>
      </c>
      <c r="E13" s="12"/>
      <c r="F13" s="30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30.0" customHeight="1">
      <c r="A14" s="26">
        <v>7.0</v>
      </c>
      <c r="B14" s="27">
        <v>14.89999</v>
      </c>
      <c r="C14" s="28">
        <f>C8</f>
        <v>0.0169</v>
      </c>
      <c r="D14" s="29">
        <f t="shared" si="1"/>
        <v>906.5153916</v>
      </c>
      <c r="E14" s="12"/>
      <c r="F14" s="30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0.0" customHeight="1">
      <c r="A15" s="26">
        <v>8.0</v>
      </c>
      <c r="B15" s="27"/>
      <c r="C15" s="28">
        <f>C8</f>
        <v>0.0169</v>
      </c>
      <c r="D15" s="29" t="str">
        <f t="shared" si="1"/>
        <v/>
      </c>
      <c r="E15" s="12"/>
      <c r="F15" s="30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0.0" customHeight="1">
      <c r="A16" s="26">
        <v>9.0</v>
      </c>
      <c r="B16" s="27"/>
      <c r="C16" s="28">
        <f>C8</f>
        <v>0.0169</v>
      </c>
      <c r="D16" s="29" t="str">
        <f t="shared" si="1"/>
        <v/>
      </c>
      <c r="E16" s="12"/>
      <c r="F16" s="30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0.0" customHeight="1">
      <c r="A17" s="26">
        <v>10.0</v>
      </c>
      <c r="B17" s="27"/>
      <c r="C17" s="28">
        <f>C8</f>
        <v>0.0169</v>
      </c>
      <c r="D17" s="29" t="str">
        <f t="shared" si="1"/>
        <v/>
      </c>
      <c r="E17" s="12"/>
      <c r="F17" s="30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0.0" customHeight="1">
      <c r="A18" s="26">
        <v>11.0</v>
      </c>
      <c r="B18" s="27"/>
      <c r="C18" s="28">
        <f>C8</f>
        <v>0.0169</v>
      </c>
      <c r="D18" s="29" t="str">
        <f t="shared" si="1"/>
        <v/>
      </c>
      <c r="E18" s="12"/>
      <c r="F18" s="30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30.0" customHeight="1">
      <c r="A19" s="26">
        <v>12.0</v>
      </c>
      <c r="B19" s="27"/>
      <c r="C19" s="28">
        <f>C8</f>
        <v>0.0169</v>
      </c>
      <c r="D19" s="29" t="str">
        <f t="shared" si="1"/>
        <v/>
      </c>
      <c r="E19" s="12"/>
      <c r="F19" s="30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0.0" customHeight="1">
      <c r="A20" s="26" t="s">
        <v>82</v>
      </c>
      <c r="B20" s="47"/>
      <c r="C20" s="28"/>
      <c r="D20" s="29">
        <f>SUM(D8:D19)</f>
        <v>5679.393108</v>
      </c>
      <c r="E20" s="15"/>
      <c r="F20" s="48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4">
    <mergeCell ref="B1:D1"/>
    <mergeCell ref="B2:D2"/>
    <mergeCell ref="B3:D3"/>
    <mergeCell ref="B4:D4"/>
  </mergeCells>
  <printOptions horizontalCentered="1"/>
  <pageMargins bottom="0.7874015748031497" footer="0.0" header="0.0" left="0.7874015748031497" right="0.7874015748031497" top="0.7874015748031497"/>
  <pageSetup paperSize="9" orientation="portrait"/>
  <headerFooter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24" width="22.57"/>
    <col customWidth="1" min="25" max="26" width="9.0"/>
  </cols>
  <sheetData>
    <row r="1" ht="30.0" customHeight="1">
      <c r="A1" s="8" t="s">
        <v>4</v>
      </c>
      <c r="B1" s="8" t="s">
        <v>17</v>
      </c>
      <c r="E1" s="8" t="s">
        <v>4</v>
      </c>
      <c r="F1" s="8" t="str">
        <f>$B$1</f>
        <v>苑裡</v>
      </c>
      <c r="I1" s="8" t="s">
        <v>4</v>
      </c>
      <c r="J1" s="8" t="str">
        <f>$B$1</f>
        <v>苑裡</v>
      </c>
      <c r="M1" s="8" t="s">
        <v>4</v>
      </c>
      <c r="N1" s="8" t="str">
        <f>$B$1</f>
        <v>苑裡</v>
      </c>
      <c r="Q1" s="8" t="s">
        <v>4</v>
      </c>
      <c r="R1" s="8" t="str">
        <f>$B$1</f>
        <v>苑裡</v>
      </c>
      <c r="U1" s="8" t="s">
        <v>4</v>
      </c>
      <c r="V1" s="8" t="str">
        <f>$B$1</f>
        <v>苑裡</v>
      </c>
      <c r="Y1" s="12"/>
      <c r="Z1" s="12"/>
    </row>
    <row r="2" ht="30.0" customHeight="1">
      <c r="A2" s="8" t="s">
        <v>33</v>
      </c>
      <c r="B2" s="14">
        <f>'卓蘭站'!B2</f>
        <v>115</v>
      </c>
      <c r="E2" s="8" t="s">
        <v>33</v>
      </c>
      <c r="F2" s="8">
        <f>'卓蘭站'!B2</f>
        <v>115</v>
      </c>
      <c r="I2" s="8" t="s">
        <v>33</v>
      </c>
      <c r="J2" s="8">
        <f>'卓蘭站'!B2</f>
        <v>115</v>
      </c>
      <c r="M2" s="8" t="s">
        <v>33</v>
      </c>
      <c r="N2" s="8">
        <f>'卓蘭站'!B2</f>
        <v>115</v>
      </c>
      <c r="Q2" s="8" t="s">
        <v>33</v>
      </c>
      <c r="R2" s="8">
        <f>'卓蘭站'!B2</f>
        <v>115</v>
      </c>
      <c r="U2" s="8" t="s">
        <v>33</v>
      </c>
      <c r="V2" s="8">
        <f>'卓蘭站'!B2</f>
        <v>115</v>
      </c>
      <c r="Y2" s="15"/>
      <c r="Z2" s="15"/>
    </row>
    <row r="3" ht="30.0" customHeight="1">
      <c r="A3" s="8" t="s">
        <v>36</v>
      </c>
      <c r="B3" s="14" t="str">
        <f>'總表'!C12</f>
        <v>新復一號抽水井</v>
      </c>
      <c r="E3" s="8" t="s">
        <v>36</v>
      </c>
      <c r="F3" s="8" t="str">
        <f>'總表'!$C13</f>
        <v>新復二號抽水井</v>
      </c>
      <c r="I3" s="8" t="s">
        <v>36</v>
      </c>
      <c r="J3" s="8" t="str">
        <f>'總表'!$C14</f>
        <v>田心小組抽水井</v>
      </c>
      <c r="M3" s="8" t="s">
        <v>36</v>
      </c>
      <c r="N3" s="8" t="str">
        <f>'總表'!$C15</f>
        <v>田心二號抽水井</v>
      </c>
      <c r="Q3" s="8" t="s">
        <v>36</v>
      </c>
      <c r="R3" s="8" t="str">
        <f>'總表'!$C16</f>
        <v>西勢支線抽水井</v>
      </c>
      <c r="U3" s="8" t="s">
        <v>36</v>
      </c>
      <c r="V3" s="8" t="str">
        <f>'總表'!$C17</f>
        <v>砂埤支線抽水井</v>
      </c>
      <c r="Y3" s="12"/>
      <c r="Z3" s="12"/>
    </row>
    <row r="4" ht="30.0" customHeight="1">
      <c r="A4" s="8" t="s">
        <v>40</v>
      </c>
      <c r="B4" s="8" t="str">
        <f>'總表'!$D12</f>
        <v>K0123688</v>
      </c>
      <c r="E4" s="8" t="s">
        <v>40</v>
      </c>
      <c r="F4" s="8" t="str">
        <f>'總表'!$D13</f>
        <v>K0123786</v>
      </c>
      <c r="I4" s="8" t="s">
        <v>40</v>
      </c>
      <c r="J4" s="8" t="str">
        <f>'總表'!$D14</f>
        <v>K0123766</v>
      </c>
      <c r="M4" s="8" t="s">
        <v>40</v>
      </c>
      <c r="N4" s="8" t="str">
        <f>'總表'!$D15</f>
        <v>K0124420</v>
      </c>
      <c r="Q4" s="8" t="s">
        <v>40</v>
      </c>
      <c r="R4" s="8" t="str">
        <f>'總表'!$D16</f>
        <v>K0123779</v>
      </c>
      <c r="U4" s="8" t="s">
        <v>40</v>
      </c>
      <c r="V4" s="8" t="str">
        <f>'總表'!$D17</f>
        <v>K0124485</v>
      </c>
      <c r="Y4" s="12"/>
      <c r="Z4" s="12"/>
    </row>
    <row r="5" ht="30.0" customHeight="1">
      <c r="A5" s="8" t="s">
        <v>44</v>
      </c>
      <c r="B5" s="8">
        <f>'總表'!$E12</f>
        <v>1110101</v>
      </c>
      <c r="C5" s="8">
        <f>'總表'!$F12</f>
        <v>1151231</v>
      </c>
      <c r="D5" s="15"/>
      <c r="E5" s="8" t="s">
        <v>44</v>
      </c>
      <c r="F5" s="8">
        <f>'總表'!$E13</f>
        <v>1130201</v>
      </c>
      <c r="G5" s="8">
        <f>'總表'!$F13</f>
        <v>1180131</v>
      </c>
      <c r="H5" s="15"/>
      <c r="I5" s="8" t="s">
        <v>44</v>
      </c>
      <c r="J5" s="8">
        <f>'總表'!$E14</f>
        <v>1121201</v>
      </c>
      <c r="K5" s="8">
        <f>'總表'!$F14</f>
        <v>1171130</v>
      </c>
      <c r="L5" s="15"/>
      <c r="M5" s="8" t="s">
        <v>44</v>
      </c>
      <c r="N5" s="8">
        <f>'總表'!$E15</f>
        <v>1140401</v>
      </c>
      <c r="O5" s="8">
        <f>'總表'!$F15</f>
        <v>1190331</v>
      </c>
      <c r="P5" s="15"/>
      <c r="Q5" s="8" t="s">
        <v>44</v>
      </c>
      <c r="R5" s="8">
        <f>'總表'!$E16</f>
        <v>1130201</v>
      </c>
      <c r="S5" s="8">
        <f>'總表'!$F16</f>
        <v>1180131</v>
      </c>
      <c r="T5" s="15"/>
      <c r="U5" s="8" t="s">
        <v>44</v>
      </c>
      <c r="V5" s="8">
        <f>'總表'!$E17</f>
        <v>1140901</v>
      </c>
      <c r="W5" s="8">
        <f>'總表'!$F17</f>
        <v>1190831</v>
      </c>
      <c r="X5" s="15"/>
      <c r="Y5" s="12"/>
      <c r="Z5" s="12"/>
    </row>
    <row r="6" ht="30.0" customHeight="1">
      <c r="A6" s="8" t="s">
        <v>47</v>
      </c>
      <c r="B6" s="8">
        <f>'總表'!$K12</f>
        <v>20</v>
      </c>
      <c r="C6" s="8" t="s">
        <v>49</v>
      </c>
      <c r="D6" s="15"/>
      <c r="E6" s="8" t="s">
        <v>47</v>
      </c>
      <c r="F6" s="8">
        <f>'總表'!$K13</f>
        <v>20</v>
      </c>
      <c r="G6" s="8" t="s">
        <v>49</v>
      </c>
      <c r="H6" s="15"/>
      <c r="I6" s="8" t="s">
        <v>47</v>
      </c>
      <c r="J6" s="8">
        <f>'總表'!$K14</f>
        <v>20</v>
      </c>
      <c r="K6" s="8" t="s">
        <v>49</v>
      </c>
      <c r="L6" s="15"/>
      <c r="M6" s="8" t="s">
        <v>47</v>
      </c>
      <c r="N6" s="8">
        <f>'總表'!$K15</f>
        <v>20</v>
      </c>
      <c r="O6" s="8" t="s">
        <v>49</v>
      </c>
      <c r="P6" s="15"/>
      <c r="Q6" s="8" t="s">
        <v>47</v>
      </c>
      <c r="R6" s="8">
        <f>'總表'!$K16</f>
        <v>20</v>
      </c>
      <c r="S6" s="8" t="s">
        <v>49</v>
      </c>
      <c r="T6" s="15"/>
      <c r="U6" s="8" t="s">
        <v>47</v>
      </c>
      <c r="V6" s="8">
        <f>'總表'!$K17</f>
        <v>20</v>
      </c>
      <c r="W6" s="8" t="s">
        <v>49</v>
      </c>
      <c r="X6" s="15"/>
      <c r="Y6" s="12"/>
      <c r="Z6" s="12"/>
    </row>
    <row r="7" ht="39.75" customHeight="1">
      <c r="A7" s="25" t="s">
        <v>51</v>
      </c>
      <c r="B7" s="26" t="s">
        <v>52</v>
      </c>
      <c r="C7" s="26" t="s">
        <v>53</v>
      </c>
      <c r="D7" s="26" t="s">
        <v>54</v>
      </c>
      <c r="E7" s="25" t="s">
        <v>51</v>
      </c>
      <c r="F7" s="26" t="s">
        <v>52</v>
      </c>
      <c r="G7" s="26" t="s">
        <v>53</v>
      </c>
      <c r="H7" s="26" t="s">
        <v>54</v>
      </c>
      <c r="I7" s="25" t="s">
        <v>51</v>
      </c>
      <c r="J7" s="26" t="s">
        <v>52</v>
      </c>
      <c r="K7" s="26" t="s">
        <v>53</v>
      </c>
      <c r="L7" s="26" t="s">
        <v>54</v>
      </c>
      <c r="M7" s="25" t="s">
        <v>51</v>
      </c>
      <c r="N7" s="26" t="s">
        <v>52</v>
      </c>
      <c r="O7" s="26" t="s">
        <v>53</v>
      </c>
      <c r="P7" s="26" t="s">
        <v>54</v>
      </c>
      <c r="Q7" s="25" t="s">
        <v>51</v>
      </c>
      <c r="R7" s="26" t="s">
        <v>52</v>
      </c>
      <c r="S7" s="26" t="s">
        <v>53</v>
      </c>
      <c r="T7" s="26" t="s">
        <v>54</v>
      </c>
      <c r="U7" s="25" t="s">
        <v>51</v>
      </c>
      <c r="V7" s="26" t="s">
        <v>52</v>
      </c>
      <c r="W7" s="26" t="s">
        <v>53</v>
      </c>
      <c r="X7" s="26" t="s">
        <v>54</v>
      </c>
      <c r="Y7" s="12"/>
      <c r="Z7" s="12"/>
    </row>
    <row r="8" ht="30.0" customHeight="1">
      <c r="A8" s="26">
        <v>1.0</v>
      </c>
      <c r="B8" s="27">
        <v>0.0</v>
      </c>
      <c r="C8" s="28">
        <f>'總表'!$J12</f>
        <v>0.0613</v>
      </c>
      <c r="D8" s="29">
        <f t="shared" ref="D8:D19" si="1">IF(B8="","",B8*C8*3600)</f>
        <v>0</v>
      </c>
      <c r="E8" s="26">
        <v>1.0</v>
      </c>
      <c r="F8" s="27">
        <v>0.0</v>
      </c>
      <c r="G8" s="28">
        <f>'總表'!$J13</f>
        <v>0.038</v>
      </c>
      <c r="H8" s="37">
        <f t="shared" ref="H8:H19" si="2">IF(F8="","",F8*G8*3600)</f>
        <v>0</v>
      </c>
      <c r="I8" s="26">
        <v>1.0</v>
      </c>
      <c r="J8" s="27">
        <v>0.0</v>
      </c>
      <c r="K8" s="28">
        <f>'總表'!$J14</f>
        <v>0.07</v>
      </c>
      <c r="L8" s="37">
        <f t="shared" ref="L8:L19" si="3">IF(J8="","",J8*K8*3600)</f>
        <v>0</v>
      </c>
      <c r="M8" s="26">
        <v>1.0</v>
      </c>
      <c r="N8" s="27">
        <v>0.0</v>
      </c>
      <c r="O8" s="28">
        <f>'總表'!$J15</f>
        <v>0.0525</v>
      </c>
      <c r="P8" s="37">
        <f t="shared" ref="P8:P19" si="4">IF(N8="","",N8*O8*3600)</f>
        <v>0</v>
      </c>
      <c r="Q8" s="26">
        <v>1.0</v>
      </c>
      <c r="R8" s="27">
        <v>0.0</v>
      </c>
      <c r="S8" s="28">
        <f>'總表'!$J16</f>
        <v>0.0175</v>
      </c>
      <c r="T8" s="37">
        <f t="shared" ref="T8:T19" si="5">IF(R8="","",R8*S8*3600)</f>
        <v>0</v>
      </c>
      <c r="U8" s="26">
        <v>1.0</v>
      </c>
      <c r="V8" s="27">
        <v>0.0</v>
      </c>
      <c r="W8" s="28">
        <f>'總表'!$J17</f>
        <v>0.025</v>
      </c>
      <c r="X8" s="37">
        <f t="shared" ref="X8:X19" si="6">IF(V8="","",V8*W8*3600)</f>
        <v>0</v>
      </c>
      <c r="Y8" s="12"/>
      <c r="Z8" s="30"/>
    </row>
    <row r="9" ht="30.0" customHeight="1">
      <c r="A9" s="26">
        <v>2.0</v>
      </c>
      <c r="B9" s="27">
        <v>240.0</v>
      </c>
      <c r="C9" s="28">
        <f>C8</f>
        <v>0.0613</v>
      </c>
      <c r="D9" s="29">
        <f t="shared" si="1"/>
        <v>52963.2</v>
      </c>
      <c r="E9" s="26">
        <v>2.0</v>
      </c>
      <c r="F9" s="27">
        <v>240.0</v>
      </c>
      <c r="G9" s="28">
        <f>G8</f>
        <v>0.038</v>
      </c>
      <c r="H9" s="37">
        <f t="shared" si="2"/>
        <v>32832</v>
      </c>
      <c r="I9" s="26">
        <v>2.0</v>
      </c>
      <c r="J9" s="27">
        <v>204.0</v>
      </c>
      <c r="K9" s="28">
        <f>K8</f>
        <v>0.07</v>
      </c>
      <c r="L9" s="37">
        <f t="shared" si="3"/>
        <v>51408</v>
      </c>
      <c r="M9" s="26">
        <v>2.0</v>
      </c>
      <c r="N9" s="27">
        <v>197.0</v>
      </c>
      <c r="O9" s="28">
        <f>O8</f>
        <v>0.0525</v>
      </c>
      <c r="P9" s="37">
        <f t="shared" si="4"/>
        <v>37233</v>
      </c>
      <c r="Q9" s="26">
        <v>2.0</v>
      </c>
      <c r="R9" s="27">
        <v>72.0</v>
      </c>
      <c r="S9" s="28">
        <f>S8</f>
        <v>0.0175</v>
      </c>
      <c r="T9" s="37">
        <f t="shared" si="5"/>
        <v>4536</v>
      </c>
      <c r="U9" s="26">
        <v>2.0</v>
      </c>
      <c r="V9" s="27">
        <v>216.0</v>
      </c>
      <c r="W9" s="28">
        <f>W8</f>
        <v>0.025</v>
      </c>
      <c r="X9" s="37">
        <f t="shared" si="6"/>
        <v>19440</v>
      </c>
      <c r="Y9" s="12"/>
      <c r="Z9" s="30"/>
    </row>
    <row r="10" ht="30.0" customHeight="1">
      <c r="A10" s="26">
        <v>3.0</v>
      </c>
      <c r="B10" s="27">
        <v>312.0</v>
      </c>
      <c r="C10" s="28">
        <f>C8</f>
        <v>0.0613</v>
      </c>
      <c r="D10" s="29">
        <f t="shared" si="1"/>
        <v>68852.16</v>
      </c>
      <c r="E10" s="26">
        <v>3.0</v>
      </c>
      <c r="F10" s="27">
        <v>312.0</v>
      </c>
      <c r="G10" s="28">
        <f>G8</f>
        <v>0.038</v>
      </c>
      <c r="H10" s="37">
        <f t="shared" si="2"/>
        <v>42681.6</v>
      </c>
      <c r="I10" s="26">
        <v>3.0</v>
      </c>
      <c r="J10" s="27">
        <v>434.0</v>
      </c>
      <c r="K10" s="28">
        <f>K8</f>
        <v>0.07</v>
      </c>
      <c r="L10" s="37">
        <f t="shared" si="3"/>
        <v>109368</v>
      </c>
      <c r="M10" s="26">
        <v>3.0</v>
      </c>
      <c r="N10" s="27">
        <v>434.0</v>
      </c>
      <c r="O10" s="28">
        <f>O8</f>
        <v>0.0525</v>
      </c>
      <c r="P10" s="37">
        <f t="shared" si="4"/>
        <v>82026</v>
      </c>
      <c r="Q10" s="26">
        <v>3.0</v>
      </c>
      <c r="R10" s="27">
        <v>294.0</v>
      </c>
      <c r="S10" s="28">
        <f>S8</f>
        <v>0.0175</v>
      </c>
      <c r="T10" s="37">
        <f t="shared" si="5"/>
        <v>18522</v>
      </c>
      <c r="U10" s="26">
        <v>3.0</v>
      </c>
      <c r="V10" s="27">
        <v>398.0</v>
      </c>
      <c r="W10" s="28">
        <f>W8</f>
        <v>0.025</v>
      </c>
      <c r="X10" s="37">
        <f t="shared" si="6"/>
        <v>35820</v>
      </c>
      <c r="Y10" s="12"/>
      <c r="Z10" s="30"/>
    </row>
    <row r="11" ht="30.0" customHeight="1">
      <c r="A11" s="26">
        <v>4.0</v>
      </c>
      <c r="B11" s="27">
        <v>149.0</v>
      </c>
      <c r="C11" s="28">
        <f>C8</f>
        <v>0.0613</v>
      </c>
      <c r="D11" s="29">
        <f t="shared" si="1"/>
        <v>32881.32</v>
      </c>
      <c r="E11" s="26">
        <v>4.0</v>
      </c>
      <c r="F11" s="27">
        <v>192.0</v>
      </c>
      <c r="G11" s="28">
        <f>G8</f>
        <v>0.038</v>
      </c>
      <c r="H11" s="37">
        <f t="shared" si="2"/>
        <v>26265.6</v>
      </c>
      <c r="I11" s="26">
        <v>4.0</v>
      </c>
      <c r="J11" s="27">
        <v>149.0</v>
      </c>
      <c r="K11" s="28">
        <f>K8</f>
        <v>0.07</v>
      </c>
      <c r="L11" s="37">
        <f t="shared" si="3"/>
        <v>37548</v>
      </c>
      <c r="M11" s="26">
        <v>4.0</v>
      </c>
      <c r="N11" s="27">
        <v>149.0</v>
      </c>
      <c r="O11" s="28">
        <f>O8</f>
        <v>0.0525</v>
      </c>
      <c r="P11" s="37">
        <f t="shared" si="4"/>
        <v>28161</v>
      </c>
      <c r="Q11" s="26">
        <v>4.0</v>
      </c>
      <c r="R11" s="27">
        <v>75.0</v>
      </c>
      <c r="S11" s="28">
        <f>S8</f>
        <v>0.0175</v>
      </c>
      <c r="T11" s="37">
        <f t="shared" si="5"/>
        <v>4725</v>
      </c>
      <c r="U11" s="26">
        <v>4.0</v>
      </c>
      <c r="V11" s="27">
        <v>192.0</v>
      </c>
      <c r="W11" s="28">
        <f>W8</f>
        <v>0.025</v>
      </c>
      <c r="X11" s="37">
        <f t="shared" si="6"/>
        <v>17280</v>
      </c>
      <c r="Y11" s="12"/>
      <c r="Z11" s="30"/>
    </row>
    <row r="12" ht="30.0" customHeight="1">
      <c r="A12" s="26">
        <v>5.0</v>
      </c>
      <c r="B12" s="27">
        <v>188.0</v>
      </c>
      <c r="C12" s="28">
        <f>C8</f>
        <v>0.0613</v>
      </c>
      <c r="D12" s="29">
        <f t="shared" si="1"/>
        <v>41487.84</v>
      </c>
      <c r="E12" s="26">
        <v>5.0</v>
      </c>
      <c r="F12" s="27">
        <v>231.0</v>
      </c>
      <c r="G12" s="28">
        <f>G8</f>
        <v>0.038</v>
      </c>
      <c r="H12" s="37">
        <f t="shared" si="2"/>
        <v>31600.8</v>
      </c>
      <c r="I12" s="26">
        <v>5.0</v>
      </c>
      <c r="J12" s="27">
        <v>110.0</v>
      </c>
      <c r="K12" s="28">
        <f>K8</f>
        <v>0.07</v>
      </c>
      <c r="L12" s="37">
        <f t="shared" si="3"/>
        <v>27720</v>
      </c>
      <c r="M12" s="26">
        <v>5.0</v>
      </c>
      <c r="N12" s="27">
        <v>176.0</v>
      </c>
      <c r="O12" s="28">
        <f>O8</f>
        <v>0.0525</v>
      </c>
      <c r="P12" s="37">
        <f t="shared" si="4"/>
        <v>33264</v>
      </c>
      <c r="Q12" s="26">
        <v>5.0</v>
      </c>
      <c r="R12" s="27">
        <v>92.0</v>
      </c>
      <c r="S12" s="28">
        <f>S8</f>
        <v>0.0175</v>
      </c>
      <c r="T12" s="37">
        <f t="shared" si="5"/>
        <v>5796</v>
      </c>
      <c r="U12" s="26">
        <v>5.0</v>
      </c>
      <c r="V12" s="27">
        <v>110.0</v>
      </c>
      <c r="W12" s="28">
        <f>W8</f>
        <v>0.025</v>
      </c>
      <c r="X12" s="37">
        <f t="shared" si="6"/>
        <v>9900</v>
      </c>
      <c r="Y12" s="12"/>
      <c r="Z12" s="30"/>
    </row>
    <row r="13" ht="30.0" customHeight="1">
      <c r="A13" s="26">
        <v>6.0</v>
      </c>
      <c r="B13" s="27">
        <v>167.0</v>
      </c>
      <c r="C13" s="28">
        <f>C8</f>
        <v>0.0613</v>
      </c>
      <c r="D13" s="29">
        <f t="shared" si="1"/>
        <v>36853.56</v>
      </c>
      <c r="E13" s="26">
        <v>6.0</v>
      </c>
      <c r="F13" s="27">
        <v>167.0</v>
      </c>
      <c r="G13" s="28">
        <f>G8</f>
        <v>0.038</v>
      </c>
      <c r="H13" s="37">
        <f t="shared" si="2"/>
        <v>22845.6</v>
      </c>
      <c r="I13" s="26">
        <v>6.0</v>
      </c>
      <c r="J13" s="27">
        <v>167.0</v>
      </c>
      <c r="K13" s="28">
        <f>K8</f>
        <v>0.07</v>
      </c>
      <c r="L13" s="37">
        <f t="shared" si="3"/>
        <v>42084</v>
      </c>
      <c r="M13" s="26">
        <v>6.0</v>
      </c>
      <c r="N13" s="27">
        <v>167.0</v>
      </c>
      <c r="O13" s="28">
        <f>O8</f>
        <v>0.0525</v>
      </c>
      <c r="P13" s="37">
        <f t="shared" si="4"/>
        <v>31563</v>
      </c>
      <c r="Q13" s="26">
        <v>6.0</v>
      </c>
      <c r="R13" s="27">
        <v>48.0</v>
      </c>
      <c r="S13" s="28">
        <f>S8</f>
        <v>0.0175</v>
      </c>
      <c r="T13" s="37">
        <f t="shared" si="5"/>
        <v>3024</v>
      </c>
      <c r="U13" s="26">
        <v>6.0</v>
      </c>
      <c r="V13" s="27">
        <v>167.0</v>
      </c>
      <c r="W13" s="28">
        <f>W8</f>
        <v>0.025</v>
      </c>
      <c r="X13" s="37">
        <f t="shared" si="6"/>
        <v>15030</v>
      </c>
      <c r="Y13" s="12"/>
      <c r="Z13" s="30"/>
    </row>
    <row r="14" ht="30.0" customHeight="1">
      <c r="A14" s="26">
        <v>7.0</v>
      </c>
      <c r="B14" s="27">
        <v>0.0</v>
      </c>
      <c r="C14" s="28">
        <f>C8</f>
        <v>0.0613</v>
      </c>
      <c r="D14" s="29">
        <f t="shared" si="1"/>
        <v>0</v>
      </c>
      <c r="E14" s="26">
        <v>7.0</v>
      </c>
      <c r="F14" s="27">
        <v>0.0</v>
      </c>
      <c r="G14" s="28">
        <f>G8</f>
        <v>0.038</v>
      </c>
      <c r="H14" s="37">
        <f t="shared" si="2"/>
        <v>0</v>
      </c>
      <c r="I14" s="26">
        <v>7.0</v>
      </c>
      <c r="J14" s="27">
        <v>0.0</v>
      </c>
      <c r="K14" s="28">
        <f>K8</f>
        <v>0.07</v>
      </c>
      <c r="L14" s="37">
        <f t="shared" si="3"/>
        <v>0</v>
      </c>
      <c r="M14" s="26">
        <v>7.0</v>
      </c>
      <c r="N14" s="27">
        <v>0.0</v>
      </c>
      <c r="O14" s="28">
        <f>O8</f>
        <v>0.0525</v>
      </c>
      <c r="P14" s="37">
        <f t="shared" si="4"/>
        <v>0</v>
      </c>
      <c r="Q14" s="26">
        <v>7.0</v>
      </c>
      <c r="R14" s="27">
        <v>0.0</v>
      </c>
      <c r="S14" s="28">
        <f>S8</f>
        <v>0.0175</v>
      </c>
      <c r="T14" s="37">
        <f t="shared" si="5"/>
        <v>0</v>
      </c>
      <c r="U14" s="26">
        <v>7.0</v>
      </c>
      <c r="V14" s="27">
        <v>0.0</v>
      </c>
      <c r="W14" s="28">
        <f>W8</f>
        <v>0.025</v>
      </c>
      <c r="X14" s="37">
        <f t="shared" si="6"/>
        <v>0</v>
      </c>
      <c r="Y14" s="12"/>
      <c r="Z14" s="30"/>
    </row>
    <row r="15" ht="30.0" customHeight="1">
      <c r="A15" s="26">
        <v>8.0</v>
      </c>
      <c r="B15" s="27"/>
      <c r="C15" s="28">
        <f>C8</f>
        <v>0.0613</v>
      </c>
      <c r="D15" s="29" t="str">
        <f t="shared" si="1"/>
        <v/>
      </c>
      <c r="E15" s="26">
        <v>8.0</v>
      </c>
      <c r="F15" s="27"/>
      <c r="G15" s="28">
        <f>G8</f>
        <v>0.038</v>
      </c>
      <c r="H15" s="37" t="str">
        <f t="shared" si="2"/>
        <v/>
      </c>
      <c r="I15" s="26">
        <v>8.0</v>
      </c>
      <c r="J15" s="27"/>
      <c r="K15" s="28">
        <f>K8</f>
        <v>0.07</v>
      </c>
      <c r="L15" s="37" t="str">
        <f t="shared" si="3"/>
        <v/>
      </c>
      <c r="M15" s="26">
        <v>8.0</v>
      </c>
      <c r="N15" s="27"/>
      <c r="O15" s="28">
        <f>O8</f>
        <v>0.0525</v>
      </c>
      <c r="P15" s="37" t="str">
        <f t="shared" si="4"/>
        <v/>
      </c>
      <c r="Q15" s="26">
        <v>8.0</v>
      </c>
      <c r="R15" s="27"/>
      <c r="S15" s="28">
        <f>S8</f>
        <v>0.0175</v>
      </c>
      <c r="T15" s="37" t="str">
        <f t="shared" si="5"/>
        <v/>
      </c>
      <c r="U15" s="26">
        <v>8.0</v>
      </c>
      <c r="V15" s="27"/>
      <c r="W15" s="28">
        <f>W8</f>
        <v>0.025</v>
      </c>
      <c r="X15" s="37" t="str">
        <f t="shared" si="6"/>
        <v/>
      </c>
      <c r="Y15" s="12"/>
      <c r="Z15" s="30"/>
    </row>
    <row r="16" ht="30.0" customHeight="1">
      <c r="A16" s="26">
        <v>9.0</v>
      </c>
      <c r="B16" s="27"/>
      <c r="C16" s="28">
        <f>C8</f>
        <v>0.0613</v>
      </c>
      <c r="D16" s="29" t="str">
        <f t="shared" si="1"/>
        <v/>
      </c>
      <c r="E16" s="26">
        <v>9.0</v>
      </c>
      <c r="F16" s="27"/>
      <c r="G16" s="28">
        <f>G8</f>
        <v>0.038</v>
      </c>
      <c r="H16" s="37" t="str">
        <f t="shared" si="2"/>
        <v/>
      </c>
      <c r="I16" s="26">
        <v>9.0</v>
      </c>
      <c r="J16" s="27"/>
      <c r="K16" s="28">
        <f>K8</f>
        <v>0.07</v>
      </c>
      <c r="L16" s="37" t="str">
        <f t="shared" si="3"/>
        <v/>
      </c>
      <c r="M16" s="26">
        <v>9.0</v>
      </c>
      <c r="N16" s="27"/>
      <c r="O16" s="28">
        <f>O8</f>
        <v>0.0525</v>
      </c>
      <c r="P16" s="37" t="str">
        <f t="shared" si="4"/>
        <v/>
      </c>
      <c r="Q16" s="26">
        <v>9.0</v>
      </c>
      <c r="R16" s="27"/>
      <c r="S16" s="28">
        <f>S8</f>
        <v>0.0175</v>
      </c>
      <c r="T16" s="37" t="str">
        <f t="shared" si="5"/>
        <v/>
      </c>
      <c r="U16" s="26">
        <v>9.0</v>
      </c>
      <c r="V16" s="27"/>
      <c r="W16" s="28">
        <f>W8</f>
        <v>0.025</v>
      </c>
      <c r="X16" s="37" t="str">
        <f t="shared" si="6"/>
        <v/>
      </c>
      <c r="Y16" s="12"/>
      <c r="Z16" s="30"/>
    </row>
    <row r="17" ht="30.0" customHeight="1">
      <c r="A17" s="26">
        <v>10.0</v>
      </c>
      <c r="B17" s="27"/>
      <c r="C17" s="28">
        <f>C8</f>
        <v>0.0613</v>
      </c>
      <c r="D17" s="29" t="str">
        <f t="shared" si="1"/>
        <v/>
      </c>
      <c r="E17" s="26">
        <v>10.0</v>
      </c>
      <c r="F17" s="27"/>
      <c r="G17" s="28">
        <f>G8</f>
        <v>0.038</v>
      </c>
      <c r="H17" s="37" t="str">
        <f t="shared" si="2"/>
        <v/>
      </c>
      <c r="I17" s="26">
        <v>10.0</v>
      </c>
      <c r="J17" s="27"/>
      <c r="K17" s="28">
        <f>K8</f>
        <v>0.07</v>
      </c>
      <c r="L17" s="37" t="str">
        <f t="shared" si="3"/>
        <v/>
      </c>
      <c r="M17" s="26">
        <v>10.0</v>
      </c>
      <c r="N17" s="27"/>
      <c r="O17" s="28">
        <f>O8</f>
        <v>0.0525</v>
      </c>
      <c r="P17" s="37" t="str">
        <f t="shared" si="4"/>
        <v/>
      </c>
      <c r="Q17" s="26">
        <v>10.0</v>
      </c>
      <c r="R17" s="27"/>
      <c r="S17" s="28">
        <f>S8</f>
        <v>0.0175</v>
      </c>
      <c r="T17" s="37" t="str">
        <f t="shared" si="5"/>
        <v/>
      </c>
      <c r="U17" s="26">
        <v>10.0</v>
      </c>
      <c r="V17" s="27"/>
      <c r="W17" s="28">
        <f>W8</f>
        <v>0.025</v>
      </c>
      <c r="X17" s="37" t="str">
        <f t="shared" si="6"/>
        <v/>
      </c>
      <c r="Y17" s="12"/>
      <c r="Z17" s="30"/>
    </row>
    <row r="18" ht="30.0" customHeight="1">
      <c r="A18" s="26">
        <v>11.0</v>
      </c>
      <c r="B18" s="27"/>
      <c r="C18" s="28">
        <f>C8</f>
        <v>0.0613</v>
      </c>
      <c r="D18" s="29" t="str">
        <f t="shared" si="1"/>
        <v/>
      </c>
      <c r="E18" s="26">
        <v>11.0</v>
      </c>
      <c r="F18" s="27"/>
      <c r="G18" s="28">
        <f>G8</f>
        <v>0.038</v>
      </c>
      <c r="H18" s="37" t="str">
        <f t="shared" si="2"/>
        <v/>
      </c>
      <c r="I18" s="26">
        <v>11.0</v>
      </c>
      <c r="J18" s="27"/>
      <c r="K18" s="28">
        <f>K8</f>
        <v>0.07</v>
      </c>
      <c r="L18" s="37" t="str">
        <f t="shared" si="3"/>
        <v/>
      </c>
      <c r="M18" s="26">
        <v>11.0</v>
      </c>
      <c r="N18" s="27"/>
      <c r="O18" s="28">
        <f>O8</f>
        <v>0.0525</v>
      </c>
      <c r="P18" s="37" t="str">
        <f t="shared" si="4"/>
        <v/>
      </c>
      <c r="Q18" s="26">
        <v>11.0</v>
      </c>
      <c r="R18" s="27"/>
      <c r="S18" s="28">
        <f>S8</f>
        <v>0.0175</v>
      </c>
      <c r="T18" s="37" t="str">
        <f t="shared" si="5"/>
        <v/>
      </c>
      <c r="U18" s="26">
        <v>11.0</v>
      </c>
      <c r="V18" s="27"/>
      <c r="W18" s="28">
        <f>W8</f>
        <v>0.025</v>
      </c>
      <c r="X18" s="37" t="str">
        <f t="shared" si="6"/>
        <v/>
      </c>
      <c r="Y18" s="12"/>
      <c r="Z18" s="30"/>
    </row>
    <row r="19" ht="30.0" customHeight="1">
      <c r="A19" s="26">
        <v>12.0</v>
      </c>
      <c r="B19" s="27"/>
      <c r="C19" s="28">
        <f>C8</f>
        <v>0.0613</v>
      </c>
      <c r="D19" s="29" t="str">
        <f t="shared" si="1"/>
        <v/>
      </c>
      <c r="E19" s="26">
        <v>12.0</v>
      </c>
      <c r="F19" s="27"/>
      <c r="G19" s="28">
        <f>G8</f>
        <v>0.038</v>
      </c>
      <c r="H19" s="37" t="str">
        <f t="shared" si="2"/>
        <v/>
      </c>
      <c r="I19" s="26">
        <v>12.0</v>
      </c>
      <c r="J19" s="27"/>
      <c r="K19" s="28">
        <f>K8</f>
        <v>0.07</v>
      </c>
      <c r="L19" s="37" t="str">
        <f t="shared" si="3"/>
        <v/>
      </c>
      <c r="M19" s="26">
        <v>12.0</v>
      </c>
      <c r="N19" s="27"/>
      <c r="O19" s="28">
        <f>O8</f>
        <v>0.0525</v>
      </c>
      <c r="P19" s="37" t="str">
        <f t="shared" si="4"/>
        <v/>
      </c>
      <c r="Q19" s="26">
        <v>12.0</v>
      </c>
      <c r="R19" s="27"/>
      <c r="S19" s="28">
        <f>S8</f>
        <v>0.0175</v>
      </c>
      <c r="T19" s="37" t="str">
        <f t="shared" si="5"/>
        <v/>
      </c>
      <c r="U19" s="26">
        <v>12.0</v>
      </c>
      <c r="V19" s="27"/>
      <c r="W19" s="28">
        <f>W8</f>
        <v>0.025</v>
      </c>
      <c r="X19" s="37" t="str">
        <f t="shared" si="6"/>
        <v/>
      </c>
      <c r="Y19" s="12"/>
      <c r="Z19" s="30"/>
    </row>
    <row r="20" ht="30.0" customHeight="1">
      <c r="A20" s="26" t="s">
        <v>82</v>
      </c>
      <c r="B20" s="47"/>
      <c r="C20" s="28"/>
      <c r="D20" s="29">
        <f>SUM(D8:D19)</f>
        <v>233038.08</v>
      </c>
      <c r="E20" s="26" t="s">
        <v>82</v>
      </c>
      <c r="F20" s="47"/>
      <c r="G20" s="28"/>
      <c r="H20" s="37">
        <f>SUM(H8:H19)</f>
        <v>156225.6</v>
      </c>
      <c r="I20" s="26" t="s">
        <v>82</v>
      </c>
      <c r="J20" s="47"/>
      <c r="K20" s="28"/>
      <c r="L20" s="37">
        <f>SUM(L8:L19)</f>
        <v>268128</v>
      </c>
      <c r="M20" s="26" t="s">
        <v>82</v>
      </c>
      <c r="N20" s="47"/>
      <c r="O20" s="28"/>
      <c r="P20" s="37">
        <f>SUM(P8:P19)</f>
        <v>212247</v>
      </c>
      <c r="Q20" s="26" t="s">
        <v>82</v>
      </c>
      <c r="R20" s="47"/>
      <c r="S20" s="28"/>
      <c r="T20" s="37">
        <f>SUM(T8:T19)</f>
        <v>36603</v>
      </c>
      <c r="U20" s="26" t="s">
        <v>82</v>
      </c>
      <c r="V20" s="47"/>
      <c r="W20" s="28"/>
      <c r="X20" s="37">
        <f>SUM(X8:X19)</f>
        <v>97470</v>
      </c>
      <c r="Y20" s="15"/>
      <c r="Z20" s="48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24">
    <mergeCell ref="J1:L1"/>
    <mergeCell ref="J2:L2"/>
    <mergeCell ref="J3:L3"/>
    <mergeCell ref="N3:P3"/>
    <mergeCell ref="J4:L4"/>
    <mergeCell ref="N4:P4"/>
    <mergeCell ref="R1:T1"/>
    <mergeCell ref="R2:T2"/>
    <mergeCell ref="R3:T3"/>
    <mergeCell ref="V3:X3"/>
    <mergeCell ref="R4:T4"/>
    <mergeCell ref="V4:X4"/>
    <mergeCell ref="B2:D2"/>
    <mergeCell ref="B3:D3"/>
    <mergeCell ref="F3:H3"/>
    <mergeCell ref="B4:D4"/>
    <mergeCell ref="F4:H4"/>
    <mergeCell ref="B1:D1"/>
    <mergeCell ref="F1:H1"/>
    <mergeCell ref="N1:P1"/>
    <mergeCell ref="V1:X1"/>
    <mergeCell ref="F2:H2"/>
    <mergeCell ref="N2:P2"/>
    <mergeCell ref="V2:X2"/>
  </mergeCells>
  <printOptions horizontalCentered="1"/>
  <pageMargins bottom="0.7874015748031497" footer="0.0" header="0.0" left="0.7874015748031497" right="0.7874015748031497" top="0.7874015748031497"/>
  <pageSetup paperSize="9" orientation="portrait"/>
  <headerFooter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32" width="22.57"/>
  </cols>
  <sheetData>
    <row r="1" ht="30.0" customHeight="1">
      <c r="A1" s="8" t="s">
        <v>4</v>
      </c>
      <c r="B1" s="8" t="s">
        <v>41</v>
      </c>
      <c r="E1" s="8" t="s">
        <v>4</v>
      </c>
      <c r="F1" s="8" t="str">
        <f>$B$1</f>
        <v>山腳</v>
      </c>
      <c r="I1" s="8" t="s">
        <v>4</v>
      </c>
      <c r="J1" s="8" t="str">
        <f>$B$1</f>
        <v>山腳</v>
      </c>
      <c r="M1" s="8" t="s">
        <v>4</v>
      </c>
      <c r="N1" s="8" t="str">
        <f>$B$1</f>
        <v>山腳</v>
      </c>
      <c r="Q1" s="8" t="s">
        <v>4</v>
      </c>
      <c r="R1" s="8" t="str">
        <f>$B$1</f>
        <v>山腳</v>
      </c>
      <c r="U1" s="8" t="s">
        <v>4</v>
      </c>
      <c r="V1" s="8" t="str">
        <f>$B$1</f>
        <v>山腳</v>
      </c>
      <c r="Y1" s="8" t="s">
        <v>4</v>
      </c>
      <c r="Z1" s="8" t="str">
        <f>$B$1</f>
        <v>山腳</v>
      </c>
      <c r="AC1" s="8" t="s">
        <v>4</v>
      </c>
      <c r="AD1" s="8" t="str">
        <f>$B$1</f>
        <v>山腳</v>
      </c>
    </row>
    <row r="2" ht="30.0" customHeight="1">
      <c r="A2" s="8" t="s">
        <v>33</v>
      </c>
      <c r="B2" s="14">
        <f>'卓蘭站'!B2</f>
        <v>115</v>
      </c>
      <c r="E2" s="8" t="s">
        <v>33</v>
      </c>
      <c r="F2" s="8">
        <f>'卓蘭站'!B2</f>
        <v>115</v>
      </c>
      <c r="I2" s="8" t="s">
        <v>33</v>
      </c>
      <c r="J2" s="8">
        <f>'卓蘭站'!B2</f>
        <v>115</v>
      </c>
      <c r="M2" s="8" t="s">
        <v>33</v>
      </c>
      <c r="N2" s="8">
        <f>'卓蘭站'!B2</f>
        <v>115</v>
      </c>
      <c r="Q2" s="8" t="s">
        <v>33</v>
      </c>
      <c r="R2" s="8">
        <f>'卓蘭站'!B2</f>
        <v>115</v>
      </c>
      <c r="U2" s="8" t="s">
        <v>33</v>
      </c>
      <c r="V2" s="8">
        <f>'卓蘭站'!B2</f>
        <v>115</v>
      </c>
      <c r="Y2" s="8" t="s">
        <v>33</v>
      </c>
      <c r="Z2" s="8">
        <f>'卓蘭站'!B2</f>
        <v>115</v>
      </c>
      <c r="AC2" s="8" t="s">
        <v>33</v>
      </c>
      <c r="AD2" s="8">
        <f>'卓蘭站'!B2</f>
        <v>115</v>
      </c>
    </row>
    <row r="3" ht="30.0" customHeight="1">
      <c r="A3" s="8" t="s">
        <v>36</v>
      </c>
      <c r="B3" s="8" t="str">
        <f>'總表'!$C4</f>
        <v>泰田抽水井</v>
      </c>
      <c r="E3" s="8" t="s">
        <v>36</v>
      </c>
      <c r="F3" s="8" t="str">
        <f>'總表'!$C5</f>
        <v>社柑抽水井</v>
      </c>
      <c r="I3" s="8" t="s">
        <v>36</v>
      </c>
      <c r="J3" s="8" t="str">
        <f>'總表'!$C6</f>
        <v>社南抽水井</v>
      </c>
      <c r="M3" s="8" t="s">
        <v>36</v>
      </c>
      <c r="N3" s="8" t="str">
        <f>'總表'!$C7</f>
        <v>濁一抽水井</v>
      </c>
      <c r="Q3" s="8" t="s">
        <v>36</v>
      </c>
      <c r="R3" s="8" t="str">
        <f>'總表'!$C8</f>
        <v>啟心抽水井</v>
      </c>
      <c r="U3" s="8" t="s">
        <v>36</v>
      </c>
      <c r="V3" s="8" t="str">
        <f>'總表'!$C9</f>
        <v>山柑一號抽水井</v>
      </c>
      <c r="Y3" s="8" t="s">
        <v>36</v>
      </c>
      <c r="Z3" s="8" t="str">
        <f>'總表'!$C10</f>
        <v>山柑二號抽水井</v>
      </c>
      <c r="AC3" s="8" t="s">
        <v>36</v>
      </c>
      <c r="AD3" s="8" t="str">
        <f>'總表'!C11</f>
        <v>濁水二號抽水井</v>
      </c>
    </row>
    <row r="4" ht="30.0" customHeight="1">
      <c r="A4" s="8" t="s">
        <v>40</v>
      </c>
      <c r="B4" s="8" t="str">
        <f>'總表'!$D4</f>
        <v>K0086033</v>
      </c>
      <c r="E4" s="8" t="s">
        <v>40</v>
      </c>
      <c r="F4" s="8" t="str">
        <f>'總表'!$D5</f>
        <v>K0086034</v>
      </c>
      <c r="I4" s="8" t="s">
        <v>40</v>
      </c>
      <c r="J4" s="8" t="str">
        <f>'總表'!$D6</f>
        <v>K0123393</v>
      </c>
      <c r="M4" s="8" t="s">
        <v>40</v>
      </c>
      <c r="N4" s="8" t="str">
        <f>'總表'!$D7</f>
        <v>K0123725</v>
      </c>
      <c r="Q4" s="8" t="s">
        <v>40</v>
      </c>
      <c r="R4" s="8" t="str">
        <f>'總表'!$D8</f>
        <v>K0123768</v>
      </c>
      <c r="U4" s="8" t="s">
        <v>40</v>
      </c>
      <c r="V4" s="8" t="str">
        <f>'總表'!$D9</f>
        <v>K1140087</v>
      </c>
      <c r="Y4" s="8" t="s">
        <v>40</v>
      </c>
      <c r="Z4" s="8" t="str">
        <f>'總表'!$D10</f>
        <v>K0124362</v>
      </c>
      <c r="AC4" s="8" t="s">
        <v>40</v>
      </c>
      <c r="AD4" s="8" t="str">
        <f>'總表'!D11</f>
        <v>K1140122</v>
      </c>
    </row>
    <row r="5" ht="30.0" customHeight="1">
      <c r="A5" s="8" t="s">
        <v>44</v>
      </c>
      <c r="B5" s="8">
        <f>'總表'!$E4</f>
        <v>1110401</v>
      </c>
      <c r="C5" s="8">
        <f>'總表'!$F4</f>
        <v>1160331</v>
      </c>
      <c r="D5" s="15"/>
      <c r="E5" s="8" t="s">
        <v>44</v>
      </c>
      <c r="F5" s="8">
        <f>'總表'!$E5</f>
        <v>1110401</v>
      </c>
      <c r="G5" s="8">
        <f>'總表'!$F5</f>
        <v>1160331</v>
      </c>
      <c r="H5" s="15"/>
      <c r="I5" s="8" t="s">
        <v>44</v>
      </c>
      <c r="J5" s="8">
        <f>'總表'!$E6</f>
        <v>1111101</v>
      </c>
      <c r="K5" s="8">
        <f>'總表'!$F6</f>
        <v>1161031</v>
      </c>
      <c r="L5" s="15"/>
      <c r="M5" s="8" t="s">
        <v>44</v>
      </c>
      <c r="N5" s="8">
        <f>'總表'!$E7</f>
        <v>1110101</v>
      </c>
      <c r="O5" s="8">
        <f>'總表'!$F7</f>
        <v>1151231</v>
      </c>
      <c r="P5" s="15"/>
      <c r="Q5" s="8" t="s">
        <v>44</v>
      </c>
      <c r="R5" s="8">
        <f>'總表'!$E8</f>
        <v>1121201</v>
      </c>
      <c r="S5" s="8">
        <f>'總表'!$F8</f>
        <v>1171130</v>
      </c>
      <c r="T5" s="15"/>
      <c r="U5" s="8" t="s">
        <v>44</v>
      </c>
      <c r="V5" s="8">
        <f>'總表'!$E9</f>
        <v>1140811</v>
      </c>
      <c r="W5" s="8">
        <f>'總表'!$F9</f>
        <v>1190810</v>
      </c>
      <c r="X5" s="15"/>
      <c r="Y5" s="8" t="s">
        <v>44</v>
      </c>
      <c r="Z5" s="8">
        <f>'總表'!$E10</f>
        <v>1130711</v>
      </c>
      <c r="AA5" s="8">
        <f>'總表'!$F10</f>
        <v>1180710</v>
      </c>
      <c r="AB5" s="15"/>
      <c r="AC5" s="8" t="s">
        <v>44</v>
      </c>
      <c r="AD5" s="8">
        <f>'總表'!E11</f>
        <v>1141011</v>
      </c>
      <c r="AE5" s="8">
        <f>'總表'!F11</f>
        <v>1191010</v>
      </c>
      <c r="AF5" s="15"/>
    </row>
    <row r="6" ht="30.0" customHeight="1">
      <c r="A6" s="8" t="s">
        <v>47</v>
      </c>
      <c r="B6" s="8">
        <f>'總表'!$K4</f>
        <v>20</v>
      </c>
      <c r="C6" s="8" t="s">
        <v>49</v>
      </c>
      <c r="D6" s="15"/>
      <c r="E6" s="8" t="s">
        <v>47</v>
      </c>
      <c r="F6" s="8">
        <f>'總表'!$K5</f>
        <v>20</v>
      </c>
      <c r="G6" s="8" t="s">
        <v>49</v>
      </c>
      <c r="H6" s="15"/>
      <c r="I6" s="8" t="s">
        <v>47</v>
      </c>
      <c r="J6" s="8">
        <f>'總表'!$K6</f>
        <v>20</v>
      </c>
      <c r="K6" s="8" t="s">
        <v>49</v>
      </c>
      <c r="L6" s="15"/>
      <c r="M6" s="8" t="s">
        <v>47</v>
      </c>
      <c r="N6" s="8">
        <f>'總表'!$K7</f>
        <v>20</v>
      </c>
      <c r="O6" s="8" t="s">
        <v>49</v>
      </c>
      <c r="P6" s="15"/>
      <c r="Q6" s="8" t="s">
        <v>47</v>
      </c>
      <c r="R6" s="8">
        <f>'總表'!$K8</f>
        <v>20</v>
      </c>
      <c r="S6" s="8" t="s">
        <v>49</v>
      </c>
      <c r="T6" s="15"/>
      <c r="U6" s="8" t="s">
        <v>47</v>
      </c>
      <c r="V6" s="8">
        <f>'總表'!$K9</f>
        <v>20</v>
      </c>
      <c r="W6" s="8" t="s">
        <v>49</v>
      </c>
      <c r="X6" s="15"/>
      <c r="Y6" s="8" t="s">
        <v>47</v>
      </c>
      <c r="Z6" s="8">
        <f>'總表'!$K10</f>
        <v>20</v>
      </c>
      <c r="AA6" s="8" t="s">
        <v>49</v>
      </c>
      <c r="AB6" s="15"/>
      <c r="AC6" s="8" t="s">
        <v>47</v>
      </c>
      <c r="AD6" s="8">
        <f>'總表'!K11</f>
        <v>20</v>
      </c>
      <c r="AE6" s="8" t="s">
        <v>49</v>
      </c>
      <c r="AF6" s="15"/>
    </row>
    <row r="7" ht="39.75" customHeight="1">
      <c r="A7" s="25" t="s">
        <v>51</v>
      </c>
      <c r="B7" s="26" t="s">
        <v>52</v>
      </c>
      <c r="C7" s="26" t="s">
        <v>53</v>
      </c>
      <c r="D7" s="26" t="s">
        <v>54</v>
      </c>
      <c r="E7" s="25" t="s">
        <v>51</v>
      </c>
      <c r="F7" s="26" t="s">
        <v>52</v>
      </c>
      <c r="G7" s="26" t="s">
        <v>53</v>
      </c>
      <c r="H7" s="26" t="s">
        <v>54</v>
      </c>
      <c r="I7" s="25" t="s">
        <v>51</v>
      </c>
      <c r="J7" s="26" t="s">
        <v>52</v>
      </c>
      <c r="K7" s="26" t="s">
        <v>53</v>
      </c>
      <c r="L7" s="26" t="s">
        <v>54</v>
      </c>
      <c r="M7" s="25" t="s">
        <v>51</v>
      </c>
      <c r="N7" s="26" t="s">
        <v>52</v>
      </c>
      <c r="O7" s="26" t="s">
        <v>53</v>
      </c>
      <c r="P7" s="26" t="s">
        <v>54</v>
      </c>
      <c r="Q7" s="25" t="s">
        <v>51</v>
      </c>
      <c r="R7" s="26" t="s">
        <v>52</v>
      </c>
      <c r="S7" s="26" t="s">
        <v>53</v>
      </c>
      <c r="T7" s="26" t="s">
        <v>54</v>
      </c>
      <c r="U7" s="25" t="s">
        <v>51</v>
      </c>
      <c r="V7" s="26" t="s">
        <v>52</v>
      </c>
      <c r="W7" s="26" t="s">
        <v>53</v>
      </c>
      <c r="X7" s="26" t="s">
        <v>54</v>
      </c>
      <c r="Y7" s="25" t="s">
        <v>51</v>
      </c>
      <c r="Z7" s="26" t="s">
        <v>52</v>
      </c>
      <c r="AA7" s="26" t="s">
        <v>53</v>
      </c>
      <c r="AB7" s="26" t="s">
        <v>54</v>
      </c>
      <c r="AC7" s="25" t="s">
        <v>51</v>
      </c>
      <c r="AD7" s="26" t="s">
        <v>52</v>
      </c>
      <c r="AE7" s="26" t="s">
        <v>53</v>
      </c>
      <c r="AF7" s="26" t="s">
        <v>54</v>
      </c>
    </row>
    <row r="8" ht="30.0" customHeight="1">
      <c r="A8" s="26">
        <v>1.0</v>
      </c>
      <c r="B8" s="27">
        <v>0.0</v>
      </c>
      <c r="C8" s="28">
        <f>'總表'!$J4</f>
        <v>0.0136</v>
      </c>
      <c r="D8" s="29">
        <f t="shared" ref="D8:D19" si="1">IF(B8="","",B8*C8*3600)</f>
        <v>0</v>
      </c>
      <c r="E8" s="26">
        <v>1.0</v>
      </c>
      <c r="F8" s="27">
        <v>2.0</v>
      </c>
      <c r="G8" s="28">
        <f>'總表'!$J5</f>
        <v>0.042</v>
      </c>
      <c r="H8" s="37">
        <f t="shared" ref="H8:H19" si="2">IF(F8="","",F8*G8*3600)</f>
        <v>302.4</v>
      </c>
      <c r="I8" s="26">
        <v>1.0</v>
      </c>
      <c r="J8" s="27">
        <v>2.0</v>
      </c>
      <c r="K8" s="28">
        <f>'總表'!$J6</f>
        <v>0.016</v>
      </c>
      <c r="L8" s="37">
        <f t="shared" ref="L8:L19" si="3">IF(J8="","",J8*K8*3600)</f>
        <v>115.2</v>
      </c>
      <c r="M8" s="26">
        <v>1.0</v>
      </c>
      <c r="N8" s="27">
        <v>2.0</v>
      </c>
      <c r="O8" s="28">
        <f>'總表'!$J7</f>
        <v>0.038</v>
      </c>
      <c r="P8" s="37">
        <f t="shared" ref="P8:P19" si="4">IF(N8="","",N8*O8*3600)</f>
        <v>273.6</v>
      </c>
      <c r="Q8" s="26">
        <v>1.0</v>
      </c>
      <c r="R8" s="27">
        <v>2.0</v>
      </c>
      <c r="S8" s="28">
        <f>'總表'!$J8</f>
        <v>0.03</v>
      </c>
      <c r="T8" s="37">
        <f t="shared" ref="T8:T19" si="5">IF(R8="","",R8*S8*3600)</f>
        <v>216</v>
      </c>
      <c r="U8" s="26">
        <v>1.0</v>
      </c>
      <c r="V8" s="27">
        <v>0.0</v>
      </c>
      <c r="W8" s="28">
        <f>'總表'!$J9</f>
        <v>0.035</v>
      </c>
      <c r="X8" s="37">
        <f t="shared" ref="X8:X19" si="6">IF(V8="","",V8*W8*3600)</f>
        <v>0</v>
      </c>
      <c r="Y8" s="26">
        <v>1.0</v>
      </c>
      <c r="Z8" s="27">
        <v>2.0</v>
      </c>
      <c r="AA8" s="28">
        <f>'總表'!$J10</f>
        <v>0.035</v>
      </c>
      <c r="AB8" s="37">
        <f t="shared" ref="AB8:AB19" si="7">IF(Z8="","",Z8*AA8*3600)</f>
        <v>252</v>
      </c>
      <c r="AC8" s="26">
        <v>1.0</v>
      </c>
      <c r="AD8" s="27">
        <v>0.0</v>
      </c>
      <c r="AE8" s="28">
        <f>'總表'!J11</f>
        <v>0.023</v>
      </c>
      <c r="AF8" s="37">
        <f t="shared" ref="AF8:AF19" si="8">IF(AD8="","",AD8*AE8*3600)</f>
        <v>0</v>
      </c>
    </row>
    <row r="9" ht="30.0" customHeight="1">
      <c r="A9" s="26">
        <v>2.0</v>
      </c>
      <c r="B9" s="27">
        <v>0.0</v>
      </c>
      <c r="C9" s="28">
        <f>C8</f>
        <v>0.0136</v>
      </c>
      <c r="D9" s="29">
        <f t="shared" si="1"/>
        <v>0</v>
      </c>
      <c r="E9" s="26">
        <v>2.0</v>
      </c>
      <c r="F9" s="27">
        <v>144.0</v>
      </c>
      <c r="G9" s="28">
        <f>G8</f>
        <v>0.042</v>
      </c>
      <c r="H9" s="37">
        <f t="shared" si="2"/>
        <v>21772.8</v>
      </c>
      <c r="I9" s="26">
        <v>2.0</v>
      </c>
      <c r="J9" s="27">
        <v>144.0</v>
      </c>
      <c r="K9" s="28">
        <f>K8</f>
        <v>0.016</v>
      </c>
      <c r="L9" s="37">
        <f t="shared" si="3"/>
        <v>8294.4</v>
      </c>
      <c r="M9" s="26">
        <v>2.0</v>
      </c>
      <c r="N9" s="27">
        <v>144.0</v>
      </c>
      <c r="O9" s="28">
        <f>O8</f>
        <v>0.038</v>
      </c>
      <c r="P9" s="37">
        <f t="shared" si="4"/>
        <v>19699.2</v>
      </c>
      <c r="Q9" s="26">
        <v>2.0</v>
      </c>
      <c r="R9" s="27">
        <v>126.0</v>
      </c>
      <c r="S9" s="28">
        <f>S8</f>
        <v>0.03</v>
      </c>
      <c r="T9" s="37">
        <f t="shared" si="5"/>
        <v>13608</v>
      </c>
      <c r="U9" s="26">
        <v>2.0</v>
      </c>
      <c r="V9" s="27">
        <v>0.0</v>
      </c>
      <c r="W9" s="28">
        <f>W8</f>
        <v>0.035</v>
      </c>
      <c r="X9" s="37">
        <f t="shared" si="6"/>
        <v>0</v>
      </c>
      <c r="Y9" s="26">
        <v>2.0</v>
      </c>
      <c r="Z9" s="27">
        <v>144.0</v>
      </c>
      <c r="AA9" s="28">
        <f>AA8</f>
        <v>0.035</v>
      </c>
      <c r="AB9" s="37">
        <f t="shared" si="7"/>
        <v>18144</v>
      </c>
      <c r="AC9" s="26">
        <v>2.0</v>
      </c>
      <c r="AD9" s="27">
        <v>0.0</v>
      </c>
      <c r="AE9" s="28">
        <f>AE8</f>
        <v>0.023</v>
      </c>
      <c r="AF9" s="37">
        <f t="shared" si="8"/>
        <v>0</v>
      </c>
    </row>
    <row r="10" ht="30.0" customHeight="1">
      <c r="A10" s="26">
        <v>3.0</v>
      </c>
      <c r="B10" s="27">
        <v>0.0</v>
      </c>
      <c r="C10" s="28">
        <f>C8</f>
        <v>0.0136</v>
      </c>
      <c r="D10" s="29">
        <f t="shared" si="1"/>
        <v>0</v>
      </c>
      <c r="E10" s="26">
        <v>3.0</v>
      </c>
      <c r="F10" s="27">
        <v>255.0</v>
      </c>
      <c r="G10" s="28">
        <f>G8</f>
        <v>0.042</v>
      </c>
      <c r="H10" s="37">
        <f t="shared" si="2"/>
        <v>38556</v>
      </c>
      <c r="I10" s="26">
        <v>3.0</v>
      </c>
      <c r="J10" s="27">
        <v>255.0</v>
      </c>
      <c r="K10" s="28">
        <f>K8</f>
        <v>0.016</v>
      </c>
      <c r="L10" s="37">
        <f t="shared" si="3"/>
        <v>14688</v>
      </c>
      <c r="M10" s="26">
        <v>3.0</v>
      </c>
      <c r="N10" s="27">
        <v>145.0</v>
      </c>
      <c r="O10" s="28">
        <f>O8</f>
        <v>0.038</v>
      </c>
      <c r="P10" s="37">
        <f t="shared" si="4"/>
        <v>19836</v>
      </c>
      <c r="Q10" s="26">
        <v>3.0</v>
      </c>
      <c r="R10" s="27">
        <v>104.0</v>
      </c>
      <c r="S10" s="28">
        <f>S8</f>
        <v>0.03</v>
      </c>
      <c r="T10" s="37">
        <f t="shared" si="5"/>
        <v>11232</v>
      </c>
      <c r="U10" s="26">
        <v>3.0</v>
      </c>
      <c r="V10" s="27">
        <v>0.0</v>
      </c>
      <c r="W10" s="28">
        <f>W8</f>
        <v>0.035</v>
      </c>
      <c r="X10" s="37">
        <f t="shared" si="6"/>
        <v>0</v>
      </c>
      <c r="Y10" s="26">
        <v>3.0</v>
      </c>
      <c r="Z10" s="27">
        <v>160.0</v>
      </c>
      <c r="AA10" s="28">
        <f>AA8</f>
        <v>0.035</v>
      </c>
      <c r="AB10" s="37">
        <f t="shared" si="7"/>
        <v>20160</v>
      </c>
      <c r="AC10" s="26">
        <v>3.0</v>
      </c>
      <c r="AD10" s="27">
        <v>0.0</v>
      </c>
      <c r="AE10" s="28">
        <f>AE8</f>
        <v>0.023</v>
      </c>
      <c r="AF10" s="37">
        <f t="shared" si="8"/>
        <v>0</v>
      </c>
    </row>
    <row r="11" ht="30.0" customHeight="1">
      <c r="A11" s="26">
        <v>4.0</v>
      </c>
      <c r="B11" s="27">
        <v>0.0</v>
      </c>
      <c r="C11" s="28">
        <f>C8</f>
        <v>0.0136</v>
      </c>
      <c r="D11" s="29">
        <f t="shared" si="1"/>
        <v>0</v>
      </c>
      <c r="E11" s="26">
        <v>4.0</v>
      </c>
      <c r="F11" s="27">
        <v>110.0</v>
      </c>
      <c r="G11" s="28">
        <f>G8</f>
        <v>0.042</v>
      </c>
      <c r="H11" s="37">
        <f t="shared" si="2"/>
        <v>16632</v>
      </c>
      <c r="I11" s="26">
        <v>4.0</v>
      </c>
      <c r="J11" s="27">
        <v>140.0</v>
      </c>
      <c r="K11" s="28">
        <f>K8</f>
        <v>0.016</v>
      </c>
      <c r="L11" s="37">
        <f t="shared" si="3"/>
        <v>8064</v>
      </c>
      <c r="M11" s="26">
        <v>4.0</v>
      </c>
      <c r="N11" s="27">
        <v>48.0</v>
      </c>
      <c r="O11" s="28">
        <f>O8</f>
        <v>0.038</v>
      </c>
      <c r="P11" s="37">
        <f t="shared" si="4"/>
        <v>6566.4</v>
      </c>
      <c r="Q11" s="26">
        <v>4.0</v>
      </c>
      <c r="R11" s="27">
        <v>48.0</v>
      </c>
      <c r="S11" s="28">
        <f>S8</f>
        <v>0.03</v>
      </c>
      <c r="T11" s="37">
        <f t="shared" si="5"/>
        <v>5184</v>
      </c>
      <c r="U11" s="26">
        <v>4.0</v>
      </c>
      <c r="V11" s="27">
        <v>1.0</v>
      </c>
      <c r="W11" s="28">
        <f>W8</f>
        <v>0.035</v>
      </c>
      <c r="X11" s="37">
        <f t="shared" si="6"/>
        <v>126</v>
      </c>
      <c r="Y11" s="26">
        <v>4.0</v>
      </c>
      <c r="Z11" s="27">
        <v>16.0</v>
      </c>
      <c r="AA11" s="28">
        <f>AA8</f>
        <v>0.035</v>
      </c>
      <c r="AB11" s="37">
        <f t="shared" si="7"/>
        <v>2016</v>
      </c>
      <c r="AC11" s="26">
        <v>4.0</v>
      </c>
      <c r="AD11" s="27">
        <v>0.0</v>
      </c>
      <c r="AE11" s="28">
        <f>AE8</f>
        <v>0.023</v>
      </c>
      <c r="AF11" s="37">
        <f t="shared" si="8"/>
        <v>0</v>
      </c>
    </row>
    <row r="12" ht="30.0" customHeight="1">
      <c r="A12" s="26">
        <v>5.0</v>
      </c>
      <c r="B12" s="27">
        <v>0.0</v>
      </c>
      <c r="C12" s="28">
        <f>C8</f>
        <v>0.0136</v>
      </c>
      <c r="D12" s="29">
        <f t="shared" si="1"/>
        <v>0</v>
      </c>
      <c r="E12" s="26">
        <v>5.0</v>
      </c>
      <c r="F12" s="27">
        <v>120.0</v>
      </c>
      <c r="G12" s="28">
        <f>G8</f>
        <v>0.042</v>
      </c>
      <c r="H12" s="37">
        <f t="shared" si="2"/>
        <v>18144</v>
      </c>
      <c r="I12" s="26">
        <v>5.0</v>
      </c>
      <c r="J12" s="27">
        <v>140.0</v>
      </c>
      <c r="K12" s="28">
        <f>K8</f>
        <v>0.016</v>
      </c>
      <c r="L12" s="37">
        <f t="shared" si="3"/>
        <v>8064</v>
      </c>
      <c r="M12" s="26">
        <v>5.0</v>
      </c>
      <c r="N12" s="27">
        <v>8.0</v>
      </c>
      <c r="O12" s="28">
        <f>O8</f>
        <v>0.038</v>
      </c>
      <c r="P12" s="37">
        <f t="shared" si="4"/>
        <v>1094.4</v>
      </c>
      <c r="Q12" s="26">
        <v>5.0</v>
      </c>
      <c r="R12" s="27">
        <v>0.0</v>
      </c>
      <c r="S12" s="28">
        <f>S8</f>
        <v>0.03</v>
      </c>
      <c r="T12" s="37">
        <f t="shared" si="5"/>
        <v>0</v>
      </c>
      <c r="U12" s="26">
        <v>5.0</v>
      </c>
      <c r="V12" s="27">
        <v>5.0</v>
      </c>
      <c r="W12" s="28">
        <f>W8</f>
        <v>0.035</v>
      </c>
      <c r="X12" s="37">
        <f t="shared" si="6"/>
        <v>630</v>
      </c>
      <c r="Y12" s="26">
        <v>5.0</v>
      </c>
      <c r="Z12" s="27">
        <v>21.0</v>
      </c>
      <c r="AA12" s="28">
        <f>AA8</f>
        <v>0.035</v>
      </c>
      <c r="AB12" s="37">
        <f t="shared" si="7"/>
        <v>2646</v>
      </c>
      <c r="AC12" s="26">
        <v>5.0</v>
      </c>
      <c r="AD12" s="27">
        <v>0.0</v>
      </c>
      <c r="AE12" s="28">
        <f>AE8</f>
        <v>0.023</v>
      </c>
      <c r="AF12" s="37">
        <f t="shared" si="8"/>
        <v>0</v>
      </c>
    </row>
    <row r="13" ht="30.0" customHeight="1">
      <c r="A13" s="26">
        <v>6.0</v>
      </c>
      <c r="B13" s="27">
        <v>0.0</v>
      </c>
      <c r="C13" s="28">
        <f>C8</f>
        <v>0.0136</v>
      </c>
      <c r="D13" s="29">
        <f t="shared" si="1"/>
        <v>0</v>
      </c>
      <c r="E13" s="26">
        <v>6.0</v>
      </c>
      <c r="F13" s="27">
        <v>100.0</v>
      </c>
      <c r="G13" s="28">
        <f>G8</f>
        <v>0.042</v>
      </c>
      <c r="H13" s="37">
        <f t="shared" si="2"/>
        <v>15120</v>
      </c>
      <c r="I13" s="26">
        <v>6.0</v>
      </c>
      <c r="J13" s="27">
        <v>110.0</v>
      </c>
      <c r="K13" s="28">
        <f>K8</f>
        <v>0.016</v>
      </c>
      <c r="L13" s="37">
        <f t="shared" si="3"/>
        <v>6336</v>
      </c>
      <c r="M13" s="26">
        <v>6.0</v>
      </c>
      <c r="N13" s="27">
        <v>8.0</v>
      </c>
      <c r="O13" s="28">
        <f>O8</f>
        <v>0.038</v>
      </c>
      <c r="P13" s="37">
        <f t="shared" si="4"/>
        <v>1094.4</v>
      </c>
      <c r="Q13" s="26">
        <v>6.0</v>
      </c>
      <c r="R13" s="27">
        <v>0.0</v>
      </c>
      <c r="S13" s="28">
        <f>S8</f>
        <v>0.03</v>
      </c>
      <c r="T13" s="37">
        <f t="shared" si="5"/>
        <v>0</v>
      </c>
      <c r="U13" s="26">
        <v>6.0</v>
      </c>
      <c r="V13" s="27">
        <v>8.0</v>
      </c>
      <c r="W13" s="28">
        <f>W8</f>
        <v>0.035</v>
      </c>
      <c r="X13" s="37">
        <f t="shared" si="6"/>
        <v>1008</v>
      </c>
      <c r="Y13" s="26">
        <v>6.0</v>
      </c>
      <c r="Z13" s="27">
        <v>24.0</v>
      </c>
      <c r="AA13" s="28">
        <f>AA8</f>
        <v>0.035</v>
      </c>
      <c r="AB13" s="37">
        <f t="shared" si="7"/>
        <v>3024</v>
      </c>
      <c r="AC13" s="26">
        <v>6.0</v>
      </c>
      <c r="AD13" s="27">
        <v>4.0</v>
      </c>
      <c r="AE13" s="28">
        <f>AE8</f>
        <v>0.023</v>
      </c>
      <c r="AF13" s="37">
        <f t="shared" si="8"/>
        <v>331.2</v>
      </c>
    </row>
    <row r="14" ht="30.0" customHeight="1">
      <c r="A14" s="26">
        <v>7.0</v>
      </c>
      <c r="B14" s="27">
        <v>0.0</v>
      </c>
      <c r="C14" s="28">
        <f>C8</f>
        <v>0.0136</v>
      </c>
      <c r="D14" s="29">
        <f t="shared" si="1"/>
        <v>0</v>
      </c>
      <c r="E14" s="26">
        <v>7.0</v>
      </c>
      <c r="F14" s="27">
        <v>100.0</v>
      </c>
      <c r="G14" s="28">
        <f>G8</f>
        <v>0.042</v>
      </c>
      <c r="H14" s="37">
        <f t="shared" si="2"/>
        <v>15120</v>
      </c>
      <c r="I14" s="26">
        <v>7.0</v>
      </c>
      <c r="J14" s="27">
        <v>110.0</v>
      </c>
      <c r="K14" s="28">
        <f>K8</f>
        <v>0.016</v>
      </c>
      <c r="L14" s="37">
        <f t="shared" si="3"/>
        <v>6336</v>
      </c>
      <c r="M14" s="26">
        <v>7.0</v>
      </c>
      <c r="N14" s="27">
        <v>8.0</v>
      </c>
      <c r="O14" s="28">
        <f>O8</f>
        <v>0.038</v>
      </c>
      <c r="P14" s="37">
        <f t="shared" si="4"/>
        <v>1094.4</v>
      </c>
      <c r="Q14" s="26">
        <v>7.0</v>
      </c>
      <c r="R14" s="27">
        <v>0.0</v>
      </c>
      <c r="S14" s="28">
        <f>S8</f>
        <v>0.03</v>
      </c>
      <c r="T14" s="37">
        <f t="shared" si="5"/>
        <v>0</v>
      </c>
      <c r="U14" s="26">
        <v>7.0</v>
      </c>
      <c r="V14" s="27">
        <v>8.0</v>
      </c>
      <c r="W14" s="28">
        <f>W8</f>
        <v>0.035</v>
      </c>
      <c r="X14" s="37">
        <f t="shared" si="6"/>
        <v>1008</v>
      </c>
      <c r="Y14" s="26">
        <v>7.0</v>
      </c>
      <c r="Z14" s="27">
        <v>120.0</v>
      </c>
      <c r="AA14" s="28">
        <f>AA8</f>
        <v>0.035</v>
      </c>
      <c r="AB14" s="37">
        <f t="shared" si="7"/>
        <v>15120</v>
      </c>
      <c r="AC14" s="26">
        <v>7.0</v>
      </c>
      <c r="AD14" s="27">
        <v>7.0</v>
      </c>
      <c r="AE14" s="28">
        <f>AE8</f>
        <v>0.023</v>
      </c>
      <c r="AF14" s="37">
        <f t="shared" si="8"/>
        <v>579.6</v>
      </c>
    </row>
    <row r="15" ht="30.0" customHeight="1">
      <c r="A15" s="26">
        <v>8.0</v>
      </c>
      <c r="B15" s="27"/>
      <c r="C15" s="28">
        <f>C8</f>
        <v>0.0136</v>
      </c>
      <c r="D15" s="29" t="str">
        <f t="shared" si="1"/>
        <v/>
      </c>
      <c r="E15" s="26">
        <v>8.0</v>
      </c>
      <c r="F15" s="27"/>
      <c r="G15" s="28">
        <f>G8</f>
        <v>0.042</v>
      </c>
      <c r="H15" s="37" t="str">
        <f t="shared" si="2"/>
        <v/>
      </c>
      <c r="I15" s="26">
        <v>8.0</v>
      </c>
      <c r="J15" s="27"/>
      <c r="K15" s="28">
        <f>K8</f>
        <v>0.016</v>
      </c>
      <c r="L15" s="37" t="str">
        <f t="shared" si="3"/>
        <v/>
      </c>
      <c r="M15" s="26">
        <v>8.0</v>
      </c>
      <c r="N15" s="27"/>
      <c r="O15" s="28">
        <f>O8</f>
        <v>0.038</v>
      </c>
      <c r="P15" s="37" t="str">
        <f t="shared" si="4"/>
        <v/>
      </c>
      <c r="Q15" s="26">
        <v>8.0</v>
      </c>
      <c r="R15" s="27"/>
      <c r="S15" s="28">
        <f>S8</f>
        <v>0.03</v>
      </c>
      <c r="T15" s="37" t="str">
        <f t="shared" si="5"/>
        <v/>
      </c>
      <c r="U15" s="26">
        <v>8.0</v>
      </c>
      <c r="V15" s="27"/>
      <c r="W15" s="28">
        <f>W8</f>
        <v>0.035</v>
      </c>
      <c r="X15" s="37" t="str">
        <f t="shared" si="6"/>
        <v/>
      </c>
      <c r="Y15" s="26">
        <v>8.0</v>
      </c>
      <c r="Z15" s="27"/>
      <c r="AA15" s="28">
        <f>AA8</f>
        <v>0.035</v>
      </c>
      <c r="AB15" s="37" t="str">
        <f t="shared" si="7"/>
        <v/>
      </c>
      <c r="AC15" s="26">
        <v>8.0</v>
      </c>
      <c r="AD15" s="27"/>
      <c r="AE15" s="28">
        <f>AE8</f>
        <v>0.023</v>
      </c>
      <c r="AF15" s="37" t="str">
        <f t="shared" si="8"/>
        <v/>
      </c>
    </row>
    <row r="16" ht="30.0" customHeight="1">
      <c r="A16" s="26">
        <v>9.0</v>
      </c>
      <c r="B16" s="27"/>
      <c r="C16" s="28">
        <f>C8</f>
        <v>0.0136</v>
      </c>
      <c r="D16" s="29" t="str">
        <f t="shared" si="1"/>
        <v/>
      </c>
      <c r="E16" s="26">
        <v>9.0</v>
      </c>
      <c r="F16" s="27"/>
      <c r="G16" s="28">
        <f>G8</f>
        <v>0.042</v>
      </c>
      <c r="H16" s="37" t="str">
        <f t="shared" si="2"/>
        <v/>
      </c>
      <c r="I16" s="26">
        <v>9.0</v>
      </c>
      <c r="J16" s="27"/>
      <c r="K16" s="28">
        <f>K8</f>
        <v>0.016</v>
      </c>
      <c r="L16" s="37" t="str">
        <f t="shared" si="3"/>
        <v/>
      </c>
      <c r="M16" s="26">
        <v>9.0</v>
      </c>
      <c r="N16" s="27"/>
      <c r="O16" s="28">
        <f>O8</f>
        <v>0.038</v>
      </c>
      <c r="P16" s="37" t="str">
        <f t="shared" si="4"/>
        <v/>
      </c>
      <c r="Q16" s="26">
        <v>9.0</v>
      </c>
      <c r="R16" s="27"/>
      <c r="S16" s="28">
        <f>S8</f>
        <v>0.03</v>
      </c>
      <c r="T16" s="37" t="str">
        <f t="shared" si="5"/>
        <v/>
      </c>
      <c r="U16" s="26">
        <v>9.0</v>
      </c>
      <c r="V16" s="27"/>
      <c r="W16" s="28">
        <f>W8</f>
        <v>0.035</v>
      </c>
      <c r="X16" s="37" t="str">
        <f t="shared" si="6"/>
        <v/>
      </c>
      <c r="Y16" s="26">
        <v>9.0</v>
      </c>
      <c r="Z16" s="27"/>
      <c r="AA16" s="28">
        <f>AA8</f>
        <v>0.035</v>
      </c>
      <c r="AB16" s="37" t="str">
        <f t="shared" si="7"/>
        <v/>
      </c>
      <c r="AC16" s="26">
        <v>9.0</v>
      </c>
      <c r="AD16" s="27"/>
      <c r="AE16" s="28">
        <f>AE8</f>
        <v>0.023</v>
      </c>
      <c r="AF16" s="37" t="str">
        <f t="shared" si="8"/>
        <v/>
      </c>
    </row>
    <row r="17" ht="30.0" customHeight="1">
      <c r="A17" s="26">
        <v>10.0</v>
      </c>
      <c r="B17" s="27"/>
      <c r="C17" s="28">
        <f>C8</f>
        <v>0.0136</v>
      </c>
      <c r="D17" s="29" t="str">
        <f t="shared" si="1"/>
        <v/>
      </c>
      <c r="E17" s="26">
        <v>10.0</v>
      </c>
      <c r="F17" s="27"/>
      <c r="G17" s="28">
        <f>G8</f>
        <v>0.042</v>
      </c>
      <c r="H17" s="37" t="str">
        <f t="shared" si="2"/>
        <v/>
      </c>
      <c r="I17" s="26">
        <v>10.0</v>
      </c>
      <c r="J17" s="27"/>
      <c r="K17" s="28">
        <f>K8</f>
        <v>0.016</v>
      </c>
      <c r="L17" s="37" t="str">
        <f t="shared" si="3"/>
        <v/>
      </c>
      <c r="M17" s="26">
        <v>10.0</v>
      </c>
      <c r="N17" s="27"/>
      <c r="O17" s="28">
        <f>O8</f>
        <v>0.038</v>
      </c>
      <c r="P17" s="37" t="str">
        <f t="shared" si="4"/>
        <v/>
      </c>
      <c r="Q17" s="26">
        <v>10.0</v>
      </c>
      <c r="R17" s="27"/>
      <c r="S17" s="28">
        <f>S8</f>
        <v>0.03</v>
      </c>
      <c r="T17" s="37" t="str">
        <f t="shared" si="5"/>
        <v/>
      </c>
      <c r="U17" s="26">
        <v>10.0</v>
      </c>
      <c r="V17" s="27"/>
      <c r="W17" s="28">
        <f>W8</f>
        <v>0.035</v>
      </c>
      <c r="X17" s="37" t="str">
        <f t="shared" si="6"/>
        <v/>
      </c>
      <c r="Y17" s="26">
        <v>10.0</v>
      </c>
      <c r="Z17" s="27"/>
      <c r="AA17" s="28">
        <f>AA8</f>
        <v>0.035</v>
      </c>
      <c r="AB17" s="37" t="str">
        <f t="shared" si="7"/>
        <v/>
      </c>
      <c r="AC17" s="26">
        <v>10.0</v>
      </c>
      <c r="AD17" s="27"/>
      <c r="AE17" s="28">
        <f>AE8</f>
        <v>0.023</v>
      </c>
      <c r="AF17" s="37" t="str">
        <f t="shared" si="8"/>
        <v/>
      </c>
    </row>
    <row r="18" ht="30.0" customHeight="1">
      <c r="A18" s="26">
        <v>11.0</v>
      </c>
      <c r="B18" s="27"/>
      <c r="C18" s="28">
        <f>C8</f>
        <v>0.0136</v>
      </c>
      <c r="D18" s="29" t="str">
        <f t="shared" si="1"/>
        <v/>
      </c>
      <c r="E18" s="26">
        <v>11.0</v>
      </c>
      <c r="F18" s="27"/>
      <c r="G18" s="28">
        <f>G8</f>
        <v>0.042</v>
      </c>
      <c r="H18" s="37" t="str">
        <f t="shared" si="2"/>
        <v/>
      </c>
      <c r="I18" s="26">
        <v>11.0</v>
      </c>
      <c r="J18" s="27"/>
      <c r="K18" s="28">
        <f>K8</f>
        <v>0.016</v>
      </c>
      <c r="L18" s="37" t="str">
        <f t="shared" si="3"/>
        <v/>
      </c>
      <c r="M18" s="26">
        <v>11.0</v>
      </c>
      <c r="N18" s="27"/>
      <c r="O18" s="28">
        <f>O8</f>
        <v>0.038</v>
      </c>
      <c r="P18" s="37" t="str">
        <f t="shared" si="4"/>
        <v/>
      </c>
      <c r="Q18" s="26">
        <v>11.0</v>
      </c>
      <c r="R18" s="27"/>
      <c r="S18" s="28">
        <f>S8</f>
        <v>0.03</v>
      </c>
      <c r="T18" s="37" t="str">
        <f t="shared" si="5"/>
        <v/>
      </c>
      <c r="U18" s="26">
        <v>11.0</v>
      </c>
      <c r="V18" s="27"/>
      <c r="W18" s="28">
        <f>W8</f>
        <v>0.035</v>
      </c>
      <c r="X18" s="37" t="str">
        <f t="shared" si="6"/>
        <v/>
      </c>
      <c r="Y18" s="26">
        <v>11.0</v>
      </c>
      <c r="Z18" s="27"/>
      <c r="AA18" s="28">
        <f>AA8</f>
        <v>0.035</v>
      </c>
      <c r="AB18" s="37" t="str">
        <f t="shared" si="7"/>
        <v/>
      </c>
      <c r="AC18" s="26">
        <v>11.0</v>
      </c>
      <c r="AD18" s="27"/>
      <c r="AE18" s="28">
        <f>AE8</f>
        <v>0.023</v>
      </c>
      <c r="AF18" s="37" t="str">
        <f t="shared" si="8"/>
        <v/>
      </c>
    </row>
    <row r="19" ht="30.0" customHeight="1">
      <c r="A19" s="26">
        <v>12.0</v>
      </c>
      <c r="B19" s="27"/>
      <c r="C19" s="28">
        <f>C8</f>
        <v>0.0136</v>
      </c>
      <c r="D19" s="29" t="str">
        <f t="shared" si="1"/>
        <v/>
      </c>
      <c r="E19" s="26">
        <v>12.0</v>
      </c>
      <c r="F19" s="27"/>
      <c r="G19" s="28">
        <f>G8</f>
        <v>0.042</v>
      </c>
      <c r="H19" s="37" t="str">
        <f t="shared" si="2"/>
        <v/>
      </c>
      <c r="I19" s="26">
        <v>12.0</v>
      </c>
      <c r="J19" s="27"/>
      <c r="K19" s="28">
        <f>K8</f>
        <v>0.016</v>
      </c>
      <c r="L19" s="37" t="str">
        <f t="shared" si="3"/>
        <v/>
      </c>
      <c r="M19" s="26">
        <v>12.0</v>
      </c>
      <c r="N19" s="27"/>
      <c r="O19" s="28">
        <f>O8</f>
        <v>0.038</v>
      </c>
      <c r="P19" s="37" t="str">
        <f t="shared" si="4"/>
        <v/>
      </c>
      <c r="Q19" s="26">
        <v>12.0</v>
      </c>
      <c r="R19" s="27"/>
      <c r="S19" s="28">
        <f>S8</f>
        <v>0.03</v>
      </c>
      <c r="T19" s="37" t="str">
        <f t="shared" si="5"/>
        <v/>
      </c>
      <c r="U19" s="26">
        <v>12.0</v>
      </c>
      <c r="V19" s="27"/>
      <c r="W19" s="28">
        <f>W8</f>
        <v>0.035</v>
      </c>
      <c r="X19" s="37" t="str">
        <f t="shared" si="6"/>
        <v/>
      </c>
      <c r="Y19" s="26">
        <v>12.0</v>
      </c>
      <c r="Z19" s="27"/>
      <c r="AA19" s="28">
        <f>AA8</f>
        <v>0.035</v>
      </c>
      <c r="AB19" s="37" t="str">
        <f t="shared" si="7"/>
        <v/>
      </c>
      <c r="AC19" s="26">
        <v>12.0</v>
      </c>
      <c r="AD19" s="27"/>
      <c r="AE19" s="28">
        <f>AE8</f>
        <v>0.023</v>
      </c>
      <c r="AF19" s="37" t="str">
        <f t="shared" si="8"/>
        <v/>
      </c>
    </row>
    <row r="20" ht="30.0" customHeight="1">
      <c r="A20" s="26" t="s">
        <v>82</v>
      </c>
      <c r="B20" s="47"/>
      <c r="C20" s="28"/>
      <c r="D20" s="29">
        <f>SUM(D8:D19)</f>
        <v>0</v>
      </c>
      <c r="E20" s="26" t="s">
        <v>82</v>
      </c>
      <c r="F20" s="47"/>
      <c r="G20" s="28"/>
      <c r="H20" s="37">
        <f>SUM(H8:H19)</f>
        <v>125647.2</v>
      </c>
      <c r="I20" s="26" t="s">
        <v>82</v>
      </c>
      <c r="J20" s="47"/>
      <c r="K20" s="28"/>
      <c r="L20" s="37">
        <f>SUM(L8:L19)</f>
        <v>51897.6</v>
      </c>
      <c r="M20" s="26" t="s">
        <v>82</v>
      </c>
      <c r="N20" s="47"/>
      <c r="O20" s="28"/>
      <c r="P20" s="37">
        <f>SUM(P8:P19)</f>
        <v>49658.4</v>
      </c>
      <c r="Q20" s="26" t="s">
        <v>82</v>
      </c>
      <c r="R20" s="47"/>
      <c r="S20" s="28"/>
      <c r="T20" s="37">
        <f>SUM(T8:T19)</f>
        <v>30240</v>
      </c>
      <c r="U20" s="26" t="s">
        <v>82</v>
      </c>
      <c r="V20" s="47"/>
      <c r="W20" s="28"/>
      <c r="X20" s="37">
        <f>SUM(X8:X19)</f>
        <v>2772</v>
      </c>
      <c r="Y20" s="26" t="s">
        <v>82</v>
      </c>
      <c r="Z20" s="47"/>
      <c r="AA20" s="28"/>
      <c r="AB20" s="37">
        <f>SUM(AB8:AB19)</f>
        <v>61362</v>
      </c>
      <c r="AC20" s="26" t="s">
        <v>82</v>
      </c>
      <c r="AD20" s="47"/>
      <c r="AE20" s="28"/>
      <c r="AF20" s="37">
        <f>SUM(AF8:AF19)</f>
        <v>910.8</v>
      </c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</row>
  </sheetData>
  <mergeCells count="32">
    <mergeCell ref="F1:H1"/>
    <mergeCell ref="J1:L1"/>
    <mergeCell ref="N1:P1"/>
    <mergeCell ref="R1:T1"/>
    <mergeCell ref="V1:X1"/>
    <mergeCell ref="Z1:AB1"/>
    <mergeCell ref="AD1:AF1"/>
    <mergeCell ref="Z2:AB2"/>
    <mergeCell ref="AD2:AF2"/>
    <mergeCell ref="Z3:AB3"/>
    <mergeCell ref="AD3:AF3"/>
    <mergeCell ref="Z4:AB4"/>
    <mergeCell ref="AD4:AF4"/>
    <mergeCell ref="F2:H2"/>
    <mergeCell ref="F3:H3"/>
    <mergeCell ref="B4:D4"/>
    <mergeCell ref="F4:H4"/>
    <mergeCell ref="J4:L4"/>
    <mergeCell ref="N2:P2"/>
    <mergeCell ref="N3:P3"/>
    <mergeCell ref="N4:P4"/>
    <mergeCell ref="R4:T4"/>
    <mergeCell ref="V2:X2"/>
    <mergeCell ref="V3:X3"/>
    <mergeCell ref="V4:X4"/>
    <mergeCell ref="B1:D1"/>
    <mergeCell ref="B2:D2"/>
    <mergeCell ref="J2:L2"/>
    <mergeCell ref="R2:T2"/>
    <mergeCell ref="B3:D3"/>
    <mergeCell ref="J3:L3"/>
    <mergeCell ref="R3:T3"/>
  </mergeCells>
  <printOptions horizontalCentered="1"/>
  <pageMargins bottom="0.7874015748031497" footer="0.0" header="0.0" left="0.7874015748031497" right="0.7874015748031497" top="0.7874015748031497"/>
  <pageSetup paperSize="9" orientation="portrait"/>
  <headerFooter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20" width="22.57"/>
    <col customWidth="1" min="21" max="26" width="8.71"/>
  </cols>
  <sheetData>
    <row r="1" ht="30.0" customHeight="1">
      <c r="A1" s="8" t="s">
        <v>4</v>
      </c>
      <c r="B1" s="8" t="s">
        <v>95</v>
      </c>
      <c r="E1" s="8" t="s">
        <v>4</v>
      </c>
      <c r="F1" s="8" t="str">
        <f>$B$1</f>
        <v>泰安</v>
      </c>
      <c r="I1" s="8" t="s">
        <v>4</v>
      </c>
      <c r="J1" s="8" t="str">
        <f>$B$1</f>
        <v>泰安</v>
      </c>
      <c r="M1" s="8" t="s">
        <v>4</v>
      </c>
      <c r="N1" s="8" t="str">
        <f>$B$1</f>
        <v>泰安</v>
      </c>
      <c r="Q1" s="8" t="s">
        <v>4</v>
      </c>
      <c r="R1" s="8" t="str">
        <f>$B$1</f>
        <v>泰安</v>
      </c>
      <c r="U1" s="12"/>
      <c r="V1" s="12"/>
      <c r="W1" s="12"/>
      <c r="X1" s="12"/>
      <c r="Y1" s="12"/>
      <c r="Z1" s="12"/>
    </row>
    <row r="2" ht="30.0" customHeight="1">
      <c r="A2" s="8" t="s">
        <v>33</v>
      </c>
      <c r="B2" s="14">
        <f>'卓蘭站'!B2</f>
        <v>115</v>
      </c>
      <c r="E2" s="8" t="s">
        <v>33</v>
      </c>
      <c r="F2" s="8">
        <f>'卓蘭站'!B2</f>
        <v>115</v>
      </c>
      <c r="I2" s="8" t="s">
        <v>33</v>
      </c>
      <c r="J2" s="8">
        <f>'卓蘭站'!B2</f>
        <v>115</v>
      </c>
      <c r="M2" s="8" t="s">
        <v>33</v>
      </c>
      <c r="N2" s="8">
        <f>'卓蘭站'!B2</f>
        <v>115</v>
      </c>
      <c r="Q2" s="8" t="s">
        <v>33</v>
      </c>
      <c r="R2" s="8">
        <f>'卓蘭站'!B2</f>
        <v>115</v>
      </c>
      <c r="U2" s="15"/>
      <c r="V2" s="15"/>
      <c r="W2" s="15"/>
      <c r="X2" s="15"/>
      <c r="Y2" s="15"/>
      <c r="Z2" s="15"/>
    </row>
    <row r="3" ht="30.0" customHeight="1">
      <c r="A3" s="8" t="s">
        <v>36</v>
      </c>
      <c r="B3" s="8" t="str">
        <f>'總表'!$C18</f>
        <v>新店圳一號抽水井</v>
      </c>
      <c r="E3" s="8" t="s">
        <v>36</v>
      </c>
      <c r="F3" s="8" t="str">
        <f>'總表'!$C19</f>
        <v>七公圳一號抽水井</v>
      </c>
      <c r="I3" s="8" t="s">
        <v>36</v>
      </c>
      <c r="J3" s="8" t="str">
        <f>'總表'!$C20</f>
        <v>七公圳二號抽水井</v>
      </c>
      <c r="M3" s="8" t="s">
        <v>36</v>
      </c>
      <c r="N3" s="8" t="str">
        <f>'總表'!C21</f>
        <v>新店圳二號抽水井</v>
      </c>
      <c r="Q3" s="8" t="s">
        <v>36</v>
      </c>
      <c r="R3" s="8" t="str">
        <f>'總表'!C22</f>
        <v>新店圳三號抽水井</v>
      </c>
      <c r="U3" s="12"/>
      <c r="V3" s="12"/>
      <c r="W3" s="12"/>
      <c r="X3" s="12"/>
      <c r="Y3" s="12"/>
      <c r="Z3" s="12"/>
    </row>
    <row r="4" ht="30.0" customHeight="1">
      <c r="A4" s="8" t="s">
        <v>40</v>
      </c>
      <c r="B4" s="8" t="str">
        <f>'總表'!$D18</f>
        <v>B0130278</v>
      </c>
      <c r="E4" s="8" t="s">
        <v>40</v>
      </c>
      <c r="F4" s="8" t="str">
        <f>'總表'!$D19</f>
        <v>B0130267</v>
      </c>
      <c r="I4" s="8" t="s">
        <v>40</v>
      </c>
      <c r="J4" s="8" t="str">
        <f>'總表'!$D20</f>
        <v>B1040342</v>
      </c>
      <c r="M4" s="8" t="s">
        <v>40</v>
      </c>
      <c r="N4" s="8" t="str">
        <f>'總表'!D21</f>
        <v>B1140020</v>
      </c>
      <c r="Q4" s="8" t="s">
        <v>40</v>
      </c>
      <c r="R4" s="8" t="str">
        <f>'總表'!D22</f>
        <v>B1140033</v>
      </c>
      <c r="U4" s="12"/>
      <c r="V4" s="12"/>
      <c r="W4" s="12"/>
      <c r="X4" s="12"/>
      <c r="Y4" s="12"/>
      <c r="Z4" s="12"/>
    </row>
    <row r="5" ht="30.0" customHeight="1">
      <c r="A5" s="8" t="s">
        <v>44</v>
      </c>
      <c r="B5" s="8">
        <f>'總表'!$E18</f>
        <v>1120201</v>
      </c>
      <c r="C5" s="8">
        <f>'總表'!$F18</f>
        <v>1170131</v>
      </c>
      <c r="D5" s="15"/>
      <c r="E5" s="8" t="s">
        <v>44</v>
      </c>
      <c r="F5" s="8">
        <f>'總表'!$E19</f>
        <v>1120201</v>
      </c>
      <c r="G5" s="8">
        <f>'總表'!$F19</f>
        <v>1170131</v>
      </c>
      <c r="H5" s="15"/>
      <c r="I5" s="8" t="s">
        <v>44</v>
      </c>
      <c r="J5" s="8">
        <f>'總表'!$E20</f>
        <v>1140624</v>
      </c>
      <c r="K5" s="8">
        <f>'總表'!$F20</f>
        <v>1190623</v>
      </c>
      <c r="L5" s="15"/>
      <c r="M5" s="8" t="s">
        <v>44</v>
      </c>
      <c r="N5" s="8">
        <f>'總表'!E21</f>
        <v>1140108</v>
      </c>
      <c r="O5" s="8">
        <f>'總表'!F21</f>
        <v>1190107</v>
      </c>
      <c r="P5" s="15"/>
      <c r="Q5" s="8" t="s">
        <v>44</v>
      </c>
      <c r="R5" s="8">
        <f>'總表'!E22</f>
        <v>1140120</v>
      </c>
      <c r="S5" s="8">
        <f>'總表'!F22</f>
        <v>1190119</v>
      </c>
      <c r="T5" s="15"/>
      <c r="U5" s="12"/>
      <c r="V5" s="12"/>
      <c r="W5" s="12"/>
      <c r="X5" s="12"/>
      <c r="Y5" s="12"/>
      <c r="Z5" s="12"/>
    </row>
    <row r="6" ht="30.0" customHeight="1">
      <c r="A6" s="8" t="s">
        <v>47</v>
      </c>
      <c r="B6" s="8">
        <f>'總表'!$K18</f>
        <v>20</v>
      </c>
      <c r="C6" s="8" t="s">
        <v>49</v>
      </c>
      <c r="D6" s="15"/>
      <c r="E6" s="8" t="s">
        <v>47</v>
      </c>
      <c r="F6" s="8">
        <f>'總表'!$K19</f>
        <v>20</v>
      </c>
      <c r="G6" s="8" t="s">
        <v>49</v>
      </c>
      <c r="H6" s="15"/>
      <c r="I6" s="8" t="s">
        <v>47</v>
      </c>
      <c r="J6" s="8">
        <f>'總表'!$K20</f>
        <v>8.15</v>
      </c>
      <c r="K6" s="8" t="s">
        <v>49</v>
      </c>
      <c r="L6" s="15"/>
      <c r="M6" s="8" t="s">
        <v>47</v>
      </c>
      <c r="N6" s="8">
        <f>'總表'!K21</f>
        <v>4.6</v>
      </c>
      <c r="O6" s="8" t="s">
        <v>49</v>
      </c>
      <c r="P6" s="15"/>
      <c r="Q6" s="8" t="s">
        <v>47</v>
      </c>
      <c r="R6" s="8">
        <f>'總表'!K22</f>
        <v>6.5</v>
      </c>
      <c r="S6" s="8" t="s">
        <v>49</v>
      </c>
      <c r="T6" s="15"/>
      <c r="U6" s="12"/>
      <c r="V6" s="12"/>
      <c r="W6" s="12"/>
      <c r="X6" s="12"/>
      <c r="Y6" s="12"/>
      <c r="Z6" s="12"/>
    </row>
    <row r="7" ht="39.75" customHeight="1">
      <c r="A7" s="25" t="s">
        <v>51</v>
      </c>
      <c r="B7" s="26" t="s">
        <v>52</v>
      </c>
      <c r="C7" s="26" t="s">
        <v>53</v>
      </c>
      <c r="D7" s="26" t="s">
        <v>54</v>
      </c>
      <c r="E7" s="25" t="s">
        <v>51</v>
      </c>
      <c r="F7" s="26" t="s">
        <v>52</v>
      </c>
      <c r="G7" s="26" t="s">
        <v>53</v>
      </c>
      <c r="H7" s="26" t="s">
        <v>54</v>
      </c>
      <c r="I7" s="25" t="s">
        <v>51</v>
      </c>
      <c r="J7" s="26" t="s">
        <v>52</v>
      </c>
      <c r="K7" s="26" t="s">
        <v>53</v>
      </c>
      <c r="L7" s="26" t="s">
        <v>54</v>
      </c>
      <c r="M7" s="25" t="s">
        <v>51</v>
      </c>
      <c r="N7" s="26" t="s">
        <v>52</v>
      </c>
      <c r="O7" s="26" t="s">
        <v>53</v>
      </c>
      <c r="P7" s="26" t="s">
        <v>54</v>
      </c>
      <c r="Q7" s="25" t="s">
        <v>51</v>
      </c>
      <c r="R7" s="26" t="s">
        <v>52</v>
      </c>
      <c r="S7" s="26" t="s">
        <v>53</v>
      </c>
      <c r="T7" s="26" t="s">
        <v>54</v>
      </c>
      <c r="U7" s="12"/>
      <c r="V7" s="12"/>
      <c r="W7" s="12"/>
      <c r="X7" s="12"/>
      <c r="Y7" s="12"/>
      <c r="Z7" s="12"/>
    </row>
    <row r="8" ht="30.0" customHeight="1">
      <c r="A8" s="26">
        <v>1.0</v>
      </c>
      <c r="B8" s="27">
        <v>7.0</v>
      </c>
      <c r="C8" s="28">
        <f>'總表'!$J18</f>
        <v>0.076</v>
      </c>
      <c r="D8" s="29">
        <f t="shared" ref="D8:D19" si="1">IF(B8="","",B8*C8*3600)</f>
        <v>1915.2</v>
      </c>
      <c r="E8" s="26">
        <v>1.0</v>
      </c>
      <c r="F8" s="27">
        <v>29.0</v>
      </c>
      <c r="G8" s="28">
        <f>'總表'!$J19</f>
        <v>0.076</v>
      </c>
      <c r="H8" s="37">
        <f t="shared" ref="H8:H19" si="2">IF(F8="","",F8*G8*3600)</f>
        <v>7934.4</v>
      </c>
      <c r="I8" s="26">
        <v>1.0</v>
      </c>
      <c r="J8" s="104">
        <v>33.0</v>
      </c>
      <c r="K8" s="105">
        <f>'總表'!J20</f>
        <v>0.0482</v>
      </c>
      <c r="L8" s="37">
        <f t="shared" ref="L8:L19" si="3">IF(J8="","",J8*K8*3600)</f>
        <v>5726.16</v>
      </c>
      <c r="M8" s="26">
        <v>1.0</v>
      </c>
      <c r="N8" s="27">
        <v>0.0</v>
      </c>
      <c r="O8" s="106">
        <f>'總表'!J21</f>
        <v>0.032</v>
      </c>
      <c r="P8" s="107">
        <f t="shared" ref="P8:P19" si="4">IF(N8="","",N8*O8*3600)</f>
        <v>0</v>
      </c>
      <c r="Q8" s="26">
        <v>1.0</v>
      </c>
      <c r="R8" s="27">
        <v>0.0</v>
      </c>
      <c r="S8" s="106">
        <f>'總表'!J22</f>
        <v>0.028</v>
      </c>
      <c r="T8" s="107">
        <f t="shared" ref="T8:T19" si="5">IF(R8="","",R8*S8*3600)</f>
        <v>0</v>
      </c>
      <c r="U8" s="12"/>
      <c r="V8" s="12"/>
      <c r="W8" s="12"/>
      <c r="X8" s="12"/>
      <c r="Y8" s="12"/>
      <c r="Z8" s="12"/>
    </row>
    <row r="9" ht="30.0" customHeight="1">
      <c r="A9" s="26">
        <v>2.0</v>
      </c>
      <c r="B9" s="27">
        <v>76.0</v>
      </c>
      <c r="C9" s="28">
        <f>C8</f>
        <v>0.076</v>
      </c>
      <c r="D9" s="29">
        <f t="shared" si="1"/>
        <v>20793.6</v>
      </c>
      <c r="E9" s="26">
        <v>2.0</v>
      </c>
      <c r="F9" s="27">
        <v>232.0</v>
      </c>
      <c r="G9" s="28">
        <f>G8</f>
        <v>0.076</v>
      </c>
      <c r="H9" s="37">
        <f t="shared" si="2"/>
        <v>63475.2</v>
      </c>
      <c r="I9" s="26">
        <v>2.0</v>
      </c>
      <c r="J9" s="108">
        <v>232.0</v>
      </c>
      <c r="K9" s="28">
        <f>K8</f>
        <v>0.0482</v>
      </c>
      <c r="L9" s="37">
        <f t="shared" si="3"/>
        <v>40256.64</v>
      </c>
      <c r="M9" s="26">
        <v>2.0</v>
      </c>
      <c r="N9" s="27">
        <v>30.0</v>
      </c>
      <c r="O9" s="28">
        <f>O8</f>
        <v>0.032</v>
      </c>
      <c r="P9" s="107">
        <f t="shared" si="4"/>
        <v>3456</v>
      </c>
      <c r="Q9" s="26">
        <v>2.0</v>
      </c>
      <c r="R9" s="27">
        <v>30.0</v>
      </c>
      <c r="S9" s="28">
        <f>S8</f>
        <v>0.028</v>
      </c>
      <c r="T9" s="107">
        <f t="shared" si="5"/>
        <v>3024</v>
      </c>
      <c r="U9" s="12"/>
      <c r="V9" s="12"/>
      <c r="W9" s="12"/>
      <c r="X9" s="12"/>
      <c r="Y9" s="12"/>
      <c r="Z9" s="12"/>
    </row>
    <row r="10" ht="30.0" customHeight="1">
      <c r="A10" s="26">
        <v>3.0</v>
      </c>
      <c r="B10" s="27">
        <v>744.0</v>
      </c>
      <c r="C10" s="28">
        <f>C8</f>
        <v>0.076</v>
      </c>
      <c r="D10" s="29">
        <f t="shared" si="1"/>
        <v>203558.4</v>
      </c>
      <c r="E10" s="26">
        <v>3.0</v>
      </c>
      <c r="F10" s="27">
        <v>515.0</v>
      </c>
      <c r="G10" s="28">
        <f>G8</f>
        <v>0.076</v>
      </c>
      <c r="H10" s="37">
        <f t="shared" si="2"/>
        <v>140904</v>
      </c>
      <c r="I10" s="26">
        <v>3.0</v>
      </c>
      <c r="J10" s="108">
        <v>686.5</v>
      </c>
      <c r="K10" s="28">
        <f>K8</f>
        <v>0.0482</v>
      </c>
      <c r="L10" s="37">
        <f t="shared" si="3"/>
        <v>119121.48</v>
      </c>
      <c r="M10" s="26">
        <v>3.0</v>
      </c>
      <c r="N10" s="27">
        <v>591.0</v>
      </c>
      <c r="O10" s="28">
        <f>O8</f>
        <v>0.032</v>
      </c>
      <c r="P10" s="107">
        <f t="shared" si="4"/>
        <v>68083.2</v>
      </c>
      <c r="Q10" s="26">
        <v>3.0</v>
      </c>
      <c r="R10" s="27">
        <v>591.0</v>
      </c>
      <c r="S10" s="28">
        <f>S8</f>
        <v>0.028</v>
      </c>
      <c r="T10" s="107">
        <f t="shared" si="5"/>
        <v>59572.8</v>
      </c>
      <c r="U10" s="12"/>
      <c r="V10" s="12"/>
      <c r="W10" s="12"/>
      <c r="X10" s="12"/>
      <c r="Y10" s="12"/>
      <c r="Z10" s="12"/>
    </row>
    <row r="11" ht="30.0" customHeight="1">
      <c r="A11" s="26">
        <v>4.0</v>
      </c>
      <c r="B11" s="27">
        <v>265.0</v>
      </c>
      <c r="C11" s="28">
        <f>C8</f>
        <v>0.076</v>
      </c>
      <c r="D11" s="29">
        <f t="shared" si="1"/>
        <v>72504</v>
      </c>
      <c r="E11" s="26">
        <v>4.0</v>
      </c>
      <c r="F11" s="27">
        <v>173.0</v>
      </c>
      <c r="G11" s="28">
        <f>G8</f>
        <v>0.076</v>
      </c>
      <c r="H11" s="37">
        <f t="shared" si="2"/>
        <v>47332.8</v>
      </c>
      <c r="I11" s="26">
        <v>4.0</v>
      </c>
      <c r="J11" s="108">
        <v>229.0</v>
      </c>
      <c r="K11" s="28">
        <f>K8</f>
        <v>0.0482</v>
      </c>
      <c r="L11" s="37">
        <f t="shared" si="3"/>
        <v>39736.08</v>
      </c>
      <c r="M11" s="26">
        <v>4.0</v>
      </c>
      <c r="N11" s="27">
        <v>265.0</v>
      </c>
      <c r="O11" s="28">
        <f>O8</f>
        <v>0.032</v>
      </c>
      <c r="P11" s="107">
        <f t="shared" si="4"/>
        <v>30528</v>
      </c>
      <c r="Q11" s="26">
        <v>4.0</v>
      </c>
      <c r="R11" s="27">
        <v>265.0</v>
      </c>
      <c r="S11" s="28">
        <f>S8</f>
        <v>0.028</v>
      </c>
      <c r="T11" s="107">
        <f t="shared" si="5"/>
        <v>26712</v>
      </c>
      <c r="U11" s="12"/>
      <c r="V11" s="12"/>
      <c r="W11" s="12"/>
      <c r="X11" s="12"/>
      <c r="Y11" s="12"/>
      <c r="Z11" s="12"/>
    </row>
    <row r="12" ht="30.0" customHeight="1">
      <c r="A12" s="26">
        <v>5.0</v>
      </c>
      <c r="B12" s="27">
        <v>414.0</v>
      </c>
      <c r="C12" s="28">
        <f>C8</f>
        <v>0.076</v>
      </c>
      <c r="D12" s="29">
        <f t="shared" si="1"/>
        <v>113270.4</v>
      </c>
      <c r="E12" s="26">
        <v>5.0</v>
      </c>
      <c r="F12" s="27">
        <v>336.0</v>
      </c>
      <c r="G12" s="28">
        <f>G8</f>
        <v>0.076</v>
      </c>
      <c r="H12" s="37">
        <f t="shared" si="2"/>
        <v>91929.6</v>
      </c>
      <c r="I12" s="26">
        <v>5.0</v>
      </c>
      <c r="J12" s="109">
        <v>336.0</v>
      </c>
      <c r="K12" s="28">
        <f>K8</f>
        <v>0.0482</v>
      </c>
      <c r="L12" s="37">
        <f t="shared" si="3"/>
        <v>58302.72</v>
      </c>
      <c r="M12" s="26">
        <v>5.0</v>
      </c>
      <c r="N12" s="110">
        <v>361.0</v>
      </c>
      <c r="O12" s="111">
        <f>O8</f>
        <v>0.032</v>
      </c>
      <c r="P12" s="107">
        <f t="shared" si="4"/>
        <v>41587.2</v>
      </c>
      <c r="Q12" s="26">
        <v>5.0</v>
      </c>
      <c r="R12" s="110">
        <v>361.0</v>
      </c>
      <c r="S12" s="111">
        <f>S8</f>
        <v>0.028</v>
      </c>
      <c r="T12" s="107">
        <f t="shared" si="5"/>
        <v>36388.8</v>
      </c>
      <c r="U12" s="12"/>
      <c r="V12" s="12"/>
      <c r="W12" s="12"/>
      <c r="X12" s="12"/>
      <c r="Y12" s="12"/>
      <c r="Z12" s="12"/>
    </row>
    <row r="13" ht="30.0" customHeight="1">
      <c r="A13" s="26">
        <v>6.0</v>
      </c>
      <c r="B13" s="27">
        <v>14.0</v>
      </c>
      <c r="C13" s="28">
        <f>C8</f>
        <v>0.076</v>
      </c>
      <c r="D13" s="29">
        <f t="shared" si="1"/>
        <v>3830.4</v>
      </c>
      <c r="E13" s="26">
        <v>6.0</v>
      </c>
      <c r="F13" s="27">
        <v>48.0</v>
      </c>
      <c r="G13" s="28">
        <f>G8</f>
        <v>0.076</v>
      </c>
      <c r="H13" s="37">
        <f t="shared" si="2"/>
        <v>13132.8</v>
      </c>
      <c r="I13" s="26">
        <v>6.0</v>
      </c>
      <c r="J13" s="108">
        <v>48.0</v>
      </c>
      <c r="K13" s="28">
        <f>K8</f>
        <v>0.0482</v>
      </c>
      <c r="L13" s="37">
        <f t="shared" si="3"/>
        <v>8328.96</v>
      </c>
      <c r="M13" s="26">
        <v>6.0</v>
      </c>
      <c r="N13" s="27">
        <v>115.0</v>
      </c>
      <c r="O13" s="106">
        <f>O8</f>
        <v>0.032</v>
      </c>
      <c r="P13" s="107">
        <f t="shared" si="4"/>
        <v>13248</v>
      </c>
      <c r="Q13" s="26">
        <v>6.0</v>
      </c>
      <c r="R13" s="27">
        <v>115.0</v>
      </c>
      <c r="S13" s="106">
        <f>S8</f>
        <v>0.028</v>
      </c>
      <c r="T13" s="107">
        <f t="shared" si="5"/>
        <v>11592</v>
      </c>
      <c r="U13" s="12"/>
      <c r="V13" s="12"/>
      <c r="W13" s="12"/>
      <c r="X13" s="12"/>
      <c r="Y13" s="12"/>
      <c r="Z13" s="12"/>
    </row>
    <row r="14" ht="30.0" customHeight="1">
      <c r="A14" s="26">
        <v>7.0</v>
      </c>
      <c r="B14" s="27">
        <v>0.0</v>
      </c>
      <c r="C14" s="28">
        <f>C8</f>
        <v>0.076</v>
      </c>
      <c r="D14" s="29">
        <f t="shared" si="1"/>
        <v>0</v>
      </c>
      <c r="E14" s="26">
        <v>7.0</v>
      </c>
      <c r="F14" s="27">
        <v>0.0</v>
      </c>
      <c r="G14" s="28">
        <f>G8</f>
        <v>0.076</v>
      </c>
      <c r="H14" s="37">
        <f t="shared" si="2"/>
        <v>0</v>
      </c>
      <c r="I14" s="26">
        <v>7.0</v>
      </c>
      <c r="J14" s="108">
        <v>0.0</v>
      </c>
      <c r="K14" s="28">
        <f>K8</f>
        <v>0.0482</v>
      </c>
      <c r="L14" s="37">
        <f t="shared" si="3"/>
        <v>0</v>
      </c>
      <c r="M14" s="26">
        <v>7.0</v>
      </c>
      <c r="N14" s="27">
        <v>0.0</v>
      </c>
      <c r="O14" s="106">
        <f>O8</f>
        <v>0.032</v>
      </c>
      <c r="P14" s="107">
        <f t="shared" si="4"/>
        <v>0</v>
      </c>
      <c r="Q14" s="26">
        <v>7.0</v>
      </c>
      <c r="R14" s="27">
        <v>0.0</v>
      </c>
      <c r="S14" s="106">
        <f>S8</f>
        <v>0.028</v>
      </c>
      <c r="T14" s="107">
        <f t="shared" si="5"/>
        <v>0</v>
      </c>
      <c r="U14" s="12"/>
      <c r="V14" s="12"/>
      <c r="W14" s="12"/>
      <c r="X14" s="12"/>
      <c r="Y14" s="12"/>
      <c r="Z14" s="12"/>
    </row>
    <row r="15" ht="30.0" customHeight="1">
      <c r="A15" s="26">
        <v>8.0</v>
      </c>
      <c r="B15" s="27"/>
      <c r="C15" s="28">
        <f>C8</f>
        <v>0.076</v>
      </c>
      <c r="D15" s="29" t="str">
        <f t="shared" si="1"/>
        <v/>
      </c>
      <c r="E15" s="26">
        <v>8.0</v>
      </c>
      <c r="F15" s="27"/>
      <c r="G15" s="28">
        <f>G8</f>
        <v>0.076</v>
      </c>
      <c r="H15" s="37" t="str">
        <f t="shared" si="2"/>
        <v/>
      </c>
      <c r="I15" s="26">
        <v>8.0</v>
      </c>
      <c r="J15" s="108"/>
      <c r="K15" s="28">
        <f>K8</f>
        <v>0.0482</v>
      </c>
      <c r="L15" s="37" t="str">
        <f t="shared" si="3"/>
        <v/>
      </c>
      <c r="M15" s="26">
        <v>8.0</v>
      </c>
      <c r="N15" s="27"/>
      <c r="O15" s="106">
        <f>O8</f>
        <v>0.032</v>
      </c>
      <c r="P15" s="107" t="str">
        <f t="shared" si="4"/>
        <v/>
      </c>
      <c r="Q15" s="26">
        <v>8.0</v>
      </c>
      <c r="R15" s="27"/>
      <c r="S15" s="106">
        <f>S8</f>
        <v>0.028</v>
      </c>
      <c r="T15" s="107" t="str">
        <f t="shared" si="5"/>
        <v/>
      </c>
      <c r="U15" s="12"/>
      <c r="V15" s="12"/>
      <c r="W15" s="112"/>
      <c r="X15" s="12"/>
      <c r="Y15" s="12"/>
      <c r="Z15" s="12"/>
    </row>
    <row r="16" ht="30.0" customHeight="1">
      <c r="A16" s="26">
        <v>9.0</v>
      </c>
      <c r="B16" s="27"/>
      <c r="C16" s="28">
        <f>C8</f>
        <v>0.076</v>
      </c>
      <c r="D16" s="29" t="str">
        <f t="shared" si="1"/>
        <v/>
      </c>
      <c r="E16" s="26">
        <v>9.0</v>
      </c>
      <c r="F16" s="27"/>
      <c r="G16" s="28">
        <f>G8</f>
        <v>0.076</v>
      </c>
      <c r="H16" s="37" t="str">
        <f t="shared" si="2"/>
        <v/>
      </c>
      <c r="I16" s="26">
        <v>9.0</v>
      </c>
      <c r="J16" s="108"/>
      <c r="K16" s="28">
        <f>K8</f>
        <v>0.0482</v>
      </c>
      <c r="L16" s="37" t="str">
        <f t="shared" si="3"/>
        <v/>
      </c>
      <c r="M16" s="26">
        <v>9.0</v>
      </c>
      <c r="N16" s="27"/>
      <c r="O16" s="106">
        <f>O8</f>
        <v>0.032</v>
      </c>
      <c r="P16" s="107" t="str">
        <f t="shared" si="4"/>
        <v/>
      </c>
      <c r="Q16" s="26">
        <v>9.0</v>
      </c>
      <c r="R16" s="27"/>
      <c r="S16" s="106">
        <f>S8</f>
        <v>0.028</v>
      </c>
      <c r="T16" s="107" t="str">
        <f t="shared" si="5"/>
        <v/>
      </c>
      <c r="U16" s="12"/>
      <c r="V16" s="12"/>
      <c r="W16" s="12"/>
      <c r="X16" s="12"/>
      <c r="Y16" s="12"/>
      <c r="Z16" s="12"/>
    </row>
    <row r="17" ht="30.0" customHeight="1">
      <c r="A17" s="26">
        <v>10.0</v>
      </c>
      <c r="B17" s="27"/>
      <c r="C17" s="28">
        <f>C8</f>
        <v>0.076</v>
      </c>
      <c r="D17" s="29" t="str">
        <f t="shared" si="1"/>
        <v/>
      </c>
      <c r="E17" s="26">
        <v>10.0</v>
      </c>
      <c r="F17" s="27"/>
      <c r="G17" s="28">
        <f>G8</f>
        <v>0.076</v>
      </c>
      <c r="H17" s="37" t="str">
        <f t="shared" si="2"/>
        <v/>
      </c>
      <c r="I17" s="26">
        <v>10.0</v>
      </c>
      <c r="J17" s="108"/>
      <c r="K17" s="28">
        <f>K8</f>
        <v>0.0482</v>
      </c>
      <c r="L17" s="37" t="str">
        <f t="shared" si="3"/>
        <v/>
      </c>
      <c r="M17" s="26">
        <v>10.0</v>
      </c>
      <c r="N17" s="27"/>
      <c r="O17" s="106">
        <f>O8</f>
        <v>0.032</v>
      </c>
      <c r="P17" s="107" t="str">
        <f t="shared" si="4"/>
        <v/>
      </c>
      <c r="Q17" s="26">
        <v>10.0</v>
      </c>
      <c r="R17" s="27"/>
      <c r="S17" s="106">
        <f>S8</f>
        <v>0.028</v>
      </c>
      <c r="T17" s="107" t="str">
        <f t="shared" si="5"/>
        <v/>
      </c>
      <c r="U17" s="12"/>
      <c r="V17" s="12"/>
      <c r="W17" s="12"/>
      <c r="X17" s="12"/>
      <c r="Y17" s="12"/>
      <c r="Z17" s="12"/>
    </row>
    <row r="18" ht="30.0" customHeight="1">
      <c r="A18" s="26">
        <v>11.0</v>
      </c>
      <c r="B18" s="27"/>
      <c r="C18" s="28">
        <f>C8</f>
        <v>0.076</v>
      </c>
      <c r="D18" s="29" t="str">
        <f t="shared" si="1"/>
        <v/>
      </c>
      <c r="E18" s="26">
        <v>11.0</v>
      </c>
      <c r="F18" s="27"/>
      <c r="G18" s="28">
        <f>G8</f>
        <v>0.076</v>
      </c>
      <c r="H18" s="37" t="str">
        <f t="shared" si="2"/>
        <v/>
      </c>
      <c r="I18" s="26">
        <v>11.0</v>
      </c>
      <c r="J18" s="108"/>
      <c r="K18" s="28">
        <f>K8</f>
        <v>0.0482</v>
      </c>
      <c r="L18" s="37" t="str">
        <f t="shared" si="3"/>
        <v/>
      </c>
      <c r="M18" s="26">
        <v>11.0</v>
      </c>
      <c r="N18" s="27"/>
      <c r="O18" s="106">
        <f>O8</f>
        <v>0.032</v>
      </c>
      <c r="P18" s="107" t="str">
        <f t="shared" si="4"/>
        <v/>
      </c>
      <c r="Q18" s="26">
        <v>11.0</v>
      </c>
      <c r="R18" s="27"/>
      <c r="S18" s="106">
        <f>S8</f>
        <v>0.028</v>
      </c>
      <c r="T18" s="107" t="str">
        <f t="shared" si="5"/>
        <v/>
      </c>
      <c r="U18" s="113"/>
      <c r="V18" s="12"/>
      <c r="W18" s="12"/>
      <c r="X18" s="12"/>
      <c r="Y18" s="12"/>
      <c r="Z18" s="12"/>
    </row>
    <row r="19" ht="30.0" customHeight="1">
      <c r="A19" s="26">
        <v>12.0</v>
      </c>
      <c r="B19" s="27"/>
      <c r="C19" s="28">
        <f>C8</f>
        <v>0.076</v>
      </c>
      <c r="D19" s="29" t="str">
        <f t="shared" si="1"/>
        <v/>
      </c>
      <c r="E19" s="26">
        <v>12.0</v>
      </c>
      <c r="F19" s="114"/>
      <c r="G19" s="28">
        <f>G8</f>
        <v>0.076</v>
      </c>
      <c r="H19" s="37" t="str">
        <f t="shared" si="2"/>
        <v/>
      </c>
      <c r="I19" s="26">
        <v>12.0</v>
      </c>
      <c r="J19" s="108"/>
      <c r="K19" s="28">
        <f>K8</f>
        <v>0.0482</v>
      </c>
      <c r="L19" s="37" t="str">
        <f t="shared" si="3"/>
        <v/>
      </c>
      <c r="M19" s="26">
        <v>12.0</v>
      </c>
      <c r="N19" s="27"/>
      <c r="O19" s="106">
        <f>O8</f>
        <v>0.032</v>
      </c>
      <c r="P19" s="107" t="str">
        <f t="shared" si="4"/>
        <v/>
      </c>
      <c r="Q19" s="26">
        <v>12.0</v>
      </c>
      <c r="R19" s="27"/>
      <c r="S19" s="106">
        <f>S8</f>
        <v>0.028</v>
      </c>
      <c r="T19" s="107" t="str">
        <f t="shared" si="5"/>
        <v/>
      </c>
      <c r="U19" s="12"/>
      <c r="V19" s="12"/>
      <c r="W19" s="12"/>
      <c r="X19" s="12"/>
      <c r="Y19" s="12"/>
      <c r="Z19" s="12"/>
    </row>
    <row r="20" ht="30.0" customHeight="1">
      <c r="A20" s="26" t="s">
        <v>82</v>
      </c>
      <c r="B20" s="47"/>
      <c r="C20" s="28"/>
      <c r="D20" s="29">
        <f>SUM(D8:D19)</f>
        <v>415872</v>
      </c>
      <c r="E20" s="26" t="s">
        <v>82</v>
      </c>
      <c r="F20" s="47"/>
      <c r="G20" s="28"/>
      <c r="H20" s="37">
        <f>SUM(H8:H19)</f>
        <v>364708.8</v>
      </c>
      <c r="I20" s="26" t="s">
        <v>82</v>
      </c>
      <c r="J20" s="47"/>
      <c r="K20" s="28"/>
      <c r="L20" s="37">
        <f>SUM(L8:L19)</f>
        <v>271472.04</v>
      </c>
      <c r="M20" s="26" t="s">
        <v>82</v>
      </c>
      <c r="N20" s="47"/>
      <c r="O20" s="28"/>
      <c r="P20" s="37">
        <f>SUM(P8:P19)</f>
        <v>156902.4</v>
      </c>
      <c r="Q20" s="26" t="s">
        <v>82</v>
      </c>
      <c r="R20" s="47"/>
      <c r="S20" s="28"/>
      <c r="T20" s="37">
        <f>SUM(T8:T19)</f>
        <v>137289.6</v>
      </c>
      <c r="U20" s="15"/>
      <c r="V20" s="15"/>
      <c r="W20" s="15"/>
      <c r="X20" s="15"/>
      <c r="Y20" s="15"/>
      <c r="Z20" s="15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20">
    <mergeCell ref="N1:P1"/>
    <mergeCell ref="N2:P2"/>
    <mergeCell ref="N3:P3"/>
    <mergeCell ref="R3:T3"/>
    <mergeCell ref="N4:P4"/>
    <mergeCell ref="R4:T4"/>
    <mergeCell ref="B2:D2"/>
    <mergeCell ref="B3:D3"/>
    <mergeCell ref="F3:H3"/>
    <mergeCell ref="J3:L3"/>
    <mergeCell ref="B4:D4"/>
    <mergeCell ref="F4:H4"/>
    <mergeCell ref="J4:L4"/>
    <mergeCell ref="B1:D1"/>
    <mergeCell ref="F1:H1"/>
    <mergeCell ref="J1:L1"/>
    <mergeCell ref="R1:T1"/>
    <mergeCell ref="F2:H2"/>
    <mergeCell ref="J2:L2"/>
    <mergeCell ref="R2:T2"/>
  </mergeCells>
  <printOptions horizontalCentered="1"/>
  <pageMargins bottom="0.7874015748031497" footer="0.0" header="0.0" left="0.7874015748031497" right="0.7874015748031497" top="0.7874015748031497"/>
  <pageSetup paperSize="9" orientation="portrait"/>
  <headerFooter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20" width="22.57"/>
    <col customWidth="1" min="21" max="26" width="8.71"/>
  </cols>
  <sheetData>
    <row r="1" ht="30.0" customHeight="1">
      <c r="A1" s="8" t="s">
        <v>4</v>
      </c>
      <c r="B1" s="8" t="s">
        <v>113</v>
      </c>
      <c r="E1" s="8" t="s">
        <v>4</v>
      </c>
      <c r="F1" s="8" t="str">
        <f>$B$1</f>
        <v>屯子腳</v>
      </c>
      <c r="I1" s="8" t="s">
        <v>4</v>
      </c>
      <c r="J1" s="8" t="str">
        <f>$B$1</f>
        <v>屯子腳</v>
      </c>
      <c r="M1" s="8" t="s">
        <v>4</v>
      </c>
      <c r="N1" s="8" t="str">
        <f>$B$1</f>
        <v>屯子腳</v>
      </c>
      <c r="Q1" s="8" t="s">
        <v>4</v>
      </c>
      <c r="R1" s="8" t="str">
        <f>$B$1</f>
        <v>屯子腳</v>
      </c>
      <c r="U1" s="12"/>
      <c r="V1" s="12"/>
      <c r="W1" s="12"/>
      <c r="X1" s="12"/>
      <c r="Y1" s="12"/>
      <c r="Z1" s="12"/>
    </row>
    <row r="2" ht="30.0" customHeight="1">
      <c r="A2" s="8" t="s">
        <v>33</v>
      </c>
      <c r="B2" s="14">
        <f>'卓蘭站'!B2</f>
        <v>115</v>
      </c>
      <c r="E2" s="8" t="s">
        <v>33</v>
      </c>
      <c r="F2" s="8">
        <f>'卓蘭站'!B2</f>
        <v>115</v>
      </c>
      <c r="I2" s="8" t="s">
        <v>33</v>
      </c>
      <c r="J2" s="8">
        <f>'卓蘭站'!B2</f>
        <v>115</v>
      </c>
      <c r="M2" s="8" t="s">
        <v>33</v>
      </c>
      <c r="N2" s="8">
        <f>'卓蘭站'!B2</f>
        <v>115</v>
      </c>
      <c r="Q2" s="8" t="s">
        <v>33</v>
      </c>
      <c r="R2" s="8">
        <f>'卓蘭站'!B2</f>
        <v>115</v>
      </c>
      <c r="U2" s="15"/>
      <c r="V2" s="15"/>
      <c r="W2" s="15"/>
      <c r="X2" s="15"/>
      <c r="Y2" s="15"/>
      <c r="Z2" s="15"/>
    </row>
    <row r="3" ht="30.0" customHeight="1">
      <c r="A3" s="8" t="s">
        <v>36</v>
      </c>
      <c r="B3" s="8" t="str">
        <f>'總表'!$C23</f>
        <v>內埔圳一號抽水井</v>
      </c>
      <c r="E3" s="8" t="s">
        <v>36</v>
      </c>
      <c r="F3" s="8" t="str">
        <f>'總表'!$C24</f>
        <v>內埔圳二號抽水井</v>
      </c>
      <c r="I3" s="8" t="s">
        <v>36</v>
      </c>
      <c r="J3" s="8" t="str">
        <f>'總表'!$C25</f>
        <v>內埔圳二支線一號抽水井</v>
      </c>
      <c r="M3" s="8" t="s">
        <v>36</v>
      </c>
      <c r="N3" s="8" t="str">
        <f>'總表'!$C26</f>
        <v>內埔圳二支線二號抽水井</v>
      </c>
      <c r="Q3" s="8" t="s">
        <v>36</v>
      </c>
      <c r="R3" s="8" t="str">
        <f>'總表'!$C27</f>
        <v>內埔圳梅仔腳溝支線水井</v>
      </c>
      <c r="U3" s="12"/>
      <c r="V3" s="12"/>
      <c r="W3" s="12"/>
      <c r="X3" s="12"/>
      <c r="Y3" s="12"/>
      <c r="Z3" s="12"/>
    </row>
    <row r="4" ht="30.0" customHeight="1">
      <c r="A4" s="8" t="s">
        <v>40</v>
      </c>
      <c r="B4" s="8" t="str">
        <f>'總表'!$D23</f>
        <v>B0970028</v>
      </c>
      <c r="E4" s="8" t="s">
        <v>40</v>
      </c>
      <c r="F4" s="8" t="str">
        <f>'總表'!$D24</f>
        <v>B0970027</v>
      </c>
      <c r="I4" s="8" t="s">
        <v>40</v>
      </c>
      <c r="J4" s="8" t="str">
        <f>'總表'!$D25</f>
        <v>B1070014</v>
      </c>
      <c r="M4" s="8" t="s">
        <v>40</v>
      </c>
      <c r="N4" s="8" t="str">
        <f>'總表'!$D26</f>
        <v>B1100760</v>
      </c>
      <c r="Q4" s="8" t="s">
        <v>40</v>
      </c>
      <c r="R4" s="8" t="str">
        <f>'總表'!$D27</f>
        <v>B1140111</v>
      </c>
      <c r="U4" s="12"/>
      <c r="V4" s="12"/>
      <c r="W4" s="12"/>
      <c r="X4" s="12"/>
      <c r="Y4" s="12"/>
      <c r="Z4" s="12"/>
    </row>
    <row r="5" ht="30.0" customHeight="1">
      <c r="A5" s="8" t="s">
        <v>44</v>
      </c>
      <c r="B5" s="8">
        <f>'總表'!$E23</f>
        <v>1120801</v>
      </c>
      <c r="C5" s="8">
        <f>'總表'!$F23</f>
        <v>1170731</v>
      </c>
      <c r="D5" s="15"/>
      <c r="E5" s="8" t="s">
        <v>44</v>
      </c>
      <c r="F5" s="8">
        <f>'總表'!$E24</f>
        <v>1120801</v>
      </c>
      <c r="G5" s="8">
        <f>'總表'!$F24</f>
        <v>1170731</v>
      </c>
      <c r="H5" s="15"/>
      <c r="I5" s="8" t="s">
        <v>44</v>
      </c>
      <c r="J5" s="8">
        <f>'總表'!$E25</f>
        <v>1120125</v>
      </c>
      <c r="K5" s="8">
        <f>'總表'!$F25</f>
        <v>1170124</v>
      </c>
      <c r="L5" s="15"/>
      <c r="M5" s="8" t="s">
        <v>44</v>
      </c>
      <c r="N5" s="8">
        <f>'總表'!$E26</f>
        <v>1101115</v>
      </c>
      <c r="O5" s="8">
        <f>'總表'!$F26</f>
        <v>1151114</v>
      </c>
      <c r="P5" s="15"/>
      <c r="Q5" s="8" t="s">
        <v>44</v>
      </c>
      <c r="R5" s="8">
        <f>'總表'!$E27</f>
        <v>1140513</v>
      </c>
      <c r="S5" s="8">
        <f>'總表'!$F27</f>
        <v>1190512</v>
      </c>
      <c r="T5" s="15"/>
      <c r="U5" s="12"/>
      <c r="V5" s="12"/>
      <c r="W5" s="12"/>
      <c r="X5" s="12"/>
      <c r="Y5" s="12"/>
      <c r="Z5" s="12"/>
    </row>
    <row r="6" ht="30.0" customHeight="1">
      <c r="A6" s="8" t="s">
        <v>47</v>
      </c>
      <c r="B6" s="8">
        <f>'總表'!$K23</f>
        <v>7</v>
      </c>
      <c r="C6" s="8" t="s">
        <v>49</v>
      </c>
      <c r="D6" s="15"/>
      <c r="E6" s="8" t="s">
        <v>47</v>
      </c>
      <c r="F6" s="8">
        <f>'總表'!$K24</f>
        <v>10</v>
      </c>
      <c r="G6" s="8" t="s">
        <v>49</v>
      </c>
      <c r="H6" s="15"/>
      <c r="I6" s="8" t="s">
        <v>47</v>
      </c>
      <c r="J6" s="8">
        <f>'總表'!$K25</f>
        <v>7</v>
      </c>
      <c r="K6" s="8" t="s">
        <v>49</v>
      </c>
      <c r="L6" s="15"/>
      <c r="M6" s="8" t="s">
        <v>47</v>
      </c>
      <c r="N6" s="8">
        <f>'總表'!$K26</f>
        <v>12</v>
      </c>
      <c r="O6" s="8" t="s">
        <v>49</v>
      </c>
      <c r="P6" s="15"/>
      <c r="Q6" s="8" t="s">
        <v>47</v>
      </c>
      <c r="R6" s="8">
        <f>'總表'!$K27</f>
        <v>4</v>
      </c>
      <c r="S6" s="8" t="s">
        <v>49</v>
      </c>
      <c r="T6" s="15"/>
      <c r="U6" s="12"/>
      <c r="V6" s="12"/>
      <c r="W6" s="12"/>
      <c r="X6" s="12"/>
      <c r="Y6" s="12"/>
      <c r="Z6" s="12"/>
    </row>
    <row r="7" ht="39.75" customHeight="1">
      <c r="A7" s="25" t="s">
        <v>51</v>
      </c>
      <c r="B7" s="26" t="s">
        <v>52</v>
      </c>
      <c r="C7" s="26" t="s">
        <v>53</v>
      </c>
      <c r="D7" s="26" t="s">
        <v>54</v>
      </c>
      <c r="E7" s="25" t="s">
        <v>51</v>
      </c>
      <c r="F7" s="26" t="s">
        <v>52</v>
      </c>
      <c r="G7" s="26" t="s">
        <v>53</v>
      </c>
      <c r="H7" s="26" t="s">
        <v>54</v>
      </c>
      <c r="I7" s="25" t="s">
        <v>51</v>
      </c>
      <c r="J7" s="26" t="s">
        <v>52</v>
      </c>
      <c r="K7" s="26" t="s">
        <v>53</v>
      </c>
      <c r="L7" s="26" t="s">
        <v>54</v>
      </c>
      <c r="M7" s="25" t="s">
        <v>51</v>
      </c>
      <c r="N7" s="26" t="s">
        <v>52</v>
      </c>
      <c r="O7" s="26" t="s">
        <v>53</v>
      </c>
      <c r="P7" s="26" t="s">
        <v>54</v>
      </c>
      <c r="Q7" s="25" t="s">
        <v>51</v>
      </c>
      <c r="R7" s="26" t="s">
        <v>52</v>
      </c>
      <c r="S7" s="26" t="s">
        <v>53</v>
      </c>
      <c r="T7" s="26" t="s">
        <v>54</v>
      </c>
      <c r="U7" s="12"/>
      <c r="V7" s="12"/>
      <c r="W7" s="12"/>
      <c r="X7" s="12"/>
      <c r="Y7" s="12"/>
      <c r="Z7" s="12"/>
    </row>
    <row r="8" ht="30.0" customHeight="1">
      <c r="A8" s="26">
        <v>1.0</v>
      </c>
      <c r="B8" s="27">
        <v>0.0</v>
      </c>
      <c r="C8" s="28">
        <f>'總表'!$J23</f>
        <v>0.075</v>
      </c>
      <c r="D8" s="29">
        <f t="shared" ref="D8:D19" si="1">IF(B8="","",B8*C8*3600)</f>
        <v>0</v>
      </c>
      <c r="E8" s="26">
        <v>1.0</v>
      </c>
      <c r="F8" s="27">
        <v>0.0</v>
      </c>
      <c r="G8" s="28">
        <f>'總表'!$J24</f>
        <v>0.035</v>
      </c>
      <c r="H8" s="37">
        <f t="shared" ref="H8:H19" si="2">IF(F8="","",F8*G8*3600)</f>
        <v>0</v>
      </c>
      <c r="I8" s="26">
        <v>1.0</v>
      </c>
      <c r="J8" s="27">
        <v>0.0</v>
      </c>
      <c r="K8" s="28">
        <f>'總表'!$J25</f>
        <v>0.0286</v>
      </c>
      <c r="L8" s="37">
        <f t="shared" ref="L8:L19" si="3">IF(J8="","",J8*K8*3600)</f>
        <v>0</v>
      </c>
      <c r="M8" s="26">
        <v>1.0</v>
      </c>
      <c r="N8" s="27">
        <v>0.0</v>
      </c>
      <c r="O8" s="28">
        <f>'總表'!$J26</f>
        <v>0.039</v>
      </c>
      <c r="P8" s="37">
        <f t="shared" ref="P8:P19" si="4">IF(N8="","",N8*O8*3600)</f>
        <v>0</v>
      </c>
      <c r="Q8" s="26">
        <v>1.0</v>
      </c>
      <c r="R8" s="27">
        <v>0.0</v>
      </c>
      <c r="S8" s="28">
        <f>'總表'!$J27</f>
        <v>0.07</v>
      </c>
      <c r="T8" s="37">
        <f t="shared" ref="T8:T19" si="5">IF(R8="","",R8*S8*3600)</f>
        <v>0</v>
      </c>
      <c r="U8" s="12"/>
      <c r="V8" s="12"/>
      <c r="W8" s="12"/>
      <c r="X8" s="12"/>
      <c r="Y8" s="12"/>
      <c r="Z8" s="12"/>
    </row>
    <row r="9" ht="30.0" customHeight="1">
      <c r="A9" s="26">
        <v>2.0</v>
      </c>
      <c r="B9" s="27">
        <v>0.0</v>
      </c>
      <c r="C9" s="28">
        <f>C8</f>
        <v>0.075</v>
      </c>
      <c r="D9" s="29">
        <f t="shared" si="1"/>
        <v>0</v>
      </c>
      <c r="E9" s="26">
        <v>2.0</v>
      </c>
      <c r="F9" s="27">
        <v>0.0</v>
      </c>
      <c r="G9" s="28">
        <f>G8</f>
        <v>0.035</v>
      </c>
      <c r="H9" s="37">
        <f t="shared" si="2"/>
        <v>0</v>
      </c>
      <c r="I9" s="26">
        <v>2.0</v>
      </c>
      <c r="J9" s="27">
        <v>0.0</v>
      </c>
      <c r="K9" s="28">
        <f>K8</f>
        <v>0.0286</v>
      </c>
      <c r="L9" s="37">
        <f t="shared" si="3"/>
        <v>0</v>
      </c>
      <c r="M9" s="26">
        <v>2.0</v>
      </c>
      <c r="N9" s="27">
        <v>0.0</v>
      </c>
      <c r="O9" s="28">
        <f>O8</f>
        <v>0.039</v>
      </c>
      <c r="P9" s="37">
        <f t="shared" si="4"/>
        <v>0</v>
      </c>
      <c r="Q9" s="26">
        <v>2.0</v>
      </c>
      <c r="R9" s="27">
        <v>0.0</v>
      </c>
      <c r="S9" s="28">
        <f>S8</f>
        <v>0.07</v>
      </c>
      <c r="T9" s="37">
        <f t="shared" si="5"/>
        <v>0</v>
      </c>
      <c r="U9" s="12"/>
      <c r="V9" s="12"/>
      <c r="W9" s="12"/>
      <c r="X9" s="12"/>
      <c r="Y9" s="12"/>
      <c r="Z9" s="12"/>
    </row>
    <row r="10" ht="30.0" customHeight="1">
      <c r="A10" s="26">
        <v>3.0</v>
      </c>
      <c r="B10" s="27">
        <v>47.5</v>
      </c>
      <c r="C10" s="28">
        <f>C8</f>
        <v>0.075</v>
      </c>
      <c r="D10" s="29">
        <f t="shared" si="1"/>
        <v>12825</v>
      </c>
      <c r="E10" s="26">
        <v>3.0</v>
      </c>
      <c r="F10" s="27">
        <v>80.5</v>
      </c>
      <c r="G10" s="28">
        <f>G8</f>
        <v>0.035</v>
      </c>
      <c r="H10" s="37">
        <f t="shared" si="2"/>
        <v>10143</v>
      </c>
      <c r="I10" s="26">
        <v>3.0</v>
      </c>
      <c r="J10" s="27">
        <v>61.0</v>
      </c>
      <c r="K10" s="28">
        <f>K8</f>
        <v>0.0286</v>
      </c>
      <c r="L10" s="37">
        <f t="shared" si="3"/>
        <v>6280.56</v>
      </c>
      <c r="M10" s="26">
        <v>3.0</v>
      </c>
      <c r="N10" s="27">
        <v>101.0</v>
      </c>
      <c r="O10" s="28">
        <f>O8</f>
        <v>0.039</v>
      </c>
      <c r="P10" s="37">
        <f t="shared" si="4"/>
        <v>14180.4</v>
      </c>
      <c r="Q10" s="26">
        <v>3.0</v>
      </c>
      <c r="R10" s="27">
        <v>21.0</v>
      </c>
      <c r="S10" s="28">
        <f>S8</f>
        <v>0.07</v>
      </c>
      <c r="T10" s="37">
        <f t="shared" si="5"/>
        <v>5292</v>
      </c>
      <c r="U10" s="12"/>
      <c r="V10" s="12"/>
      <c r="W10" s="12"/>
      <c r="X10" s="12"/>
      <c r="Y10" s="12"/>
      <c r="Z10" s="12"/>
    </row>
    <row r="11" ht="30.0" customHeight="1">
      <c r="A11" s="26">
        <v>4.0</v>
      </c>
      <c r="B11" s="27">
        <v>62.0</v>
      </c>
      <c r="C11" s="28">
        <f>C8</f>
        <v>0.075</v>
      </c>
      <c r="D11" s="29">
        <f t="shared" si="1"/>
        <v>16740</v>
      </c>
      <c r="E11" s="26">
        <v>4.0</v>
      </c>
      <c r="F11" s="27">
        <v>32.0</v>
      </c>
      <c r="G11" s="28">
        <f>G8</f>
        <v>0.035</v>
      </c>
      <c r="H11" s="37">
        <f t="shared" si="2"/>
        <v>4032</v>
      </c>
      <c r="I11" s="26">
        <v>4.0</v>
      </c>
      <c r="J11" s="27">
        <v>78.0</v>
      </c>
      <c r="K11" s="28">
        <f>K8</f>
        <v>0.0286</v>
      </c>
      <c r="L11" s="37">
        <f t="shared" si="3"/>
        <v>8030.88</v>
      </c>
      <c r="M11" s="26">
        <v>4.0</v>
      </c>
      <c r="N11" s="27">
        <v>101.0</v>
      </c>
      <c r="O11" s="28">
        <f>O8</f>
        <v>0.039</v>
      </c>
      <c r="P11" s="37">
        <f t="shared" si="4"/>
        <v>14180.4</v>
      </c>
      <c r="Q11" s="26">
        <v>4.0</v>
      </c>
      <c r="R11" s="27">
        <v>50.0</v>
      </c>
      <c r="S11" s="28">
        <f>S8</f>
        <v>0.07</v>
      </c>
      <c r="T11" s="37">
        <f t="shared" si="5"/>
        <v>12600</v>
      </c>
      <c r="U11" s="12"/>
      <c r="V11" s="12"/>
      <c r="W11" s="12"/>
      <c r="X11" s="12"/>
      <c r="Y11" s="12"/>
      <c r="Z11" s="12"/>
    </row>
    <row r="12" ht="30.0" customHeight="1">
      <c r="A12" s="26">
        <v>5.0</v>
      </c>
      <c r="B12" s="27">
        <v>0.0</v>
      </c>
      <c r="C12" s="28">
        <f>C8</f>
        <v>0.075</v>
      </c>
      <c r="D12" s="29">
        <f t="shared" si="1"/>
        <v>0</v>
      </c>
      <c r="E12" s="26">
        <v>5.0</v>
      </c>
      <c r="F12" s="27">
        <v>24.0</v>
      </c>
      <c r="G12" s="28">
        <f>G8</f>
        <v>0.035</v>
      </c>
      <c r="H12" s="37">
        <f t="shared" si="2"/>
        <v>3024</v>
      </c>
      <c r="I12" s="26">
        <v>5.0</v>
      </c>
      <c r="J12" s="27">
        <v>51.5</v>
      </c>
      <c r="K12" s="28">
        <f>K8</f>
        <v>0.0286</v>
      </c>
      <c r="L12" s="37">
        <f t="shared" si="3"/>
        <v>5302.44</v>
      </c>
      <c r="M12" s="26">
        <v>5.0</v>
      </c>
      <c r="N12" s="27">
        <v>67.0</v>
      </c>
      <c r="O12" s="28">
        <f>O8</f>
        <v>0.039</v>
      </c>
      <c r="P12" s="37">
        <f t="shared" si="4"/>
        <v>9406.8</v>
      </c>
      <c r="Q12" s="26">
        <v>5.0</v>
      </c>
      <c r="R12" s="27">
        <v>43.5</v>
      </c>
      <c r="S12" s="28">
        <f>S8</f>
        <v>0.07</v>
      </c>
      <c r="T12" s="37">
        <f t="shared" si="5"/>
        <v>10962</v>
      </c>
      <c r="U12" s="12"/>
      <c r="V12" s="12"/>
      <c r="W12" s="12"/>
      <c r="X12" s="12"/>
      <c r="Y12" s="12"/>
      <c r="Z12" s="12"/>
    </row>
    <row r="13" ht="30.0" customHeight="1">
      <c r="A13" s="26">
        <v>6.0</v>
      </c>
      <c r="B13" s="27">
        <v>0.0</v>
      </c>
      <c r="C13" s="28">
        <f>C8</f>
        <v>0.075</v>
      </c>
      <c r="D13" s="29">
        <f t="shared" si="1"/>
        <v>0</v>
      </c>
      <c r="E13" s="26">
        <v>6.0</v>
      </c>
      <c r="F13" s="27">
        <v>0.0</v>
      </c>
      <c r="G13" s="28">
        <f>G8</f>
        <v>0.035</v>
      </c>
      <c r="H13" s="37">
        <f t="shared" si="2"/>
        <v>0</v>
      </c>
      <c r="I13" s="26">
        <v>6.0</v>
      </c>
      <c r="J13" s="27">
        <v>44.0</v>
      </c>
      <c r="K13" s="28">
        <f>K8</f>
        <v>0.0286</v>
      </c>
      <c r="L13" s="37">
        <f t="shared" si="3"/>
        <v>4530.24</v>
      </c>
      <c r="M13" s="26">
        <v>6.0</v>
      </c>
      <c r="N13" s="27">
        <v>44.0</v>
      </c>
      <c r="O13" s="28">
        <f>O8</f>
        <v>0.039</v>
      </c>
      <c r="P13" s="37">
        <f t="shared" si="4"/>
        <v>6177.6</v>
      </c>
      <c r="Q13" s="26">
        <v>6.0</v>
      </c>
      <c r="R13" s="27">
        <v>18.5</v>
      </c>
      <c r="S13" s="28">
        <f>S8</f>
        <v>0.07</v>
      </c>
      <c r="T13" s="37">
        <f t="shared" si="5"/>
        <v>4662</v>
      </c>
      <c r="U13" s="12"/>
      <c r="V13" s="12"/>
      <c r="W13" s="12"/>
      <c r="X13" s="12"/>
      <c r="Y13" s="12"/>
      <c r="Z13" s="12"/>
    </row>
    <row r="14" ht="30.0" customHeight="1">
      <c r="A14" s="26">
        <v>7.0</v>
      </c>
      <c r="B14" s="27">
        <v>0.0</v>
      </c>
      <c r="C14" s="28">
        <f>C8</f>
        <v>0.075</v>
      </c>
      <c r="D14" s="29">
        <f t="shared" si="1"/>
        <v>0</v>
      </c>
      <c r="E14" s="26">
        <v>7.0</v>
      </c>
      <c r="F14" s="27">
        <v>0.0</v>
      </c>
      <c r="G14" s="28">
        <f>G8</f>
        <v>0.035</v>
      </c>
      <c r="H14" s="37">
        <f t="shared" si="2"/>
        <v>0</v>
      </c>
      <c r="I14" s="26">
        <v>7.0</v>
      </c>
      <c r="J14" s="27">
        <v>0.0</v>
      </c>
      <c r="K14" s="28">
        <f>K8</f>
        <v>0.0286</v>
      </c>
      <c r="L14" s="37">
        <f t="shared" si="3"/>
        <v>0</v>
      </c>
      <c r="M14" s="26">
        <v>7.0</v>
      </c>
      <c r="N14" s="27">
        <v>13.0</v>
      </c>
      <c r="O14" s="28">
        <f>O8</f>
        <v>0.039</v>
      </c>
      <c r="P14" s="37">
        <f t="shared" si="4"/>
        <v>1825.2</v>
      </c>
      <c r="Q14" s="26">
        <v>7.0</v>
      </c>
      <c r="R14" s="27">
        <v>0.0</v>
      </c>
      <c r="S14" s="28">
        <f>S8</f>
        <v>0.07</v>
      </c>
      <c r="T14" s="37">
        <f t="shared" si="5"/>
        <v>0</v>
      </c>
      <c r="U14" s="12"/>
      <c r="V14" s="12"/>
      <c r="W14" s="12"/>
      <c r="X14" s="12"/>
      <c r="Y14" s="12"/>
      <c r="Z14" s="12"/>
    </row>
    <row r="15" ht="30.0" customHeight="1">
      <c r="A15" s="26">
        <v>8.0</v>
      </c>
      <c r="B15" s="27"/>
      <c r="C15" s="28">
        <f>C8</f>
        <v>0.075</v>
      </c>
      <c r="D15" s="29" t="str">
        <f t="shared" si="1"/>
        <v/>
      </c>
      <c r="E15" s="26">
        <v>8.0</v>
      </c>
      <c r="F15" s="27"/>
      <c r="G15" s="28">
        <f>G8</f>
        <v>0.035</v>
      </c>
      <c r="H15" s="37" t="str">
        <f t="shared" si="2"/>
        <v/>
      </c>
      <c r="I15" s="26">
        <v>8.0</v>
      </c>
      <c r="J15" s="27"/>
      <c r="K15" s="28">
        <f>K8</f>
        <v>0.0286</v>
      </c>
      <c r="L15" s="37" t="str">
        <f t="shared" si="3"/>
        <v/>
      </c>
      <c r="M15" s="26">
        <v>8.0</v>
      </c>
      <c r="N15" s="27"/>
      <c r="O15" s="28">
        <f>O8</f>
        <v>0.039</v>
      </c>
      <c r="P15" s="37" t="str">
        <f t="shared" si="4"/>
        <v/>
      </c>
      <c r="Q15" s="26">
        <v>8.0</v>
      </c>
      <c r="R15" s="27"/>
      <c r="S15" s="28">
        <f>S8</f>
        <v>0.07</v>
      </c>
      <c r="T15" s="37" t="str">
        <f t="shared" si="5"/>
        <v/>
      </c>
      <c r="U15" s="12"/>
      <c r="V15" s="12"/>
      <c r="W15" s="12"/>
      <c r="X15" s="12"/>
      <c r="Y15" s="12"/>
      <c r="Z15" s="12"/>
    </row>
    <row r="16" ht="30.0" customHeight="1">
      <c r="A16" s="26">
        <v>9.0</v>
      </c>
      <c r="B16" s="27"/>
      <c r="C16" s="28">
        <f>C8</f>
        <v>0.075</v>
      </c>
      <c r="D16" s="29" t="str">
        <f t="shared" si="1"/>
        <v/>
      </c>
      <c r="E16" s="26">
        <v>9.0</v>
      </c>
      <c r="F16" s="27"/>
      <c r="G16" s="28">
        <f>G8</f>
        <v>0.035</v>
      </c>
      <c r="H16" s="37" t="str">
        <f t="shared" si="2"/>
        <v/>
      </c>
      <c r="I16" s="26">
        <v>9.0</v>
      </c>
      <c r="J16" s="27"/>
      <c r="K16" s="28">
        <f>K8</f>
        <v>0.0286</v>
      </c>
      <c r="L16" s="37" t="str">
        <f t="shared" si="3"/>
        <v/>
      </c>
      <c r="M16" s="26">
        <v>9.0</v>
      </c>
      <c r="N16" s="27"/>
      <c r="O16" s="28">
        <f>O8</f>
        <v>0.039</v>
      </c>
      <c r="P16" s="37" t="str">
        <f t="shared" si="4"/>
        <v/>
      </c>
      <c r="Q16" s="26">
        <v>9.0</v>
      </c>
      <c r="R16" s="27"/>
      <c r="S16" s="28">
        <f>S8</f>
        <v>0.07</v>
      </c>
      <c r="T16" s="37" t="str">
        <f t="shared" si="5"/>
        <v/>
      </c>
      <c r="U16" s="12"/>
      <c r="V16" s="12"/>
      <c r="W16" s="12"/>
      <c r="X16" s="12"/>
      <c r="Y16" s="12"/>
      <c r="Z16" s="12"/>
    </row>
    <row r="17" ht="30.0" customHeight="1">
      <c r="A17" s="26">
        <v>10.0</v>
      </c>
      <c r="B17" s="27"/>
      <c r="C17" s="28">
        <f>C8</f>
        <v>0.075</v>
      </c>
      <c r="D17" s="29" t="str">
        <f t="shared" si="1"/>
        <v/>
      </c>
      <c r="E17" s="26">
        <v>10.0</v>
      </c>
      <c r="F17" s="27"/>
      <c r="G17" s="28">
        <f>G8</f>
        <v>0.035</v>
      </c>
      <c r="H17" s="37" t="str">
        <f t="shared" si="2"/>
        <v/>
      </c>
      <c r="I17" s="26">
        <v>10.0</v>
      </c>
      <c r="J17" s="27"/>
      <c r="K17" s="28">
        <f>K8</f>
        <v>0.0286</v>
      </c>
      <c r="L17" s="37" t="str">
        <f t="shared" si="3"/>
        <v/>
      </c>
      <c r="M17" s="26">
        <v>10.0</v>
      </c>
      <c r="N17" s="27"/>
      <c r="O17" s="28">
        <f>O8</f>
        <v>0.039</v>
      </c>
      <c r="P17" s="37" t="str">
        <f t="shared" si="4"/>
        <v/>
      </c>
      <c r="Q17" s="26">
        <v>10.0</v>
      </c>
      <c r="R17" s="27"/>
      <c r="S17" s="28">
        <f>S8</f>
        <v>0.07</v>
      </c>
      <c r="T17" s="37" t="str">
        <f t="shared" si="5"/>
        <v/>
      </c>
      <c r="U17" s="12"/>
      <c r="V17" s="12"/>
      <c r="W17" s="12"/>
      <c r="X17" s="12"/>
      <c r="Y17" s="12"/>
      <c r="Z17" s="12"/>
    </row>
    <row r="18" ht="30.0" customHeight="1">
      <c r="A18" s="26">
        <v>11.0</v>
      </c>
      <c r="B18" s="27"/>
      <c r="C18" s="28">
        <f>C8</f>
        <v>0.075</v>
      </c>
      <c r="D18" s="29" t="str">
        <f t="shared" si="1"/>
        <v/>
      </c>
      <c r="E18" s="26">
        <v>11.0</v>
      </c>
      <c r="F18" s="27"/>
      <c r="G18" s="28">
        <f>G8</f>
        <v>0.035</v>
      </c>
      <c r="H18" s="37" t="str">
        <f t="shared" si="2"/>
        <v/>
      </c>
      <c r="I18" s="26">
        <v>11.0</v>
      </c>
      <c r="J18" s="27"/>
      <c r="K18" s="28">
        <f>K8</f>
        <v>0.0286</v>
      </c>
      <c r="L18" s="37" t="str">
        <f t="shared" si="3"/>
        <v/>
      </c>
      <c r="M18" s="26">
        <v>11.0</v>
      </c>
      <c r="N18" s="27"/>
      <c r="O18" s="28">
        <f>O8</f>
        <v>0.039</v>
      </c>
      <c r="P18" s="37" t="str">
        <f t="shared" si="4"/>
        <v/>
      </c>
      <c r="Q18" s="26">
        <v>11.0</v>
      </c>
      <c r="R18" s="27"/>
      <c r="S18" s="28">
        <f>S8</f>
        <v>0.07</v>
      </c>
      <c r="T18" s="37" t="str">
        <f t="shared" si="5"/>
        <v/>
      </c>
      <c r="U18" s="12"/>
      <c r="V18" s="12"/>
      <c r="W18" s="12"/>
      <c r="X18" s="12"/>
      <c r="Y18" s="12"/>
      <c r="Z18" s="12"/>
    </row>
    <row r="19" ht="30.0" customHeight="1">
      <c r="A19" s="26">
        <v>12.0</v>
      </c>
      <c r="B19" s="27"/>
      <c r="C19" s="28">
        <f>C8</f>
        <v>0.075</v>
      </c>
      <c r="D19" s="29" t="str">
        <f t="shared" si="1"/>
        <v/>
      </c>
      <c r="E19" s="26">
        <v>12.0</v>
      </c>
      <c r="F19" s="27"/>
      <c r="G19" s="28">
        <f>G8</f>
        <v>0.035</v>
      </c>
      <c r="H19" s="37" t="str">
        <f t="shared" si="2"/>
        <v/>
      </c>
      <c r="I19" s="26">
        <v>12.0</v>
      </c>
      <c r="J19" s="27"/>
      <c r="K19" s="28">
        <f>K8</f>
        <v>0.0286</v>
      </c>
      <c r="L19" s="37" t="str">
        <f t="shared" si="3"/>
        <v/>
      </c>
      <c r="M19" s="26">
        <v>12.0</v>
      </c>
      <c r="N19" s="27"/>
      <c r="O19" s="28">
        <f>O8</f>
        <v>0.039</v>
      </c>
      <c r="P19" s="37" t="str">
        <f t="shared" si="4"/>
        <v/>
      </c>
      <c r="Q19" s="26">
        <v>12.0</v>
      </c>
      <c r="R19" s="27"/>
      <c r="S19" s="28">
        <f>S8</f>
        <v>0.07</v>
      </c>
      <c r="T19" s="37" t="str">
        <f t="shared" si="5"/>
        <v/>
      </c>
      <c r="U19" s="12"/>
      <c r="V19" s="12"/>
      <c r="W19" s="12"/>
      <c r="X19" s="12"/>
      <c r="Y19" s="12"/>
      <c r="Z19" s="12"/>
    </row>
    <row r="20" ht="30.0" customHeight="1">
      <c r="A20" s="26" t="s">
        <v>82</v>
      </c>
      <c r="B20" s="47"/>
      <c r="C20" s="28"/>
      <c r="D20" s="29">
        <f>SUM(D8:D19)</f>
        <v>29565</v>
      </c>
      <c r="E20" s="26" t="s">
        <v>82</v>
      </c>
      <c r="F20" s="47"/>
      <c r="G20" s="28"/>
      <c r="H20" s="37">
        <f>SUM(H8:H19)</f>
        <v>17199</v>
      </c>
      <c r="I20" s="26" t="s">
        <v>82</v>
      </c>
      <c r="J20" s="47"/>
      <c r="K20" s="28"/>
      <c r="L20" s="37">
        <f>SUM(L8:L19)</f>
        <v>24144.12</v>
      </c>
      <c r="M20" s="26" t="s">
        <v>82</v>
      </c>
      <c r="N20" s="47"/>
      <c r="O20" s="28"/>
      <c r="P20" s="37">
        <f>SUM(P8:P19)</f>
        <v>45770.4</v>
      </c>
      <c r="Q20" s="26" t="s">
        <v>82</v>
      </c>
      <c r="R20" s="47"/>
      <c r="S20" s="28"/>
      <c r="T20" s="37">
        <f>SUM(T8:T19)</f>
        <v>33516</v>
      </c>
      <c r="U20" s="15"/>
      <c r="V20" s="15"/>
      <c r="W20" s="15"/>
      <c r="X20" s="15"/>
      <c r="Y20" s="15"/>
      <c r="Z20" s="15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20">
    <mergeCell ref="N1:P1"/>
    <mergeCell ref="N2:P2"/>
    <mergeCell ref="N3:P3"/>
    <mergeCell ref="R3:T3"/>
    <mergeCell ref="N4:P4"/>
    <mergeCell ref="R4:T4"/>
    <mergeCell ref="B2:D2"/>
    <mergeCell ref="B3:D3"/>
    <mergeCell ref="F3:H3"/>
    <mergeCell ref="J3:L3"/>
    <mergeCell ref="B4:D4"/>
    <mergeCell ref="F4:H4"/>
    <mergeCell ref="J4:L4"/>
    <mergeCell ref="B1:D1"/>
    <mergeCell ref="F1:H1"/>
    <mergeCell ref="J1:L1"/>
    <mergeCell ref="R1:T1"/>
    <mergeCell ref="F2:H2"/>
    <mergeCell ref="J2:L2"/>
    <mergeCell ref="R2:T2"/>
  </mergeCells>
  <printOptions horizontalCentered="1"/>
  <pageMargins bottom="0.7874015748031497" footer="0.0" header="0.0" left="0.7874015748031497" right="0.7874015748031497" top="0.7874015748031497"/>
  <pageSetup paperSize="9" orientation="portrait"/>
  <headerFooter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68" width="22.57"/>
  </cols>
  <sheetData>
    <row r="1" ht="30.0" customHeight="1">
      <c r="A1" s="8" t="s">
        <v>4</v>
      </c>
      <c r="B1" s="8" t="s">
        <v>157</v>
      </c>
      <c r="E1" s="8" t="s">
        <v>4</v>
      </c>
      <c r="F1" s="8" t="str">
        <f>$B$1</f>
        <v>月眉</v>
      </c>
      <c r="I1" s="8" t="s">
        <v>4</v>
      </c>
      <c r="J1" s="8" t="str">
        <f>$B$1</f>
        <v>月眉</v>
      </c>
      <c r="M1" s="8" t="s">
        <v>4</v>
      </c>
      <c r="N1" s="8" t="str">
        <f>$B$1</f>
        <v>月眉</v>
      </c>
      <c r="Q1" s="8" t="s">
        <v>4</v>
      </c>
      <c r="R1" s="8" t="str">
        <f>$B$1</f>
        <v>月眉</v>
      </c>
      <c r="U1" s="8" t="s">
        <v>4</v>
      </c>
      <c r="V1" s="8" t="str">
        <f>$B$1</f>
        <v>月眉</v>
      </c>
      <c r="Y1" s="8" t="s">
        <v>4</v>
      </c>
      <c r="Z1" s="8" t="str">
        <f>$B$1</f>
        <v>月眉</v>
      </c>
      <c r="AC1" s="8" t="s">
        <v>4</v>
      </c>
      <c r="AD1" s="8" t="str">
        <f>$B$1</f>
        <v>月眉</v>
      </c>
      <c r="AG1" s="8" t="s">
        <v>4</v>
      </c>
      <c r="AH1" s="8" t="str">
        <f>$B$1</f>
        <v>月眉</v>
      </c>
      <c r="AK1" s="8" t="s">
        <v>4</v>
      </c>
      <c r="AL1" s="8" t="str">
        <f>$B$1</f>
        <v>月眉</v>
      </c>
      <c r="AO1" s="8" t="s">
        <v>4</v>
      </c>
      <c r="AP1" s="8" t="str">
        <f>$B$1</f>
        <v>月眉</v>
      </c>
      <c r="AS1" s="8" t="s">
        <v>4</v>
      </c>
      <c r="AT1" s="8" t="str">
        <f>$B$1</f>
        <v>月眉</v>
      </c>
      <c r="AW1" s="8" t="s">
        <v>4</v>
      </c>
      <c r="AX1" s="8" t="str">
        <f>$B$1</f>
        <v>月眉</v>
      </c>
      <c r="BA1" s="8" t="s">
        <v>4</v>
      </c>
      <c r="BB1" s="8" t="str">
        <f>$B$1</f>
        <v>月眉</v>
      </c>
      <c r="BE1" s="8" t="s">
        <v>4</v>
      </c>
      <c r="BF1" s="8" t="str">
        <f>$B$1</f>
        <v>月眉</v>
      </c>
      <c r="BI1" s="8" t="s">
        <v>4</v>
      </c>
      <c r="BJ1" s="8" t="str">
        <f>$B$1</f>
        <v>月眉</v>
      </c>
      <c r="BM1" s="8" t="s">
        <v>4</v>
      </c>
      <c r="BN1" s="8" t="str">
        <f>$B$1</f>
        <v>月眉</v>
      </c>
    </row>
    <row r="2" ht="30.0" customHeight="1">
      <c r="A2" s="8" t="s">
        <v>33</v>
      </c>
      <c r="B2" s="14">
        <f>'卓蘭站'!B2</f>
        <v>115</v>
      </c>
      <c r="E2" s="8" t="s">
        <v>33</v>
      </c>
      <c r="F2" s="8">
        <f>'卓蘭站'!B2</f>
        <v>115</v>
      </c>
      <c r="I2" s="8" t="s">
        <v>33</v>
      </c>
      <c r="J2" s="8">
        <f>'卓蘭站'!B2</f>
        <v>115</v>
      </c>
      <c r="M2" s="8" t="s">
        <v>33</v>
      </c>
      <c r="N2" s="8">
        <f>'卓蘭站'!B2</f>
        <v>115</v>
      </c>
      <c r="Q2" s="8" t="s">
        <v>33</v>
      </c>
      <c r="R2" s="8">
        <f>'卓蘭站'!B2</f>
        <v>115</v>
      </c>
      <c r="U2" s="8" t="s">
        <v>33</v>
      </c>
      <c r="V2" s="8">
        <f>'卓蘭站'!B2</f>
        <v>115</v>
      </c>
      <c r="Y2" s="8" t="s">
        <v>33</v>
      </c>
      <c r="Z2" s="8">
        <f>'卓蘭站'!B2</f>
        <v>115</v>
      </c>
      <c r="AC2" s="8" t="s">
        <v>33</v>
      </c>
      <c r="AD2" s="8">
        <f>'卓蘭站'!B2</f>
        <v>115</v>
      </c>
      <c r="AG2" s="8" t="s">
        <v>33</v>
      </c>
      <c r="AH2" s="8">
        <f>'卓蘭站'!B2</f>
        <v>115</v>
      </c>
      <c r="AK2" s="8" t="s">
        <v>33</v>
      </c>
      <c r="AL2" s="8">
        <f>'卓蘭站'!B2</f>
        <v>115</v>
      </c>
      <c r="AO2" s="8" t="s">
        <v>33</v>
      </c>
      <c r="AP2" s="8">
        <f>'卓蘭站'!B2</f>
        <v>115</v>
      </c>
      <c r="AS2" s="8" t="s">
        <v>33</v>
      </c>
      <c r="AT2" s="8">
        <f>'卓蘭站'!B2</f>
        <v>115</v>
      </c>
      <c r="AW2" s="8" t="s">
        <v>33</v>
      </c>
      <c r="AX2" s="8">
        <f>'卓蘭站'!B2</f>
        <v>115</v>
      </c>
      <c r="BA2" s="8" t="s">
        <v>33</v>
      </c>
      <c r="BB2" s="8">
        <f>'卓蘭站'!B2</f>
        <v>115</v>
      </c>
      <c r="BE2" s="8" t="s">
        <v>33</v>
      </c>
      <c r="BF2" s="8">
        <f>'卓蘭站'!B2</f>
        <v>115</v>
      </c>
      <c r="BI2" s="8" t="s">
        <v>33</v>
      </c>
      <c r="BJ2" s="8">
        <f>'卓蘭站'!B2</f>
        <v>115</v>
      </c>
      <c r="BM2" s="8" t="s">
        <v>33</v>
      </c>
      <c r="BN2" s="8">
        <f>'卓蘭站'!B2</f>
        <v>115</v>
      </c>
    </row>
    <row r="3" ht="30.0" customHeight="1">
      <c r="A3" s="8" t="s">
        <v>36</v>
      </c>
      <c r="B3" s="8" t="str">
        <f>'總表'!$C36</f>
        <v>后里圳幹線抽水井</v>
      </c>
      <c r="E3" s="8" t="s">
        <v>36</v>
      </c>
      <c r="F3" s="8" t="str">
        <f>'總表'!$C37</f>
        <v>月眉站舊辦公廳地下水抽水井</v>
      </c>
      <c r="I3" s="8" t="s">
        <v>36</v>
      </c>
      <c r="J3" s="8" t="str">
        <f>'總表'!$C38</f>
        <v>后里圳月眉排水補給抽水井</v>
      </c>
      <c r="M3" s="8" t="s">
        <v>36</v>
      </c>
      <c r="N3" s="8" t="str">
        <f>'總表'!$C39</f>
        <v>后里圳三支線上游補給抽水井</v>
      </c>
      <c r="Q3" s="8" t="s">
        <v>36</v>
      </c>
      <c r="R3" s="8" t="str">
        <f>'總表'!$C40</f>
        <v>后里圳三支線中游補給抽水井</v>
      </c>
      <c r="U3" s="8" t="s">
        <v>36</v>
      </c>
      <c r="V3" s="8" t="str">
        <f>'總表'!$C41</f>
        <v>后里圳三支線中游二號抽水井</v>
      </c>
      <c r="Y3" s="8" t="s">
        <v>36</v>
      </c>
      <c r="Z3" s="8" t="str">
        <f>'總表'!$C42</f>
        <v>后里圳三支線下游補給抽水井</v>
      </c>
      <c r="AC3" s="8" t="s">
        <v>36</v>
      </c>
      <c r="AD3" s="8" t="str">
        <f>'總表'!$C43</f>
        <v>后里圳三支線下游二號抽水井</v>
      </c>
      <c r="AG3" s="8" t="s">
        <v>36</v>
      </c>
      <c r="AH3" s="8" t="str">
        <f>'總表'!$C44</f>
        <v>后里圳四支線中下游抽水井</v>
      </c>
      <c r="AK3" s="8" t="s">
        <v>36</v>
      </c>
      <c r="AL3" s="8" t="str">
        <f>'總表'!$C45</f>
        <v>后里圳五支線補給抽水井</v>
      </c>
      <c r="AO3" s="8" t="s">
        <v>36</v>
      </c>
      <c r="AP3" s="8" t="str">
        <f>'總表'!$C46</f>
        <v>后里圳五支線中下游抽水井</v>
      </c>
      <c r="AS3" s="8" t="s">
        <v>36</v>
      </c>
      <c r="AT3" s="8" t="str">
        <f>'總表'!$C47</f>
        <v>后里圳五支線下游抽水井</v>
      </c>
      <c r="AW3" s="8" t="s">
        <v>36</v>
      </c>
      <c r="AX3" s="8" t="str">
        <f>'總表'!$C48</f>
        <v>后里圳五支線之一上游補給抽水井</v>
      </c>
      <c r="BA3" s="8" t="s">
        <v>36</v>
      </c>
      <c r="BB3" s="8" t="str">
        <f>'總表'!$C49</f>
        <v>后里圳五支線之一下游補給抽水井</v>
      </c>
      <c r="BE3" s="8" t="s">
        <v>36</v>
      </c>
      <c r="BF3" s="8" t="str">
        <f>'總表'!$C50</f>
        <v>后里圳五支線之一延長線補給抽水井</v>
      </c>
      <c r="BI3" s="8" t="s">
        <v>36</v>
      </c>
      <c r="BJ3" s="8" t="str">
        <f>'總表'!$C51</f>
        <v>后里圳五支線之一延長線上游抽水井</v>
      </c>
      <c r="BM3" s="8" t="s">
        <v>36</v>
      </c>
      <c r="BN3" s="8" t="str">
        <f>'總表'!$C52</f>
        <v>后里圳五支線之一延長線下游抽水井</v>
      </c>
    </row>
    <row r="4" ht="30.0" customHeight="1">
      <c r="A4" s="8" t="s">
        <v>40</v>
      </c>
      <c r="B4" s="8" t="str">
        <f>'總表'!$D36</f>
        <v>B1090023</v>
      </c>
      <c r="E4" s="8" t="s">
        <v>40</v>
      </c>
      <c r="F4" s="8" t="str">
        <f>'總表'!$D37</f>
        <v>B0130304</v>
      </c>
      <c r="I4" s="8" t="s">
        <v>40</v>
      </c>
      <c r="J4" s="8" t="str">
        <f>'總表'!$D38</f>
        <v>B1070176</v>
      </c>
      <c r="M4" s="8" t="s">
        <v>40</v>
      </c>
      <c r="N4" s="8" t="str">
        <f>'總表'!$D39</f>
        <v>B1060117</v>
      </c>
      <c r="Q4" s="8" t="s">
        <v>40</v>
      </c>
      <c r="R4" s="8" t="str">
        <f>'總表'!$D40</f>
        <v>B1040345</v>
      </c>
      <c r="U4" s="8" t="s">
        <v>40</v>
      </c>
      <c r="V4" s="8" t="str">
        <f>'總表'!$D41</f>
        <v>B1100675</v>
      </c>
      <c r="Y4" s="8" t="s">
        <v>40</v>
      </c>
      <c r="Z4" s="8" t="str">
        <f>'總表'!$D42</f>
        <v>B1030025</v>
      </c>
      <c r="AC4" s="8" t="s">
        <v>40</v>
      </c>
      <c r="AD4" s="8" t="str">
        <f>'總表'!$D43</f>
        <v>B1090151</v>
      </c>
      <c r="AG4" s="8" t="s">
        <v>40</v>
      </c>
      <c r="AH4" s="8" t="str">
        <f>'總表'!$D44</f>
        <v>B1050164</v>
      </c>
      <c r="AK4" s="8" t="s">
        <v>40</v>
      </c>
      <c r="AL4" s="8" t="str">
        <f>'總表'!$D45</f>
        <v>B1080096</v>
      </c>
      <c r="AO4" s="8" t="s">
        <v>40</v>
      </c>
      <c r="AP4" s="8" t="str">
        <f>'總表'!$D46</f>
        <v>B1050034</v>
      </c>
      <c r="AS4" s="8" t="s">
        <v>40</v>
      </c>
      <c r="AT4" s="8" t="str">
        <f>'總表'!$D47</f>
        <v>B1090135</v>
      </c>
      <c r="AW4" s="8" t="s">
        <v>40</v>
      </c>
      <c r="AX4" s="8" t="str">
        <f>'總表'!$D48</f>
        <v>B1070175</v>
      </c>
      <c r="BA4" s="8" t="s">
        <v>40</v>
      </c>
      <c r="BB4" s="8" t="str">
        <f>'總表'!$D49</f>
        <v>B1030009</v>
      </c>
      <c r="BE4" s="8" t="s">
        <v>40</v>
      </c>
      <c r="BF4" s="8" t="str">
        <f>'總表'!$D50</f>
        <v>B1060151</v>
      </c>
      <c r="BI4" s="8" t="s">
        <v>40</v>
      </c>
      <c r="BJ4" s="8" t="str">
        <f>'總表'!$D51</f>
        <v>B1100662</v>
      </c>
      <c r="BM4" s="8" t="s">
        <v>40</v>
      </c>
      <c r="BN4" s="8" t="str">
        <f>'總表'!$D52</f>
        <v>B1090031</v>
      </c>
    </row>
    <row r="5" ht="30.0" customHeight="1">
      <c r="A5" s="8" t="s">
        <v>44</v>
      </c>
      <c r="B5" s="8">
        <f>'總表'!$E36</f>
        <v>1140301</v>
      </c>
      <c r="C5" s="8">
        <f>'總表'!$F36</f>
        <v>1190228</v>
      </c>
      <c r="D5" s="15"/>
      <c r="E5" s="8" t="s">
        <v>44</v>
      </c>
      <c r="F5" s="8">
        <f>'總表'!$E37</f>
        <v>1120301</v>
      </c>
      <c r="G5" s="8">
        <f>'總表'!$F37</f>
        <v>1170229</v>
      </c>
      <c r="H5" s="15"/>
      <c r="I5" s="8" t="s">
        <v>44</v>
      </c>
      <c r="J5" s="8">
        <f>'總表'!$E38</f>
        <v>1120921</v>
      </c>
      <c r="K5" s="8">
        <f>'總表'!$F38</f>
        <v>1170920</v>
      </c>
      <c r="L5" s="15"/>
      <c r="M5" s="8" t="s">
        <v>44</v>
      </c>
      <c r="N5" s="8">
        <f>'總表'!$E39</f>
        <v>1111023</v>
      </c>
      <c r="O5" s="8">
        <f>'總表'!$F39</f>
        <v>1161022</v>
      </c>
      <c r="P5" s="15"/>
      <c r="Q5" s="8" t="s">
        <v>44</v>
      </c>
      <c r="R5" s="8">
        <f>'總表'!$E40</f>
        <v>1140702</v>
      </c>
      <c r="S5" s="8">
        <f>'總表'!$F40</f>
        <v>1190701</v>
      </c>
      <c r="T5" s="15"/>
      <c r="U5" s="8" t="s">
        <v>44</v>
      </c>
      <c r="V5" s="8">
        <f>'總表'!$E41</f>
        <v>1150920</v>
      </c>
      <c r="W5" s="8">
        <f>'總表'!$F41</f>
        <v>1200919</v>
      </c>
      <c r="X5" s="15"/>
      <c r="Y5" s="8" t="s">
        <v>44</v>
      </c>
      <c r="Z5" s="8">
        <f>'總表'!$E42</f>
        <v>1130331</v>
      </c>
      <c r="AA5" s="8">
        <f>'總表'!$F42</f>
        <v>1180330</v>
      </c>
      <c r="AB5" s="15"/>
      <c r="AC5" s="8" t="s">
        <v>44</v>
      </c>
      <c r="AD5" s="8">
        <f>'總表'!$E43</f>
        <v>1141023</v>
      </c>
      <c r="AE5" s="8">
        <f>'總表'!$F43</f>
        <v>1191022</v>
      </c>
      <c r="AF5" s="15"/>
      <c r="AG5" s="8" t="s">
        <v>44</v>
      </c>
      <c r="AH5" s="8">
        <f>'總表'!$E44</f>
        <v>1110110</v>
      </c>
      <c r="AI5" s="8">
        <f>'總表'!$F44</f>
        <v>1160109</v>
      </c>
      <c r="AJ5" s="15"/>
      <c r="AK5" s="8" t="s">
        <v>44</v>
      </c>
      <c r="AL5" s="8">
        <f>'總表'!$E45</f>
        <v>1130523</v>
      </c>
      <c r="AM5" s="8">
        <f>'總表'!$F45</f>
        <v>1180522</v>
      </c>
      <c r="AN5" s="15"/>
      <c r="AO5" s="8" t="s">
        <v>44</v>
      </c>
      <c r="AP5" s="8">
        <f>'總表'!$E46</f>
        <v>1150510</v>
      </c>
      <c r="AQ5" s="8">
        <f>'總表'!$F46</f>
        <v>1200509</v>
      </c>
      <c r="AR5" s="15"/>
      <c r="AS5" s="8" t="s">
        <v>44</v>
      </c>
      <c r="AT5" s="8">
        <f>'總表'!$E47</f>
        <v>1140925</v>
      </c>
      <c r="AU5" s="8">
        <f>'總表'!$F47</f>
        <v>1190924</v>
      </c>
      <c r="AV5" s="15"/>
      <c r="AW5" s="8" t="s">
        <v>44</v>
      </c>
      <c r="AX5" s="8">
        <f>'總表'!$E48</f>
        <v>1120925</v>
      </c>
      <c r="AY5" s="8">
        <f>'總表'!$F48</f>
        <v>1170924</v>
      </c>
      <c r="AZ5" s="15"/>
      <c r="BA5" s="8" t="s">
        <v>44</v>
      </c>
      <c r="BB5" s="8">
        <f>'總表'!$E49</f>
        <v>1130307</v>
      </c>
      <c r="BC5" s="8">
        <f>'總表'!$F49</f>
        <v>1180306</v>
      </c>
      <c r="BD5" s="15"/>
      <c r="BE5" s="8" t="s">
        <v>44</v>
      </c>
      <c r="BF5" s="8">
        <f>'總表'!$E50</f>
        <v>1111211</v>
      </c>
      <c r="BG5" s="8">
        <f>'總表'!$F50</f>
        <v>1161210</v>
      </c>
      <c r="BH5" s="15"/>
      <c r="BI5" s="8" t="s">
        <v>44</v>
      </c>
      <c r="BJ5" s="8">
        <f>'總表'!$E51</f>
        <v>1150825</v>
      </c>
      <c r="BK5" s="8">
        <f>'總表'!$F51</f>
        <v>1200824</v>
      </c>
      <c r="BL5" s="15"/>
      <c r="BM5" s="8" t="s">
        <v>44</v>
      </c>
      <c r="BN5" s="8">
        <f>'總表'!$E52</f>
        <v>1140304</v>
      </c>
      <c r="BO5" s="8">
        <f>'總表'!$F52</f>
        <v>1190303</v>
      </c>
      <c r="BP5" s="15"/>
    </row>
    <row r="6" ht="30.0" customHeight="1">
      <c r="A6" s="8" t="s">
        <v>47</v>
      </c>
      <c r="B6" s="8">
        <f>'總表'!$K36</f>
        <v>7</v>
      </c>
      <c r="C6" s="8" t="s">
        <v>49</v>
      </c>
      <c r="D6" s="15"/>
      <c r="E6" s="8" t="s">
        <v>47</v>
      </c>
      <c r="F6" s="8">
        <f>'總表'!$K37</f>
        <v>10</v>
      </c>
      <c r="G6" s="8" t="s">
        <v>49</v>
      </c>
      <c r="H6" s="15"/>
      <c r="I6" s="8" t="s">
        <v>47</v>
      </c>
      <c r="J6" s="8">
        <f>'總表'!$K38</f>
        <v>6.5</v>
      </c>
      <c r="K6" s="8" t="s">
        <v>49</v>
      </c>
      <c r="L6" s="15"/>
      <c r="M6" s="8" t="s">
        <v>47</v>
      </c>
      <c r="N6" s="8">
        <f>'總表'!$K39</f>
        <v>12</v>
      </c>
      <c r="O6" s="8" t="s">
        <v>49</v>
      </c>
      <c r="P6" s="15"/>
      <c r="Q6" s="8" t="s">
        <v>47</v>
      </c>
      <c r="R6" s="8">
        <f>'總表'!$K40</f>
        <v>16</v>
      </c>
      <c r="S6" s="8" t="s">
        <v>49</v>
      </c>
      <c r="T6" s="15"/>
      <c r="U6" s="8" t="s">
        <v>47</v>
      </c>
      <c r="V6" s="8">
        <f>'總表'!$K41</f>
        <v>6</v>
      </c>
      <c r="W6" s="8" t="s">
        <v>49</v>
      </c>
      <c r="X6" s="15"/>
      <c r="Y6" s="8" t="s">
        <v>47</v>
      </c>
      <c r="Z6" s="8">
        <f>'總表'!$K42</f>
        <v>13</v>
      </c>
      <c r="AA6" s="8" t="s">
        <v>49</v>
      </c>
      <c r="AB6" s="15"/>
      <c r="AC6" s="8" t="s">
        <v>47</v>
      </c>
      <c r="AD6" s="8">
        <f>'總表'!$K43</f>
        <v>6.7</v>
      </c>
      <c r="AE6" s="8" t="s">
        <v>49</v>
      </c>
      <c r="AF6" s="15"/>
      <c r="AG6" s="8" t="s">
        <v>47</v>
      </c>
      <c r="AH6" s="8">
        <f>'總表'!$K44</f>
        <v>17</v>
      </c>
      <c r="AI6" s="8" t="s">
        <v>49</v>
      </c>
      <c r="AJ6" s="15"/>
      <c r="AK6" s="8" t="s">
        <v>47</v>
      </c>
      <c r="AL6" s="8">
        <f>'總表'!$K45</f>
        <v>13</v>
      </c>
      <c r="AM6" s="8" t="s">
        <v>49</v>
      </c>
      <c r="AN6" s="15"/>
      <c r="AO6" s="8" t="s">
        <v>47</v>
      </c>
      <c r="AP6" s="8">
        <f>'總表'!$K46</f>
        <v>5.2</v>
      </c>
      <c r="AQ6" s="8" t="s">
        <v>49</v>
      </c>
      <c r="AR6" s="15"/>
      <c r="AS6" s="8" t="s">
        <v>47</v>
      </c>
      <c r="AT6" s="8">
        <f>'總表'!$K47</f>
        <v>12</v>
      </c>
      <c r="AU6" s="8" t="s">
        <v>49</v>
      </c>
      <c r="AV6" s="15"/>
      <c r="AW6" s="8" t="s">
        <v>47</v>
      </c>
      <c r="AX6" s="8">
        <f>'總表'!$K48</f>
        <v>6.5</v>
      </c>
      <c r="AY6" s="8" t="s">
        <v>49</v>
      </c>
      <c r="AZ6" s="15"/>
      <c r="BA6" s="8" t="s">
        <v>47</v>
      </c>
      <c r="BB6" s="8">
        <f>'總表'!$K49</f>
        <v>3</v>
      </c>
      <c r="BC6" s="8" t="s">
        <v>49</v>
      </c>
      <c r="BD6" s="15"/>
      <c r="BE6" s="8" t="s">
        <v>47</v>
      </c>
      <c r="BF6" s="8">
        <f>'總表'!$K50</f>
        <v>11</v>
      </c>
      <c r="BG6" s="8" t="s">
        <v>49</v>
      </c>
      <c r="BH6" s="15"/>
      <c r="BI6" s="8" t="s">
        <v>47</v>
      </c>
      <c r="BJ6" s="8">
        <f>'總表'!$K51</f>
        <v>11</v>
      </c>
      <c r="BK6" s="8" t="s">
        <v>49</v>
      </c>
      <c r="BL6" s="15"/>
      <c r="BM6" s="8" t="s">
        <v>47</v>
      </c>
      <c r="BN6" s="8">
        <f>'總表'!$K52</f>
        <v>3</v>
      </c>
      <c r="BO6" s="8" t="s">
        <v>49</v>
      </c>
      <c r="BP6" s="15"/>
    </row>
    <row r="7" ht="39.75" customHeight="1">
      <c r="A7" s="25" t="s">
        <v>51</v>
      </c>
      <c r="B7" s="26" t="s">
        <v>52</v>
      </c>
      <c r="C7" s="26" t="s">
        <v>53</v>
      </c>
      <c r="D7" s="26" t="s">
        <v>54</v>
      </c>
      <c r="E7" s="25" t="s">
        <v>51</v>
      </c>
      <c r="F7" s="26" t="s">
        <v>52</v>
      </c>
      <c r="G7" s="26" t="s">
        <v>53</v>
      </c>
      <c r="H7" s="26" t="s">
        <v>54</v>
      </c>
      <c r="I7" s="25" t="s">
        <v>51</v>
      </c>
      <c r="J7" s="26" t="s">
        <v>52</v>
      </c>
      <c r="K7" s="26" t="s">
        <v>53</v>
      </c>
      <c r="L7" s="26" t="s">
        <v>54</v>
      </c>
      <c r="M7" s="25" t="s">
        <v>51</v>
      </c>
      <c r="N7" s="26" t="s">
        <v>52</v>
      </c>
      <c r="O7" s="26" t="s">
        <v>53</v>
      </c>
      <c r="P7" s="26" t="s">
        <v>54</v>
      </c>
      <c r="Q7" s="25" t="s">
        <v>51</v>
      </c>
      <c r="R7" s="26" t="s">
        <v>52</v>
      </c>
      <c r="S7" s="26" t="s">
        <v>53</v>
      </c>
      <c r="T7" s="26" t="s">
        <v>54</v>
      </c>
      <c r="U7" s="25" t="s">
        <v>51</v>
      </c>
      <c r="V7" s="26" t="s">
        <v>52</v>
      </c>
      <c r="W7" s="26" t="s">
        <v>53</v>
      </c>
      <c r="X7" s="26" t="s">
        <v>54</v>
      </c>
      <c r="Y7" s="25" t="s">
        <v>51</v>
      </c>
      <c r="Z7" s="26" t="s">
        <v>52</v>
      </c>
      <c r="AA7" s="26" t="s">
        <v>53</v>
      </c>
      <c r="AB7" s="26" t="s">
        <v>54</v>
      </c>
      <c r="AC7" s="25" t="s">
        <v>51</v>
      </c>
      <c r="AD7" s="26" t="s">
        <v>52</v>
      </c>
      <c r="AE7" s="26" t="s">
        <v>53</v>
      </c>
      <c r="AF7" s="26" t="s">
        <v>54</v>
      </c>
      <c r="AG7" s="25" t="s">
        <v>51</v>
      </c>
      <c r="AH7" s="26" t="s">
        <v>52</v>
      </c>
      <c r="AI7" s="26" t="s">
        <v>53</v>
      </c>
      <c r="AJ7" s="26" t="s">
        <v>54</v>
      </c>
      <c r="AK7" s="25" t="s">
        <v>51</v>
      </c>
      <c r="AL7" s="26" t="s">
        <v>52</v>
      </c>
      <c r="AM7" s="26" t="s">
        <v>53</v>
      </c>
      <c r="AN7" s="26" t="s">
        <v>54</v>
      </c>
      <c r="AO7" s="25" t="s">
        <v>51</v>
      </c>
      <c r="AP7" s="26" t="s">
        <v>52</v>
      </c>
      <c r="AQ7" s="26" t="s">
        <v>53</v>
      </c>
      <c r="AR7" s="26" t="s">
        <v>54</v>
      </c>
      <c r="AS7" s="25" t="s">
        <v>51</v>
      </c>
      <c r="AT7" s="26" t="s">
        <v>52</v>
      </c>
      <c r="AU7" s="26" t="s">
        <v>53</v>
      </c>
      <c r="AV7" s="26" t="s">
        <v>54</v>
      </c>
      <c r="AW7" s="25" t="s">
        <v>51</v>
      </c>
      <c r="AX7" s="26" t="s">
        <v>52</v>
      </c>
      <c r="AY7" s="26" t="s">
        <v>53</v>
      </c>
      <c r="AZ7" s="26" t="s">
        <v>54</v>
      </c>
      <c r="BA7" s="25" t="s">
        <v>51</v>
      </c>
      <c r="BB7" s="26" t="s">
        <v>52</v>
      </c>
      <c r="BC7" s="26" t="s">
        <v>53</v>
      </c>
      <c r="BD7" s="26" t="s">
        <v>54</v>
      </c>
      <c r="BE7" s="25" t="s">
        <v>51</v>
      </c>
      <c r="BF7" s="26" t="s">
        <v>52</v>
      </c>
      <c r="BG7" s="26" t="s">
        <v>53</v>
      </c>
      <c r="BH7" s="26" t="s">
        <v>54</v>
      </c>
      <c r="BI7" s="25" t="s">
        <v>51</v>
      </c>
      <c r="BJ7" s="26" t="s">
        <v>52</v>
      </c>
      <c r="BK7" s="26" t="s">
        <v>53</v>
      </c>
      <c r="BL7" s="26" t="s">
        <v>54</v>
      </c>
      <c r="BM7" s="25" t="s">
        <v>51</v>
      </c>
      <c r="BN7" s="26" t="s">
        <v>52</v>
      </c>
      <c r="BO7" s="26" t="s">
        <v>53</v>
      </c>
      <c r="BP7" s="26" t="s">
        <v>54</v>
      </c>
    </row>
    <row r="8" ht="30.0" customHeight="1">
      <c r="A8" s="26">
        <v>1.0</v>
      </c>
      <c r="B8" s="27">
        <v>40.0</v>
      </c>
      <c r="C8" s="28">
        <f>'總表'!$J36</f>
        <v>0.033</v>
      </c>
      <c r="D8" s="29">
        <f t="shared" ref="D8:D19" si="1">IF(B8="","",B8*C8*3600)</f>
        <v>4752</v>
      </c>
      <c r="E8" s="26">
        <v>1.0</v>
      </c>
      <c r="F8" s="27">
        <v>0.0</v>
      </c>
      <c r="G8" s="28">
        <f>'總表'!$J37</f>
        <v>0.009</v>
      </c>
      <c r="H8" s="37">
        <f t="shared" ref="H8:H19" si="2">IF(F8="","",F8*G8*3600)</f>
        <v>0</v>
      </c>
      <c r="I8" s="26">
        <v>1.0</v>
      </c>
      <c r="J8" s="27">
        <v>30.0</v>
      </c>
      <c r="K8" s="28">
        <f>'總表'!$J38</f>
        <v>0.034</v>
      </c>
      <c r="L8" s="37">
        <f t="shared" ref="L8:L19" si="3">IF(J8="","",J8*K8*3600)</f>
        <v>3672</v>
      </c>
      <c r="M8" s="26">
        <v>1.0</v>
      </c>
      <c r="N8" s="27">
        <v>80.0</v>
      </c>
      <c r="O8" s="28">
        <f>'總表'!$J39</f>
        <v>0.036</v>
      </c>
      <c r="P8" s="37">
        <f t="shared" ref="P8:P19" si="4">IF(N8="","",N8*O8*3600)</f>
        <v>10368</v>
      </c>
      <c r="Q8" s="26">
        <v>1.0</v>
      </c>
      <c r="R8" s="27">
        <v>0.0</v>
      </c>
      <c r="S8" s="28">
        <f>'總表'!$J40</f>
        <v>0.033</v>
      </c>
      <c r="T8" s="37">
        <f t="shared" ref="T8:T19" si="5">IF(R8="","",R8*S8*3600)</f>
        <v>0</v>
      </c>
      <c r="U8" s="26">
        <v>1.0</v>
      </c>
      <c r="V8" s="27">
        <v>30.0</v>
      </c>
      <c r="W8" s="28">
        <f>'總表'!$J41</f>
        <v>0.0344</v>
      </c>
      <c r="X8" s="37">
        <f t="shared" ref="X8:X19" si="6">IF(V8="","",V8*W8*3600)</f>
        <v>3715.2</v>
      </c>
      <c r="Y8" s="26">
        <v>1.0</v>
      </c>
      <c r="Z8" s="27">
        <v>45.0</v>
      </c>
      <c r="AA8" s="28">
        <f>'總表'!$J42</f>
        <v>0.032</v>
      </c>
      <c r="AB8" s="37">
        <f t="shared" ref="AB8:AB19" si="7">IF(Z8="","",Z8*AA8*3600)</f>
        <v>5184</v>
      </c>
      <c r="AC8" s="26">
        <v>1.0</v>
      </c>
      <c r="AD8" s="27">
        <v>45.0</v>
      </c>
      <c r="AE8" s="28">
        <f>'總表'!$J43</f>
        <v>0.0277</v>
      </c>
      <c r="AF8" s="37">
        <f t="shared" ref="AF8:AF19" si="8">IF(AD8="","",AD8*AE8*3600)</f>
        <v>4487.4</v>
      </c>
      <c r="AG8" s="26">
        <v>1.0</v>
      </c>
      <c r="AH8" s="27">
        <v>0.0</v>
      </c>
      <c r="AI8" s="28">
        <f>'總表'!$J44</f>
        <v>0.0282</v>
      </c>
      <c r="AJ8" s="37">
        <f t="shared" ref="AJ8:AJ19" si="9">IF(AH8="","",AH8*AI8*3600)</f>
        <v>0</v>
      </c>
      <c r="AK8" s="26">
        <v>1.0</v>
      </c>
      <c r="AL8" s="27">
        <v>96.0</v>
      </c>
      <c r="AM8" s="28">
        <f>'總表'!$J45</f>
        <v>0.0359</v>
      </c>
      <c r="AN8" s="37">
        <f t="shared" ref="AN8:AN19" si="10">IF(AL8="","",AL8*AM8*3600)</f>
        <v>12407.04</v>
      </c>
      <c r="AO8" s="26">
        <v>1.0</v>
      </c>
      <c r="AP8" s="27">
        <v>48.0</v>
      </c>
      <c r="AQ8" s="28">
        <f>'總表'!$J46</f>
        <v>0.0243</v>
      </c>
      <c r="AR8" s="37">
        <f t="shared" ref="AR8:AR19" si="11">IF(AP8="","",AP8*AQ8*3600)</f>
        <v>4199.04</v>
      </c>
      <c r="AS8" s="26">
        <v>1.0</v>
      </c>
      <c r="AT8" s="27">
        <v>36.0</v>
      </c>
      <c r="AU8" s="28">
        <f>'總表'!$J47</f>
        <v>0.037</v>
      </c>
      <c r="AV8" s="37">
        <f t="shared" ref="AV8:AV19" si="12">IF(AT8="","",AT8*AU8*3600)</f>
        <v>4795.2</v>
      </c>
      <c r="AW8" s="26">
        <v>1.0</v>
      </c>
      <c r="AX8" s="27">
        <v>48.0</v>
      </c>
      <c r="AY8" s="28">
        <f>'總表'!$J48</f>
        <v>0.0263</v>
      </c>
      <c r="AZ8" s="37">
        <f t="shared" ref="AZ8:AZ19" si="13">IF(AX8="","",AX8*AY8*3600)</f>
        <v>4544.64</v>
      </c>
      <c r="BA8" s="26">
        <v>1.0</v>
      </c>
      <c r="BB8" s="27">
        <v>36.0</v>
      </c>
      <c r="BC8" s="28">
        <f>'總表'!$J49</f>
        <v>0.034</v>
      </c>
      <c r="BD8" s="37">
        <f t="shared" ref="BD8:BD19" si="14">IF(BB8="","",BB8*BC8*3600)</f>
        <v>4406.4</v>
      </c>
      <c r="BE8" s="26">
        <v>1.0</v>
      </c>
      <c r="BF8" s="27">
        <v>24.0</v>
      </c>
      <c r="BG8" s="28">
        <f>'總表'!$J50</f>
        <v>0.0123</v>
      </c>
      <c r="BH8" s="37">
        <f t="shared" ref="BH8:BH19" si="15">IF(BF8="","",BF8*BG8*3600)</f>
        <v>1062.72</v>
      </c>
      <c r="BI8" s="26">
        <v>1.0</v>
      </c>
      <c r="BJ8" s="27">
        <v>12.0</v>
      </c>
      <c r="BK8" s="28">
        <f>'總表'!$J51</f>
        <v>0.025</v>
      </c>
      <c r="BL8" s="37">
        <f t="shared" ref="BL8:BL19" si="16">IF(BJ8="","",BJ8*BK8*3600)</f>
        <v>1080</v>
      </c>
      <c r="BM8" s="26">
        <v>1.0</v>
      </c>
      <c r="BN8" s="27">
        <v>8.0</v>
      </c>
      <c r="BO8" s="28">
        <f>'總表'!$J52</f>
        <v>0.0336</v>
      </c>
      <c r="BP8" s="37">
        <f t="shared" ref="BP8:BP19" si="17">IF(BN8="","",BN8*BO8*3600)</f>
        <v>967.68</v>
      </c>
    </row>
    <row r="9" ht="30.0" customHeight="1">
      <c r="A9" s="26">
        <v>2.0</v>
      </c>
      <c r="B9" s="27">
        <v>0.0</v>
      </c>
      <c r="C9" s="28">
        <f>C8</f>
        <v>0.033</v>
      </c>
      <c r="D9" s="29">
        <f t="shared" si="1"/>
        <v>0</v>
      </c>
      <c r="E9" s="26">
        <v>2.0</v>
      </c>
      <c r="F9" s="27">
        <v>0.0</v>
      </c>
      <c r="G9" s="28">
        <f>G8</f>
        <v>0.009</v>
      </c>
      <c r="H9" s="37">
        <f t="shared" si="2"/>
        <v>0</v>
      </c>
      <c r="I9" s="26">
        <v>2.0</v>
      </c>
      <c r="J9" s="27">
        <v>30.0</v>
      </c>
      <c r="K9" s="28">
        <f>K8</f>
        <v>0.034</v>
      </c>
      <c r="L9" s="37">
        <f t="shared" si="3"/>
        <v>3672</v>
      </c>
      <c r="M9" s="26">
        <v>2.0</v>
      </c>
      <c r="N9" s="27">
        <v>50.0</v>
      </c>
      <c r="O9" s="28">
        <f>O8</f>
        <v>0.036</v>
      </c>
      <c r="P9" s="37">
        <f t="shared" si="4"/>
        <v>6480</v>
      </c>
      <c r="Q9" s="26">
        <v>2.0</v>
      </c>
      <c r="R9" s="27">
        <v>0.0</v>
      </c>
      <c r="S9" s="28">
        <f>S8</f>
        <v>0.033</v>
      </c>
      <c r="T9" s="37">
        <f t="shared" si="5"/>
        <v>0</v>
      </c>
      <c r="U9" s="26">
        <v>2.0</v>
      </c>
      <c r="V9" s="27">
        <v>28.0</v>
      </c>
      <c r="W9" s="28">
        <f>W8</f>
        <v>0.0344</v>
      </c>
      <c r="X9" s="37">
        <f t="shared" si="6"/>
        <v>3467.52</v>
      </c>
      <c r="Y9" s="26">
        <v>2.0</v>
      </c>
      <c r="Z9" s="27">
        <v>50.0</v>
      </c>
      <c r="AA9" s="28">
        <f>AA8</f>
        <v>0.032</v>
      </c>
      <c r="AB9" s="37">
        <f t="shared" si="7"/>
        <v>5760</v>
      </c>
      <c r="AC9" s="26">
        <v>2.0</v>
      </c>
      <c r="AD9" s="27">
        <v>30.0</v>
      </c>
      <c r="AE9" s="28">
        <f>AE8</f>
        <v>0.0277</v>
      </c>
      <c r="AF9" s="37">
        <f t="shared" si="8"/>
        <v>2991.6</v>
      </c>
      <c r="AG9" s="26">
        <v>2.0</v>
      </c>
      <c r="AH9" s="27">
        <v>18.0</v>
      </c>
      <c r="AI9" s="28">
        <f>AI8</f>
        <v>0.0282</v>
      </c>
      <c r="AJ9" s="37">
        <f t="shared" si="9"/>
        <v>1827.36</v>
      </c>
      <c r="AK9" s="26">
        <v>2.0</v>
      </c>
      <c r="AL9" s="27">
        <v>72.0</v>
      </c>
      <c r="AM9" s="28">
        <f>AM8</f>
        <v>0.0359</v>
      </c>
      <c r="AN9" s="37">
        <f t="shared" si="10"/>
        <v>9305.28</v>
      </c>
      <c r="AO9" s="26">
        <v>2.0</v>
      </c>
      <c r="AP9" s="27">
        <v>48.0</v>
      </c>
      <c r="AQ9" s="28">
        <f>AQ8</f>
        <v>0.0243</v>
      </c>
      <c r="AR9" s="37">
        <f t="shared" si="11"/>
        <v>4199.04</v>
      </c>
      <c r="AS9" s="26">
        <v>2.0</v>
      </c>
      <c r="AT9" s="27">
        <v>48.0</v>
      </c>
      <c r="AU9" s="28">
        <f>AU8</f>
        <v>0.037</v>
      </c>
      <c r="AV9" s="37">
        <f t="shared" si="12"/>
        <v>6393.6</v>
      </c>
      <c r="AW9" s="26">
        <v>2.0</v>
      </c>
      <c r="AX9" s="27">
        <v>48.0</v>
      </c>
      <c r="AY9" s="28">
        <f>AY8</f>
        <v>0.0263</v>
      </c>
      <c r="AZ9" s="37">
        <f t="shared" si="13"/>
        <v>4544.64</v>
      </c>
      <c r="BA9" s="26">
        <v>2.0</v>
      </c>
      <c r="BB9" s="27">
        <v>36.0</v>
      </c>
      <c r="BC9" s="28">
        <f>BC8</f>
        <v>0.034</v>
      </c>
      <c r="BD9" s="37">
        <f t="shared" si="14"/>
        <v>4406.4</v>
      </c>
      <c r="BE9" s="26">
        <v>2.0</v>
      </c>
      <c r="BF9" s="27">
        <v>24.0</v>
      </c>
      <c r="BG9" s="28">
        <f>BG8</f>
        <v>0.0123</v>
      </c>
      <c r="BH9" s="37">
        <f t="shared" si="15"/>
        <v>1062.72</v>
      </c>
      <c r="BI9" s="26">
        <v>2.0</v>
      </c>
      <c r="BJ9" s="27">
        <v>24.0</v>
      </c>
      <c r="BK9" s="28">
        <f>BK8</f>
        <v>0.025</v>
      </c>
      <c r="BL9" s="37">
        <f t="shared" si="16"/>
        <v>2160</v>
      </c>
      <c r="BM9" s="26">
        <v>2.0</v>
      </c>
      <c r="BN9" s="27">
        <v>18.0</v>
      </c>
      <c r="BO9" s="28">
        <f>BO8</f>
        <v>0.0336</v>
      </c>
      <c r="BP9" s="37">
        <f t="shared" si="17"/>
        <v>2177.28</v>
      </c>
    </row>
    <row r="10" ht="30.0" customHeight="1">
      <c r="A10" s="26">
        <v>3.0</v>
      </c>
      <c r="B10" s="27">
        <v>56.0</v>
      </c>
      <c r="C10" s="28">
        <f>C8</f>
        <v>0.033</v>
      </c>
      <c r="D10" s="29">
        <f t="shared" si="1"/>
        <v>6652.8</v>
      </c>
      <c r="E10" s="26">
        <v>3.0</v>
      </c>
      <c r="F10" s="27">
        <v>0.0</v>
      </c>
      <c r="G10" s="28">
        <f>G8</f>
        <v>0.009</v>
      </c>
      <c r="H10" s="37">
        <f t="shared" si="2"/>
        <v>0</v>
      </c>
      <c r="I10" s="26">
        <v>3.0</v>
      </c>
      <c r="J10" s="27">
        <v>60.0</v>
      </c>
      <c r="K10" s="28">
        <f>K8</f>
        <v>0.034</v>
      </c>
      <c r="L10" s="37">
        <f t="shared" si="3"/>
        <v>7344</v>
      </c>
      <c r="M10" s="26">
        <v>3.0</v>
      </c>
      <c r="N10" s="27">
        <v>85.0</v>
      </c>
      <c r="O10" s="28">
        <f>O8</f>
        <v>0.036</v>
      </c>
      <c r="P10" s="37">
        <f t="shared" si="4"/>
        <v>11016</v>
      </c>
      <c r="Q10" s="26">
        <v>3.0</v>
      </c>
      <c r="R10" s="27">
        <v>0.0</v>
      </c>
      <c r="S10" s="28">
        <f>S8</f>
        <v>0.033</v>
      </c>
      <c r="T10" s="37">
        <f t="shared" si="5"/>
        <v>0</v>
      </c>
      <c r="U10" s="26">
        <v>3.0</v>
      </c>
      <c r="V10" s="27">
        <v>35.0</v>
      </c>
      <c r="W10" s="28">
        <f>W8</f>
        <v>0.0344</v>
      </c>
      <c r="X10" s="37">
        <f t="shared" si="6"/>
        <v>4334.4</v>
      </c>
      <c r="Y10" s="26">
        <v>3.0</v>
      </c>
      <c r="Z10" s="27">
        <v>66.0</v>
      </c>
      <c r="AA10" s="28">
        <f>AA8</f>
        <v>0.032</v>
      </c>
      <c r="AB10" s="37">
        <f t="shared" si="7"/>
        <v>7603.2</v>
      </c>
      <c r="AC10" s="26">
        <v>3.0</v>
      </c>
      <c r="AD10" s="27">
        <v>66.0</v>
      </c>
      <c r="AE10" s="28">
        <f>AE8</f>
        <v>0.0277</v>
      </c>
      <c r="AF10" s="37">
        <f t="shared" si="8"/>
        <v>6581.52</v>
      </c>
      <c r="AG10" s="26">
        <v>3.0</v>
      </c>
      <c r="AH10" s="27">
        <v>36.0</v>
      </c>
      <c r="AI10" s="28">
        <f>AI8</f>
        <v>0.0282</v>
      </c>
      <c r="AJ10" s="37">
        <f t="shared" si="9"/>
        <v>3654.72</v>
      </c>
      <c r="AK10" s="26">
        <v>3.0</v>
      </c>
      <c r="AL10" s="27">
        <v>120.0</v>
      </c>
      <c r="AM10" s="28">
        <f>AM8</f>
        <v>0.0359</v>
      </c>
      <c r="AN10" s="37">
        <f t="shared" si="10"/>
        <v>15508.8</v>
      </c>
      <c r="AO10" s="26">
        <v>3.0</v>
      </c>
      <c r="AP10" s="27">
        <v>60.0</v>
      </c>
      <c r="AQ10" s="28">
        <f>AQ8</f>
        <v>0.0243</v>
      </c>
      <c r="AR10" s="37">
        <f t="shared" si="11"/>
        <v>5248.8</v>
      </c>
      <c r="AS10" s="26">
        <v>3.0</v>
      </c>
      <c r="AT10" s="27">
        <v>60.0</v>
      </c>
      <c r="AU10" s="28">
        <f>AU8</f>
        <v>0.037</v>
      </c>
      <c r="AV10" s="37">
        <f t="shared" si="12"/>
        <v>7992</v>
      </c>
      <c r="AW10" s="26">
        <v>3.0</v>
      </c>
      <c r="AX10" s="27">
        <v>60.0</v>
      </c>
      <c r="AY10" s="28">
        <f>AY8</f>
        <v>0.0263</v>
      </c>
      <c r="AZ10" s="37">
        <f t="shared" si="13"/>
        <v>5680.8</v>
      </c>
      <c r="BA10" s="26">
        <v>3.0</v>
      </c>
      <c r="BB10" s="27">
        <v>60.0</v>
      </c>
      <c r="BC10" s="28">
        <f>BC8</f>
        <v>0.034</v>
      </c>
      <c r="BD10" s="37">
        <f t="shared" si="14"/>
        <v>7344</v>
      </c>
      <c r="BE10" s="26">
        <v>3.0</v>
      </c>
      <c r="BF10" s="27">
        <v>60.0</v>
      </c>
      <c r="BG10" s="28">
        <f>BG8</f>
        <v>0.0123</v>
      </c>
      <c r="BH10" s="37">
        <f t="shared" si="15"/>
        <v>2656.8</v>
      </c>
      <c r="BI10" s="26">
        <v>3.0</v>
      </c>
      <c r="BJ10" s="27">
        <v>60.0</v>
      </c>
      <c r="BK10" s="28">
        <f>BK8</f>
        <v>0.025</v>
      </c>
      <c r="BL10" s="37">
        <f t="shared" si="16"/>
        <v>5400</v>
      </c>
      <c r="BM10" s="26">
        <v>3.0</v>
      </c>
      <c r="BN10" s="27">
        <v>48.0</v>
      </c>
      <c r="BO10" s="28">
        <f>BO8</f>
        <v>0.0336</v>
      </c>
      <c r="BP10" s="37">
        <f t="shared" si="17"/>
        <v>5806.08</v>
      </c>
    </row>
    <row r="11" ht="30.0" customHeight="1">
      <c r="A11" s="26">
        <v>4.0</v>
      </c>
      <c r="B11" s="27">
        <v>30.0</v>
      </c>
      <c r="C11" s="28">
        <f>C8</f>
        <v>0.033</v>
      </c>
      <c r="D11" s="29">
        <f t="shared" si="1"/>
        <v>3564</v>
      </c>
      <c r="E11" s="26">
        <v>4.0</v>
      </c>
      <c r="F11" s="27">
        <v>0.0</v>
      </c>
      <c r="G11" s="28">
        <f>G8</f>
        <v>0.009</v>
      </c>
      <c r="H11" s="37">
        <f t="shared" si="2"/>
        <v>0</v>
      </c>
      <c r="I11" s="26">
        <v>4.0</v>
      </c>
      <c r="J11" s="27">
        <v>30.0</v>
      </c>
      <c r="K11" s="28">
        <f>K8</f>
        <v>0.034</v>
      </c>
      <c r="L11" s="37">
        <f t="shared" si="3"/>
        <v>3672</v>
      </c>
      <c r="M11" s="26">
        <v>4.0</v>
      </c>
      <c r="N11" s="27">
        <v>30.0</v>
      </c>
      <c r="O11" s="28">
        <f>O8</f>
        <v>0.036</v>
      </c>
      <c r="P11" s="37">
        <f t="shared" si="4"/>
        <v>3888</v>
      </c>
      <c r="Q11" s="26">
        <v>4.0</v>
      </c>
      <c r="R11" s="27">
        <v>5.0</v>
      </c>
      <c r="S11" s="28">
        <f>S8</f>
        <v>0.033</v>
      </c>
      <c r="T11" s="37">
        <f t="shared" si="5"/>
        <v>594</v>
      </c>
      <c r="U11" s="26">
        <v>4.0</v>
      </c>
      <c r="V11" s="27">
        <v>40.0</v>
      </c>
      <c r="W11" s="28">
        <f>W8</f>
        <v>0.0344</v>
      </c>
      <c r="X11" s="37">
        <f t="shared" si="6"/>
        <v>4953.6</v>
      </c>
      <c r="Y11" s="26">
        <v>4.0</v>
      </c>
      <c r="Z11" s="27">
        <v>30.0</v>
      </c>
      <c r="AA11" s="28">
        <f>AA8</f>
        <v>0.032</v>
      </c>
      <c r="AB11" s="37">
        <f t="shared" si="7"/>
        <v>3456</v>
      </c>
      <c r="AC11" s="26">
        <v>4.0</v>
      </c>
      <c r="AD11" s="27">
        <v>40.0</v>
      </c>
      <c r="AE11" s="28">
        <f>AE8</f>
        <v>0.0277</v>
      </c>
      <c r="AF11" s="37">
        <f t="shared" si="8"/>
        <v>3988.8</v>
      </c>
      <c r="AG11" s="26">
        <v>4.0</v>
      </c>
      <c r="AH11" s="27">
        <v>36.0</v>
      </c>
      <c r="AI11" s="28">
        <f>AI8</f>
        <v>0.0282</v>
      </c>
      <c r="AJ11" s="37">
        <f t="shared" si="9"/>
        <v>3654.72</v>
      </c>
      <c r="AK11" s="26">
        <v>4.0</v>
      </c>
      <c r="AL11" s="27">
        <v>72.0</v>
      </c>
      <c r="AM11" s="28">
        <f>AM8</f>
        <v>0.0359</v>
      </c>
      <c r="AN11" s="37">
        <f t="shared" si="10"/>
        <v>9305.28</v>
      </c>
      <c r="AO11" s="26">
        <v>4.0</v>
      </c>
      <c r="AP11" s="27">
        <v>48.0</v>
      </c>
      <c r="AQ11" s="28">
        <f>AQ8</f>
        <v>0.0243</v>
      </c>
      <c r="AR11" s="37">
        <f t="shared" si="11"/>
        <v>4199.04</v>
      </c>
      <c r="AS11" s="26">
        <v>4.0</v>
      </c>
      <c r="AT11" s="27">
        <v>48.0</v>
      </c>
      <c r="AU11" s="28">
        <f>AU8</f>
        <v>0.037</v>
      </c>
      <c r="AV11" s="37">
        <f t="shared" si="12"/>
        <v>6393.6</v>
      </c>
      <c r="AW11" s="26">
        <v>4.0</v>
      </c>
      <c r="AX11" s="27">
        <v>48.0</v>
      </c>
      <c r="AY11" s="28">
        <f>AY8</f>
        <v>0.0263</v>
      </c>
      <c r="AZ11" s="37">
        <f t="shared" si="13"/>
        <v>4544.64</v>
      </c>
      <c r="BA11" s="26">
        <v>4.0</v>
      </c>
      <c r="BB11" s="27">
        <v>48.0</v>
      </c>
      <c r="BC11" s="28">
        <f>BC8</f>
        <v>0.034</v>
      </c>
      <c r="BD11" s="37">
        <f t="shared" si="14"/>
        <v>5875.2</v>
      </c>
      <c r="BE11" s="26">
        <v>4.0</v>
      </c>
      <c r="BF11" s="27">
        <v>48.0</v>
      </c>
      <c r="BG11" s="28">
        <f>BG8</f>
        <v>0.0123</v>
      </c>
      <c r="BH11" s="37">
        <f t="shared" si="15"/>
        <v>2125.44</v>
      </c>
      <c r="BI11" s="26">
        <v>4.0</v>
      </c>
      <c r="BJ11" s="27">
        <v>48.0</v>
      </c>
      <c r="BK11" s="28">
        <f>BK8</f>
        <v>0.025</v>
      </c>
      <c r="BL11" s="37">
        <f t="shared" si="16"/>
        <v>4320</v>
      </c>
      <c r="BM11" s="26">
        <v>4.0</v>
      </c>
      <c r="BN11" s="27">
        <v>36.0</v>
      </c>
      <c r="BO11" s="28">
        <f>BO8</f>
        <v>0.0336</v>
      </c>
      <c r="BP11" s="37">
        <f t="shared" si="17"/>
        <v>4354.56</v>
      </c>
    </row>
    <row r="12" ht="30.0" customHeight="1">
      <c r="A12" s="26">
        <v>5.0</v>
      </c>
      <c r="B12" s="27">
        <v>56.0</v>
      </c>
      <c r="C12" s="28">
        <f>C8</f>
        <v>0.033</v>
      </c>
      <c r="D12" s="29">
        <f t="shared" si="1"/>
        <v>6652.8</v>
      </c>
      <c r="E12" s="26">
        <v>5.0</v>
      </c>
      <c r="F12" s="27">
        <v>0.0</v>
      </c>
      <c r="G12" s="28">
        <f>G8</f>
        <v>0.009</v>
      </c>
      <c r="H12" s="37">
        <f t="shared" si="2"/>
        <v>0</v>
      </c>
      <c r="I12" s="26">
        <v>5.0</v>
      </c>
      <c r="J12" s="27">
        <v>60.0</v>
      </c>
      <c r="K12" s="28">
        <f>K8</f>
        <v>0.034</v>
      </c>
      <c r="L12" s="37">
        <f t="shared" si="3"/>
        <v>7344</v>
      </c>
      <c r="M12" s="26">
        <v>5.0</v>
      </c>
      <c r="N12" s="27">
        <v>80.0</v>
      </c>
      <c r="O12" s="28">
        <f>O8</f>
        <v>0.036</v>
      </c>
      <c r="P12" s="37">
        <f t="shared" si="4"/>
        <v>10368</v>
      </c>
      <c r="Q12" s="26">
        <v>5.0</v>
      </c>
      <c r="R12" s="27">
        <v>35.0</v>
      </c>
      <c r="S12" s="28">
        <f>S8</f>
        <v>0.033</v>
      </c>
      <c r="T12" s="37">
        <f t="shared" si="5"/>
        <v>4158</v>
      </c>
      <c r="U12" s="26">
        <v>5.0</v>
      </c>
      <c r="V12" s="27">
        <v>40.0</v>
      </c>
      <c r="W12" s="28">
        <f>W8</f>
        <v>0.0344</v>
      </c>
      <c r="X12" s="37">
        <f t="shared" si="6"/>
        <v>4953.6</v>
      </c>
      <c r="Y12" s="26">
        <v>5.0</v>
      </c>
      <c r="Z12" s="27">
        <v>60.0</v>
      </c>
      <c r="AA12" s="28">
        <f>AA8</f>
        <v>0.032</v>
      </c>
      <c r="AB12" s="37">
        <f t="shared" si="7"/>
        <v>6912</v>
      </c>
      <c r="AC12" s="26">
        <v>5.0</v>
      </c>
      <c r="AD12" s="27">
        <v>50.0</v>
      </c>
      <c r="AE12" s="28">
        <f>AE8</f>
        <v>0.0277</v>
      </c>
      <c r="AF12" s="37">
        <f t="shared" si="8"/>
        <v>4986</v>
      </c>
      <c r="AG12" s="26">
        <v>5.0</v>
      </c>
      <c r="AH12" s="27">
        <v>36.0</v>
      </c>
      <c r="AI12" s="28">
        <f>AI8</f>
        <v>0.0282</v>
      </c>
      <c r="AJ12" s="37">
        <f t="shared" si="9"/>
        <v>3654.72</v>
      </c>
      <c r="AK12" s="26">
        <v>5.0</v>
      </c>
      <c r="AL12" s="27">
        <v>84.0</v>
      </c>
      <c r="AM12" s="28">
        <f>AM8</f>
        <v>0.0359</v>
      </c>
      <c r="AN12" s="37">
        <f t="shared" si="10"/>
        <v>10856.16</v>
      </c>
      <c r="AO12" s="26">
        <v>5.0</v>
      </c>
      <c r="AP12" s="27">
        <v>48.0</v>
      </c>
      <c r="AQ12" s="28">
        <f>AQ8</f>
        <v>0.0243</v>
      </c>
      <c r="AR12" s="37">
        <f t="shared" si="11"/>
        <v>4199.04</v>
      </c>
      <c r="AS12" s="26">
        <v>5.0</v>
      </c>
      <c r="AT12" s="27">
        <v>48.0</v>
      </c>
      <c r="AU12" s="28">
        <f>AU8</f>
        <v>0.037</v>
      </c>
      <c r="AV12" s="37">
        <f t="shared" si="12"/>
        <v>6393.6</v>
      </c>
      <c r="AW12" s="26">
        <v>5.0</v>
      </c>
      <c r="AX12" s="27">
        <v>48.0</v>
      </c>
      <c r="AY12" s="28">
        <f>AY8</f>
        <v>0.0263</v>
      </c>
      <c r="AZ12" s="37">
        <f t="shared" si="13"/>
        <v>4544.64</v>
      </c>
      <c r="BA12" s="26">
        <v>5.0</v>
      </c>
      <c r="BB12" s="27">
        <v>36.0</v>
      </c>
      <c r="BC12" s="28">
        <f>BC8</f>
        <v>0.034</v>
      </c>
      <c r="BD12" s="37">
        <f t="shared" si="14"/>
        <v>4406.4</v>
      </c>
      <c r="BE12" s="26">
        <v>5.0</v>
      </c>
      <c r="BF12" s="27">
        <v>36.0</v>
      </c>
      <c r="BG12" s="28">
        <f>BG8</f>
        <v>0.0123</v>
      </c>
      <c r="BH12" s="37">
        <f t="shared" si="15"/>
        <v>1594.08</v>
      </c>
      <c r="BI12" s="26">
        <v>5.0</v>
      </c>
      <c r="BJ12" s="27">
        <v>36.0</v>
      </c>
      <c r="BK12" s="28">
        <f>BK8</f>
        <v>0.025</v>
      </c>
      <c r="BL12" s="37">
        <f t="shared" si="16"/>
        <v>3240</v>
      </c>
      <c r="BM12" s="26">
        <v>5.0</v>
      </c>
      <c r="BN12" s="27">
        <v>36.0</v>
      </c>
      <c r="BO12" s="28">
        <f>BO8</f>
        <v>0.0336</v>
      </c>
      <c r="BP12" s="37">
        <f t="shared" si="17"/>
        <v>4354.56</v>
      </c>
    </row>
    <row r="13" ht="30.0" customHeight="1">
      <c r="A13" s="26">
        <v>6.0</v>
      </c>
      <c r="B13" s="27">
        <v>19.0</v>
      </c>
      <c r="C13" s="28">
        <f>C8</f>
        <v>0.033</v>
      </c>
      <c r="D13" s="29">
        <f t="shared" si="1"/>
        <v>2257.2</v>
      </c>
      <c r="E13" s="26">
        <v>6.0</v>
      </c>
      <c r="F13" s="27">
        <v>0.0</v>
      </c>
      <c r="G13" s="28">
        <f>G8</f>
        <v>0.009</v>
      </c>
      <c r="H13" s="37">
        <f t="shared" si="2"/>
        <v>0</v>
      </c>
      <c r="I13" s="26">
        <v>6.0</v>
      </c>
      <c r="J13" s="27">
        <v>20.0</v>
      </c>
      <c r="K13" s="28">
        <f>K8</f>
        <v>0.034</v>
      </c>
      <c r="L13" s="37">
        <f t="shared" si="3"/>
        <v>2448</v>
      </c>
      <c r="M13" s="26">
        <v>6.0</v>
      </c>
      <c r="N13" s="27">
        <v>26.0</v>
      </c>
      <c r="O13" s="28">
        <f>O8</f>
        <v>0.036</v>
      </c>
      <c r="P13" s="37">
        <f t="shared" si="4"/>
        <v>3369.6</v>
      </c>
      <c r="Q13" s="26">
        <v>6.0</v>
      </c>
      <c r="R13" s="27">
        <v>12.0</v>
      </c>
      <c r="S13" s="28">
        <f>S8</f>
        <v>0.033</v>
      </c>
      <c r="T13" s="37">
        <f t="shared" si="5"/>
        <v>1425.6</v>
      </c>
      <c r="U13" s="26">
        <v>6.0</v>
      </c>
      <c r="V13" s="27">
        <v>13.0</v>
      </c>
      <c r="W13" s="28">
        <f>W8</f>
        <v>0.0344</v>
      </c>
      <c r="X13" s="37">
        <f t="shared" si="6"/>
        <v>1609.92</v>
      </c>
      <c r="Y13" s="26">
        <v>6.0</v>
      </c>
      <c r="Z13" s="27">
        <v>20.0</v>
      </c>
      <c r="AA13" s="28">
        <f>AA8</f>
        <v>0.032</v>
      </c>
      <c r="AB13" s="37">
        <f t="shared" si="7"/>
        <v>2304</v>
      </c>
      <c r="AC13" s="26">
        <v>6.0</v>
      </c>
      <c r="AD13" s="27">
        <v>17.0</v>
      </c>
      <c r="AE13" s="28">
        <f>AE8</f>
        <v>0.0277</v>
      </c>
      <c r="AF13" s="37">
        <f t="shared" si="8"/>
        <v>1695.24</v>
      </c>
      <c r="AG13" s="26">
        <v>6.0</v>
      </c>
      <c r="AH13" s="27">
        <v>12.0</v>
      </c>
      <c r="AI13" s="28">
        <f>AI8</f>
        <v>0.0282</v>
      </c>
      <c r="AJ13" s="37">
        <f t="shared" si="9"/>
        <v>1218.24</v>
      </c>
      <c r="AK13" s="26">
        <v>6.0</v>
      </c>
      <c r="AL13" s="27">
        <v>24.0</v>
      </c>
      <c r="AM13" s="28">
        <f>AM8</f>
        <v>0.0359</v>
      </c>
      <c r="AN13" s="37">
        <f t="shared" si="10"/>
        <v>3101.76</v>
      </c>
      <c r="AO13" s="26">
        <v>6.0</v>
      </c>
      <c r="AP13" s="27">
        <v>12.0</v>
      </c>
      <c r="AQ13" s="28">
        <f>AQ8</f>
        <v>0.0243</v>
      </c>
      <c r="AR13" s="37">
        <f t="shared" si="11"/>
        <v>1049.76</v>
      </c>
      <c r="AS13" s="26">
        <v>6.0</v>
      </c>
      <c r="AT13" s="27">
        <v>12.0</v>
      </c>
      <c r="AU13" s="28">
        <f>AU8</f>
        <v>0.037</v>
      </c>
      <c r="AV13" s="37">
        <f t="shared" si="12"/>
        <v>1598.4</v>
      </c>
      <c r="AW13" s="26">
        <v>6.0</v>
      </c>
      <c r="AX13" s="27">
        <v>12.0</v>
      </c>
      <c r="AY13" s="28">
        <f>AY8</f>
        <v>0.0263</v>
      </c>
      <c r="AZ13" s="37">
        <f t="shared" si="13"/>
        <v>1136.16</v>
      </c>
      <c r="BA13" s="26">
        <v>6.0</v>
      </c>
      <c r="BB13" s="27">
        <v>0.0</v>
      </c>
      <c r="BC13" s="28">
        <f>BC8</f>
        <v>0.034</v>
      </c>
      <c r="BD13" s="37">
        <f t="shared" si="14"/>
        <v>0</v>
      </c>
      <c r="BE13" s="26">
        <v>6.0</v>
      </c>
      <c r="BF13" s="27">
        <v>12.0</v>
      </c>
      <c r="BG13" s="28">
        <f>BG8</f>
        <v>0.0123</v>
      </c>
      <c r="BH13" s="37">
        <f t="shared" si="15"/>
        <v>531.36</v>
      </c>
      <c r="BI13" s="26">
        <v>6.0</v>
      </c>
      <c r="BJ13" s="27">
        <v>12.0</v>
      </c>
      <c r="BK13" s="28">
        <f>BK8</f>
        <v>0.025</v>
      </c>
      <c r="BL13" s="37">
        <f t="shared" si="16"/>
        <v>1080</v>
      </c>
      <c r="BM13" s="26">
        <v>6.0</v>
      </c>
      <c r="BN13" s="27">
        <v>12.0</v>
      </c>
      <c r="BO13" s="28">
        <f>BO8</f>
        <v>0.0336</v>
      </c>
      <c r="BP13" s="37">
        <f t="shared" si="17"/>
        <v>1451.52</v>
      </c>
    </row>
    <row r="14" ht="30.0" customHeight="1">
      <c r="A14" s="26">
        <v>7.0</v>
      </c>
      <c r="B14" s="27">
        <v>0.5</v>
      </c>
      <c r="C14" s="28">
        <f>C8</f>
        <v>0.033</v>
      </c>
      <c r="D14" s="29">
        <f t="shared" si="1"/>
        <v>59.4</v>
      </c>
      <c r="E14" s="26">
        <v>7.0</v>
      </c>
      <c r="F14" s="27">
        <v>0.0</v>
      </c>
      <c r="G14" s="28">
        <f>G8</f>
        <v>0.009</v>
      </c>
      <c r="H14" s="37">
        <f t="shared" si="2"/>
        <v>0</v>
      </c>
      <c r="I14" s="26">
        <v>7.0</v>
      </c>
      <c r="J14" s="27">
        <v>0.5</v>
      </c>
      <c r="K14" s="28">
        <f>K8</f>
        <v>0.034</v>
      </c>
      <c r="L14" s="37">
        <f t="shared" si="3"/>
        <v>61.2</v>
      </c>
      <c r="M14" s="26">
        <v>7.0</v>
      </c>
      <c r="N14" s="27">
        <v>0.5</v>
      </c>
      <c r="O14" s="28">
        <f>O8</f>
        <v>0.036</v>
      </c>
      <c r="P14" s="37">
        <f t="shared" si="4"/>
        <v>64.8</v>
      </c>
      <c r="Q14" s="26">
        <v>7.0</v>
      </c>
      <c r="R14" s="27">
        <v>0.5</v>
      </c>
      <c r="S14" s="28">
        <f>S8</f>
        <v>0.033</v>
      </c>
      <c r="T14" s="37">
        <f t="shared" si="5"/>
        <v>59.4</v>
      </c>
      <c r="U14" s="26">
        <v>7.0</v>
      </c>
      <c r="V14" s="27">
        <v>0.5</v>
      </c>
      <c r="W14" s="28">
        <f>W8</f>
        <v>0.0344</v>
      </c>
      <c r="X14" s="37">
        <f t="shared" si="6"/>
        <v>61.92</v>
      </c>
      <c r="Y14" s="26">
        <v>7.0</v>
      </c>
      <c r="Z14" s="27">
        <v>0.5</v>
      </c>
      <c r="AA14" s="28">
        <f>AA8</f>
        <v>0.032</v>
      </c>
      <c r="AB14" s="37">
        <f t="shared" si="7"/>
        <v>57.6</v>
      </c>
      <c r="AC14" s="26">
        <v>7.0</v>
      </c>
      <c r="AD14" s="27">
        <v>0.5</v>
      </c>
      <c r="AE14" s="28">
        <f>AE8</f>
        <v>0.0277</v>
      </c>
      <c r="AF14" s="37">
        <f t="shared" si="8"/>
        <v>49.86</v>
      </c>
      <c r="AG14" s="26">
        <v>7.0</v>
      </c>
      <c r="AH14" s="27">
        <v>0.0</v>
      </c>
      <c r="AI14" s="28">
        <f>AI8</f>
        <v>0.0282</v>
      </c>
      <c r="AJ14" s="37">
        <f t="shared" si="9"/>
        <v>0</v>
      </c>
      <c r="AK14" s="26">
        <v>7.0</v>
      </c>
      <c r="AL14" s="27">
        <v>6.0</v>
      </c>
      <c r="AM14" s="28">
        <f>AM8</f>
        <v>0.0359</v>
      </c>
      <c r="AN14" s="37">
        <f t="shared" si="10"/>
        <v>775.44</v>
      </c>
      <c r="AO14" s="26">
        <v>7.0</v>
      </c>
      <c r="AP14" s="27">
        <v>6.0</v>
      </c>
      <c r="AQ14" s="28">
        <f>AQ8</f>
        <v>0.0243</v>
      </c>
      <c r="AR14" s="37">
        <f t="shared" si="11"/>
        <v>524.88</v>
      </c>
      <c r="AS14" s="26">
        <v>7.0</v>
      </c>
      <c r="AT14" s="27">
        <v>6.0</v>
      </c>
      <c r="AU14" s="28">
        <f>AU8</f>
        <v>0.037</v>
      </c>
      <c r="AV14" s="37">
        <f t="shared" si="12"/>
        <v>799.2</v>
      </c>
      <c r="AW14" s="26">
        <v>7.0</v>
      </c>
      <c r="AX14" s="27">
        <v>6.0</v>
      </c>
      <c r="AY14" s="28">
        <f>AY8</f>
        <v>0.0263</v>
      </c>
      <c r="AZ14" s="37">
        <f t="shared" si="13"/>
        <v>568.08</v>
      </c>
      <c r="BA14" s="26">
        <v>7.0</v>
      </c>
      <c r="BB14" s="27">
        <v>0.0</v>
      </c>
      <c r="BC14" s="28">
        <f>BC8</f>
        <v>0.034</v>
      </c>
      <c r="BD14" s="37">
        <f t="shared" si="14"/>
        <v>0</v>
      </c>
      <c r="BE14" s="26">
        <v>7.0</v>
      </c>
      <c r="BF14" s="27">
        <v>6.0</v>
      </c>
      <c r="BG14" s="28">
        <f>BG8</f>
        <v>0.0123</v>
      </c>
      <c r="BH14" s="37">
        <f t="shared" si="15"/>
        <v>265.68</v>
      </c>
      <c r="BI14" s="26">
        <v>7.0</v>
      </c>
      <c r="BJ14" s="27">
        <v>6.0</v>
      </c>
      <c r="BK14" s="28">
        <f>BK8</f>
        <v>0.025</v>
      </c>
      <c r="BL14" s="37">
        <f t="shared" si="16"/>
        <v>540</v>
      </c>
      <c r="BM14" s="26">
        <v>7.0</v>
      </c>
      <c r="BN14" s="27">
        <v>6.0</v>
      </c>
      <c r="BO14" s="28">
        <f>BO8</f>
        <v>0.0336</v>
      </c>
      <c r="BP14" s="37">
        <f t="shared" si="17"/>
        <v>725.76</v>
      </c>
    </row>
    <row r="15" ht="30.0" customHeight="1">
      <c r="A15" s="26">
        <v>8.0</v>
      </c>
      <c r="B15" s="27"/>
      <c r="C15" s="28">
        <f>C8</f>
        <v>0.033</v>
      </c>
      <c r="D15" s="29" t="str">
        <f t="shared" si="1"/>
        <v/>
      </c>
      <c r="E15" s="26">
        <v>8.0</v>
      </c>
      <c r="F15" s="27"/>
      <c r="G15" s="28">
        <f>G8</f>
        <v>0.009</v>
      </c>
      <c r="H15" s="37" t="str">
        <f t="shared" si="2"/>
        <v/>
      </c>
      <c r="I15" s="26">
        <v>8.0</v>
      </c>
      <c r="J15" s="27"/>
      <c r="K15" s="28">
        <f>K8</f>
        <v>0.034</v>
      </c>
      <c r="L15" s="37" t="str">
        <f t="shared" si="3"/>
        <v/>
      </c>
      <c r="M15" s="26">
        <v>8.0</v>
      </c>
      <c r="N15" s="27"/>
      <c r="O15" s="28">
        <f>O8</f>
        <v>0.036</v>
      </c>
      <c r="P15" s="37" t="str">
        <f t="shared" si="4"/>
        <v/>
      </c>
      <c r="Q15" s="26">
        <v>8.0</v>
      </c>
      <c r="R15" s="27"/>
      <c r="S15" s="28">
        <f>S8</f>
        <v>0.033</v>
      </c>
      <c r="T15" s="37" t="str">
        <f t="shared" si="5"/>
        <v/>
      </c>
      <c r="U15" s="26">
        <v>8.0</v>
      </c>
      <c r="V15" s="27"/>
      <c r="W15" s="28">
        <f>W8</f>
        <v>0.0344</v>
      </c>
      <c r="X15" s="37" t="str">
        <f t="shared" si="6"/>
        <v/>
      </c>
      <c r="Y15" s="26">
        <v>8.0</v>
      </c>
      <c r="Z15" s="27"/>
      <c r="AA15" s="28">
        <f>AA8</f>
        <v>0.032</v>
      </c>
      <c r="AB15" s="37" t="str">
        <f t="shared" si="7"/>
        <v/>
      </c>
      <c r="AC15" s="26">
        <v>8.0</v>
      </c>
      <c r="AD15" s="27"/>
      <c r="AE15" s="28">
        <f>AE8</f>
        <v>0.0277</v>
      </c>
      <c r="AF15" s="37" t="str">
        <f t="shared" si="8"/>
        <v/>
      </c>
      <c r="AG15" s="26">
        <v>8.0</v>
      </c>
      <c r="AH15" s="27"/>
      <c r="AI15" s="28">
        <f>AI8</f>
        <v>0.0282</v>
      </c>
      <c r="AJ15" s="37" t="str">
        <f t="shared" si="9"/>
        <v/>
      </c>
      <c r="AK15" s="26">
        <v>8.0</v>
      </c>
      <c r="AL15" s="27"/>
      <c r="AM15" s="28">
        <f>AM8</f>
        <v>0.0359</v>
      </c>
      <c r="AN15" s="37" t="str">
        <f t="shared" si="10"/>
        <v/>
      </c>
      <c r="AO15" s="26">
        <v>8.0</v>
      </c>
      <c r="AP15" s="27"/>
      <c r="AQ15" s="28">
        <f>AQ8</f>
        <v>0.0243</v>
      </c>
      <c r="AR15" s="37" t="str">
        <f t="shared" si="11"/>
        <v/>
      </c>
      <c r="AS15" s="26">
        <v>8.0</v>
      </c>
      <c r="AT15" s="27"/>
      <c r="AU15" s="28">
        <f>AU8</f>
        <v>0.037</v>
      </c>
      <c r="AV15" s="37" t="str">
        <f t="shared" si="12"/>
        <v/>
      </c>
      <c r="AW15" s="26">
        <v>8.0</v>
      </c>
      <c r="AX15" s="27"/>
      <c r="AY15" s="28">
        <f>AY8</f>
        <v>0.0263</v>
      </c>
      <c r="AZ15" s="37" t="str">
        <f t="shared" si="13"/>
        <v/>
      </c>
      <c r="BA15" s="26">
        <v>8.0</v>
      </c>
      <c r="BB15" s="27"/>
      <c r="BC15" s="28">
        <f>BC8</f>
        <v>0.034</v>
      </c>
      <c r="BD15" s="37" t="str">
        <f t="shared" si="14"/>
        <v/>
      </c>
      <c r="BE15" s="26">
        <v>8.0</v>
      </c>
      <c r="BF15" s="27"/>
      <c r="BG15" s="28">
        <f>BG8</f>
        <v>0.0123</v>
      </c>
      <c r="BH15" s="37" t="str">
        <f t="shared" si="15"/>
        <v/>
      </c>
      <c r="BI15" s="26">
        <v>8.0</v>
      </c>
      <c r="BJ15" s="27"/>
      <c r="BK15" s="28">
        <f>BK8</f>
        <v>0.025</v>
      </c>
      <c r="BL15" s="37" t="str">
        <f t="shared" si="16"/>
        <v/>
      </c>
      <c r="BM15" s="26">
        <v>8.0</v>
      </c>
      <c r="BN15" s="27"/>
      <c r="BO15" s="28">
        <f>BO8</f>
        <v>0.0336</v>
      </c>
      <c r="BP15" s="37" t="str">
        <f t="shared" si="17"/>
        <v/>
      </c>
    </row>
    <row r="16" ht="30.0" customHeight="1">
      <c r="A16" s="26">
        <v>9.0</v>
      </c>
      <c r="B16" s="27"/>
      <c r="C16" s="28">
        <f>C8</f>
        <v>0.033</v>
      </c>
      <c r="D16" s="29" t="str">
        <f t="shared" si="1"/>
        <v/>
      </c>
      <c r="E16" s="26">
        <v>9.0</v>
      </c>
      <c r="F16" s="27"/>
      <c r="G16" s="28">
        <f>G8</f>
        <v>0.009</v>
      </c>
      <c r="H16" s="37" t="str">
        <f t="shared" si="2"/>
        <v/>
      </c>
      <c r="I16" s="26">
        <v>9.0</v>
      </c>
      <c r="J16" s="27"/>
      <c r="K16" s="28">
        <f>K8</f>
        <v>0.034</v>
      </c>
      <c r="L16" s="37" t="str">
        <f t="shared" si="3"/>
        <v/>
      </c>
      <c r="M16" s="26">
        <v>9.0</v>
      </c>
      <c r="N16" s="27"/>
      <c r="O16" s="28">
        <f>O8</f>
        <v>0.036</v>
      </c>
      <c r="P16" s="37" t="str">
        <f t="shared" si="4"/>
        <v/>
      </c>
      <c r="Q16" s="26">
        <v>9.0</v>
      </c>
      <c r="R16" s="27"/>
      <c r="S16" s="28">
        <f>S8</f>
        <v>0.033</v>
      </c>
      <c r="T16" s="37" t="str">
        <f t="shared" si="5"/>
        <v/>
      </c>
      <c r="U16" s="26">
        <v>9.0</v>
      </c>
      <c r="V16" s="27"/>
      <c r="W16" s="28">
        <f>W8</f>
        <v>0.0344</v>
      </c>
      <c r="X16" s="37" t="str">
        <f t="shared" si="6"/>
        <v/>
      </c>
      <c r="Y16" s="26">
        <v>9.0</v>
      </c>
      <c r="Z16" s="27"/>
      <c r="AA16" s="28">
        <f>AA8</f>
        <v>0.032</v>
      </c>
      <c r="AB16" s="37" t="str">
        <f t="shared" si="7"/>
        <v/>
      </c>
      <c r="AC16" s="26">
        <v>9.0</v>
      </c>
      <c r="AD16" s="27"/>
      <c r="AE16" s="28">
        <f>AE8</f>
        <v>0.0277</v>
      </c>
      <c r="AF16" s="37" t="str">
        <f t="shared" si="8"/>
        <v/>
      </c>
      <c r="AG16" s="26">
        <v>9.0</v>
      </c>
      <c r="AH16" s="27"/>
      <c r="AI16" s="28">
        <f>AI8</f>
        <v>0.0282</v>
      </c>
      <c r="AJ16" s="37" t="str">
        <f t="shared" si="9"/>
        <v/>
      </c>
      <c r="AK16" s="26">
        <v>9.0</v>
      </c>
      <c r="AL16" s="27"/>
      <c r="AM16" s="28">
        <f>AM8</f>
        <v>0.0359</v>
      </c>
      <c r="AN16" s="37" t="str">
        <f t="shared" si="10"/>
        <v/>
      </c>
      <c r="AO16" s="26">
        <v>9.0</v>
      </c>
      <c r="AP16" s="27"/>
      <c r="AQ16" s="28">
        <f>AQ8</f>
        <v>0.0243</v>
      </c>
      <c r="AR16" s="37" t="str">
        <f t="shared" si="11"/>
        <v/>
      </c>
      <c r="AS16" s="26">
        <v>9.0</v>
      </c>
      <c r="AT16" s="27"/>
      <c r="AU16" s="28">
        <f>AU8</f>
        <v>0.037</v>
      </c>
      <c r="AV16" s="37" t="str">
        <f t="shared" si="12"/>
        <v/>
      </c>
      <c r="AW16" s="26">
        <v>9.0</v>
      </c>
      <c r="AX16" s="27"/>
      <c r="AY16" s="28">
        <f>AY8</f>
        <v>0.0263</v>
      </c>
      <c r="AZ16" s="37" t="str">
        <f t="shared" si="13"/>
        <v/>
      </c>
      <c r="BA16" s="26">
        <v>9.0</v>
      </c>
      <c r="BB16" s="27"/>
      <c r="BC16" s="28">
        <f>BC8</f>
        <v>0.034</v>
      </c>
      <c r="BD16" s="37" t="str">
        <f t="shared" si="14"/>
        <v/>
      </c>
      <c r="BE16" s="26">
        <v>9.0</v>
      </c>
      <c r="BF16" s="27"/>
      <c r="BG16" s="28">
        <f>BG8</f>
        <v>0.0123</v>
      </c>
      <c r="BH16" s="37" t="str">
        <f t="shared" si="15"/>
        <v/>
      </c>
      <c r="BI16" s="26">
        <v>9.0</v>
      </c>
      <c r="BJ16" s="27"/>
      <c r="BK16" s="28">
        <f>BK8</f>
        <v>0.025</v>
      </c>
      <c r="BL16" s="37" t="str">
        <f t="shared" si="16"/>
        <v/>
      </c>
      <c r="BM16" s="26">
        <v>9.0</v>
      </c>
      <c r="BN16" s="27"/>
      <c r="BO16" s="28">
        <f>BO8</f>
        <v>0.0336</v>
      </c>
      <c r="BP16" s="37" t="str">
        <f t="shared" si="17"/>
        <v/>
      </c>
    </row>
    <row r="17" ht="30.0" customHeight="1">
      <c r="A17" s="26">
        <v>10.0</v>
      </c>
      <c r="B17" s="27"/>
      <c r="C17" s="28">
        <f>C8</f>
        <v>0.033</v>
      </c>
      <c r="D17" s="29" t="str">
        <f t="shared" si="1"/>
        <v/>
      </c>
      <c r="E17" s="26">
        <v>10.0</v>
      </c>
      <c r="F17" s="27"/>
      <c r="G17" s="28">
        <f>G8</f>
        <v>0.009</v>
      </c>
      <c r="H17" s="37" t="str">
        <f t="shared" si="2"/>
        <v/>
      </c>
      <c r="I17" s="26">
        <v>10.0</v>
      </c>
      <c r="J17" s="27"/>
      <c r="K17" s="28">
        <f>K8</f>
        <v>0.034</v>
      </c>
      <c r="L17" s="37" t="str">
        <f t="shared" si="3"/>
        <v/>
      </c>
      <c r="M17" s="26">
        <v>10.0</v>
      </c>
      <c r="N17" s="27"/>
      <c r="O17" s="28">
        <f>O8</f>
        <v>0.036</v>
      </c>
      <c r="P17" s="37" t="str">
        <f t="shared" si="4"/>
        <v/>
      </c>
      <c r="Q17" s="26">
        <v>10.0</v>
      </c>
      <c r="R17" s="27"/>
      <c r="S17" s="28">
        <f>S8</f>
        <v>0.033</v>
      </c>
      <c r="T17" s="37" t="str">
        <f t="shared" si="5"/>
        <v/>
      </c>
      <c r="U17" s="26">
        <v>10.0</v>
      </c>
      <c r="V17" s="27"/>
      <c r="W17" s="28">
        <f>W8</f>
        <v>0.0344</v>
      </c>
      <c r="X17" s="37" t="str">
        <f t="shared" si="6"/>
        <v/>
      </c>
      <c r="Y17" s="26">
        <v>10.0</v>
      </c>
      <c r="Z17" s="27"/>
      <c r="AA17" s="28">
        <f>AA8</f>
        <v>0.032</v>
      </c>
      <c r="AB17" s="37" t="str">
        <f t="shared" si="7"/>
        <v/>
      </c>
      <c r="AC17" s="26">
        <v>10.0</v>
      </c>
      <c r="AD17" s="27"/>
      <c r="AE17" s="28">
        <f>AE8</f>
        <v>0.0277</v>
      </c>
      <c r="AF17" s="37" t="str">
        <f t="shared" si="8"/>
        <v/>
      </c>
      <c r="AG17" s="26">
        <v>10.0</v>
      </c>
      <c r="AH17" s="27"/>
      <c r="AI17" s="28">
        <f>AI8</f>
        <v>0.0282</v>
      </c>
      <c r="AJ17" s="37" t="str">
        <f t="shared" si="9"/>
        <v/>
      </c>
      <c r="AK17" s="26">
        <v>10.0</v>
      </c>
      <c r="AL17" s="27"/>
      <c r="AM17" s="28">
        <f>AM8</f>
        <v>0.0359</v>
      </c>
      <c r="AN17" s="37" t="str">
        <f t="shared" si="10"/>
        <v/>
      </c>
      <c r="AO17" s="26">
        <v>10.0</v>
      </c>
      <c r="AP17" s="27"/>
      <c r="AQ17" s="28">
        <f>AQ8</f>
        <v>0.0243</v>
      </c>
      <c r="AR17" s="37" t="str">
        <f t="shared" si="11"/>
        <v/>
      </c>
      <c r="AS17" s="26">
        <v>10.0</v>
      </c>
      <c r="AT17" s="27"/>
      <c r="AU17" s="28">
        <f>AU8</f>
        <v>0.037</v>
      </c>
      <c r="AV17" s="37" t="str">
        <f t="shared" si="12"/>
        <v/>
      </c>
      <c r="AW17" s="26">
        <v>10.0</v>
      </c>
      <c r="AX17" s="27"/>
      <c r="AY17" s="28">
        <f>AY8</f>
        <v>0.0263</v>
      </c>
      <c r="AZ17" s="37" t="str">
        <f t="shared" si="13"/>
        <v/>
      </c>
      <c r="BA17" s="26">
        <v>10.0</v>
      </c>
      <c r="BB17" s="27"/>
      <c r="BC17" s="28">
        <f>BC8</f>
        <v>0.034</v>
      </c>
      <c r="BD17" s="37" t="str">
        <f t="shared" si="14"/>
        <v/>
      </c>
      <c r="BE17" s="26">
        <v>10.0</v>
      </c>
      <c r="BF17" s="27"/>
      <c r="BG17" s="28">
        <f>BG8</f>
        <v>0.0123</v>
      </c>
      <c r="BH17" s="37" t="str">
        <f t="shared" si="15"/>
        <v/>
      </c>
      <c r="BI17" s="26">
        <v>10.0</v>
      </c>
      <c r="BJ17" s="27"/>
      <c r="BK17" s="28">
        <f>BK8</f>
        <v>0.025</v>
      </c>
      <c r="BL17" s="37" t="str">
        <f t="shared" si="16"/>
        <v/>
      </c>
      <c r="BM17" s="26">
        <v>10.0</v>
      </c>
      <c r="BN17" s="27"/>
      <c r="BO17" s="28">
        <f>BO8</f>
        <v>0.0336</v>
      </c>
      <c r="BP17" s="37" t="str">
        <f t="shared" si="17"/>
        <v/>
      </c>
    </row>
    <row r="18" ht="30.0" customHeight="1">
      <c r="A18" s="26">
        <v>11.0</v>
      </c>
      <c r="B18" s="27"/>
      <c r="C18" s="28">
        <f>C8</f>
        <v>0.033</v>
      </c>
      <c r="D18" s="29" t="str">
        <f t="shared" si="1"/>
        <v/>
      </c>
      <c r="E18" s="26">
        <v>11.0</v>
      </c>
      <c r="F18" s="27"/>
      <c r="G18" s="28">
        <f>G8</f>
        <v>0.009</v>
      </c>
      <c r="H18" s="37" t="str">
        <f t="shared" si="2"/>
        <v/>
      </c>
      <c r="I18" s="26">
        <v>11.0</v>
      </c>
      <c r="J18" s="27"/>
      <c r="K18" s="28">
        <f>K8</f>
        <v>0.034</v>
      </c>
      <c r="L18" s="37" t="str">
        <f t="shared" si="3"/>
        <v/>
      </c>
      <c r="M18" s="26">
        <v>11.0</v>
      </c>
      <c r="N18" s="27"/>
      <c r="O18" s="28">
        <f>O8</f>
        <v>0.036</v>
      </c>
      <c r="P18" s="37" t="str">
        <f t="shared" si="4"/>
        <v/>
      </c>
      <c r="Q18" s="26">
        <v>11.0</v>
      </c>
      <c r="R18" s="27"/>
      <c r="S18" s="28">
        <f>S8</f>
        <v>0.033</v>
      </c>
      <c r="T18" s="37" t="str">
        <f t="shared" si="5"/>
        <v/>
      </c>
      <c r="U18" s="26">
        <v>11.0</v>
      </c>
      <c r="V18" s="27"/>
      <c r="W18" s="28">
        <f>W8</f>
        <v>0.0344</v>
      </c>
      <c r="X18" s="37" t="str">
        <f t="shared" si="6"/>
        <v/>
      </c>
      <c r="Y18" s="26">
        <v>11.0</v>
      </c>
      <c r="Z18" s="27"/>
      <c r="AA18" s="28">
        <f>AA8</f>
        <v>0.032</v>
      </c>
      <c r="AB18" s="37" t="str">
        <f t="shared" si="7"/>
        <v/>
      </c>
      <c r="AC18" s="26">
        <v>11.0</v>
      </c>
      <c r="AD18" s="27"/>
      <c r="AE18" s="28">
        <f>AE8</f>
        <v>0.0277</v>
      </c>
      <c r="AF18" s="37" t="str">
        <f t="shared" si="8"/>
        <v/>
      </c>
      <c r="AG18" s="26">
        <v>11.0</v>
      </c>
      <c r="AH18" s="27"/>
      <c r="AI18" s="28">
        <f>AI8</f>
        <v>0.0282</v>
      </c>
      <c r="AJ18" s="37" t="str">
        <f t="shared" si="9"/>
        <v/>
      </c>
      <c r="AK18" s="26">
        <v>11.0</v>
      </c>
      <c r="AL18" s="27"/>
      <c r="AM18" s="28">
        <f>AM8</f>
        <v>0.0359</v>
      </c>
      <c r="AN18" s="37" t="str">
        <f t="shared" si="10"/>
        <v/>
      </c>
      <c r="AO18" s="26">
        <v>11.0</v>
      </c>
      <c r="AP18" s="27"/>
      <c r="AQ18" s="28">
        <f>AQ8</f>
        <v>0.0243</v>
      </c>
      <c r="AR18" s="37" t="str">
        <f t="shared" si="11"/>
        <v/>
      </c>
      <c r="AS18" s="26">
        <v>11.0</v>
      </c>
      <c r="AT18" s="27"/>
      <c r="AU18" s="28">
        <f>AU8</f>
        <v>0.037</v>
      </c>
      <c r="AV18" s="37" t="str">
        <f t="shared" si="12"/>
        <v/>
      </c>
      <c r="AW18" s="26">
        <v>11.0</v>
      </c>
      <c r="AX18" s="27"/>
      <c r="AY18" s="28">
        <f>AY8</f>
        <v>0.0263</v>
      </c>
      <c r="AZ18" s="37" t="str">
        <f t="shared" si="13"/>
        <v/>
      </c>
      <c r="BA18" s="26">
        <v>11.0</v>
      </c>
      <c r="BB18" s="27"/>
      <c r="BC18" s="28">
        <f>BC8</f>
        <v>0.034</v>
      </c>
      <c r="BD18" s="37" t="str">
        <f t="shared" si="14"/>
        <v/>
      </c>
      <c r="BE18" s="26">
        <v>11.0</v>
      </c>
      <c r="BF18" s="27"/>
      <c r="BG18" s="28">
        <f>BG8</f>
        <v>0.0123</v>
      </c>
      <c r="BH18" s="37" t="str">
        <f t="shared" si="15"/>
        <v/>
      </c>
      <c r="BI18" s="26">
        <v>11.0</v>
      </c>
      <c r="BJ18" s="27"/>
      <c r="BK18" s="28">
        <f>BK8</f>
        <v>0.025</v>
      </c>
      <c r="BL18" s="37" t="str">
        <f t="shared" si="16"/>
        <v/>
      </c>
      <c r="BM18" s="26">
        <v>11.0</v>
      </c>
      <c r="BN18" s="27"/>
      <c r="BO18" s="28">
        <f>BO8</f>
        <v>0.0336</v>
      </c>
      <c r="BP18" s="37" t="str">
        <f t="shared" si="17"/>
        <v/>
      </c>
    </row>
    <row r="19" ht="30.0" customHeight="1">
      <c r="A19" s="26">
        <v>12.0</v>
      </c>
      <c r="B19" s="27"/>
      <c r="C19" s="28">
        <f>C8</f>
        <v>0.033</v>
      </c>
      <c r="D19" s="29" t="str">
        <f t="shared" si="1"/>
        <v/>
      </c>
      <c r="E19" s="26">
        <v>12.0</v>
      </c>
      <c r="F19" s="27"/>
      <c r="G19" s="28">
        <f>G8</f>
        <v>0.009</v>
      </c>
      <c r="H19" s="37" t="str">
        <f t="shared" si="2"/>
        <v/>
      </c>
      <c r="I19" s="26">
        <v>12.0</v>
      </c>
      <c r="J19" s="27"/>
      <c r="K19" s="28">
        <f>K8</f>
        <v>0.034</v>
      </c>
      <c r="L19" s="37" t="str">
        <f t="shared" si="3"/>
        <v/>
      </c>
      <c r="M19" s="26">
        <v>12.0</v>
      </c>
      <c r="N19" s="27"/>
      <c r="O19" s="28">
        <f>O8</f>
        <v>0.036</v>
      </c>
      <c r="P19" s="37" t="str">
        <f t="shared" si="4"/>
        <v/>
      </c>
      <c r="Q19" s="26">
        <v>12.0</v>
      </c>
      <c r="R19" s="27"/>
      <c r="S19" s="28">
        <f>S8</f>
        <v>0.033</v>
      </c>
      <c r="T19" s="37" t="str">
        <f t="shared" si="5"/>
        <v/>
      </c>
      <c r="U19" s="26">
        <v>12.0</v>
      </c>
      <c r="V19" s="27"/>
      <c r="W19" s="28">
        <f>W8</f>
        <v>0.0344</v>
      </c>
      <c r="X19" s="37" t="str">
        <f t="shared" si="6"/>
        <v/>
      </c>
      <c r="Y19" s="26">
        <v>12.0</v>
      </c>
      <c r="Z19" s="27"/>
      <c r="AA19" s="28">
        <f>AA8</f>
        <v>0.032</v>
      </c>
      <c r="AB19" s="37" t="str">
        <f t="shared" si="7"/>
        <v/>
      </c>
      <c r="AC19" s="26">
        <v>12.0</v>
      </c>
      <c r="AD19" s="27"/>
      <c r="AE19" s="28">
        <f>AE8</f>
        <v>0.0277</v>
      </c>
      <c r="AF19" s="37" t="str">
        <f t="shared" si="8"/>
        <v/>
      </c>
      <c r="AG19" s="26">
        <v>12.0</v>
      </c>
      <c r="AH19" s="27"/>
      <c r="AI19" s="28">
        <f>AI8</f>
        <v>0.0282</v>
      </c>
      <c r="AJ19" s="37" t="str">
        <f t="shared" si="9"/>
        <v/>
      </c>
      <c r="AK19" s="26">
        <v>12.0</v>
      </c>
      <c r="AL19" s="27"/>
      <c r="AM19" s="28">
        <f>AM8</f>
        <v>0.0359</v>
      </c>
      <c r="AN19" s="37" t="str">
        <f t="shared" si="10"/>
        <v/>
      </c>
      <c r="AO19" s="26">
        <v>12.0</v>
      </c>
      <c r="AP19" s="27"/>
      <c r="AQ19" s="28">
        <f>AQ8</f>
        <v>0.0243</v>
      </c>
      <c r="AR19" s="37" t="str">
        <f t="shared" si="11"/>
        <v/>
      </c>
      <c r="AS19" s="26">
        <v>12.0</v>
      </c>
      <c r="AT19" s="27"/>
      <c r="AU19" s="28">
        <f>AU8</f>
        <v>0.037</v>
      </c>
      <c r="AV19" s="37" t="str">
        <f t="shared" si="12"/>
        <v/>
      </c>
      <c r="AW19" s="26">
        <v>12.0</v>
      </c>
      <c r="AX19" s="27"/>
      <c r="AY19" s="28">
        <f>AY8</f>
        <v>0.0263</v>
      </c>
      <c r="AZ19" s="37" t="str">
        <f t="shared" si="13"/>
        <v/>
      </c>
      <c r="BA19" s="26">
        <v>12.0</v>
      </c>
      <c r="BB19" s="27"/>
      <c r="BC19" s="28">
        <f>BC8</f>
        <v>0.034</v>
      </c>
      <c r="BD19" s="37" t="str">
        <f t="shared" si="14"/>
        <v/>
      </c>
      <c r="BE19" s="26">
        <v>12.0</v>
      </c>
      <c r="BF19" s="27"/>
      <c r="BG19" s="28">
        <f>BG8</f>
        <v>0.0123</v>
      </c>
      <c r="BH19" s="37" t="str">
        <f t="shared" si="15"/>
        <v/>
      </c>
      <c r="BI19" s="26">
        <v>12.0</v>
      </c>
      <c r="BJ19" s="27"/>
      <c r="BK19" s="28">
        <f>BK8</f>
        <v>0.025</v>
      </c>
      <c r="BL19" s="37" t="str">
        <f t="shared" si="16"/>
        <v/>
      </c>
      <c r="BM19" s="26">
        <v>12.0</v>
      </c>
      <c r="BN19" s="27"/>
      <c r="BO19" s="28">
        <f>BO8</f>
        <v>0.0336</v>
      </c>
      <c r="BP19" s="37" t="str">
        <f t="shared" si="17"/>
        <v/>
      </c>
    </row>
    <row r="20" ht="30.0" customHeight="1">
      <c r="A20" s="26" t="s">
        <v>82</v>
      </c>
      <c r="B20" s="47"/>
      <c r="C20" s="28"/>
      <c r="D20" s="29">
        <f>SUM(D8:D19)</f>
        <v>23938.2</v>
      </c>
      <c r="E20" s="26" t="s">
        <v>82</v>
      </c>
      <c r="F20" s="47"/>
      <c r="G20" s="28"/>
      <c r="H20" s="37">
        <f>SUM(H8:H19)</f>
        <v>0</v>
      </c>
      <c r="I20" s="26" t="s">
        <v>82</v>
      </c>
      <c r="J20" s="47"/>
      <c r="K20" s="28"/>
      <c r="L20" s="37">
        <f>SUM(L8:L19)</f>
        <v>28213.2</v>
      </c>
      <c r="M20" s="26" t="s">
        <v>82</v>
      </c>
      <c r="N20" s="47"/>
      <c r="O20" s="28"/>
      <c r="P20" s="37">
        <f>SUM(P8:P19)</f>
        <v>45554.4</v>
      </c>
      <c r="Q20" s="26" t="s">
        <v>82</v>
      </c>
      <c r="R20" s="47"/>
      <c r="S20" s="28"/>
      <c r="T20" s="37">
        <f>SUM(T8:T19)</f>
        <v>6237</v>
      </c>
      <c r="U20" s="26" t="s">
        <v>82</v>
      </c>
      <c r="V20" s="47"/>
      <c r="W20" s="28"/>
      <c r="X20" s="37">
        <f>SUM(X8:X19)</f>
        <v>23096.16</v>
      </c>
      <c r="Y20" s="26" t="s">
        <v>82</v>
      </c>
      <c r="Z20" s="47"/>
      <c r="AA20" s="28"/>
      <c r="AB20" s="37">
        <f>SUM(AB8:AB19)</f>
        <v>31276.8</v>
      </c>
      <c r="AC20" s="26" t="s">
        <v>82</v>
      </c>
      <c r="AD20" s="47"/>
      <c r="AE20" s="28"/>
      <c r="AF20" s="37">
        <f>SUM(AF8:AF19)</f>
        <v>24780.42</v>
      </c>
      <c r="AG20" s="26" t="s">
        <v>82</v>
      </c>
      <c r="AH20" s="47"/>
      <c r="AI20" s="28"/>
      <c r="AJ20" s="37">
        <f>SUM(AJ8:AJ19)</f>
        <v>14009.76</v>
      </c>
      <c r="AK20" s="26" t="s">
        <v>82</v>
      </c>
      <c r="AL20" s="47"/>
      <c r="AM20" s="28"/>
      <c r="AN20" s="37">
        <f>SUM(AN8:AN19)</f>
        <v>61259.76</v>
      </c>
      <c r="AO20" s="26" t="s">
        <v>82</v>
      </c>
      <c r="AP20" s="47"/>
      <c r="AQ20" s="28"/>
      <c r="AR20" s="37">
        <f>SUM(AR8:AR19)</f>
        <v>23619.6</v>
      </c>
      <c r="AS20" s="26" t="s">
        <v>82</v>
      </c>
      <c r="AT20" s="47"/>
      <c r="AU20" s="28"/>
      <c r="AV20" s="37">
        <f>SUM(AV8:AV19)</f>
        <v>34365.6</v>
      </c>
      <c r="AW20" s="26" t="s">
        <v>82</v>
      </c>
      <c r="AX20" s="47"/>
      <c r="AY20" s="28"/>
      <c r="AZ20" s="37">
        <f>SUM(AZ8:AZ19)</f>
        <v>25563.6</v>
      </c>
      <c r="BA20" s="26" t="s">
        <v>82</v>
      </c>
      <c r="BB20" s="47"/>
      <c r="BC20" s="28"/>
      <c r="BD20" s="37">
        <f>SUM(BD8:BD19)</f>
        <v>26438.4</v>
      </c>
      <c r="BE20" s="26" t="s">
        <v>82</v>
      </c>
      <c r="BF20" s="47"/>
      <c r="BG20" s="28"/>
      <c r="BH20" s="37">
        <f>SUM(BH8:BH19)</f>
        <v>9298.8</v>
      </c>
      <c r="BI20" s="26" t="s">
        <v>82</v>
      </c>
      <c r="BJ20" s="47"/>
      <c r="BK20" s="28"/>
      <c r="BL20" s="37">
        <f>SUM(BL8:BL19)</f>
        <v>17820</v>
      </c>
      <c r="BM20" s="26" t="s">
        <v>82</v>
      </c>
      <c r="BN20" s="47"/>
      <c r="BO20" s="28"/>
      <c r="BP20" s="37">
        <f>SUM(BP8:BP19)</f>
        <v>19837.44</v>
      </c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</row>
  </sheetData>
  <mergeCells count="68">
    <mergeCell ref="N1:P1"/>
    <mergeCell ref="N2:P2"/>
    <mergeCell ref="N3:P3"/>
    <mergeCell ref="R3:T3"/>
    <mergeCell ref="V1:X1"/>
    <mergeCell ref="V2:X2"/>
    <mergeCell ref="V3:X3"/>
    <mergeCell ref="Z3:AB3"/>
    <mergeCell ref="AD3:AF3"/>
    <mergeCell ref="AH3:AJ3"/>
    <mergeCell ref="AL3:AN3"/>
    <mergeCell ref="AL4:AN4"/>
    <mergeCell ref="AP4:AR4"/>
    <mergeCell ref="J4:L4"/>
    <mergeCell ref="N4:P4"/>
    <mergeCell ref="R4:T4"/>
    <mergeCell ref="V4:X4"/>
    <mergeCell ref="Z4:AB4"/>
    <mergeCell ref="AD4:AF4"/>
    <mergeCell ref="AH4:AJ4"/>
    <mergeCell ref="BF3:BH3"/>
    <mergeCell ref="BF4:BH4"/>
    <mergeCell ref="BN3:BP3"/>
    <mergeCell ref="BN4:BP4"/>
    <mergeCell ref="AP3:AR3"/>
    <mergeCell ref="AT3:AV3"/>
    <mergeCell ref="BB3:BD3"/>
    <mergeCell ref="BJ3:BL3"/>
    <mergeCell ref="AT4:AV4"/>
    <mergeCell ref="BB4:BD4"/>
    <mergeCell ref="BJ4:BL4"/>
    <mergeCell ref="BF1:BH1"/>
    <mergeCell ref="BJ1:BL1"/>
    <mergeCell ref="BN1:BP1"/>
    <mergeCell ref="AD1:AF1"/>
    <mergeCell ref="AH1:AJ1"/>
    <mergeCell ref="AL1:AN1"/>
    <mergeCell ref="AP1:AR1"/>
    <mergeCell ref="AT1:AV1"/>
    <mergeCell ref="AX1:AZ1"/>
    <mergeCell ref="BB1:BD1"/>
    <mergeCell ref="B1:D1"/>
    <mergeCell ref="J1:L1"/>
    <mergeCell ref="R1:T1"/>
    <mergeCell ref="Z1:AB1"/>
    <mergeCell ref="B2:D2"/>
    <mergeCell ref="J2:L2"/>
    <mergeCell ref="R2:T2"/>
    <mergeCell ref="BB2:BD2"/>
    <mergeCell ref="BF2:BH2"/>
    <mergeCell ref="BJ2:BL2"/>
    <mergeCell ref="BN2:BP2"/>
    <mergeCell ref="Z2:AB2"/>
    <mergeCell ref="AD2:AF2"/>
    <mergeCell ref="AH2:AJ2"/>
    <mergeCell ref="AL2:AN2"/>
    <mergeCell ref="AP2:AR2"/>
    <mergeCell ref="AT2:AV2"/>
    <mergeCell ref="AX2:AZ2"/>
    <mergeCell ref="F1:H1"/>
    <mergeCell ref="F2:H2"/>
    <mergeCell ref="B3:D3"/>
    <mergeCell ref="F3:H3"/>
    <mergeCell ref="J3:L3"/>
    <mergeCell ref="B4:D4"/>
    <mergeCell ref="F4:H4"/>
    <mergeCell ref="AX3:AZ3"/>
    <mergeCell ref="AX4:AZ4"/>
  </mergeCells>
  <printOptions horizontalCentered="1"/>
  <pageMargins bottom="0.7874015748031497" footer="0.0" header="0.0" left="0.7874015748031497" right="0.7874015748031497" top="0.7874015748031497"/>
  <pageSetup paperSize="9" orientation="portrait"/>
  <headerFooter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84" width="22.57"/>
  </cols>
  <sheetData>
    <row r="1" ht="30.0" customHeight="1">
      <c r="A1" s="8" t="s">
        <v>4</v>
      </c>
      <c r="B1" s="8" t="s">
        <v>208</v>
      </c>
      <c r="E1" s="8" t="s">
        <v>4</v>
      </c>
      <c r="F1" s="8" t="str">
        <f>$B$1</f>
        <v>日南</v>
      </c>
      <c r="I1" s="8" t="s">
        <v>4</v>
      </c>
      <c r="J1" s="8" t="str">
        <f>$B$1</f>
        <v>日南</v>
      </c>
      <c r="M1" s="8" t="s">
        <v>4</v>
      </c>
      <c r="N1" s="8" t="str">
        <f>$B$1</f>
        <v>日南</v>
      </c>
      <c r="Q1" s="8" t="s">
        <v>4</v>
      </c>
      <c r="R1" s="8" t="str">
        <f>$B$1</f>
        <v>日南</v>
      </c>
      <c r="U1" s="8" t="s">
        <v>4</v>
      </c>
      <c r="V1" s="8" t="str">
        <f>$B$1</f>
        <v>日南</v>
      </c>
      <c r="Y1" s="8" t="s">
        <v>4</v>
      </c>
      <c r="Z1" s="8" t="str">
        <f>$B$1</f>
        <v>日南</v>
      </c>
      <c r="AC1" s="8" t="s">
        <v>4</v>
      </c>
      <c r="AD1" s="8" t="str">
        <f>$B$1</f>
        <v>日南</v>
      </c>
      <c r="AG1" s="8" t="s">
        <v>4</v>
      </c>
      <c r="AH1" s="8" t="str">
        <f>$B$1</f>
        <v>日南</v>
      </c>
      <c r="AK1" s="8" t="s">
        <v>4</v>
      </c>
      <c r="AL1" s="8" t="str">
        <f>$B$1</f>
        <v>日南</v>
      </c>
      <c r="AO1" s="8" t="s">
        <v>4</v>
      </c>
      <c r="AP1" s="8" t="str">
        <f>$B$1</f>
        <v>日南</v>
      </c>
      <c r="AS1" s="8" t="s">
        <v>4</v>
      </c>
      <c r="AT1" s="8" t="str">
        <f>$B$1</f>
        <v>日南</v>
      </c>
      <c r="AW1" s="8" t="s">
        <v>4</v>
      </c>
      <c r="AX1" s="8" t="str">
        <f>$B$1</f>
        <v>日南</v>
      </c>
      <c r="BA1" s="8" t="s">
        <v>4</v>
      </c>
      <c r="BB1" s="8" t="str">
        <f>$B$1</f>
        <v>日南</v>
      </c>
      <c r="BE1" s="8" t="s">
        <v>4</v>
      </c>
      <c r="BF1" s="8" t="str">
        <f>$B$1</f>
        <v>日南</v>
      </c>
      <c r="BI1" s="8" t="s">
        <v>4</v>
      </c>
      <c r="BJ1" s="8" t="str">
        <f>$B$1</f>
        <v>日南</v>
      </c>
      <c r="BM1" s="8" t="s">
        <v>4</v>
      </c>
      <c r="BN1" s="8" t="str">
        <f>$B$1</f>
        <v>日南</v>
      </c>
      <c r="BQ1" s="15" t="s">
        <v>4</v>
      </c>
      <c r="BR1" s="15" t="str">
        <f>$B$1</f>
        <v>日南</v>
      </c>
      <c r="BU1" s="15" t="s">
        <v>4</v>
      </c>
      <c r="BV1" s="15" t="str">
        <f>$B$1</f>
        <v>日南</v>
      </c>
      <c r="BY1" s="15" t="s">
        <v>4</v>
      </c>
      <c r="BZ1" s="15" t="str">
        <f>$B$1</f>
        <v>日南</v>
      </c>
      <c r="CC1" s="15" t="s">
        <v>4</v>
      </c>
      <c r="CD1" s="15" t="str">
        <f>$B$1</f>
        <v>日南</v>
      </c>
    </row>
    <row r="2" ht="30.0" customHeight="1">
      <c r="A2" s="8" t="s">
        <v>33</v>
      </c>
      <c r="B2" s="14">
        <f>'卓蘭站'!B2</f>
        <v>115</v>
      </c>
      <c r="E2" s="8" t="s">
        <v>33</v>
      </c>
      <c r="F2" s="8">
        <f>'卓蘭站'!B2</f>
        <v>115</v>
      </c>
      <c r="I2" s="8" t="s">
        <v>33</v>
      </c>
      <c r="J2" s="8">
        <f>'卓蘭站'!B2</f>
        <v>115</v>
      </c>
      <c r="M2" s="8" t="s">
        <v>33</v>
      </c>
      <c r="N2" s="8">
        <f>'卓蘭站'!B2</f>
        <v>115</v>
      </c>
      <c r="Q2" s="8" t="s">
        <v>33</v>
      </c>
      <c r="R2" s="8">
        <f>'卓蘭站'!B2</f>
        <v>115</v>
      </c>
      <c r="U2" s="8" t="s">
        <v>33</v>
      </c>
      <c r="V2" s="8">
        <f>'卓蘭站'!B2</f>
        <v>115</v>
      </c>
      <c r="Y2" s="8" t="s">
        <v>33</v>
      </c>
      <c r="Z2" s="8">
        <f>'卓蘭站'!B2</f>
        <v>115</v>
      </c>
      <c r="AC2" s="8" t="s">
        <v>33</v>
      </c>
      <c r="AD2" s="8">
        <f>'卓蘭站'!B2</f>
        <v>115</v>
      </c>
      <c r="AG2" s="8" t="s">
        <v>33</v>
      </c>
      <c r="AH2" s="8">
        <f>'卓蘭站'!B2</f>
        <v>115</v>
      </c>
      <c r="AK2" s="8" t="s">
        <v>33</v>
      </c>
      <c r="AL2" s="8">
        <f>'卓蘭站'!B2</f>
        <v>115</v>
      </c>
      <c r="AO2" s="8" t="s">
        <v>33</v>
      </c>
      <c r="AP2" s="8">
        <f>'卓蘭站'!B2</f>
        <v>115</v>
      </c>
      <c r="AS2" s="8" t="s">
        <v>33</v>
      </c>
      <c r="AT2" s="8">
        <f>'卓蘭站'!B2</f>
        <v>115</v>
      </c>
      <c r="AW2" s="8" t="s">
        <v>33</v>
      </c>
      <c r="AX2" s="8">
        <f>'卓蘭站'!B2</f>
        <v>115</v>
      </c>
      <c r="BA2" s="8" t="s">
        <v>33</v>
      </c>
      <c r="BB2" s="8">
        <f>'卓蘭站'!B2</f>
        <v>115</v>
      </c>
      <c r="BE2" s="8" t="s">
        <v>33</v>
      </c>
      <c r="BF2" s="8">
        <f>'卓蘭站'!B2</f>
        <v>115</v>
      </c>
      <c r="BI2" s="8" t="s">
        <v>33</v>
      </c>
      <c r="BJ2" s="8">
        <f>'卓蘭站'!B2</f>
        <v>115</v>
      </c>
      <c r="BM2" s="8" t="s">
        <v>33</v>
      </c>
      <c r="BN2" s="8">
        <f>'卓蘭站'!B2</f>
        <v>115</v>
      </c>
      <c r="BQ2" s="15" t="s">
        <v>33</v>
      </c>
      <c r="BR2" s="8">
        <f>'卓蘭站'!B2</f>
        <v>115</v>
      </c>
      <c r="BU2" s="15" t="s">
        <v>33</v>
      </c>
      <c r="BV2" s="8">
        <f>'卓蘭站'!B2</f>
        <v>115</v>
      </c>
      <c r="BY2" s="15" t="s">
        <v>33</v>
      </c>
      <c r="BZ2" s="8">
        <f>'卓蘭站'!B2</f>
        <v>115</v>
      </c>
      <c r="CC2" s="15" t="s">
        <v>33</v>
      </c>
      <c r="CD2" s="8">
        <f>'卓蘭站'!B2</f>
        <v>115</v>
      </c>
    </row>
    <row r="3" ht="30.0" customHeight="1">
      <c r="A3" s="8" t="s">
        <v>36</v>
      </c>
      <c r="B3" s="8" t="str">
        <f>'總表'!$C53</f>
        <v>日南站一號抽水井-日南圳</v>
      </c>
      <c r="E3" s="8" t="s">
        <v>36</v>
      </c>
      <c r="F3" s="8" t="str">
        <f>'總表'!$C54</f>
        <v>日南站二號抽水井-日南圳</v>
      </c>
      <c r="I3" s="8" t="s">
        <v>36</v>
      </c>
      <c r="J3" s="8" t="str">
        <f>'總表'!C55</f>
        <v>日南站三號抽水井(深水井)-日南圳</v>
      </c>
      <c r="M3" s="8" t="s">
        <v>36</v>
      </c>
      <c r="N3" s="8" t="str">
        <f>'總表'!$C56</f>
        <v>日南站三號抽水井(淺水井)-日南圳</v>
      </c>
      <c r="Q3" s="8" t="s">
        <v>36</v>
      </c>
      <c r="R3" s="8" t="str">
        <f>'總表'!$C57</f>
        <v>日南站四號抽水井-日南圳</v>
      </c>
      <c r="U3" s="8" t="s">
        <v>36</v>
      </c>
      <c r="V3" s="8" t="str">
        <f>'總表'!$C58</f>
        <v>日南站五號抽水井-日南圳</v>
      </c>
      <c r="Y3" s="8" t="s">
        <v>36</v>
      </c>
      <c r="Z3" s="8" t="str">
        <f>'總表'!C59</f>
        <v>日南站六號抽水井(深水井)-日南圳</v>
      </c>
      <c r="AC3" s="8" t="s">
        <v>36</v>
      </c>
      <c r="AD3" s="8" t="str">
        <f>'總表'!$C60</f>
        <v>日南站六號抽水井(淺水井)-日南圳</v>
      </c>
      <c r="AG3" s="8" t="s">
        <v>36</v>
      </c>
      <c r="AH3" s="8" t="str">
        <f>'總表'!C61</f>
        <v>日南站六股排水抽水井-日南圳</v>
      </c>
      <c r="AK3" s="8" t="s">
        <v>36</v>
      </c>
      <c r="AL3" s="8" t="str">
        <f>'總表'!$C62</f>
        <v>日南站七號抽水井-九張犁圳</v>
      </c>
      <c r="AO3" s="8" t="s">
        <v>36</v>
      </c>
      <c r="AP3" s="8" t="str">
        <f>'總表'!$C63</f>
        <v>日南站八號抽水井-日南圳</v>
      </c>
      <c r="AS3" s="8" t="s">
        <v>36</v>
      </c>
      <c r="AT3" s="8" t="str">
        <f>'總表'!$C64</f>
        <v>日南站九號抽水井-九張犁圳</v>
      </c>
      <c r="AW3" s="8" t="s">
        <v>36</v>
      </c>
      <c r="AX3" s="8" t="str">
        <f>'總表'!$C65</f>
        <v>日南站十號抽水井-九張犁圳</v>
      </c>
      <c r="BA3" s="8" t="s">
        <v>36</v>
      </c>
      <c r="BB3" s="8" t="str">
        <f>'總表'!$C66</f>
        <v>日南站十一號抽水井-九張犁圳</v>
      </c>
      <c r="BE3" s="8" t="s">
        <v>36</v>
      </c>
      <c r="BF3" s="8" t="str">
        <f>'總表'!$C67</f>
        <v>日南站十二號抽水井-日南圳</v>
      </c>
      <c r="BI3" s="8" t="s">
        <v>36</v>
      </c>
      <c r="BJ3" s="8" t="str">
        <f>'總表'!$C68</f>
        <v>日南站十三號抽水井-九張犁圳</v>
      </c>
      <c r="BM3" s="8" t="s">
        <v>36</v>
      </c>
      <c r="BN3" s="8" t="str">
        <f>'總表'!$C69</f>
        <v>日南站十四號抽水井-九張犁圳</v>
      </c>
      <c r="BQ3" s="15" t="s">
        <v>36</v>
      </c>
      <c r="BR3" s="15" t="str">
        <f>'總表'!C70</f>
        <v>日南站十五號抽水井-日南圳</v>
      </c>
      <c r="BU3" s="15" t="s">
        <v>36</v>
      </c>
      <c r="BV3" s="15" t="str">
        <f>'總表'!C71</f>
        <v>日南站十六號抽水井-九張犁圳</v>
      </c>
      <c r="BY3" s="15" t="s">
        <v>36</v>
      </c>
      <c r="BZ3" s="15" t="str">
        <f>'總表'!C72</f>
        <v>日南站十七號抽水井-日南圳</v>
      </c>
      <c r="CC3" s="15" t="s">
        <v>36</v>
      </c>
      <c r="CD3" s="15" t="str">
        <f>'總表'!C73</f>
        <v>日南站十八號抽水井-九張犁圳</v>
      </c>
    </row>
    <row r="4" ht="30.0" customHeight="1">
      <c r="A4" s="8" t="s">
        <v>40</v>
      </c>
      <c r="B4" s="8" t="str">
        <f>'總表'!$D53</f>
        <v>B0115482</v>
      </c>
      <c r="E4" s="8" t="s">
        <v>40</v>
      </c>
      <c r="F4" s="8" t="str">
        <f>'總表'!$D54</f>
        <v>B0110761</v>
      </c>
      <c r="I4" s="8" t="s">
        <v>40</v>
      </c>
      <c r="J4" s="8" t="str">
        <f>'總表'!D55</f>
        <v>B0990027</v>
      </c>
      <c r="M4" s="8" t="s">
        <v>40</v>
      </c>
      <c r="N4" s="8" t="str">
        <f>'總表'!$D56</f>
        <v>B0120538</v>
      </c>
      <c r="Q4" s="8" t="s">
        <v>40</v>
      </c>
      <c r="R4" s="8" t="str">
        <f>'總表'!$D57</f>
        <v>B0115526</v>
      </c>
      <c r="U4" s="8" t="s">
        <v>40</v>
      </c>
      <c r="V4" s="8" t="str">
        <f>'總表'!$D58</f>
        <v>B1020065</v>
      </c>
      <c r="Y4" s="8" t="s">
        <v>40</v>
      </c>
      <c r="Z4" s="8" t="str">
        <f>'總表'!D59</f>
        <v>B1000076</v>
      </c>
      <c r="AC4" s="8" t="s">
        <v>40</v>
      </c>
      <c r="AD4" s="8" t="str">
        <f>'總表'!$D60</f>
        <v>B0117179</v>
      </c>
      <c r="AG4" s="8" t="s">
        <v>40</v>
      </c>
      <c r="AH4" s="8" t="str">
        <f>'總表'!D61</f>
        <v>B1080051</v>
      </c>
      <c r="AK4" s="8" t="s">
        <v>40</v>
      </c>
      <c r="AL4" s="8" t="str">
        <f>'總表'!$D62</f>
        <v>B0108729</v>
      </c>
      <c r="AO4" s="8" t="s">
        <v>40</v>
      </c>
      <c r="AP4" s="8" t="str">
        <f>'總表'!$D63</f>
        <v>B1050044</v>
      </c>
      <c r="AS4" s="8" t="s">
        <v>40</v>
      </c>
      <c r="AT4" s="8" t="str">
        <f>'總表'!$D64</f>
        <v>B1070150</v>
      </c>
      <c r="AW4" s="8" t="s">
        <v>40</v>
      </c>
      <c r="AX4" s="8" t="str">
        <f>'總表'!$D65</f>
        <v>B1080171</v>
      </c>
      <c r="BA4" s="8" t="s">
        <v>40</v>
      </c>
      <c r="BB4" s="8" t="str">
        <f>'總表'!$D66</f>
        <v>B1090136</v>
      </c>
      <c r="BE4" s="8" t="s">
        <v>40</v>
      </c>
      <c r="BF4" s="8" t="str">
        <f>'總表'!$D67</f>
        <v>B1100047</v>
      </c>
      <c r="BI4" s="8" t="s">
        <v>40</v>
      </c>
      <c r="BJ4" s="8" t="str">
        <f>'總表'!$D68</f>
        <v>B1100087</v>
      </c>
      <c r="BM4" s="8" t="s">
        <v>40</v>
      </c>
      <c r="BN4" s="8" t="str">
        <f>'總表'!$D69</f>
        <v>B1120077</v>
      </c>
      <c r="BQ4" s="15" t="s">
        <v>40</v>
      </c>
      <c r="BR4" s="15" t="str">
        <f>'總表'!D70</f>
        <v>B1130014</v>
      </c>
      <c r="BU4" s="15" t="s">
        <v>40</v>
      </c>
      <c r="BV4" s="15" t="str">
        <f>'總表'!D71</f>
        <v>B1130251</v>
      </c>
      <c r="BY4" s="15" t="s">
        <v>40</v>
      </c>
      <c r="BZ4" s="15" t="str">
        <f>'總表'!D72</f>
        <v>B1130250</v>
      </c>
      <c r="CC4" s="15" t="s">
        <v>40</v>
      </c>
      <c r="CD4" s="15" t="str">
        <f>'總表'!D73</f>
        <v>B1140139</v>
      </c>
    </row>
    <row r="5" ht="30.0" customHeight="1">
      <c r="A5" s="8" t="s">
        <v>44</v>
      </c>
      <c r="B5" s="8">
        <f>'總表'!$E53</f>
        <v>1141001</v>
      </c>
      <c r="C5" s="8">
        <f>'總表'!$F53</f>
        <v>1190930</v>
      </c>
      <c r="D5" s="15"/>
      <c r="E5" s="8" t="s">
        <v>44</v>
      </c>
      <c r="F5" s="8">
        <f>'總表'!$E54</f>
        <v>1130916</v>
      </c>
      <c r="G5" s="8">
        <f>'總表'!$F54</f>
        <v>1180915</v>
      </c>
      <c r="H5" s="15"/>
      <c r="I5" s="8" t="s">
        <v>44</v>
      </c>
      <c r="J5" s="8">
        <f>'總表'!E55</f>
        <v>1130101</v>
      </c>
      <c r="K5" s="8">
        <f>'總表'!F55</f>
        <v>1171231</v>
      </c>
      <c r="L5" s="15"/>
      <c r="M5" s="8" t="s">
        <v>44</v>
      </c>
      <c r="N5" s="8">
        <f>'總表'!$E56</f>
        <v>1120101</v>
      </c>
      <c r="O5" s="8">
        <f>'總表'!$F56</f>
        <v>1161231</v>
      </c>
      <c r="P5" s="15"/>
      <c r="Q5" s="8" t="s">
        <v>44</v>
      </c>
      <c r="R5" s="8">
        <f>'總表'!$E57</f>
        <v>1130101</v>
      </c>
      <c r="S5" s="8">
        <f>'總表'!$F57</f>
        <v>1171231</v>
      </c>
      <c r="T5" s="15"/>
      <c r="U5" s="8" t="s">
        <v>44</v>
      </c>
      <c r="V5" s="8">
        <f>'總表'!$E58</f>
        <v>1120801</v>
      </c>
      <c r="W5" s="8">
        <f>'總表'!$F58</f>
        <v>1170731</v>
      </c>
      <c r="X5" s="15"/>
      <c r="Y5" s="8" t="s">
        <v>44</v>
      </c>
      <c r="Z5" s="8">
        <f>'總表'!E59</f>
        <v>1101201</v>
      </c>
      <c r="AA5" s="8">
        <f>'總表'!F59</f>
        <v>1151130</v>
      </c>
      <c r="AB5" s="15"/>
      <c r="AC5" s="8" t="s">
        <v>44</v>
      </c>
      <c r="AD5" s="8">
        <f>'總表'!$E60</f>
        <v>1100802</v>
      </c>
      <c r="AE5" s="8">
        <f>'總表'!$F60</f>
        <v>1150801</v>
      </c>
      <c r="AF5" s="15"/>
      <c r="AG5" s="8" t="s">
        <v>44</v>
      </c>
      <c r="AH5" s="8">
        <f>'總表'!E61</f>
        <v>1130101</v>
      </c>
      <c r="AI5" s="8">
        <f>'總表'!F61</f>
        <v>1171231</v>
      </c>
      <c r="AJ5" s="15"/>
      <c r="AK5" s="8" t="s">
        <v>44</v>
      </c>
      <c r="AL5" s="8">
        <f>'總表'!$E62</f>
        <v>1121201</v>
      </c>
      <c r="AM5" s="8">
        <f>'總表'!$F62</f>
        <v>1171130</v>
      </c>
      <c r="AN5" s="15"/>
      <c r="AO5" s="8" t="s">
        <v>44</v>
      </c>
      <c r="AP5" s="8">
        <f>'總表'!$E63</f>
        <v>1130101</v>
      </c>
      <c r="AQ5" s="8">
        <f>'總表'!$F63</f>
        <v>1171231</v>
      </c>
      <c r="AR5" s="15"/>
      <c r="AS5" s="8" t="s">
        <v>44</v>
      </c>
      <c r="AT5" s="8">
        <f>'總表'!$E64</f>
        <v>1120810</v>
      </c>
      <c r="AU5" s="8">
        <f>'總表'!$F64</f>
        <v>1170809</v>
      </c>
      <c r="AV5" s="15"/>
      <c r="AW5" s="8" t="s">
        <v>44</v>
      </c>
      <c r="AX5" s="8">
        <f>'總表'!$E65</f>
        <v>1130101</v>
      </c>
      <c r="AY5" s="8">
        <f>'總表'!$F65</f>
        <v>1171231</v>
      </c>
      <c r="AZ5" s="15"/>
      <c r="BA5" s="8" t="s">
        <v>44</v>
      </c>
      <c r="BB5" s="8">
        <f>'總表'!$E66</f>
        <v>1130101</v>
      </c>
      <c r="BC5" s="8">
        <f>'總表'!$F66</f>
        <v>1171231</v>
      </c>
      <c r="BD5" s="15"/>
      <c r="BE5" s="8" t="s">
        <v>44</v>
      </c>
      <c r="BF5" s="8">
        <f>'總表'!$E67</f>
        <v>1130101</v>
      </c>
      <c r="BG5" s="8">
        <f>'總表'!$F67</f>
        <v>1171231</v>
      </c>
      <c r="BH5" s="15"/>
      <c r="BI5" s="8" t="s">
        <v>44</v>
      </c>
      <c r="BJ5" s="8">
        <f>'總表'!$E68</f>
        <v>1130101</v>
      </c>
      <c r="BK5" s="8">
        <f>'總表'!$F68</f>
        <v>1171231</v>
      </c>
      <c r="BL5" s="15"/>
      <c r="BM5" s="8" t="s">
        <v>44</v>
      </c>
      <c r="BN5" s="8">
        <f>'總表'!$E69</f>
        <v>1120501</v>
      </c>
      <c r="BO5" s="8">
        <f>'總表'!$F69</f>
        <v>1170430</v>
      </c>
      <c r="BP5" s="15"/>
      <c r="BQ5" s="15" t="s">
        <v>44</v>
      </c>
      <c r="BR5" s="8">
        <f>'總表'!E70</f>
        <v>1130118</v>
      </c>
      <c r="BS5" s="8">
        <f>'總表'!F70</f>
        <v>1180117</v>
      </c>
      <c r="BT5" s="15"/>
      <c r="BU5" s="15" t="s">
        <v>44</v>
      </c>
      <c r="BV5" s="8">
        <f>'總表'!E71</f>
        <v>1130919</v>
      </c>
      <c r="BW5" s="8">
        <f>'總表'!F71</f>
        <v>1180918</v>
      </c>
      <c r="BX5" s="15"/>
      <c r="BY5" s="15" t="s">
        <v>44</v>
      </c>
      <c r="BZ5" s="8">
        <f>'總表'!E72</f>
        <v>1130919</v>
      </c>
      <c r="CA5" s="8">
        <f>'總表'!F72</f>
        <v>1180918</v>
      </c>
      <c r="CB5" s="15"/>
      <c r="CC5" s="15" t="s">
        <v>44</v>
      </c>
      <c r="CD5" s="8">
        <f>'總表'!E73</f>
        <v>1140702</v>
      </c>
      <c r="CE5" s="8">
        <f>'總表'!F73</f>
        <v>1190701</v>
      </c>
      <c r="CF5" s="15"/>
    </row>
    <row r="6" ht="30.0" customHeight="1">
      <c r="A6" s="8" t="s">
        <v>47</v>
      </c>
      <c r="B6" s="8">
        <f>'總表'!$K53</f>
        <v>15</v>
      </c>
      <c r="C6" s="8" t="s">
        <v>49</v>
      </c>
      <c r="D6" s="15"/>
      <c r="E6" s="8" t="s">
        <v>47</v>
      </c>
      <c r="F6" s="8">
        <f>'總表'!$K54</f>
        <v>10.5</v>
      </c>
      <c r="G6" s="8" t="s">
        <v>49</v>
      </c>
      <c r="H6" s="15"/>
      <c r="I6" s="8" t="s">
        <v>47</v>
      </c>
      <c r="J6" s="8">
        <f>'總表'!K55</f>
        <v>20</v>
      </c>
      <c r="K6" s="8" t="s">
        <v>49</v>
      </c>
      <c r="L6" s="15"/>
      <c r="M6" s="8" t="s">
        <v>47</v>
      </c>
      <c r="N6" s="8">
        <f>'總表'!$K56</f>
        <v>10</v>
      </c>
      <c r="O6" s="8" t="s">
        <v>49</v>
      </c>
      <c r="P6" s="15"/>
      <c r="Q6" s="8" t="s">
        <v>47</v>
      </c>
      <c r="R6" s="8">
        <f>'總表'!$K57</f>
        <v>15</v>
      </c>
      <c r="S6" s="8" t="s">
        <v>49</v>
      </c>
      <c r="T6" s="15"/>
      <c r="U6" s="8" t="s">
        <v>47</v>
      </c>
      <c r="V6" s="8">
        <f>'總表'!$K58</f>
        <v>15</v>
      </c>
      <c r="W6" s="8" t="s">
        <v>49</v>
      </c>
      <c r="X6" s="15"/>
      <c r="Y6" s="8" t="s">
        <v>47</v>
      </c>
      <c r="Z6" s="8">
        <f>'總表'!K59</f>
        <v>20</v>
      </c>
      <c r="AA6" s="8" t="s">
        <v>49</v>
      </c>
      <c r="AB6" s="15"/>
      <c r="AC6" s="8" t="s">
        <v>47</v>
      </c>
      <c r="AD6" s="8">
        <f>'總表'!$K60</f>
        <v>8</v>
      </c>
      <c r="AE6" s="8" t="s">
        <v>49</v>
      </c>
      <c r="AF6" s="15"/>
      <c r="AG6" s="8" t="s">
        <v>47</v>
      </c>
      <c r="AH6" s="8">
        <f>'總表'!K61</f>
        <v>12</v>
      </c>
      <c r="AI6" s="8" t="s">
        <v>49</v>
      </c>
      <c r="AJ6" s="15"/>
      <c r="AK6" s="8" t="s">
        <v>47</v>
      </c>
      <c r="AL6" s="8">
        <f>'總表'!$K62</f>
        <v>16</v>
      </c>
      <c r="AM6" s="8" t="s">
        <v>49</v>
      </c>
      <c r="AN6" s="15"/>
      <c r="AO6" s="8" t="s">
        <v>47</v>
      </c>
      <c r="AP6" s="8">
        <f>'總表'!$K63</f>
        <v>10</v>
      </c>
      <c r="AQ6" s="8" t="s">
        <v>49</v>
      </c>
      <c r="AR6" s="15"/>
      <c r="AS6" s="8" t="s">
        <v>47</v>
      </c>
      <c r="AT6" s="8">
        <f>'總表'!$K64</f>
        <v>14</v>
      </c>
      <c r="AU6" s="8" t="s">
        <v>49</v>
      </c>
      <c r="AV6" s="15"/>
      <c r="AW6" s="8" t="s">
        <v>47</v>
      </c>
      <c r="AX6" s="8">
        <f>'總表'!$K65</f>
        <v>12</v>
      </c>
      <c r="AY6" s="8" t="s">
        <v>49</v>
      </c>
      <c r="AZ6" s="15"/>
      <c r="BA6" s="8" t="s">
        <v>47</v>
      </c>
      <c r="BB6" s="8">
        <f>'總表'!$K66</f>
        <v>12</v>
      </c>
      <c r="BC6" s="8" t="s">
        <v>49</v>
      </c>
      <c r="BD6" s="15"/>
      <c r="BE6" s="8" t="s">
        <v>47</v>
      </c>
      <c r="BF6" s="8">
        <f>'總表'!$K67</f>
        <v>19</v>
      </c>
      <c r="BG6" s="8" t="s">
        <v>49</v>
      </c>
      <c r="BH6" s="15"/>
      <c r="BI6" s="8" t="s">
        <v>47</v>
      </c>
      <c r="BJ6" s="8">
        <f>'總表'!$K68</f>
        <v>13</v>
      </c>
      <c r="BK6" s="8" t="s">
        <v>49</v>
      </c>
      <c r="BL6" s="15"/>
      <c r="BM6" s="8" t="s">
        <v>47</v>
      </c>
      <c r="BN6" s="8">
        <f>'總表'!$K69</f>
        <v>10.5</v>
      </c>
      <c r="BO6" s="8" t="s">
        <v>49</v>
      </c>
      <c r="BP6" s="15"/>
      <c r="BQ6" s="115" t="s">
        <v>47</v>
      </c>
      <c r="BR6" s="116">
        <f>'總表'!K70</f>
        <v>4.5</v>
      </c>
      <c r="BS6" s="115" t="s">
        <v>49</v>
      </c>
      <c r="BT6" s="115"/>
      <c r="BU6" s="115" t="s">
        <v>47</v>
      </c>
      <c r="BV6" s="116">
        <f>'總表'!K71</f>
        <v>6.2</v>
      </c>
      <c r="BW6" s="115" t="s">
        <v>49</v>
      </c>
      <c r="BX6" s="115"/>
      <c r="BY6" s="115" t="s">
        <v>47</v>
      </c>
      <c r="BZ6" s="116">
        <f>'總表'!K72</f>
        <v>3</v>
      </c>
      <c r="CA6" s="115" t="s">
        <v>49</v>
      </c>
      <c r="CB6" s="115"/>
      <c r="CC6" s="115" t="s">
        <v>47</v>
      </c>
      <c r="CD6" s="116">
        <f>'總表'!K73</f>
        <v>6.5</v>
      </c>
      <c r="CE6" s="115" t="s">
        <v>49</v>
      </c>
      <c r="CF6" s="115"/>
    </row>
    <row r="7" ht="39.75" customHeight="1">
      <c r="A7" s="25" t="s">
        <v>51</v>
      </c>
      <c r="B7" s="26" t="s">
        <v>52</v>
      </c>
      <c r="C7" s="26" t="s">
        <v>53</v>
      </c>
      <c r="D7" s="26" t="s">
        <v>54</v>
      </c>
      <c r="E7" s="25" t="s">
        <v>51</v>
      </c>
      <c r="F7" s="26" t="s">
        <v>52</v>
      </c>
      <c r="G7" s="26" t="s">
        <v>53</v>
      </c>
      <c r="H7" s="26" t="s">
        <v>54</v>
      </c>
      <c r="I7" s="25" t="s">
        <v>51</v>
      </c>
      <c r="J7" s="26" t="s">
        <v>52</v>
      </c>
      <c r="K7" s="26" t="s">
        <v>53</v>
      </c>
      <c r="L7" s="26" t="s">
        <v>54</v>
      </c>
      <c r="M7" s="25" t="s">
        <v>51</v>
      </c>
      <c r="N7" s="26" t="s">
        <v>52</v>
      </c>
      <c r="O7" s="26" t="s">
        <v>53</v>
      </c>
      <c r="P7" s="26" t="s">
        <v>54</v>
      </c>
      <c r="Q7" s="25" t="s">
        <v>51</v>
      </c>
      <c r="R7" s="26" t="s">
        <v>52</v>
      </c>
      <c r="S7" s="26" t="s">
        <v>53</v>
      </c>
      <c r="T7" s="26" t="s">
        <v>54</v>
      </c>
      <c r="U7" s="25" t="s">
        <v>51</v>
      </c>
      <c r="V7" s="26" t="s">
        <v>52</v>
      </c>
      <c r="W7" s="26" t="s">
        <v>53</v>
      </c>
      <c r="X7" s="26" t="s">
        <v>54</v>
      </c>
      <c r="Y7" s="25" t="s">
        <v>51</v>
      </c>
      <c r="Z7" s="26" t="s">
        <v>52</v>
      </c>
      <c r="AA7" s="26" t="s">
        <v>53</v>
      </c>
      <c r="AB7" s="26" t="s">
        <v>54</v>
      </c>
      <c r="AC7" s="25" t="s">
        <v>51</v>
      </c>
      <c r="AD7" s="26" t="s">
        <v>52</v>
      </c>
      <c r="AE7" s="26" t="s">
        <v>53</v>
      </c>
      <c r="AF7" s="26" t="s">
        <v>54</v>
      </c>
      <c r="AG7" s="25" t="s">
        <v>51</v>
      </c>
      <c r="AH7" s="26" t="s">
        <v>52</v>
      </c>
      <c r="AI7" s="26" t="s">
        <v>53</v>
      </c>
      <c r="AJ7" s="26" t="s">
        <v>54</v>
      </c>
      <c r="AK7" s="25" t="s">
        <v>51</v>
      </c>
      <c r="AL7" s="26" t="s">
        <v>52</v>
      </c>
      <c r="AM7" s="26" t="s">
        <v>53</v>
      </c>
      <c r="AN7" s="26" t="s">
        <v>54</v>
      </c>
      <c r="AO7" s="25" t="s">
        <v>51</v>
      </c>
      <c r="AP7" s="26" t="s">
        <v>52</v>
      </c>
      <c r="AQ7" s="26" t="s">
        <v>53</v>
      </c>
      <c r="AR7" s="26" t="s">
        <v>54</v>
      </c>
      <c r="AS7" s="25" t="s">
        <v>51</v>
      </c>
      <c r="AT7" s="26" t="s">
        <v>52</v>
      </c>
      <c r="AU7" s="26" t="s">
        <v>53</v>
      </c>
      <c r="AV7" s="26" t="s">
        <v>54</v>
      </c>
      <c r="AW7" s="25" t="s">
        <v>51</v>
      </c>
      <c r="AX7" s="26" t="s">
        <v>52</v>
      </c>
      <c r="AY7" s="26" t="s">
        <v>53</v>
      </c>
      <c r="AZ7" s="26" t="s">
        <v>54</v>
      </c>
      <c r="BA7" s="25" t="s">
        <v>51</v>
      </c>
      <c r="BB7" s="26" t="s">
        <v>52</v>
      </c>
      <c r="BC7" s="26" t="s">
        <v>53</v>
      </c>
      <c r="BD7" s="26" t="s">
        <v>54</v>
      </c>
      <c r="BE7" s="25" t="s">
        <v>51</v>
      </c>
      <c r="BF7" s="26" t="s">
        <v>52</v>
      </c>
      <c r="BG7" s="26" t="s">
        <v>53</v>
      </c>
      <c r="BH7" s="26" t="s">
        <v>54</v>
      </c>
      <c r="BI7" s="25" t="s">
        <v>51</v>
      </c>
      <c r="BJ7" s="26" t="s">
        <v>52</v>
      </c>
      <c r="BK7" s="26" t="s">
        <v>53</v>
      </c>
      <c r="BL7" s="26" t="s">
        <v>54</v>
      </c>
      <c r="BM7" s="25" t="s">
        <v>51</v>
      </c>
      <c r="BN7" s="26" t="s">
        <v>52</v>
      </c>
      <c r="BO7" s="26" t="s">
        <v>53</v>
      </c>
      <c r="BP7" s="26" t="s">
        <v>54</v>
      </c>
      <c r="BQ7" s="117" t="s">
        <v>51</v>
      </c>
      <c r="BR7" s="118" t="s">
        <v>52</v>
      </c>
      <c r="BS7" s="118" t="s">
        <v>53</v>
      </c>
      <c r="BT7" s="118" t="s">
        <v>54</v>
      </c>
      <c r="BU7" s="117" t="s">
        <v>51</v>
      </c>
      <c r="BV7" s="118" t="s">
        <v>52</v>
      </c>
      <c r="BW7" s="118" t="s">
        <v>53</v>
      </c>
      <c r="BX7" s="118" t="s">
        <v>54</v>
      </c>
      <c r="BY7" s="117" t="s">
        <v>51</v>
      </c>
      <c r="BZ7" s="118" t="s">
        <v>52</v>
      </c>
      <c r="CA7" s="118" t="s">
        <v>53</v>
      </c>
      <c r="CB7" s="118" t="s">
        <v>54</v>
      </c>
      <c r="CC7" s="117" t="s">
        <v>51</v>
      </c>
      <c r="CD7" s="118" t="s">
        <v>52</v>
      </c>
      <c r="CE7" s="118" t="s">
        <v>53</v>
      </c>
      <c r="CF7" s="118" t="s">
        <v>54</v>
      </c>
    </row>
    <row r="8" ht="30.0" customHeight="1">
      <c r="A8" s="26">
        <v>1.0</v>
      </c>
      <c r="B8" s="108">
        <v>0.0</v>
      </c>
      <c r="C8" s="106">
        <f>'總表'!J53</f>
        <v>0.064</v>
      </c>
      <c r="D8" s="119">
        <f t="shared" ref="D8:D19" si="1">IF(B8="","",B8*C8*3600)</f>
        <v>0</v>
      </c>
      <c r="E8" s="26">
        <v>1.0</v>
      </c>
      <c r="F8" s="120" t="s">
        <v>414</v>
      </c>
      <c r="G8" s="106" t="s">
        <v>414</v>
      </c>
      <c r="H8" s="107" t="s">
        <v>414</v>
      </c>
      <c r="I8" s="26">
        <v>1.0</v>
      </c>
      <c r="J8" s="27">
        <v>0.0</v>
      </c>
      <c r="K8" s="28">
        <f>'總表'!J55</f>
        <v>0.035</v>
      </c>
      <c r="L8" s="37">
        <f t="shared" ref="L8:L19" si="2">IF(J8="","",J8*K8*3600)</f>
        <v>0</v>
      </c>
      <c r="M8" s="26">
        <v>1.0</v>
      </c>
      <c r="N8" s="27">
        <v>0.0</v>
      </c>
      <c r="O8" s="28">
        <f>'總表'!$J56</f>
        <v>0.083</v>
      </c>
      <c r="P8" s="37">
        <f t="shared" ref="P8:P19" si="3">IF(N8="","",N8*O8*3600)</f>
        <v>0</v>
      </c>
      <c r="Q8" s="26">
        <v>1.0</v>
      </c>
      <c r="R8" s="120" t="s">
        <v>414</v>
      </c>
      <c r="S8" s="106" t="s">
        <v>414</v>
      </c>
      <c r="T8" s="107" t="s">
        <v>414</v>
      </c>
      <c r="U8" s="26">
        <v>1.0</v>
      </c>
      <c r="V8" s="27">
        <v>0.0</v>
      </c>
      <c r="W8" s="28">
        <f>'總表'!$J58</f>
        <v>0.0378</v>
      </c>
      <c r="X8" s="37">
        <f t="shared" ref="X8:X19" si="4">IF(V8="","",V8*W8*3600)</f>
        <v>0</v>
      </c>
      <c r="Y8" s="26">
        <v>1.0</v>
      </c>
      <c r="Z8" s="27">
        <v>0.0</v>
      </c>
      <c r="AA8" s="28">
        <f>'總表'!J59</f>
        <v>0.034</v>
      </c>
      <c r="AB8" s="37">
        <f t="shared" ref="AB8:AB19" si="5">IF(Z8="","",Z8*AA8*3600)</f>
        <v>0</v>
      </c>
      <c r="AC8" s="26">
        <v>1.0</v>
      </c>
      <c r="AD8" s="27">
        <v>0.0</v>
      </c>
      <c r="AE8" s="28">
        <f>'總表'!$J60</f>
        <v>0.08</v>
      </c>
      <c r="AF8" s="37">
        <f t="shared" ref="AF8:AF19" si="6">IF(AD8="","",AD8*AE8*3600)</f>
        <v>0</v>
      </c>
      <c r="AG8" s="26">
        <v>1.0</v>
      </c>
      <c r="AH8" s="27">
        <v>32.0</v>
      </c>
      <c r="AI8" s="28">
        <f>'總表'!J61</f>
        <v>0.022</v>
      </c>
      <c r="AJ8" s="37">
        <f t="shared" ref="AJ8:AJ19" si="7">IF(AH8="","",AH8*AI8*3600)</f>
        <v>2534.4</v>
      </c>
      <c r="AK8" s="26">
        <v>1.0</v>
      </c>
      <c r="AL8" s="120" t="s">
        <v>414</v>
      </c>
      <c r="AM8" s="106" t="s">
        <v>414</v>
      </c>
      <c r="AN8" s="107" t="s">
        <v>414</v>
      </c>
      <c r="AO8" s="26">
        <v>1.0</v>
      </c>
      <c r="AP8" s="27">
        <v>0.0</v>
      </c>
      <c r="AQ8" s="28">
        <f>'總表'!$J63</f>
        <v>0.036</v>
      </c>
      <c r="AR8" s="37">
        <f t="shared" ref="AR8:AR19" si="8">IF(AP8="","",AP8*AQ8*3600)</f>
        <v>0</v>
      </c>
      <c r="AS8" s="26">
        <v>1.0</v>
      </c>
      <c r="AT8" s="27">
        <v>0.0</v>
      </c>
      <c r="AU8" s="28">
        <f>'總表'!$J64</f>
        <v>0.0336</v>
      </c>
      <c r="AV8" s="37">
        <f t="shared" ref="AV8:AV19" si="9">IF(AT8="","",AT8*AU8*3600)</f>
        <v>0</v>
      </c>
      <c r="AW8" s="26">
        <v>1.0</v>
      </c>
      <c r="AX8" s="27">
        <v>0.0</v>
      </c>
      <c r="AY8" s="28">
        <f>'總表'!$J65</f>
        <v>0.057</v>
      </c>
      <c r="AZ8" s="37">
        <f t="shared" ref="AZ8:AZ19" si="10">IF(AX8="","",AX8*AY8*3600)</f>
        <v>0</v>
      </c>
      <c r="BA8" s="26">
        <v>1.0</v>
      </c>
      <c r="BB8" s="27">
        <v>0.0</v>
      </c>
      <c r="BC8" s="28">
        <f>'總表'!$J66</f>
        <v>0.021</v>
      </c>
      <c r="BD8" s="37">
        <f t="shared" ref="BD8:BD19" si="11">IF(BB8="","",BB8*BC8*3600)</f>
        <v>0</v>
      </c>
      <c r="BE8" s="26">
        <v>1.0</v>
      </c>
      <c r="BF8" s="27">
        <v>264.5</v>
      </c>
      <c r="BG8" s="28">
        <f>'總表'!$J67</f>
        <v>0.019</v>
      </c>
      <c r="BH8" s="37">
        <f t="shared" ref="BH8:BH19" si="12">IF(BF8="","",BF8*BG8*3600)</f>
        <v>18091.8</v>
      </c>
      <c r="BI8" s="26">
        <v>1.0</v>
      </c>
      <c r="BJ8" s="27">
        <v>0.0</v>
      </c>
      <c r="BK8" s="28">
        <f>'總表'!$J68</f>
        <v>0.037</v>
      </c>
      <c r="BL8" s="37">
        <f t="shared" ref="BL8:BL19" si="13">IF(BJ8="","",BJ8*BK8*3600)</f>
        <v>0</v>
      </c>
      <c r="BM8" s="26">
        <v>1.0</v>
      </c>
      <c r="BN8" s="27">
        <v>0.0</v>
      </c>
      <c r="BO8" s="28">
        <f>'總表'!$J69</f>
        <v>0.039</v>
      </c>
      <c r="BP8" s="37">
        <f t="shared" ref="BP8:BP19" si="14">IF(BN8="","",BN8*BO8*3600)</f>
        <v>0</v>
      </c>
      <c r="BQ8" s="121">
        <v>1.0</v>
      </c>
      <c r="BR8" s="122">
        <v>0.0</v>
      </c>
      <c r="BS8" s="123">
        <f>'總表'!J70</f>
        <v>0.022</v>
      </c>
      <c r="BT8" s="124">
        <f t="shared" ref="BT8:BT19" si="15">IF(BR8="","",BR8*BS8*3600)</f>
        <v>0</v>
      </c>
      <c r="BU8" s="121">
        <v>1.0</v>
      </c>
      <c r="BV8" s="125">
        <v>0.0</v>
      </c>
      <c r="BW8" s="123">
        <f>'總表'!J71</f>
        <v>0.032</v>
      </c>
      <c r="BX8" s="124">
        <f t="shared" ref="BX8:BX19" si="16">IF(BV8="","",BV8*BW8*3600)</f>
        <v>0</v>
      </c>
      <c r="BY8" s="121">
        <v>1.0</v>
      </c>
      <c r="BZ8" s="125">
        <v>0.0</v>
      </c>
      <c r="CA8" s="123">
        <f>'總表'!J72</f>
        <v>0.035</v>
      </c>
      <c r="CB8" s="124">
        <f t="shared" ref="CB8:CB19" si="17">IF(BZ8="","",BZ8*CA8*3600)</f>
        <v>0</v>
      </c>
      <c r="CC8" s="121">
        <v>1.0</v>
      </c>
      <c r="CD8" s="125">
        <v>0.0</v>
      </c>
      <c r="CE8" s="123">
        <f>'總表'!J73</f>
        <v>0.0463</v>
      </c>
      <c r="CF8" s="124">
        <f t="shared" ref="CF8:CF19" si="18">IF(CD8="","",CD8*CE8*3600)</f>
        <v>0</v>
      </c>
    </row>
    <row r="9" ht="30.0" customHeight="1">
      <c r="A9" s="26">
        <v>2.0</v>
      </c>
      <c r="B9" s="27">
        <v>420.0</v>
      </c>
      <c r="C9" s="28">
        <f>C8</f>
        <v>0.064</v>
      </c>
      <c r="D9" s="119">
        <f t="shared" si="1"/>
        <v>96768</v>
      </c>
      <c r="E9" s="26">
        <v>2.0</v>
      </c>
      <c r="F9" s="27">
        <v>290.0</v>
      </c>
      <c r="G9" s="28">
        <f>'總表'!$J54</f>
        <v>0.08</v>
      </c>
      <c r="H9" s="37">
        <f t="shared" ref="H9:H12" si="19">IF(F9="","",F9*G9*3600)</f>
        <v>83520</v>
      </c>
      <c r="I9" s="26">
        <v>2.0</v>
      </c>
      <c r="J9" s="27">
        <v>0.0</v>
      </c>
      <c r="K9" s="28">
        <f>K8</f>
        <v>0.035</v>
      </c>
      <c r="L9" s="37">
        <f t="shared" si="2"/>
        <v>0</v>
      </c>
      <c r="M9" s="26">
        <v>2.0</v>
      </c>
      <c r="N9" s="27">
        <v>280.0</v>
      </c>
      <c r="O9" s="28">
        <f>O8</f>
        <v>0.083</v>
      </c>
      <c r="P9" s="37">
        <f t="shared" si="3"/>
        <v>83664</v>
      </c>
      <c r="Q9" s="26">
        <v>2.0</v>
      </c>
      <c r="R9" s="27">
        <v>420.0</v>
      </c>
      <c r="S9" s="28">
        <f>'總表'!$J57</f>
        <v>0.085</v>
      </c>
      <c r="T9" s="37">
        <f t="shared" ref="T9:T12" si="20">IF(R9="","",R9*S9*3600)</f>
        <v>128520</v>
      </c>
      <c r="U9" s="26">
        <v>2.0</v>
      </c>
      <c r="V9" s="27">
        <v>0.0</v>
      </c>
      <c r="W9" s="28">
        <f>W8</f>
        <v>0.0378</v>
      </c>
      <c r="X9" s="37">
        <f t="shared" si="4"/>
        <v>0</v>
      </c>
      <c r="Y9" s="26">
        <v>2.0</v>
      </c>
      <c r="Z9" s="27">
        <v>560.0</v>
      </c>
      <c r="AA9" s="28">
        <f>AA8</f>
        <v>0.034</v>
      </c>
      <c r="AB9" s="37">
        <f t="shared" si="5"/>
        <v>68544</v>
      </c>
      <c r="AC9" s="26">
        <v>2.0</v>
      </c>
      <c r="AD9" s="27">
        <v>0.0</v>
      </c>
      <c r="AE9" s="28">
        <f>AE8</f>
        <v>0.08</v>
      </c>
      <c r="AF9" s="37">
        <f t="shared" si="6"/>
        <v>0</v>
      </c>
      <c r="AG9" s="26">
        <v>2.0</v>
      </c>
      <c r="AH9" s="27">
        <v>336.0</v>
      </c>
      <c r="AI9" s="28">
        <f>AI8</f>
        <v>0.022</v>
      </c>
      <c r="AJ9" s="37">
        <f t="shared" si="7"/>
        <v>26611.2</v>
      </c>
      <c r="AK9" s="26">
        <v>2.0</v>
      </c>
      <c r="AL9" s="27">
        <v>408.0</v>
      </c>
      <c r="AM9" s="28">
        <f>'總表'!$J62</f>
        <v>0.064</v>
      </c>
      <c r="AN9" s="37">
        <f t="shared" ref="AN9:AN17" si="21">IF(AL9="","",AL9*AM9*3600)</f>
        <v>94003.2</v>
      </c>
      <c r="AO9" s="26">
        <v>2.0</v>
      </c>
      <c r="AP9" s="27">
        <v>0.0</v>
      </c>
      <c r="AQ9" s="28">
        <f>AQ8</f>
        <v>0.036</v>
      </c>
      <c r="AR9" s="37">
        <f t="shared" si="8"/>
        <v>0</v>
      </c>
      <c r="AS9" s="26">
        <v>2.0</v>
      </c>
      <c r="AT9" s="27">
        <v>196.0</v>
      </c>
      <c r="AU9" s="28">
        <f>AU8</f>
        <v>0.0336</v>
      </c>
      <c r="AV9" s="37">
        <f t="shared" si="9"/>
        <v>23708.16</v>
      </c>
      <c r="AW9" s="26">
        <v>2.0</v>
      </c>
      <c r="AX9" s="27">
        <v>284.0</v>
      </c>
      <c r="AY9" s="28">
        <f>AY8</f>
        <v>0.057</v>
      </c>
      <c r="AZ9" s="37">
        <f t="shared" si="10"/>
        <v>58276.8</v>
      </c>
      <c r="BA9" s="26">
        <v>2.0</v>
      </c>
      <c r="BB9" s="27">
        <v>336.0</v>
      </c>
      <c r="BC9" s="28">
        <f>BC8</f>
        <v>0.021</v>
      </c>
      <c r="BD9" s="37">
        <f t="shared" si="11"/>
        <v>25401.6</v>
      </c>
      <c r="BE9" s="26">
        <v>2.0</v>
      </c>
      <c r="BF9" s="27">
        <v>532.0</v>
      </c>
      <c r="BG9" s="28">
        <f>BG8</f>
        <v>0.019</v>
      </c>
      <c r="BH9" s="37">
        <f t="shared" si="12"/>
        <v>36388.8</v>
      </c>
      <c r="BI9" s="26">
        <v>2.0</v>
      </c>
      <c r="BJ9" s="27">
        <v>364.0</v>
      </c>
      <c r="BK9" s="28">
        <f>BK8</f>
        <v>0.037</v>
      </c>
      <c r="BL9" s="37">
        <f t="shared" si="13"/>
        <v>48484.8</v>
      </c>
      <c r="BM9" s="26">
        <v>2.0</v>
      </c>
      <c r="BN9" s="27">
        <v>93.5</v>
      </c>
      <c r="BO9" s="28">
        <f>BO8</f>
        <v>0.039</v>
      </c>
      <c r="BP9" s="37">
        <f t="shared" si="14"/>
        <v>13127.4</v>
      </c>
      <c r="BQ9" s="121">
        <v>2.0</v>
      </c>
      <c r="BR9" s="122">
        <v>126.0</v>
      </c>
      <c r="BS9" s="123">
        <f>BS8</f>
        <v>0.022</v>
      </c>
      <c r="BT9" s="124">
        <f t="shared" si="15"/>
        <v>9979.2</v>
      </c>
      <c r="BU9" s="121">
        <v>2.0</v>
      </c>
      <c r="BV9" s="125">
        <v>173.6</v>
      </c>
      <c r="BW9" s="123">
        <f>BW8</f>
        <v>0.032</v>
      </c>
      <c r="BX9" s="124">
        <f t="shared" si="16"/>
        <v>19998.72</v>
      </c>
      <c r="BY9" s="121">
        <v>2.0</v>
      </c>
      <c r="BZ9" s="125">
        <v>55.0</v>
      </c>
      <c r="CA9" s="123">
        <f>CA8</f>
        <v>0.035</v>
      </c>
      <c r="CB9" s="124">
        <f t="shared" si="17"/>
        <v>6930</v>
      </c>
      <c r="CC9" s="121">
        <v>2.0</v>
      </c>
      <c r="CD9" s="125">
        <v>182.0</v>
      </c>
      <c r="CE9" s="123">
        <f>CE8</f>
        <v>0.0463</v>
      </c>
      <c r="CF9" s="124">
        <f t="shared" si="18"/>
        <v>30335.76</v>
      </c>
    </row>
    <row r="10" ht="30.0" customHeight="1">
      <c r="A10" s="26">
        <v>3.0</v>
      </c>
      <c r="B10" s="27">
        <v>465.0</v>
      </c>
      <c r="C10" s="28">
        <f>C8</f>
        <v>0.064</v>
      </c>
      <c r="D10" s="119">
        <f t="shared" si="1"/>
        <v>107136</v>
      </c>
      <c r="E10" s="26">
        <v>3.0</v>
      </c>
      <c r="F10" s="27">
        <v>325.5</v>
      </c>
      <c r="G10" s="28">
        <f>G9</f>
        <v>0.08</v>
      </c>
      <c r="H10" s="37">
        <f t="shared" si="19"/>
        <v>93744</v>
      </c>
      <c r="I10" s="26">
        <v>3.0</v>
      </c>
      <c r="J10" s="27">
        <v>0.0</v>
      </c>
      <c r="K10" s="28">
        <f>K8</f>
        <v>0.035</v>
      </c>
      <c r="L10" s="37">
        <f t="shared" si="2"/>
        <v>0</v>
      </c>
      <c r="M10" s="26">
        <v>3.0</v>
      </c>
      <c r="N10" s="27">
        <v>310.0</v>
      </c>
      <c r="O10" s="28">
        <f>O8</f>
        <v>0.083</v>
      </c>
      <c r="P10" s="37">
        <f t="shared" si="3"/>
        <v>92628</v>
      </c>
      <c r="Q10" s="26">
        <v>3.0</v>
      </c>
      <c r="R10" s="27">
        <v>372.0</v>
      </c>
      <c r="S10" s="28">
        <f>S9</f>
        <v>0.085</v>
      </c>
      <c r="T10" s="37">
        <f t="shared" si="20"/>
        <v>113832</v>
      </c>
      <c r="U10" s="26">
        <v>3.0</v>
      </c>
      <c r="V10" s="27">
        <v>350.0</v>
      </c>
      <c r="W10" s="28">
        <f>W8</f>
        <v>0.0378</v>
      </c>
      <c r="X10" s="37">
        <f t="shared" si="4"/>
        <v>47628</v>
      </c>
      <c r="Y10" s="26">
        <v>3.0</v>
      </c>
      <c r="Z10" s="27">
        <v>106.0</v>
      </c>
      <c r="AA10" s="28">
        <f>AA8</f>
        <v>0.034</v>
      </c>
      <c r="AB10" s="37">
        <f t="shared" si="5"/>
        <v>12974.4</v>
      </c>
      <c r="AC10" s="26">
        <v>3.0</v>
      </c>
      <c r="AD10" s="27">
        <v>0.0</v>
      </c>
      <c r="AE10" s="28">
        <f>AE8</f>
        <v>0.08</v>
      </c>
      <c r="AF10" s="37">
        <f t="shared" si="6"/>
        <v>0</v>
      </c>
      <c r="AG10" s="26">
        <v>3.0</v>
      </c>
      <c r="AH10" s="27">
        <v>372.0</v>
      </c>
      <c r="AI10" s="28">
        <f>AI8</f>
        <v>0.022</v>
      </c>
      <c r="AJ10" s="37">
        <f t="shared" si="7"/>
        <v>29462.4</v>
      </c>
      <c r="AK10" s="26">
        <v>3.0</v>
      </c>
      <c r="AL10" s="27">
        <v>41.0</v>
      </c>
      <c r="AM10" s="28">
        <f>AM9</f>
        <v>0.064</v>
      </c>
      <c r="AN10" s="37">
        <f t="shared" si="21"/>
        <v>9446.4</v>
      </c>
      <c r="AO10" s="26">
        <v>3.0</v>
      </c>
      <c r="AP10" s="27">
        <v>0.0</v>
      </c>
      <c r="AQ10" s="28">
        <f>AQ8</f>
        <v>0.036</v>
      </c>
      <c r="AR10" s="37">
        <f t="shared" si="8"/>
        <v>0</v>
      </c>
      <c r="AS10" s="26">
        <v>3.0</v>
      </c>
      <c r="AT10" s="27">
        <v>434.0</v>
      </c>
      <c r="AU10" s="28">
        <f>AU8</f>
        <v>0.0336</v>
      </c>
      <c r="AV10" s="37">
        <f t="shared" si="9"/>
        <v>52496.64</v>
      </c>
      <c r="AW10" s="26">
        <v>3.0</v>
      </c>
      <c r="AX10" s="27">
        <v>372.0</v>
      </c>
      <c r="AY10" s="28">
        <f>AY8</f>
        <v>0.057</v>
      </c>
      <c r="AZ10" s="37">
        <f t="shared" si="10"/>
        <v>76334.4</v>
      </c>
      <c r="BA10" s="26">
        <v>3.0</v>
      </c>
      <c r="BB10" s="27">
        <v>372.0</v>
      </c>
      <c r="BC10" s="28">
        <f>BC8</f>
        <v>0.021</v>
      </c>
      <c r="BD10" s="37">
        <f t="shared" si="11"/>
        <v>28123.2</v>
      </c>
      <c r="BE10" s="26">
        <v>3.0</v>
      </c>
      <c r="BF10" s="27">
        <v>589.0</v>
      </c>
      <c r="BG10" s="28">
        <f>BG8</f>
        <v>0.019</v>
      </c>
      <c r="BH10" s="37">
        <f t="shared" si="12"/>
        <v>40287.6</v>
      </c>
      <c r="BI10" s="26">
        <v>3.0</v>
      </c>
      <c r="BJ10" s="27">
        <v>403.0</v>
      </c>
      <c r="BK10" s="28">
        <f>BK8</f>
        <v>0.037</v>
      </c>
      <c r="BL10" s="37">
        <f t="shared" si="13"/>
        <v>53679.6</v>
      </c>
      <c r="BM10" s="26">
        <v>3.0</v>
      </c>
      <c r="BN10" s="27">
        <v>0.0</v>
      </c>
      <c r="BO10" s="28">
        <f>BO8</f>
        <v>0.039</v>
      </c>
      <c r="BP10" s="37">
        <f t="shared" si="14"/>
        <v>0</v>
      </c>
      <c r="BQ10" s="121">
        <v>3.0</v>
      </c>
      <c r="BR10" s="122">
        <v>139.5</v>
      </c>
      <c r="BS10" s="123">
        <f>BS8</f>
        <v>0.022</v>
      </c>
      <c r="BT10" s="124">
        <f t="shared" si="15"/>
        <v>11048.4</v>
      </c>
      <c r="BU10" s="121">
        <v>3.0</v>
      </c>
      <c r="BV10" s="125">
        <v>192.2</v>
      </c>
      <c r="BW10" s="123">
        <f t="shared" ref="BW10:BW19" si="22">BW8</f>
        <v>0.032</v>
      </c>
      <c r="BX10" s="124">
        <f t="shared" si="16"/>
        <v>22141.44</v>
      </c>
      <c r="BY10" s="121">
        <v>3.0</v>
      </c>
      <c r="BZ10" s="125">
        <v>93.0</v>
      </c>
      <c r="CA10" s="123">
        <f>CA8</f>
        <v>0.035</v>
      </c>
      <c r="CB10" s="124">
        <f t="shared" si="17"/>
        <v>11718</v>
      </c>
      <c r="CC10" s="121">
        <v>3.0</v>
      </c>
      <c r="CD10" s="125">
        <v>201.5</v>
      </c>
      <c r="CE10" s="123">
        <f>CE8</f>
        <v>0.0463</v>
      </c>
      <c r="CF10" s="124">
        <f t="shared" si="18"/>
        <v>33586.02</v>
      </c>
    </row>
    <row r="11" ht="30.0" customHeight="1">
      <c r="A11" s="26">
        <v>4.0</v>
      </c>
      <c r="B11" s="27">
        <v>450.0</v>
      </c>
      <c r="C11" s="28">
        <f>C8</f>
        <v>0.064</v>
      </c>
      <c r="D11" s="119">
        <f t="shared" si="1"/>
        <v>103680</v>
      </c>
      <c r="E11" s="26">
        <v>4.0</v>
      </c>
      <c r="F11" s="27">
        <v>315.0</v>
      </c>
      <c r="G11" s="28">
        <f>G9</f>
        <v>0.08</v>
      </c>
      <c r="H11" s="37">
        <f t="shared" si="19"/>
        <v>90720</v>
      </c>
      <c r="I11" s="26">
        <v>4.0</v>
      </c>
      <c r="J11" s="27">
        <v>0.0</v>
      </c>
      <c r="K11" s="28">
        <f>K8</f>
        <v>0.035</v>
      </c>
      <c r="L11" s="37">
        <f t="shared" si="2"/>
        <v>0</v>
      </c>
      <c r="M11" s="26">
        <v>4.0</v>
      </c>
      <c r="N11" s="27">
        <v>300.0</v>
      </c>
      <c r="O11" s="28">
        <f>O8</f>
        <v>0.083</v>
      </c>
      <c r="P11" s="37">
        <f t="shared" si="3"/>
        <v>89640</v>
      </c>
      <c r="Q11" s="26">
        <v>4.0</v>
      </c>
      <c r="R11" s="27">
        <v>360.0</v>
      </c>
      <c r="S11" s="28">
        <f>S9</f>
        <v>0.085</v>
      </c>
      <c r="T11" s="37">
        <f t="shared" si="20"/>
        <v>110160</v>
      </c>
      <c r="U11" s="26">
        <v>4.0</v>
      </c>
      <c r="V11" s="27">
        <v>450.0</v>
      </c>
      <c r="W11" s="28">
        <f>W8</f>
        <v>0.0378</v>
      </c>
      <c r="X11" s="37">
        <f t="shared" si="4"/>
        <v>61236</v>
      </c>
      <c r="Y11" s="26">
        <v>4.0</v>
      </c>
      <c r="Z11" s="27">
        <v>478.0</v>
      </c>
      <c r="AA11" s="28">
        <f>AA8</f>
        <v>0.034</v>
      </c>
      <c r="AB11" s="37">
        <f t="shared" si="5"/>
        <v>58507.2</v>
      </c>
      <c r="AC11" s="26">
        <v>4.0</v>
      </c>
      <c r="AD11" s="27">
        <v>0.0</v>
      </c>
      <c r="AE11" s="28">
        <f>AE8</f>
        <v>0.08</v>
      </c>
      <c r="AF11" s="37">
        <f t="shared" si="6"/>
        <v>0</v>
      </c>
      <c r="AG11" s="26">
        <v>4.0</v>
      </c>
      <c r="AH11" s="27">
        <v>360.0</v>
      </c>
      <c r="AI11" s="28">
        <f>AI8</f>
        <v>0.022</v>
      </c>
      <c r="AJ11" s="37">
        <f t="shared" si="7"/>
        <v>28512</v>
      </c>
      <c r="AK11" s="26">
        <v>4.0</v>
      </c>
      <c r="AL11" s="27">
        <v>0.0</v>
      </c>
      <c r="AM11" s="28">
        <f>AM9</f>
        <v>0.064</v>
      </c>
      <c r="AN11" s="37">
        <f t="shared" si="21"/>
        <v>0</v>
      </c>
      <c r="AO11" s="26">
        <v>4.0</v>
      </c>
      <c r="AP11" s="27">
        <v>0.0</v>
      </c>
      <c r="AQ11" s="28">
        <f>AQ8</f>
        <v>0.036</v>
      </c>
      <c r="AR11" s="37">
        <f t="shared" si="8"/>
        <v>0</v>
      </c>
      <c r="AS11" s="26">
        <v>4.0</v>
      </c>
      <c r="AT11" s="27">
        <v>235.0</v>
      </c>
      <c r="AU11" s="28">
        <f>AU8</f>
        <v>0.0336</v>
      </c>
      <c r="AV11" s="37">
        <f t="shared" si="9"/>
        <v>28425.6</v>
      </c>
      <c r="AW11" s="26">
        <v>4.0</v>
      </c>
      <c r="AX11" s="27">
        <v>360.0</v>
      </c>
      <c r="AY11" s="28">
        <f>AY8</f>
        <v>0.057</v>
      </c>
      <c r="AZ11" s="37">
        <f t="shared" si="10"/>
        <v>73872</v>
      </c>
      <c r="BA11" s="26">
        <v>4.0</v>
      </c>
      <c r="BB11" s="27">
        <v>16.0</v>
      </c>
      <c r="BC11" s="28">
        <f>BC8</f>
        <v>0.021</v>
      </c>
      <c r="BD11" s="37">
        <f t="shared" si="11"/>
        <v>1209.6</v>
      </c>
      <c r="BE11" s="26">
        <v>4.0</v>
      </c>
      <c r="BF11" s="27">
        <v>475.0</v>
      </c>
      <c r="BG11" s="28">
        <f>BG8</f>
        <v>0.019</v>
      </c>
      <c r="BH11" s="37">
        <f t="shared" si="12"/>
        <v>32490</v>
      </c>
      <c r="BI11" s="26">
        <v>4.0</v>
      </c>
      <c r="BJ11" s="27">
        <v>236.0</v>
      </c>
      <c r="BK11" s="28">
        <f>BK8</f>
        <v>0.037</v>
      </c>
      <c r="BL11" s="37">
        <f t="shared" si="13"/>
        <v>31435.2</v>
      </c>
      <c r="BM11" s="26">
        <v>4.0</v>
      </c>
      <c r="BN11" s="27">
        <v>315.0</v>
      </c>
      <c r="BO11" s="28">
        <f>BO8</f>
        <v>0.039</v>
      </c>
      <c r="BP11" s="37">
        <f t="shared" si="14"/>
        <v>44226</v>
      </c>
      <c r="BQ11" s="121">
        <v>4.0</v>
      </c>
      <c r="BR11" s="122">
        <v>56.0</v>
      </c>
      <c r="BS11" s="123">
        <f>BS8</f>
        <v>0.022</v>
      </c>
      <c r="BT11" s="124">
        <f t="shared" si="15"/>
        <v>4435.2</v>
      </c>
      <c r="BU11" s="121">
        <v>4.0</v>
      </c>
      <c r="BV11" s="125">
        <v>186.0</v>
      </c>
      <c r="BW11" s="123">
        <f t="shared" si="22"/>
        <v>0.032</v>
      </c>
      <c r="BX11" s="124">
        <f t="shared" si="16"/>
        <v>21427.2</v>
      </c>
      <c r="BY11" s="121">
        <v>4.0</v>
      </c>
      <c r="BZ11" s="125">
        <v>90.0</v>
      </c>
      <c r="CA11" s="123">
        <f>CA8</f>
        <v>0.035</v>
      </c>
      <c r="CB11" s="124">
        <f t="shared" si="17"/>
        <v>11340</v>
      </c>
      <c r="CC11" s="121">
        <v>4.0</v>
      </c>
      <c r="CD11" s="125">
        <v>195.0</v>
      </c>
      <c r="CE11" s="123">
        <f>CE8</f>
        <v>0.0463</v>
      </c>
      <c r="CF11" s="124">
        <f t="shared" si="18"/>
        <v>32502.6</v>
      </c>
    </row>
    <row r="12" ht="30.0" customHeight="1">
      <c r="A12" s="26">
        <v>5.0</v>
      </c>
      <c r="B12" s="27">
        <v>0.0</v>
      </c>
      <c r="C12" s="28">
        <f>C8</f>
        <v>0.064</v>
      </c>
      <c r="D12" s="119">
        <f t="shared" si="1"/>
        <v>0</v>
      </c>
      <c r="E12" s="26">
        <v>5.0</v>
      </c>
      <c r="F12" s="27">
        <v>465.0</v>
      </c>
      <c r="G12" s="28">
        <f>G9</f>
        <v>0.08</v>
      </c>
      <c r="H12" s="37">
        <f t="shared" si="19"/>
        <v>133920</v>
      </c>
      <c r="I12" s="26">
        <v>5.0</v>
      </c>
      <c r="J12" s="27">
        <v>637.0</v>
      </c>
      <c r="K12" s="28">
        <f>K8</f>
        <v>0.035</v>
      </c>
      <c r="L12" s="37">
        <f t="shared" si="2"/>
        <v>80262</v>
      </c>
      <c r="M12" s="26">
        <v>5.0</v>
      </c>
      <c r="N12" s="27">
        <v>420.0</v>
      </c>
      <c r="O12" s="28">
        <f>O8</f>
        <v>0.083</v>
      </c>
      <c r="P12" s="37">
        <f t="shared" si="3"/>
        <v>125496</v>
      </c>
      <c r="Q12" s="26">
        <v>5.0</v>
      </c>
      <c r="R12" s="27">
        <v>744.0</v>
      </c>
      <c r="S12" s="28">
        <f>S9</f>
        <v>0.085</v>
      </c>
      <c r="T12" s="37">
        <f t="shared" si="20"/>
        <v>227664</v>
      </c>
      <c r="U12" s="26">
        <v>5.0</v>
      </c>
      <c r="V12" s="27">
        <v>465.0</v>
      </c>
      <c r="W12" s="28">
        <f>W8</f>
        <v>0.0378</v>
      </c>
      <c r="X12" s="37">
        <f t="shared" si="4"/>
        <v>63277.2</v>
      </c>
      <c r="Y12" s="26">
        <v>5.0</v>
      </c>
      <c r="Z12" s="27">
        <v>478.0</v>
      </c>
      <c r="AA12" s="28">
        <f>AA8</f>
        <v>0.034</v>
      </c>
      <c r="AB12" s="37">
        <f t="shared" si="5"/>
        <v>58507.2</v>
      </c>
      <c r="AC12" s="26">
        <v>5.0</v>
      </c>
      <c r="AD12" s="27">
        <v>450.0</v>
      </c>
      <c r="AE12" s="28">
        <f>AE8</f>
        <v>0.08</v>
      </c>
      <c r="AF12" s="37">
        <f t="shared" si="6"/>
        <v>129600</v>
      </c>
      <c r="AG12" s="26">
        <v>5.0</v>
      </c>
      <c r="AH12" s="27">
        <v>630.0</v>
      </c>
      <c r="AI12" s="28">
        <f>AI8</f>
        <v>0.022</v>
      </c>
      <c r="AJ12" s="37">
        <f t="shared" si="7"/>
        <v>49896</v>
      </c>
      <c r="AK12" s="26">
        <v>5.0</v>
      </c>
      <c r="AL12" s="27">
        <v>465.0</v>
      </c>
      <c r="AM12" s="28">
        <f>AM9</f>
        <v>0.064</v>
      </c>
      <c r="AN12" s="37">
        <f t="shared" si="21"/>
        <v>107136</v>
      </c>
      <c r="AO12" s="26">
        <v>5.0</v>
      </c>
      <c r="AP12" s="27">
        <v>0.0</v>
      </c>
      <c r="AQ12" s="28">
        <f>AQ8</f>
        <v>0.036</v>
      </c>
      <c r="AR12" s="37">
        <f t="shared" si="8"/>
        <v>0</v>
      </c>
      <c r="AS12" s="26">
        <v>5.0</v>
      </c>
      <c r="AT12" s="27">
        <v>450.0</v>
      </c>
      <c r="AU12" s="28">
        <f>AU8</f>
        <v>0.0336</v>
      </c>
      <c r="AV12" s="37">
        <f t="shared" si="9"/>
        <v>54432</v>
      </c>
      <c r="AW12" s="26">
        <v>5.0</v>
      </c>
      <c r="AX12" s="27">
        <v>0.0</v>
      </c>
      <c r="AY12" s="28">
        <f>AY8</f>
        <v>0.057</v>
      </c>
      <c r="AZ12" s="37">
        <f t="shared" si="10"/>
        <v>0</v>
      </c>
      <c r="BA12" s="26">
        <v>5.0</v>
      </c>
      <c r="BB12" s="27">
        <v>465.0</v>
      </c>
      <c r="BC12" s="28">
        <f>BC8</f>
        <v>0.021</v>
      </c>
      <c r="BD12" s="37">
        <f t="shared" si="11"/>
        <v>35154</v>
      </c>
      <c r="BE12" s="26">
        <v>5.0</v>
      </c>
      <c r="BF12" s="27">
        <v>0.0</v>
      </c>
      <c r="BG12" s="28">
        <f>BG8</f>
        <v>0.019</v>
      </c>
      <c r="BH12" s="37">
        <f t="shared" si="12"/>
        <v>0</v>
      </c>
      <c r="BI12" s="26">
        <v>5.0</v>
      </c>
      <c r="BJ12" s="27">
        <v>465.0</v>
      </c>
      <c r="BK12" s="28">
        <f>BK8</f>
        <v>0.037</v>
      </c>
      <c r="BL12" s="37">
        <f t="shared" si="13"/>
        <v>61938</v>
      </c>
      <c r="BM12" s="26">
        <v>5.0</v>
      </c>
      <c r="BN12" s="27">
        <v>0.0</v>
      </c>
      <c r="BO12" s="28">
        <f>BO8</f>
        <v>0.039</v>
      </c>
      <c r="BP12" s="37">
        <f t="shared" si="14"/>
        <v>0</v>
      </c>
      <c r="BQ12" s="121">
        <v>5.0</v>
      </c>
      <c r="BR12" s="122">
        <v>450.0</v>
      </c>
      <c r="BS12" s="123">
        <f>BS8</f>
        <v>0.022</v>
      </c>
      <c r="BT12" s="124">
        <f t="shared" si="15"/>
        <v>35640</v>
      </c>
      <c r="BU12" s="121">
        <v>5.0</v>
      </c>
      <c r="BV12" s="125">
        <v>0.0</v>
      </c>
      <c r="BW12" s="123">
        <f t="shared" si="22"/>
        <v>0.032</v>
      </c>
      <c r="BX12" s="124">
        <f t="shared" si="16"/>
        <v>0</v>
      </c>
      <c r="BY12" s="121">
        <v>5.0</v>
      </c>
      <c r="BZ12" s="125">
        <v>465.0</v>
      </c>
      <c r="CA12" s="123">
        <f>CA8</f>
        <v>0.035</v>
      </c>
      <c r="CB12" s="124">
        <f t="shared" si="17"/>
        <v>58590</v>
      </c>
      <c r="CC12" s="121">
        <v>5.0</v>
      </c>
      <c r="CD12" s="125">
        <v>0.0</v>
      </c>
      <c r="CE12" s="123">
        <f>CE8</f>
        <v>0.0463</v>
      </c>
      <c r="CF12" s="124">
        <f t="shared" si="18"/>
        <v>0</v>
      </c>
    </row>
    <row r="13" ht="30.0" customHeight="1">
      <c r="A13" s="26">
        <v>6.0</v>
      </c>
      <c r="B13" s="108">
        <v>103.0</v>
      </c>
      <c r="C13" s="106">
        <f>C8</f>
        <v>0.064</v>
      </c>
      <c r="D13" s="119">
        <f t="shared" si="1"/>
        <v>23731.2</v>
      </c>
      <c r="E13" s="26">
        <v>6.0</v>
      </c>
      <c r="F13" s="120" t="s">
        <v>414</v>
      </c>
      <c r="G13" s="106" t="s">
        <v>414</v>
      </c>
      <c r="H13" s="107" t="s">
        <v>414</v>
      </c>
      <c r="I13" s="26">
        <v>6.0</v>
      </c>
      <c r="J13" s="27">
        <v>103.0</v>
      </c>
      <c r="K13" s="28">
        <f>K8</f>
        <v>0.035</v>
      </c>
      <c r="L13" s="37">
        <f t="shared" si="2"/>
        <v>12978</v>
      </c>
      <c r="M13" s="26">
        <v>6.0</v>
      </c>
      <c r="N13" s="27">
        <v>0.0</v>
      </c>
      <c r="O13" s="28">
        <f>O8</f>
        <v>0.083</v>
      </c>
      <c r="P13" s="37">
        <f t="shared" si="3"/>
        <v>0</v>
      </c>
      <c r="Q13" s="26">
        <v>6.0</v>
      </c>
      <c r="R13" s="120" t="s">
        <v>414</v>
      </c>
      <c r="S13" s="106" t="s">
        <v>414</v>
      </c>
      <c r="T13" s="107" t="s">
        <v>414</v>
      </c>
      <c r="U13" s="26">
        <v>6.0</v>
      </c>
      <c r="V13" s="27">
        <v>0.0</v>
      </c>
      <c r="W13" s="28">
        <f>W8</f>
        <v>0.0378</v>
      </c>
      <c r="X13" s="37">
        <f t="shared" si="4"/>
        <v>0</v>
      </c>
      <c r="Y13" s="26">
        <v>6.0</v>
      </c>
      <c r="Z13" s="27">
        <v>103.0</v>
      </c>
      <c r="AA13" s="28">
        <f>AA8</f>
        <v>0.034</v>
      </c>
      <c r="AB13" s="37">
        <f t="shared" si="5"/>
        <v>12607.2</v>
      </c>
      <c r="AC13" s="26">
        <v>6.0</v>
      </c>
      <c r="AD13" s="27">
        <v>0.0</v>
      </c>
      <c r="AE13" s="28">
        <f>AE8</f>
        <v>0.08</v>
      </c>
      <c r="AF13" s="37">
        <f t="shared" si="6"/>
        <v>0</v>
      </c>
      <c r="AG13" s="26">
        <v>6.0</v>
      </c>
      <c r="AH13" s="27">
        <v>180.0</v>
      </c>
      <c r="AI13" s="28">
        <f>AI8</f>
        <v>0.022</v>
      </c>
      <c r="AJ13" s="37">
        <f t="shared" si="7"/>
        <v>14256</v>
      </c>
      <c r="AK13" s="26">
        <v>6.0</v>
      </c>
      <c r="AL13" s="27">
        <v>103.0</v>
      </c>
      <c r="AM13" s="28">
        <f>AM9</f>
        <v>0.064</v>
      </c>
      <c r="AN13" s="37">
        <f t="shared" si="21"/>
        <v>23731.2</v>
      </c>
      <c r="AO13" s="26">
        <v>6.0</v>
      </c>
      <c r="AP13" s="27">
        <v>0.0</v>
      </c>
      <c r="AQ13" s="28">
        <f>AQ8</f>
        <v>0.036</v>
      </c>
      <c r="AR13" s="37">
        <f t="shared" si="8"/>
        <v>0</v>
      </c>
      <c r="AS13" s="26">
        <v>6.0</v>
      </c>
      <c r="AT13" s="27">
        <v>103.0</v>
      </c>
      <c r="AU13" s="28">
        <f>AU8</f>
        <v>0.0336</v>
      </c>
      <c r="AV13" s="37">
        <f t="shared" si="9"/>
        <v>12458.88</v>
      </c>
      <c r="AW13" s="26">
        <v>6.0</v>
      </c>
      <c r="AX13" s="27">
        <v>88.0</v>
      </c>
      <c r="AY13" s="28">
        <f>AY8</f>
        <v>0.057</v>
      </c>
      <c r="AZ13" s="37">
        <f t="shared" si="10"/>
        <v>18057.6</v>
      </c>
      <c r="BA13" s="26">
        <v>6.0</v>
      </c>
      <c r="BB13" s="27">
        <v>103.0</v>
      </c>
      <c r="BC13" s="28">
        <f>BC8</f>
        <v>0.021</v>
      </c>
      <c r="BD13" s="37">
        <f t="shared" si="11"/>
        <v>7786.8</v>
      </c>
      <c r="BE13" s="26">
        <v>6.0</v>
      </c>
      <c r="BF13" s="27">
        <v>103.0</v>
      </c>
      <c r="BG13" s="28">
        <f>BG8</f>
        <v>0.019</v>
      </c>
      <c r="BH13" s="37">
        <f t="shared" si="12"/>
        <v>7045.2</v>
      </c>
      <c r="BI13" s="26">
        <v>6.0</v>
      </c>
      <c r="BJ13" s="27">
        <v>103.0</v>
      </c>
      <c r="BK13" s="28">
        <f>BK8</f>
        <v>0.037</v>
      </c>
      <c r="BL13" s="37">
        <f t="shared" si="13"/>
        <v>13719.6</v>
      </c>
      <c r="BM13" s="26">
        <v>6.0</v>
      </c>
      <c r="BN13" s="27">
        <v>0.0</v>
      </c>
      <c r="BO13" s="28">
        <f>BO8</f>
        <v>0.039</v>
      </c>
      <c r="BP13" s="37">
        <f t="shared" si="14"/>
        <v>0</v>
      </c>
      <c r="BQ13" s="121">
        <v>6.0</v>
      </c>
      <c r="BR13" s="122">
        <v>0.0</v>
      </c>
      <c r="BS13" s="123">
        <f>BS8</f>
        <v>0.022</v>
      </c>
      <c r="BT13" s="124">
        <f t="shared" si="15"/>
        <v>0</v>
      </c>
      <c r="BU13" s="121">
        <v>6.0</v>
      </c>
      <c r="BV13" s="125">
        <v>0.0</v>
      </c>
      <c r="BW13" s="123">
        <f t="shared" si="22"/>
        <v>0.032</v>
      </c>
      <c r="BX13" s="124">
        <f t="shared" si="16"/>
        <v>0</v>
      </c>
      <c r="BY13" s="121">
        <v>6.0</v>
      </c>
      <c r="BZ13" s="125">
        <v>103.0</v>
      </c>
      <c r="CA13" s="123">
        <f>CA8</f>
        <v>0.035</v>
      </c>
      <c r="CB13" s="124">
        <f t="shared" si="17"/>
        <v>12978</v>
      </c>
      <c r="CC13" s="121">
        <v>6.0</v>
      </c>
      <c r="CD13" s="125">
        <v>103.0</v>
      </c>
      <c r="CE13" s="123">
        <f>CE8</f>
        <v>0.0463</v>
      </c>
      <c r="CF13" s="124">
        <f t="shared" si="18"/>
        <v>17168.04</v>
      </c>
    </row>
    <row r="14" ht="30.0" customHeight="1">
      <c r="A14" s="26">
        <v>7.0</v>
      </c>
      <c r="B14" s="27">
        <v>234.0</v>
      </c>
      <c r="C14" s="28">
        <f>C8</f>
        <v>0.064</v>
      </c>
      <c r="D14" s="29">
        <f t="shared" si="1"/>
        <v>53913.6</v>
      </c>
      <c r="E14" s="26">
        <v>7.0</v>
      </c>
      <c r="F14" s="27">
        <v>234.0</v>
      </c>
      <c r="G14" s="28">
        <f>G9</f>
        <v>0.08</v>
      </c>
      <c r="H14" s="37">
        <f t="shared" ref="H14:H16" si="23">IF(F14="","",F14*G14*3600)</f>
        <v>67392</v>
      </c>
      <c r="I14" s="26">
        <v>7.0</v>
      </c>
      <c r="J14" s="27">
        <v>0.0</v>
      </c>
      <c r="K14" s="28">
        <f>K8</f>
        <v>0.035</v>
      </c>
      <c r="L14" s="37">
        <f t="shared" si="2"/>
        <v>0</v>
      </c>
      <c r="M14" s="26">
        <v>7.0</v>
      </c>
      <c r="N14" s="27">
        <v>234.0</v>
      </c>
      <c r="O14" s="28">
        <f>O8</f>
        <v>0.083</v>
      </c>
      <c r="P14" s="37">
        <f t="shared" si="3"/>
        <v>69919.2</v>
      </c>
      <c r="Q14" s="26">
        <v>7.0</v>
      </c>
      <c r="R14" s="27">
        <v>234.0</v>
      </c>
      <c r="S14" s="28">
        <f>S9</f>
        <v>0.085</v>
      </c>
      <c r="T14" s="37">
        <f t="shared" ref="T14:T16" si="24">IF(R14="","",R14*S14*3600)</f>
        <v>71604</v>
      </c>
      <c r="U14" s="26">
        <v>7.0</v>
      </c>
      <c r="V14" s="27">
        <v>0.0</v>
      </c>
      <c r="W14" s="28">
        <f>W8</f>
        <v>0.0378</v>
      </c>
      <c r="X14" s="37">
        <f t="shared" si="4"/>
        <v>0</v>
      </c>
      <c r="Y14" s="26">
        <v>7.0</v>
      </c>
      <c r="Z14" s="27">
        <v>234.0</v>
      </c>
      <c r="AA14" s="28">
        <f>AA8</f>
        <v>0.034</v>
      </c>
      <c r="AB14" s="37">
        <f t="shared" si="5"/>
        <v>28641.6</v>
      </c>
      <c r="AC14" s="26">
        <v>7.0</v>
      </c>
      <c r="AD14" s="27">
        <v>0.0</v>
      </c>
      <c r="AE14" s="28">
        <f>AE8</f>
        <v>0.08</v>
      </c>
      <c r="AF14" s="37">
        <f t="shared" si="6"/>
        <v>0</v>
      </c>
      <c r="AG14" s="26">
        <v>7.0</v>
      </c>
      <c r="AH14" s="27">
        <v>234.0</v>
      </c>
      <c r="AI14" s="28">
        <f>AI8</f>
        <v>0.022</v>
      </c>
      <c r="AJ14" s="37">
        <f t="shared" si="7"/>
        <v>18532.8</v>
      </c>
      <c r="AK14" s="26">
        <v>7.0</v>
      </c>
      <c r="AL14" s="27">
        <v>165.0</v>
      </c>
      <c r="AM14" s="28">
        <f>AM9</f>
        <v>0.064</v>
      </c>
      <c r="AN14" s="37">
        <f t="shared" si="21"/>
        <v>38016</v>
      </c>
      <c r="AO14" s="26">
        <v>7.0</v>
      </c>
      <c r="AP14" s="27">
        <v>0.0</v>
      </c>
      <c r="AQ14" s="28">
        <f>AQ8</f>
        <v>0.036</v>
      </c>
      <c r="AR14" s="37">
        <f t="shared" si="8"/>
        <v>0</v>
      </c>
      <c r="AS14" s="26">
        <v>7.0</v>
      </c>
      <c r="AT14" s="27">
        <v>148.0</v>
      </c>
      <c r="AU14" s="28">
        <f>AU8</f>
        <v>0.0336</v>
      </c>
      <c r="AV14" s="37">
        <f t="shared" si="9"/>
        <v>17902.08</v>
      </c>
      <c r="AW14" s="26">
        <v>7.0</v>
      </c>
      <c r="AX14" s="27">
        <v>148.0</v>
      </c>
      <c r="AY14" s="28">
        <f>AY8</f>
        <v>0.057</v>
      </c>
      <c r="AZ14" s="37">
        <f t="shared" si="10"/>
        <v>30369.6</v>
      </c>
      <c r="BA14" s="26">
        <v>7.0</v>
      </c>
      <c r="BB14" s="27">
        <v>148.0</v>
      </c>
      <c r="BC14" s="28">
        <f>BC8</f>
        <v>0.021</v>
      </c>
      <c r="BD14" s="37">
        <f t="shared" si="11"/>
        <v>11188.8</v>
      </c>
      <c r="BE14" s="26">
        <v>7.0</v>
      </c>
      <c r="BF14" s="27">
        <v>248.0</v>
      </c>
      <c r="BG14" s="28">
        <f>BG8</f>
        <v>0.019</v>
      </c>
      <c r="BH14" s="37">
        <f t="shared" si="12"/>
        <v>16963.2</v>
      </c>
      <c r="BI14" s="26">
        <v>7.0</v>
      </c>
      <c r="BJ14" s="27">
        <v>148.0</v>
      </c>
      <c r="BK14" s="28">
        <f>BK8</f>
        <v>0.037</v>
      </c>
      <c r="BL14" s="37">
        <f t="shared" si="13"/>
        <v>19713.6</v>
      </c>
      <c r="BM14" s="26">
        <v>7.0</v>
      </c>
      <c r="BN14" s="27">
        <v>148.0</v>
      </c>
      <c r="BO14" s="28">
        <f>BO8</f>
        <v>0.039</v>
      </c>
      <c r="BP14" s="37">
        <f t="shared" si="14"/>
        <v>20779.2</v>
      </c>
      <c r="BQ14" s="121">
        <v>7.0</v>
      </c>
      <c r="BR14" s="122">
        <v>0.0</v>
      </c>
      <c r="BS14" s="123">
        <f>BS8</f>
        <v>0.022</v>
      </c>
      <c r="BT14" s="124">
        <f t="shared" si="15"/>
        <v>0</v>
      </c>
      <c r="BU14" s="121">
        <v>7.0</v>
      </c>
      <c r="BV14" s="125">
        <v>148.0</v>
      </c>
      <c r="BW14" s="123">
        <f t="shared" si="22"/>
        <v>0.032</v>
      </c>
      <c r="BX14" s="124">
        <f t="shared" si="16"/>
        <v>17049.6</v>
      </c>
      <c r="BY14" s="121">
        <v>7.0</v>
      </c>
      <c r="BZ14" s="125">
        <v>93.0</v>
      </c>
      <c r="CA14" s="123">
        <f>CA8</f>
        <v>0.035</v>
      </c>
      <c r="CB14" s="124">
        <f t="shared" si="17"/>
        <v>11718</v>
      </c>
      <c r="CC14" s="121">
        <v>7.0</v>
      </c>
      <c r="CD14" s="125">
        <v>0.0</v>
      </c>
      <c r="CE14" s="123">
        <f>CE8</f>
        <v>0.0463</v>
      </c>
      <c r="CF14" s="124">
        <f t="shared" si="18"/>
        <v>0</v>
      </c>
    </row>
    <row r="15" ht="30.0" customHeight="1">
      <c r="A15" s="26">
        <v>8.0</v>
      </c>
      <c r="B15" s="27"/>
      <c r="C15" s="28">
        <f>C8</f>
        <v>0.064</v>
      </c>
      <c r="D15" s="29" t="str">
        <f t="shared" si="1"/>
        <v/>
      </c>
      <c r="E15" s="26">
        <v>8.0</v>
      </c>
      <c r="F15" s="27"/>
      <c r="G15" s="28">
        <f>G9</f>
        <v>0.08</v>
      </c>
      <c r="H15" s="37" t="str">
        <f t="shared" si="23"/>
        <v/>
      </c>
      <c r="I15" s="26">
        <v>8.0</v>
      </c>
      <c r="J15" s="27"/>
      <c r="K15" s="28">
        <f>K8</f>
        <v>0.035</v>
      </c>
      <c r="L15" s="37" t="str">
        <f t="shared" si="2"/>
        <v/>
      </c>
      <c r="M15" s="26">
        <v>8.0</v>
      </c>
      <c r="N15" s="27"/>
      <c r="O15" s="28">
        <f>O8</f>
        <v>0.083</v>
      </c>
      <c r="P15" s="37" t="str">
        <f t="shared" si="3"/>
        <v/>
      </c>
      <c r="Q15" s="26">
        <v>8.0</v>
      </c>
      <c r="R15" s="27"/>
      <c r="S15" s="28">
        <f>S9</f>
        <v>0.085</v>
      </c>
      <c r="T15" s="37" t="str">
        <f t="shared" si="24"/>
        <v/>
      </c>
      <c r="U15" s="26">
        <v>8.0</v>
      </c>
      <c r="V15" s="27"/>
      <c r="W15" s="28">
        <f>W8</f>
        <v>0.0378</v>
      </c>
      <c r="X15" s="37" t="str">
        <f t="shared" si="4"/>
        <v/>
      </c>
      <c r="Y15" s="26">
        <v>8.0</v>
      </c>
      <c r="Z15" s="27"/>
      <c r="AA15" s="28">
        <f>AA8</f>
        <v>0.034</v>
      </c>
      <c r="AB15" s="37" t="str">
        <f t="shared" si="5"/>
        <v/>
      </c>
      <c r="AC15" s="26">
        <v>8.0</v>
      </c>
      <c r="AD15" s="27"/>
      <c r="AE15" s="28">
        <f>AE8</f>
        <v>0.08</v>
      </c>
      <c r="AF15" s="37" t="str">
        <f t="shared" si="6"/>
        <v/>
      </c>
      <c r="AG15" s="26">
        <v>8.0</v>
      </c>
      <c r="AH15" s="27"/>
      <c r="AI15" s="28">
        <f>AI8</f>
        <v>0.022</v>
      </c>
      <c r="AJ15" s="37" t="str">
        <f t="shared" si="7"/>
        <v/>
      </c>
      <c r="AK15" s="26">
        <v>8.0</v>
      </c>
      <c r="AL15" s="27"/>
      <c r="AM15" s="28">
        <f>AM9</f>
        <v>0.064</v>
      </c>
      <c r="AN15" s="37" t="str">
        <f t="shared" si="21"/>
        <v/>
      </c>
      <c r="AO15" s="26">
        <v>8.0</v>
      </c>
      <c r="AP15" s="27"/>
      <c r="AQ15" s="28">
        <f>AQ8</f>
        <v>0.036</v>
      </c>
      <c r="AR15" s="37" t="str">
        <f t="shared" si="8"/>
        <v/>
      </c>
      <c r="AS15" s="26">
        <v>8.0</v>
      </c>
      <c r="AT15" s="27"/>
      <c r="AU15" s="28">
        <f>AU8</f>
        <v>0.0336</v>
      </c>
      <c r="AV15" s="37" t="str">
        <f t="shared" si="9"/>
        <v/>
      </c>
      <c r="AW15" s="26">
        <v>8.0</v>
      </c>
      <c r="AX15" s="27"/>
      <c r="AY15" s="28">
        <f>AY8</f>
        <v>0.057</v>
      </c>
      <c r="AZ15" s="37" t="str">
        <f t="shared" si="10"/>
        <v/>
      </c>
      <c r="BA15" s="26">
        <v>8.0</v>
      </c>
      <c r="BB15" s="27"/>
      <c r="BC15" s="28">
        <f>BC8</f>
        <v>0.021</v>
      </c>
      <c r="BD15" s="37" t="str">
        <f t="shared" si="11"/>
        <v/>
      </c>
      <c r="BE15" s="26">
        <v>8.0</v>
      </c>
      <c r="BF15" s="27"/>
      <c r="BG15" s="28">
        <f>BG8</f>
        <v>0.019</v>
      </c>
      <c r="BH15" s="37" t="str">
        <f t="shared" si="12"/>
        <v/>
      </c>
      <c r="BI15" s="26">
        <v>8.0</v>
      </c>
      <c r="BJ15" s="27"/>
      <c r="BK15" s="28">
        <f>BK8</f>
        <v>0.037</v>
      </c>
      <c r="BL15" s="37" t="str">
        <f t="shared" si="13"/>
        <v/>
      </c>
      <c r="BM15" s="26">
        <v>8.0</v>
      </c>
      <c r="BN15" s="27"/>
      <c r="BO15" s="28">
        <f>BO8</f>
        <v>0.039</v>
      </c>
      <c r="BP15" s="37" t="str">
        <f t="shared" si="14"/>
        <v/>
      </c>
      <c r="BQ15" s="121">
        <v>8.0</v>
      </c>
      <c r="BR15" s="122"/>
      <c r="BS15" s="123">
        <f>BS8</f>
        <v>0.022</v>
      </c>
      <c r="BT15" s="124" t="str">
        <f t="shared" si="15"/>
        <v/>
      </c>
      <c r="BU15" s="121">
        <v>8.0</v>
      </c>
      <c r="BV15" s="125"/>
      <c r="BW15" s="123">
        <f t="shared" si="22"/>
        <v>0.032</v>
      </c>
      <c r="BX15" s="124" t="str">
        <f t="shared" si="16"/>
        <v/>
      </c>
      <c r="BY15" s="121">
        <v>8.0</v>
      </c>
      <c r="BZ15" s="125"/>
      <c r="CA15" s="123">
        <f>CA8</f>
        <v>0.035</v>
      </c>
      <c r="CB15" s="124" t="str">
        <f t="shared" si="17"/>
        <v/>
      </c>
      <c r="CC15" s="121">
        <v>8.0</v>
      </c>
      <c r="CD15" s="125"/>
      <c r="CE15" s="123">
        <f>CE8</f>
        <v>0.0463</v>
      </c>
      <c r="CF15" s="124" t="str">
        <f t="shared" si="18"/>
        <v/>
      </c>
    </row>
    <row r="16" ht="30.0" customHeight="1">
      <c r="A16" s="26">
        <v>9.0</v>
      </c>
      <c r="B16" s="27"/>
      <c r="C16" s="28">
        <f>C8</f>
        <v>0.064</v>
      </c>
      <c r="D16" s="29" t="str">
        <f t="shared" si="1"/>
        <v/>
      </c>
      <c r="E16" s="26">
        <v>9.0</v>
      </c>
      <c r="F16" s="27"/>
      <c r="G16" s="28">
        <f>G9</f>
        <v>0.08</v>
      </c>
      <c r="H16" s="37" t="str">
        <f t="shared" si="23"/>
        <v/>
      </c>
      <c r="I16" s="26">
        <v>9.0</v>
      </c>
      <c r="J16" s="27"/>
      <c r="K16" s="28">
        <f>K8</f>
        <v>0.035</v>
      </c>
      <c r="L16" s="37" t="str">
        <f t="shared" si="2"/>
        <v/>
      </c>
      <c r="M16" s="26">
        <v>9.0</v>
      </c>
      <c r="N16" s="27"/>
      <c r="O16" s="28">
        <f>O8</f>
        <v>0.083</v>
      </c>
      <c r="P16" s="37" t="str">
        <f t="shared" si="3"/>
        <v/>
      </c>
      <c r="Q16" s="26">
        <v>9.0</v>
      </c>
      <c r="R16" s="27"/>
      <c r="S16" s="28">
        <f>S9</f>
        <v>0.085</v>
      </c>
      <c r="T16" s="37" t="str">
        <f t="shared" si="24"/>
        <v/>
      </c>
      <c r="U16" s="26">
        <v>9.0</v>
      </c>
      <c r="V16" s="27"/>
      <c r="W16" s="28">
        <f>W8</f>
        <v>0.0378</v>
      </c>
      <c r="X16" s="37" t="str">
        <f t="shared" si="4"/>
        <v/>
      </c>
      <c r="Y16" s="26">
        <v>9.0</v>
      </c>
      <c r="Z16" s="27"/>
      <c r="AA16" s="28">
        <f>AA8</f>
        <v>0.034</v>
      </c>
      <c r="AB16" s="37" t="str">
        <f t="shared" si="5"/>
        <v/>
      </c>
      <c r="AC16" s="26">
        <v>9.0</v>
      </c>
      <c r="AD16" s="27"/>
      <c r="AE16" s="28">
        <f>AE8</f>
        <v>0.08</v>
      </c>
      <c r="AF16" s="37" t="str">
        <f t="shared" si="6"/>
        <v/>
      </c>
      <c r="AG16" s="26">
        <v>9.0</v>
      </c>
      <c r="AH16" s="27"/>
      <c r="AI16" s="28">
        <f>AI8</f>
        <v>0.022</v>
      </c>
      <c r="AJ16" s="37" t="str">
        <f t="shared" si="7"/>
        <v/>
      </c>
      <c r="AK16" s="26">
        <v>9.0</v>
      </c>
      <c r="AL16" s="27"/>
      <c r="AM16" s="28">
        <f>AM9</f>
        <v>0.064</v>
      </c>
      <c r="AN16" s="37" t="str">
        <f t="shared" si="21"/>
        <v/>
      </c>
      <c r="AO16" s="26">
        <v>9.0</v>
      </c>
      <c r="AP16" s="27"/>
      <c r="AQ16" s="28">
        <f>AQ8</f>
        <v>0.036</v>
      </c>
      <c r="AR16" s="37" t="str">
        <f t="shared" si="8"/>
        <v/>
      </c>
      <c r="AS16" s="26">
        <v>9.0</v>
      </c>
      <c r="AT16" s="27"/>
      <c r="AU16" s="28">
        <f>AU8</f>
        <v>0.0336</v>
      </c>
      <c r="AV16" s="37" t="str">
        <f t="shared" si="9"/>
        <v/>
      </c>
      <c r="AW16" s="26">
        <v>9.0</v>
      </c>
      <c r="AX16" s="27"/>
      <c r="AY16" s="28">
        <f>AY8</f>
        <v>0.057</v>
      </c>
      <c r="AZ16" s="37" t="str">
        <f t="shared" si="10"/>
        <v/>
      </c>
      <c r="BA16" s="26">
        <v>9.0</v>
      </c>
      <c r="BB16" s="27"/>
      <c r="BC16" s="28">
        <f>BC8</f>
        <v>0.021</v>
      </c>
      <c r="BD16" s="37" t="str">
        <f t="shared" si="11"/>
        <v/>
      </c>
      <c r="BE16" s="26">
        <v>9.0</v>
      </c>
      <c r="BF16" s="27"/>
      <c r="BG16" s="28">
        <f>BG8</f>
        <v>0.019</v>
      </c>
      <c r="BH16" s="37" t="str">
        <f t="shared" si="12"/>
        <v/>
      </c>
      <c r="BI16" s="26">
        <v>9.0</v>
      </c>
      <c r="BJ16" s="27"/>
      <c r="BK16" s="28">
        <f>BK8</f>
        <v>0.037</v>
      </c>
      <c r="BL16" s="37" t="str">
        <f t="shared" si="13"/>
        <v/>
      </c>
      <c r="BM16" s="26">
        <v>9.0</v>
      </c>
      <c r="BN16" s="27"/>
      <c r="BO16" s="28">
        <f>BO8</f>
        <v>0.039</v>
      </c>
      <c r="BP16" s="37" t="str">
        <f t="shared" si="14"/>
        <v/>
      </c>
      <c r="BQ16" s="121">
        <v>9.0</v>
      </c>
      <c r="BR16" s="122"/>
      <c r="BS16" s="123">
        <f>BS8</f>
        <v>0.022</v>
      </c>
      <c r="BT16" s="124" t="str">
        <f t="shared" si="15"/>
        <v/>
      </c>
      <c r="BU16" s="121">
        <v>9.0</v>
      </c>
      <c r="BV16" s="125"/>
      <c r="BW16" s="123">
        <f t="shared" si="22"/>
        <v>0.032</v>
      </c>
      <c r="BX16" s="124" t="str">
        <f t="shared" si="16"/>
        <v/>
      </c>
      <c r="BY16" s="121">
        <v>9.0</v>
      </c>
      <c r="BZ16" s="125"/>
      <c r="CA16" s="123">
        <f>CA8</f>
        <v>0.035</v>
      </c>
      <c r="CB16" s="124" t="str">
        <f t="shared" si="17"/>
        <v/>
      </c>
      <c r="CC16" s="121">
        <v>9.0</v>
      </c>
      <c r="CD16" s="125"/>
      <c r="CE16" s="123">
        <f>CE8</f>
        <v>0.0463</v>
      </c>
      <c r="CF16" s="124" t="str">
        <f t="shared" si="18"/>
        <v/>
      </c>
    </row>
    <row r="17" ht="30.0" customHeight="1">
      <c r="A17" s="26">
        <v>10.0</v>
      </c>
      <c r="B17" s="108"/>
      <c r="C17" s="106">
        <f>C8</f>
        <v>0.064</v>
      </c>
      <c r="D17" s="29" t="str">
        <f t="shared" si="1"/>
        <v/>
      </c>
      <c r="E17" s="26">
        <v>10.0</v>
      </c>
      <c r="F17" s="120" t="s">
        <v>414</v>
      </c>
      <c r="G17" s="106" t="s">
        <v>414</v>
      </c>
      <c r="H17" s="107" t="s">
        <v>414</v>
      </c>
      <c r="I17" s="26">
        <v>10.0</v>
      </c>
      <c r="J17" s="27"/>
      <c r="K17" s="28">
        <f>K8</f>
        <v>0.035</v>
      </c>
      <c r="L17" s="37" t="str">
        <f t="shared" si="2"/>
        <v/>
      </c>
      <c r="M17" s="26">
        <v>10.0</v>
      </c>
      <c r="N17" s="27"/>
      <c r="O17" s="28">
        <f>O8</f>
        <v>0.083</v>
      </c>
      <c r="P17" s="37" t="str">
        <f t="shared" si="3"/>
        <v/>
      </c>
      <c r="Q17" s="26">
        <v>10.0</v>
      </c>
      <c r="R17" s="120" t="s">
        <v>414</v>
      </c>
      <c r="S17" s="106" t="s">
        <v>414</v>
      </c>
      <c r="T17" s="107" t="s">
        <v>414</v>
      </c>
      <c r="U17" s="26">
        <v>10.0</v>
      </c>
      <c r="V17" s="27"/>
      <c r="W17" s="28">
        <f>W8</f>
        <v>0.0378</v>
      </c>
      <c r="X17" s="37" t="str">
        <f t="shared" si="4"/>
        <v/>
      </c>
      <c r="Y17" s="26">
        <v>10.0</v>
      </c>
      <c r="Z17" s="27"/>
      <c r="AA17" s="28">
        <f>AA8</f>
        <v>0.034</v>
      </c>
      <c r="AB17" s="37" t="str">
        <f t="shared" si="5"/>
        <v/>
      </c>
      <c r="AC17" s="26">
        <v>10.0</v>
      </c>
      <c r="AD17" s="27"/>
      <c r="AE17" s="28">
        <f>AE8</f>
        <v>0.08</v>
      </c>
      <c r="AF17" s="37" t="str">
        <f t="shared" si="6"/>
        <v/>
      </c>
      <c r="AG17" s="26">
        <v>10.0</v>
      </c>
      <c r="AH17" s="27"/>
      <c r="AI17" s="28">
        <f>AI8</f>
        <v>0.022</v>
      </c>
      <c r="AJ17" s="37" t="str">
        <f t="shared" si="7"/>
        <v/>
      </c>
      <c r="AK17" s="26">
        <v>10.0</v>
      </c>
      <c r="AL17" s="27"/>
      <c r="AM17" s="28">
        <f>AM9</f>
        <v>0.064</v>
      </c>
      <c r="AN17" s="37" t="str">
        <f t="shared" si="21"/>
        <v/>
      </c>
      <c r="AO17" s="26">
        <v>10.0</v>
      </c>
      <c r="AP17" s="27"/>
      <c r="AQ17" s="28">
        <f>AQ8</f>
        <v>0.036</v>
      </c>
      <c r="AR17" s="37" t="str">
        <f t="shared" si="8"/>
        <v/>
      </c>
      <c r="AS17" s="26">
        <v>10.0</v>
      </c>
      <c r="AT17" s="27"/>
      <c r="AU17" s="28">
        <f>AU8</f>
        <v>0.0336</v>
      </c>
      <c r="AV17" s="37" t="str">
        <f t="shared" si="9"/>
        <v/>
      </c>
      <c r="AW17" s="26">
        <v>10.0</v>
      </c>
      <c r="AX17" s="27"/>
      <c r="AY17" s="28">
        <f>AY8</f>
        <v>0.057</v>
      </c>
      <c r="AZ17" s="37" t="str">
        <f t="shared" si="10"/>
        <v/>
      </c>
      <c r="BA17" s="26">
        <v>10.0</v>
      </c>
      <c r="BB17" s="27"/>
      <c r="BC17" s="28">
        <f>BC8</f>
        <v>0.021</v>
      </c>
      <c r="BD17" s="37" t="str">
        <f t="shared" si="11"/>
        <v/>
      </c>
      <c r="BE17" s="26">
        <v>10.0</v>
      </c>
      <c r="BF17" s="27"/>
      <c r="BG17" s="28">
        <f>BG8</f>
        <v>0.019</v>
      </c>
      <c r="BH17" s="37" t="str">
        <f t="shared" si="12"/>
        <v/>
      </c>
      <c r="BI17" s="26">
        <v>10.0</v>
      </c>
      <c r="BJ17" s="27"/>
      <c r="BK17" s="28">
        <f>BK8</f>
        <v>0.037</v>
      </c>
      <c r="BL17" s="37" t="str">
        <f t="shared" si="13"/>
        <v/>
      </c>
      <c r="BM17" s="26">
        <v>10.0</v>
      </c>
      <c r="BN17" s="27"/>
      <c r="BO17" s="28">
        <f>BO8</f>
        <v>0.039</v>
      </c>
      <c r="BP17" s="37" t="str">
        <f t="shared" si="14"/>
        <v/>
      </c>
      <c r="BQ17" s="121">
        <v>10.0</v>
      </c>
      <c r="BR17" s="122"/>
      <c r="BS17" s="123">
        <f>BS8</f>
        <v>0.022</v>
      </c>
      <c r="BT17" s="124" t="str">
        <f t="shared" si="15"/>
        <v/>
      </c>
      <c r="BU17" s="121">
        <v>10.0</v>
      </c>
      <c r="BV17" s="122"/>
      <c r="BW17" s="123">
        <f t="shared" si="22"/>
        <v>0.032</v>
      </c>
      <c r="BX17" s="124" t="str">
        <f t="shared" si="16"/>
        <v/>
      </c>
      <c r="BY17" s="121">
        <v>10.0</v>
      </c>
      <c r="BZ17" s="122"/>
      <c r="CA17" s="123">
        <f>CA8</f>
        <v>0.035</v>
      </c>
      <c r="CB17" s="124" t="str">
        <f t="shared" si="17"/>
        <v/>
      </c>
      <c r="CC17" s="121">
        <v>10.0</v>
      </c>
      <c r="CD17" s="122"/>
      <c r="CE17" s="123">
        <f>CE8</f>
        <v>0.0463</v>
      </c>
      <c r="CF17" s="124" t="str">
        <f t="shared" si="18"/>
        <v/>
      </c>
    </row>
    <row r="18" ht="30.0" customHeight="1">
      <c r="A18" s="26">
        <v>11.0</v>
      </c>
      <c r="B18" s="108"/>
      <c r="C18" s="106">
        <f>C8</f>
        <v>0.064</v>
      </c>
      <c r="D18" s="29" t="str">
        <f t="shared" si="1"/>
        <v/>
      </c>
      <c r="E18" s="26">
        <v>11.0</v>
      </c>
      <c r="F18" s="120" t="s">
        <v>414</v>
      </c>
      <c r="G18" s="106" t="s">
        <v>414</v>
      </c>
      <c r="H18" s="107" t="s">
        <v>414</v>
      </c>
      <c r="I18" s="26">
        <v>11.0</v>
      </c>
      <c r="J18" s="27"/>
      <c r="K18" s="28">
        <f>K8</f>
        <v>0.035</v>
      </c>
      <c r="L18" s="37" t="str">
        <f t="shared" si="2"/>
        <v/>
      </c>
      <c r="M18" s="26">
        <v>11.0</v>
      </c>
      <c r="N18" s="27"/>
      <c r="O18" s="28">
        <f>O8</f>
        <v>0.083</v>
      </c>
      <c r="P18" s="37" t="str">
        <f t="shared" si="3"/>
        <v/>
      </c>
      <c r="Q18" s="26">
        <v>11.0</v>
      </c>
      <c r="R18" s="120" t="s">
        <v>414</v>
      </c>
      <c r="S18" s="106" t="s">
        <v>414</v>
      </c>
      <c r="T18" s="107" t="s">
        <v>414</v>
      </c>
      <c r="U18" s="26">
        <v>11.0</v>
      </c>
      <c r="V18" s="27"/>
      <c r="W18" s="28">
        <f>W8</f>
        <v>0.0378</v>
      </c>
      <c r="X18" s="37" t="str">
        <f t="shared" si="4"/>
        <v/>
      </c>
      <c r="Y18" s="26">
        <v>11.0</v>
      </c>
      <c r="Z18" s="27"/>
      <c r="AA18" s="28">
        <f>AA8</f>
        <v>0.034</v>
      </c>
      <c r="AB18" s="37" t="str">
        <f t="shared" si="5"/>
        <v/>
      </c>
      <c r="AC18" s="26">
        <v>11.0</v>
      </c>
      <c r="AD18" s="27"/>
      <c r="AE18" s="28">
        <f>AE8</f>
        <v>0.08</v>
      </c>
      <c r="AF18" s="37" t="str">
        <f t="shared" si="6"/>
        <v/>
      </c>
      <c r="AG18" s="26">
        <v>11.0</v>
      </c>
      <c r="AH18" s="27"/>
      <c r="AI18" s="28">
        <f>AI8</f>
        <v>0.022</v>
      </c>
      <c r="AJ18" s="37" t="str">
        <f t="shared" si="7"/>
        <v/>
      </c>
      <c r="AK18" s="26">
        <v>11.0</v>
      </c>
      <c r="AL18" s="120" t="s">
        <v>414</v>
      </c>
      <c r="AM18" s="106" t="s">
        <v>414</v>
      </c>
      <c r="AN18" s="107" t="s">
        <v>414</v>
      </c>
      <c r="AO18" s="26">
        <v>11.0</v>
      </c>
      <c r="AP18" s="27"/>
      <c r="AQ18" s="28">
        <f>AQ8</f>
        <v>0.036</v>
      </c>
      <c r="AR18" s="37" t="str">
        <f t="shared" si="8"/>
        <v/>
      </c>
      <c r="AS18" s="26">
        <v>11.0</v>
      </c>
      <c r="AT18" s="27"/>
      <c r="AU18" s="28">
        <f>AU8</f>
        <v>0.0336</v>
      </c>
      <c r="AV18" s="37" t="str">
        <f t="shared" si="9"/>
        <v/>
      </c>
      <c r="AW18" s="26">
        <v>11.0</v>
      </c>
      <c r="AX18" s="27"/>
      <c r="AY18" s="28">
        <f>AY8</f>
        <v>0.057</v>
      </c>
      <c r="AZ18" s="37" t="str">
        <f t="shared" si="10"/>
        <v/>
      </c>
      <c r="BA18" s="26">
        <v>11.0</v>
      </c>
      <c r="BB18" s="27"/>
      <c r="BC18" s="28">
        <f>BC8</f>
        <v>0.021</v>
      </c>
      <c r="BD18" s="37" t="str">
        <f t="shared" si="11"/>
        <v/>
      </c>
      <c r="BE18" s="26">
        <v>11.0</v>
      </c>
      <c r="BF18" s="27"/>
      <c r="BG18" s="28">
        <f>BG8</f>
        <v>0.019</v>
      </c>
      <c r="BH18" s="37" t="str">
        <f t="shared" si="12"/>
        <v/>
      </c>
      <c r="BI18" s="26">
        <v>11.0</v>
      </c>
      <c r="BJ18" s="27"/>
      <c r="BK18" s="28">
        <f>BK8</f>
        <v>0.037</v>
      </c>
      <c r="BL18" s="37" t="str">
        <f t="shared" si="13"/>
        <v/>
      </c>
      <c r="BM18" s="26">
        <v>11.0</v>
      </c>
      <c r="BN18" s="27"/>
      <c r="BO18" s="28">
        <f>BO8</f>
        <v>0.039</v>
      </c>
      <c r="BP18" s="37" t="str">
        <f t="shared" si="14"/>
        <v/>
      </c>
      <c r="BQ18" s="121">
        <v>11.0</v>
      </c>
      <c r="BR18" s="122"/>
      <c r="BS18" s="123">
        <f>BS8</f>
        <v>0.022</v>
      </c>
      <c r="BT18" s="124" t="str">
        <f t="shared" si="15"/>
        <v/>
      </c>
      <c r="BU18" s="121">
        <v>11.0</v>
      </c>
      <c r="BV18" s="122"/>
      <c r="BW18" s="123">
        <f t="shared" si="22"/>
        <v>0.032</v>
      </c>
      <c r="BX18" s="124" t="str">
        <f t="shared" si="16"/>
        <v/>
      </c>
      <c r="BY18" s="121">
        <v>11.0</v>
      </c>
      <c r="BZ18" s="122"/>
      <c r="CA18" s="123">
        <f>CA8</f>
        <v>0.035</v>
      </c>
      <c r="CB18" s="124" t="str">
        <f t="shared" si="17"/>
        <v/>
      </c>
      <c r="CC18" s="121">
        <v>11.0</v>
      </c>
      <c r="CD18" s="122"/>
      <c r="CE18" s="123">
        <f>CE8</f>
        <v>0.0463</v>
      </c>
      <c r="CF18" s="124" t="str">
        <f t="shared" si="18"/>
        <v/>
      </c>
    </row>
    <row r="19" ht="30.0" customHeight="1">
      <c r="A19" s="26">
        <v>12.0</v>
      </c>
      <c r="B19" s="108"/>
      <c r="C19" s="106">
        <f>C8</f>
        <v>0.064</v>
      </c>
      <c r="D19" s="29" t="str">
        <f t="shared" si="1"/>
        <v/>
      </c>
      <c r="E19" s="26">
        <v>12.0</v>
      </c>
      <c r="F19" s="120" t="s">
        <v>414</v>
      </c>
      <c r="G19" s="106" t="s">
        <v>414</v>
      </c>
      <c r="H19" s="107" t="s">
        <v>414</v>
      </c>
      <c r="I19" s="26">
        <v>12.0</v>
      </c>
      <c r="J19" s="27"/>
      <c r="K19" s="28">
        <f>K8</f>
        <v>0.035</v>
      </c>
      <c r="L19" s="37" t="str">
        <f t="shared" si="2"/>
        <v/>
      </c>
      <c r="M19" s="26">
        <v>12.0</v>
      </c>
      <c r="N19" s="27"/>
      <c r="O19" s="28">
        <f>O8</f>
        <v>0.083</v>
      </c>
      <c r="P19" s="37" t="str">
        <f t="shared" si="3"/>
        <v/>
      </c>
      <c r="Q19" s="26">
        <v>12.0</v>
      </c>
      <c r="R19" s="120" t="s">
        <v>414</v>
      </c>
      <c r="S19" s="106" t="s">
        <v>414</v>
      </c>
      <c r="T19" s="107" t="s">
        <v>414</v>
      </c>
      <c r="U19" s="26">
        <v>12.0</v>
      </c>
      <c r="V19" s="27"/>
      <c r="W19" s="28">
        <f>W8</f>
        <v>0.0378</v>
      </c>
      <c r="X19" s="37" t="str">
        <f t="shared" si="4"/>
        <v/>
      </c>
      <c r="Y19" s="26">
        <v>12.0</v>
      </c>
      <c r="Z19" s="27"/>
      <c r="AA19" s="28">
        <f>AA8</f>
        <v>0.034</v>
      </c>
      <c r="AB19" s="37" t="str">
        <f t="shared" si="5"/>
        <v/>
      </c>
      <c r="AC19" s="26">
        <v>12.0</v>
      </c>
      <c r="AD19" s="27"/>
      <c r="AE19" s="28">
        <f>AE8</f>
        <v>0.08</v>
      </c>
      <c r="AF19" s="37" t="str">
        <f t="shared" si="6"/>
        <v/>
      </c>
      <c r="AG19" s="26">
        <v>12.0</v>
      </c>
      <c r="AH19" s="27"/>
      <c r="AI19" s="28">
        <f>AI8</f>
        <v>0.022</v>
      </c>
      <c r="AJ19" s="37" t="str">
        <f t="shared" si="7"/>
        <v/>
      </c>
      <c r="AK19" s="26">
        <v>12.0</v>
      </c>
      <c r="AL19" s="120" t="s">
        <v>414</v>
      </c>
      <c r="AM19" s="106" t="s">
        <v>414</v>
      </c>
      <c r="AN19" s="107" t="s">
        <v>414</v>
      </c>
      <c r="AO19" s="26">
        <v>12.0</v>
      </c>
      <c r="AP19" s="27"/>
      <c r="AQ19" s="28">
        <f>AQ8</f>
        <v>0.036</v>
      </c>
      <c r="AR19" s="37" t="str">
        <f t="shared" si="8"/>
        <v/>
      </c>
      <c r="AS19" s="26">
        <v>12.0</v>
      </c>
      <c r="AT19" s="27"/>
      <c r="AU19" s="28">
        <f>AU8</f>
        <v>0.0336</v>
      </c>
      <c r="AV19" s="37" t="str">
        <f t="shared" si="9"/>
        <v/>
      </c>
      <c r="AW19" s="26">
        <v>12.0</v>
      </c>
      <c r="AX19" s="27"/>
      <c r="AY19" s="28">
        <f>AY8</f>
        <v>0.057</v>
      </c>
      <c r="AZ19" s="37" t="str">
        <f t="shared" si="10"/>
        <v/>
      </c>
      <c r="BA19" s="26">
        <v>12.0</v>
      </c>
      <c r="BB19" s="27"/>
      <c r="BC19" s="28">
        <f>BC8</f>
        <v>0.021</v>
      </c>
      <c r="BD19" s="37" t="str">
        <f t="shared" si="11"/>
        <v/>
      </c>
      <c r="BE19" s="26">
        <v>12.0</v>
      </c>
      <c r="BF19" s="27"/>
      <c r="BG19" s="28">
        <f>BG8</f>
        <v>0.019</v>
      </c>
      <c r="BH19" s="37" t="str">
        <f t="shared" si="12"/>
        <v/>
      </c>
      <c r="BI19" s="26">
        <v>12.0</v>
      </c>
      <c r="BJ19" s="27"/>
      <c r="BK19" s="28">
        <f>BK8</f>
        <v>0.037</v>
      </c>
      <c r="BL19" s="37" t="str">
        <f t="shared" si="13"/>
        <v/>
      </c>
      <c r="BM19" s="26">
        <v>12.0</v>
      </c>
      <c r="BN19" s="27"/>
      <c r="BO19" s="28">
        <f>BO8</f>
        <v>0.039</v>
      </c>
      <c r="BP19" s="37" t="str">
        <f t="shared" si="14"/>
        <v/>
      </c>
      <c r="BQ19" s="121">
        <v>12.0</v>
      </c>
      <c r="BR19" s="126"/>
      <c r="BS19" s="123">
        <f>BS8</f>
        <v>0.022</v>
      </c>
      <c r="BT19" s="124" t="str">
        <f t="shared" si="15"/>
        <v/>
      </c>
      <c r="BU19" s="121">
        <v>12.0</v>
      </c>
      <c r="BV19" s="126"/>
      <c r="BW19" s="123">
        <f t="shared" si="22"/>
        <v>0.032</v>
      </c>
      <c r="BX19" s="124" t="str">
        <f t="shared" si="16"/>
        <v/>
      </c>
      <c r="BY19" s="121">
        <v>12.0</v>
      </c>
      <c r="BZ19" s="126"/>
      <c r="CA19" s="123">
        <f>CA8</f>
        <v>0.035</v>
      </c>
      <c r="CB19" s="124" t="str">
        <f t="shared" si="17"/>
        <v/>
      </c>
      <c r="CC19" s="121">
        <v>12.0</v>
      </c>
      <c r="CD19" s="126"/>
      <c r="CE19" s="123">
        <f>CE8</f>
        <v>0.0463</v>
      </c>
      <c r="CF19" s="124" t="str">
        <f t="shared" si="18"/>
        <v/>
      </c>
    </row>
    <row r="20" ht="30.0" customHeight="1">
      <c r="A20" s="26" t="s">
        <v>82</v>
      </c>
      <c r="B20" s="47"/>
      <c r="C20" s="28"/>
      <c r="D20" s="29">
        <f>SUM(D8:D19)</f>
        <v>385228.8</v>
      </c>
      <c r="E20" s="26" t="s">
        <v>82</v>
      </c>
      <c r="F20" s="47"/>
      <c r="G20" s="28"/>
      <c r="H20" s="37">
        <f>SUM(H8:H19)</f>
        <v>469296</v>
      </c>
      <c r="I20" s="26" t="s">
        <v>82</v>
      </c>
      <c r="J20" s="47"/>
      <c r="K20" s="28"/>
      <c r="L20" s="37">
        <f>SUM(L8:L19)</f>
        <v>93240</v>
      </c>
      <c r="M20" s="26" t="s">
        <v>82</v>
      </c>
      <c r="N20" s="47"/>
      <c r="O20" s="28"/>
      <c r="P20" s="37">
        <f>SUM(P8:P19)</f>
        <v>461347.2</v>
      </c>
      <c r="Q20" s="26" t="s">
        <v>82</v>
      </c>
      <c r="R20" s="47"/>
      <c r="S20" s="28"/>
      <c r="T20" s="37">
        <f>SUM(T8:T19)</f>
        <v>651780</v>
      </c>
      <c r="U20" s="26" t="s">
        <v>82</v>
      </c>
      <c r="V20" s="47"/>
      <c r="W20" s="28"/>
      <c r="X20" s="37">
        <f>SUM(X8:X19)</f>
        <v>172141.2</v>
      </c>
      <c r="Y20" s="26" t="s">
        <v>82</v>
      </c>
      <c r="Z20" s="47"/>
      <c r="AA20" s="28"/>
      <c r="AB20" s="37">
        <f>SUM(AB8:AB19)</f>
        <v>239781.6</v>
      </c>
      <c r="AC20" s="26" t="s">
        <v>82</v>
      </c>
      <c r="AD20" s="47"/>
      <c r="AE20" s="28"/>
      <c r="AF20" s="37">
        <f>SUM(AF8:AF19)</f>
        <v>129600</v>
      </c>
      <c r="AG20" s="26" t="s">
        <v>82</v>
      </c>
      <c r="AH20" s="47"/>
      <c r="AI20" s="28"/>
      <c r="AJ20" s="37">
        <f>SUM(AJ8:AJ19)</f>
        <v>169804.8</v>
      </c>
      <c r="AK20" s="26" t="s">
        <v>82</v>
      </c>
      <c r="AL20" s="47"/>
      <c r="AM20" s="28"/>
      <c r="AN20" s="37">
        <f>SUM(AN8:AN19)</f>
        <v>272332.8</v>
      </c>
      <c r="AO20" s="26" t="s">
        <v>82</v>
      </c>
      <c r="AP20" s="47"/>
      <c r="AQ20" s="28"/>
      <c r="AR20" s="37">
        <f>SUM(AR8:AR19)</f>
        <v>0</v>
      </c>
      <c r="AS20" s="26" t="s">
        <v>82</v>
      </c>
      <c r="AT20" s="47"/>
      <c r="AU20" s="28"/>
      <c r="AV20" s="37">
        <f>SUM(AV8:AV19)</f>
        <v>189423.36</v>
      </c>
      <c r="AW20" s="26" t="s">
        <v>82</v>
      </c>
      <c r="AX20" s="47"/>
      <c r="AY20" s="28"/>
      <c r="AZ20" s="37">
        <f>SUM(AZ8:AZ19)</f>
        <v>256910.4</v>
      </c>
      <c r="BA20" s="26" t="s">
        <v>82</v>
      </c>
      <c r="BB20" s="47"/>
      <c r="BC20" s="28"/>
      <c r="BD20" s="37">
        <f>SUM(BD8:BD19)</f>
        <v>108864</v>
      </c>
      <c r="BE20" s="26" t="s">
        <v>82</v>
      </c>
      <c r="BF20" s="47"/>
      <c r="BG20" s="28"/>
      <c r="BH20" s="37">
        <f>SUM(BH8:BH19)</f>
        <v>151266.6</v>
      </c>
      <c r="BI20" s="26" t="s">
        <v>82</v>
      </c>
      <c r="BJ20" s="47"/>
      <c r="BK20" s="28"/>
      <c r="BL20" s="37">
        <f>SUM(BL8:BL19)</f>
        <v>228970.8</v>
      </c>
      <c r="BM20" s="26" t="s">
        <v>82</v>
      </c>
      <c r="BN20" s="47"/>
      <c r="BO20" s="28"/>
      <c r="BP20" s="37">
        <f>SUM(BP8:BP19)</f>
        <v>78132.6</v>
      </c>
      <c r="BQ20" s="127" t="s">
        <v>82</v>
      </c>
      <c r="BR20" s="128"/>
      <c r="BS20" s="129"/>
      <c r="BT20" s="124">
        <f>SUM(BT8:BT19)</f>
        <v>61102.8</v>
      </c>
      <c r="BU20" s="127" t="s">
        <v>82</v>
      </c>
      <c r="BV20" s="128"/>
      <c r="BW20" s="123"/>
      <c r="BX20" s="124">
        <f>SUM(BX8:BX19)</f>
        <v>80616.96</v>
      </c>
      <c r="BY20" s="127" t="s">
        <v>82</v>
      </c>
      <c r="BZ20" s="128"/>
      <c r="CA20" s="129"/>
      <c r="CB20" s="124">
        <f>SUM(CB8:CB19)</f>
        <v>113274</v>
      </c>
      <c r="CC20" s="127" t="s">
        <v>82</v>
      </c>
      <c r="CD20" s="128"/>
      <c r="CE20" s="129"/>
      <c r="CF20" s="124">
        <f>SUM(CF8:CF19)</f>
        <v>113592.42</v>
      </c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30"/>
      <c r="BR36" s="130"/>
      <c r="BS36" s="130"/>
      <c r="BT36" s="130"/>
      <c r="BU36" s="130"/>
      <c r="BV36" s="130"/>
      <c r="BW36" s="130"/>
      <c r="BX36" s="130"/>
      <c r="BY36" s="130"/>
      <c r="BZ36" s="130"/>
      <c r="CA36" s="130"/>
      <c r="CB36" s="130"/>
      <c r="CC36" s="130"/>
      <c r="CD36" s="130"/>
      <c r="CE36" s="130"/>
      <c r="CF36" s="130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30"/>
      <c r="BR37" s="130"/>
      <c r="BS37" s="130"/>
      <c r="BT37" s="130"/>
      <c r="BU37" s="130"/>
      <c r="BV37" s="130"/>
      <c r="BW37" s="130"/>
      <c r="BX37" s="130"/>
      <c r="BY37" s="130"/>
      <c r="BZ37" s="130"/>
      <c r="CA37" s="130"/>
      <c r="CB37" s="130"/>
      <c r="CC37" s="130"/>
      <c r="CD37" s="130"/>
      <c r="CE37" s="130"/>
      <c r="CF37" s="130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30"/>
      <c r="BR38" s="130"/>
      <c r="BS38" s="130"/>
      <c r="BT38" s="130"/>
      <c r="BU38" s="130"/>
      <c r="BV38" s="130"/>
      <c r="BW38" s="130"/>
      <c r="BX38" s="130"/>
      <c r="BY38" s="130"/>
      <c r="BZ38" s="130"/>
      <c r="CA38" s="130"/>
      <c r="CB38" s="130"/>
      <c r="CC38" s="130"/>
      <c r="CD38" s="130"/>
      <c r="CE38" s="130"/>
      <c r="CF38" s="130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30"/>
      <c r="BR39" s="130"/>
      <c r="BS39" s="130"/>
      <c r="BT39" s="130"/>
      <c r="BU39" s="130"/>
      <c r="BV39" s="130"/>
      <c r="BW39" s="130"/>
      <c r="BX39" s="130"/>
      <c r="BY39" s="130"/>
      <c r="BZ39" s="130"/>
      <c r="CA39" s="130"/>
      <c r="CB39" s="130"/>
      <c r="CC39" s="130"/>
      <c r="CD39" s="130"/>
      <c r="CE39" s="130"/>
      <c r="CF39" s="130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30"/>
      <c r="BR40" s="130"/>
      <c r="BS40" s="130"/>
      <c r="BT40" s="130"/>
      <c r="BU40" s="130"/>
      <c r="BV40" s="130"/>
      <c r="BW40" s="130"/>
      <c r="BX40" s="130"/>
      <c r="BY40" s="130"/>
      <c r="BZ40" s="130"/>
      <c r="CA40" s="130"/>
      <c r="CB40" s="130"/>
      <c r="CC40" s="130"/>
      <c r="CD40" s="130"/>
      <c r="CE40" s="130"/>
      <c r="CF40" s="130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30"/>
      <c r="BR41" s="130"/>
      <c r="BS41" s="130"/>
      <c r="BT41" s="130"/>
      <c r="BU41" s="130"/>
      <c r="BV41" s="130"/>
      <c r="BW41" s="130"/>
      <c r="BX41" s="130"/>
      <c r="BY41" s="130"/>
      <c r="BZ41" s="130"/>
      <c r="CA41" s="130"/>
      <c r="CB41" s="130"/>
      <c r="CC41" s="130"/>
      <c r="CD41" s="130"/>
      <c r="CE41" s="130"/>
      <c r="CF41" s="130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30"/>
      <c r="BR42" s="130"/>
      <c r="BS42" s="130"/>
      <c r="BT42" s="130"/>
      <c r="BU42" s="130"/>
      <c r="BV42" s="130"/>
      <c r="BW42" s="130"/>
      <c r="BX42" s="130"/>
      <c r="BY42" s="130"/>
      <c r="BZ42" s="130"/>
      <c r="CA42" s="130"/>
      <c r="CB42" s="130"/>
      <c r="CC42" s="130"/>
      <c r="CD42" s="130"/>
      <c r="CE42" s="130"/>
      <c r="CF42" s="130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30"/>
      <c r="BR43" s="130"/>
      <c r="BS43" s="130"/>
      <c r="BT43" s="130"/>
      <c r="BU43" s="130"/>
      <c r="BV43" s="130"/>
      <c r="BW43" s="130"/>
      <c r="BX43" s="130"/>
      <c r="BY43" s="130"/>
      <c r="BZ43" s="130"/>
      <c r="CA43" s="130"/>
      <c r="CB43" s="130"/>
      <c r="CC43" s="130"/>
      <c r="CD43" s="130"/>
      <c r="CE43" s="130"/>
      <c r="CF43" s="130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30"/>
      <c r="BR44" s="130"/>
      <c r="BS44" s="130"/>
      <c r="BT44" s="130"/>
      <c r="BU44" s="130"/>
      <c r="BV44" s="130"/>
      <c r="BW44" s="130"/>
      <c r="BX44" s="130"/>
      <c r="BY44" s="130"/>
      <c r="BZ44" s="130"/>
      <c r="CA44" s="130"/>
      <c r="CB44" s="130"/>
      <c r="CC44" s="130"/>
      <c r="CD44" s="130"/>
      <c r="CE44" s="130"/>
      <c r="CF44" s="130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30"/>
      <c r="BR45" s="130"/>
      <c r="BS45" s="130"/>
      <c r="BT45" s="130"/>
      <c r="BU45" s="130"/>
      <c r="BV45" s="130"/>
      <c r="BW45" s="130"/>
      <c r="BX45" s="130"/>
      <c r="BY45" s="130"/>
      <c r="BZ45" s="130"/>
      <c r="CA45" s="130"/>
      <c r="CB45" s="130"/>
      <c r="CC45" s="130"/>
      <c r="CD45" s="130"/>
      <c r="CE45" s="130"/>
      <c r="CF45" s="130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30"/>
      <c r="BR46" s="130"/>
      <c r="BS46" s="130"/>
      <c r="BT46" s="130"/>
      <c r="BU46" s="130"/>
      <c r="BV46" s="130"/>
      <c r="BW46" s="130"/>
      <c r="BX46" s="130"/>
      <c r="BY46" s="130"/>
      <c r="BZ46" s="130"/>
      <c r="CA46" s="130"/>
      <c r="CB46" s="130"/>
      <c r="CC46" s="130"/>
      <c r="CD46" s="130"/>
      <c r="CE46" s="130"/>
      <c r="CF46" s="130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30"/>
      <c r="BR47" s="130"/>
      <c r="BS47" s="130"/>
      <c r="BT47" s="130"/>
      <c r="BU47" s="130"/>
      <c r="BV47" s="130"/>
      <c r="BW47" s="130"/>
      <c r="BX47" s="130"/>
      <c r="BY47" s="130"/>
      <c r="BZ47" s="130"/>
      <c r="CA47" s="130"/>
      <c r="CB47" s="130"/>
      <c r="CC47" s="130"/>
      <c r="CD47" s="130"/>
      <c r="CE47" s="130"/>
      <c r="CF47" s="130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30"/>
      <c r="BR48" s="130"/>
      <c r="BS48" s="130"/>
      <c r="BT48" s="130"/>
      <c r="BU48" s="130"/>
      <c r="BV48" s="130"/>
      <c r="BW48" s="130"/>
      <c r="BX48" s="130"/>
      <c r="BY48" s="130"/>
      <c r="BZ48" s="130"/>
      <c r="CA48" s="130"/>
      <c r="CB48" s="130"/>
      <c r="CC48" s="130"/>
      <c r="CD48" s="130"/>
      <c r="CE48" s="130"/>
      <c r="CF48" s="130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30"/>
      <c r="BR49" s="130"/>
      <c r="BS49" s="130"/>
      <c r="BT49" s="130"/>
      <c r="BU49" s="130"/>
      <c r="BV49" s="130"/>
      <c r="BW49" s="130"/>
      <c r="BX49" s="130"/>
      <c r="BY49" s="130"/>
      <c r="BZ49" s="130"/>
      <c r="CA49" s="130"/>
      <c r="CB49" s="130"/>
      <c r="CC49" s="130"/>
      <c r="CD49" s="130"/>
      <c r="CE49" s="130"/>
      <c r="CF49" s="130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30"/>
      <c r="BR50" s="130"/>
      <c r="BS50" s="130"/>
      <c r="BT50" s="130"/>
      <c r="BU50" s="130"/>
      <c r="BV50" s="130"/>
      <c r="BW50" s="130"/>
      <c r="BX50" s="130"/>
      <c r="BY50" s="130"/>
      <c r="BZ50" s="130"/>
      <c r="CA50" s="130"/>
      <c r="CB50" s="130"/>
      <c r="CC50" s="130"/>
      <c r="CD50" s="130"/>
      <c r="CE50" s="130"/>
      <c r="CF50" s="130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30"/>
      <c r="BR51" s="130"/>
      <c r="BS51" s="130"/>
      <c r="BT51" s="130"/>
      <c r="BU51" s="130"/>
      <c r="BV51" s="130"/>
      <c r="BW51" s="130"/>
      <c r="BX51" s="130"/>
      <c r="BY51" s="130"/>
      <c r="BZ51" s="130"/>
      <c r="CA51" s="130"/>
      <c r="CB51" s="130"/>
      <c r="CC51" s="130"/>
      <c r="CD51" s="130"/>
      <c r="CE51" s="130"/>
      <c r="CF51" s="130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30"/>
      <c r="BR52" s="130"/>
      <c r="BS52" s="130"/>
      <c r="BT52" s="130"/>
      <c r="BU52" s="130"/>
      <c r="BV52" s="130"/>
      <c r="BW52" s="130"/>
      <c r="BX52" s="130"/>
      <c r="BY52" s="130"/>
      <c r="BZ52" s="130"/>
      <c r="CA52" s="130"/>
      <c r="CB52" s="130"/>
      <c r="CC52" s="130"/>
      <c r="CD52" s="130"/>
      <c r="CE52" s="130"/>
      <c r="CF52" s="130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30"/>
      <c r="BR53" s="130"/>
      <c r="BS53" s="130"/>
      <c r="BT53" s="130"/>
      <c r="BU53" s="130"/>
      <c r="BV53" s="130"/>
      <c r="BW53" s="130"/>
      <c r="BX53" s="130"/>
      <c r="BY53" s="130"/>
      <c r="BZ53" s="130"/>
      <c r="CA53" s="130"/>
      <c r="CB53" s="130"/>
      <c r="CC53" s="130"/>
      <c r="CD53" s="130"/>
      <c r="CE53" s="130"/>
      <c r="CF53" s="130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30"/>
      <c r="BR54" s="130"/>
      <c r="BS54" s="130"/>
      <c r="BT54" s="130"/>
      <c r="BU54" s="130"/>
      <c r="BV54" s="130"/>
      <c r="BW54" s="130"/>
      <c r="BX54" s="130"/>
      <c r="BY54" s="130"/>
      <c r="BZ54" s="130"/>
      <c r="CA54" s="130"/>
      <c r="CB54" s="130"/>
      <c r="CC54" s="130"/>
      <c r="CD54" s="130"/>
      <c r="CE54" s="130"/>
      <c r="CF54" s="130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30"/>
      <c r="BR55" s="130"/>
      <c r="BS55" s="130"/>
      <c r="BT55" s="130"/>
      <c r="BU55" s="130"/>
      <c r="BV55" s="130"/>
      <c r="BW55" s="130"/>
      <c r="BX55" s="130"/>
      <c r="BY55" s="130"/>
      <c r="BZ55" s="130"/>
      <c r="CA55" s="130"/>
      <c r="CB55" s="130"/>
      <c r="CC55" s="130"/>
      <c r="CD55" s="130"/>
      <c r="CE55" s="130"/>
      <c r="CF55" s="130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30"/>
      <c r="BR56" s="130"/>
      <c r="BS56" s="130"/>
      <c r="BT56" s="130"/>
      <c r="BU56" s="130"/>
      <c r="BV56" s="130"/>
      <c r="BW56" s="130"/>
      <c r="BX56" s="130"/>
      <c r="BY56" s="130"/>
      <c r="BZ56" s="130"/>
      <c r="CA56" s="130"/>
      <c r="CB56" s="130"/>
      <c r="CC56" s="130"/>
      <c r="CD56" s="130"/>
      <c r="CE56" s="130"/>
      <c r="CF56" s="130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30"/>
      <c r="BR57" s="130"/>
      <c r="BS57" s="130"/>
      <c r="BT57" s="130"/>
      <c r="BU57" s="130"/>
      <c r="BV57" s="130"/>
      <c r="BW57" s="130"/>
      <c r="BX57" s="130"/>
      <c r="BY57" s="130"/>
      <c r="BZ57" s="130"/>
      <c r="CA57" s="130"/>
      <c r="CB57" s="130"/>
      <c r="CC57" s="130"/>
      <c r="CD57" s="130"/>
      <c r="CE57" s="130"/>
      <c r="CF57" s="130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30"/>
      <c r="BR58" s="130"/>
      <c r="BS58" s="130"/>
      <c r="BT58" s="130"/>
      <c r="BU58" s="130"/>
      <c r="BV58" s="130"/>
      <c r="BW58" s="130"/>
      <c r="BX58" s="130"/>
      <c r="BY58" s="130"/>
      <c r="BZ58" s="130"/>
      <c r="CA58" s="130"/>
      <c r="CB58" s="130"/>
      <c r="CC58" s="130"/>
      <c r="CD58" s="130"/>
      <c r="CE58" s="130"/>
      <c r="CF58" s="130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30"/>
      <c r="BR59" s="130"/>
      <c r="BS59" s="130"/>
      <c r="BT59" s="130"/>
      <c r="BU59" s="130"/>
      <c r="BV59" s="130"/>
      <c r="BW59" s="130"/>
      <c r="BX59" s="130"/>
      <c r="BY59" s="130"/>
      <c r="BZ59" s="130"/>
      <c r="CA59" s="130"/>
      <c r="CB59" s="130"/>
      <c r="CC59" s="130"/>
      <c r="CD59" s="130"/>
      <c r="CE59" s="130"/>
      <c r="CF59" s="130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30"/>
      <c r="BR60" s="130"/>
      <c r="BS60" s="130"/>
      <c r="BT60" s="130"/>
      <c r="BU60" s="130"/>
      <c r="BV60" s="130"/>
      <c r="BW60" s="130"/>
      <c r="BX60" s="130"/>
      <c r="BY60" s="130"/>
      <c r="BZ60" s="130"/>
      <c r="CA60" s="130"/>
      <c r="CB60" s="130"/>
      <c r="CC60" s="130"/>
      <c r="CD60" s="130"/>
      <c r="CE60" s="130"/>
      <c r="CF60" s="130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30"/>
      <c r="BR61" s="130"/>
      <c r="BS61" s="130"/>
      <c r="BT61" s="130"/>
      <c r="BU61" s="130"/>
      <c r="BV61" s="130"/>
      <c r="BW61" s="130"/>
      <c r="BX61" s="130"/>
      <c r="BY61" s="130"/>
      <c r="BZ61" s="130"/>
      <c r="CA61" s="130"/>
      <c r="CB61" s="130"/>
      <c r="CC61" s="130"/>
      <c r="CD61" s="130"/>
      <c r="CE61" s="130"/>
      <c r="CF61" s="130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30"/>
      <c r="BR62" s="130"/>
      <c r="BS62" s="130"/>
      <c r="BT62" s="130"/>
      <c r="BU62" s="130"/>
      <c r="BV62" s="130"/>
      <c r="BW62" s="130"/>
      <c r="BX62" s="130"/>
      <c r="BY62" s="130"/>
      <c r="BZ62" s="130"/>
      <c r="CA62" s="130"/>
      <c r="CB62" s="130"/>
      <c r="CC62" s="130"/>
      <c r="CD62" s="130"/>
      <c r="CE62" s="130"/>
      <c r="CF62" s="130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30"/>
      <c r="BR63" s="130"/>
      <c r="BS63" s="130"/>
      <c r="BT63" s="130"/>
      <c r="BU63" s="130"/>
      <c r="BV63" s="130"/>
      <c r="BW63" s="130"/>
      <c r="BX63" s="130"/>
      <c r="BY63" s="130"/>
      <c r="BZ63" s="130"/>
      <c r="CA63" s="130"/>
      <c r="CB63" s="130"/>
      <c r="CC63" s="130"/>
      <c r="CD63" s="130"/>
      <c r="CE63" s="130"/>
      <c r="CF63" s="130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30"/>
      <c r="BR64" s="130"/>
      <c r="BS64" s="130"/>
      <c r="BT64" s="130"/>
      <c r="BU64" s="130"/>
      <c r="BV64" s="130"/>
      <c r="BW64" s="130"/>
      <c r="BX64" s="130"/>
      <c r="BY64" s="130"/>
      <c r="BZ64" s="130"/>
      <c r="CA64" s="130"/>
      <c r="CB64" s="130"/>
      <c r="CC64" s="130"/>
      <c r="CD64" s="130"/>
      <c r="CE64" s="130"/>
      <c r="CF64" s="130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30"/>
      <c r="BR65" s="130"/>
      <c r="BS65" s="130"/>
      <c r="BT65" s="130"/>
      <c r="BU65" s="130"/>
      <c r="BV65" s="130"/>
      <c r="BW65" s="130"/>
      <c r="BX65" s="130"/>
      <c r="BY65" s="130"/>
      <c r="BZ65" s="130"/>
      <c r="CA65" s="130"/>
      <c r="CB65" s="130"/>
      <c r="CC65" s="130"/>
      <c r="CD65" s="130"/>
      <c r="CE65" s="130"/>
      <c r="CF65" s="130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30"/>
      <c r="BR66" s="130"/>
      <c r="BS66" s="130"/>
      <c r="BT66" s="130"/>
      <c r="BU66" s="130"/>
      <c r="BV66" s="130"/>
      <c r="BW66" s="130"/>
      <c r="BX66" s="130"/>
      <c r="BY66" s="130"/>
      <c r="BZ66" s="130"/>
      <c r="CA66" s="130"/>
      <c r="CB66" s="130"/>
      <c r="CC66" s="130"/>
      <c r="CD66" s="130"/>
      <c r="CE66" s="130"/>
      <c r="CF66" s="130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30"/>
      <c r="BR67" s="130"/>
      <c r="BS67" s="130"/>
      <c r="BT67" s="130"/>
      <c r="BU67" s="130"/>
      <c r="BV67" s="130"/>
      <c r="BW67" s="130"/>
      <c r="BX67" s="130"/>
      <c r="BY67" s="130"/>
      <c r="BZ67" s="130"/>
      <c r="CA67" s="130"/>
      <c r="CB67" s="130"/>
      <c r="CC67" s="130"/>
      <c r="CD67" s="130"/>
      <c r="CE67" s="130"/>
      <c r="CF67" s="130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30"/>
      <c r="BR68" s="130"/>
      <c r="BS68" s="130"/>
      <c r="BT68" s="130"/>
      <c r="BU68" s="130"/>
      <c r="BV68" s="130"/>
      <c r="BW68" s="130"/>
      <c r="BX68" s="130"/>
      <c r="BY68" s="130"/>
      <c r="BZ68" s="130"/>
      <c r="CA68" s="130"/>
      <c r="CB68" s="130"/>
      <c r="CC68" s="130"/>
      <c r="CD68" s="130"/>
      <c r="CE68" s="130"/>
      <c r="CF68" s="130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30"/>
      <c r="BR69" s="130"/>
      <c r="BS69" s="130"/>
      <c r="BT69" s="130"/>
      <c r="BU69" s="130"/>
      <c r="BV69" s="130"/>
      <c r="BW69" s="130"/>
      <c r="BX69" s="130"/>
      <c r="BY69" s="130"/>
      <c r="BZ69" s="130"/>
      <c r="CA69" s="130"/>
      <c r="CB69" s="130"/>
      <c r="CC69" s="130"/>
      <c r="CD69" s="130"/>
      <c r="CE69" s="130"/>
      <c r="CF69" s="130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30"/>
      <c r="BR70" s="130"/>
      <c r="BS70" s="130"/>
      <c r="BT70" s="130"/>
      <c r="BU70" s="130"/>
      <c r="BV70" s="130"/>
      <c r="BW70" s="130"/>
      <c r="BX70" s="130"/>
      <c r="BY70" s="130"/>
      <c r="BZ70" s="130"/>
      <c r="CA70" s="130"/>
      <c r="CB70" s="130"/>
      <c r="CC70" s="130"/>
      <c r="CD70" s="130"/>
      <c r="CE70" s="130"/>
      <c r="CF70" s="130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30"/>
      <c r="BR71" s="130"/>
      <c r="BS71" s="130"/>
      <c r="BT71" s="130"/>
      <c r="BU71" s="130"/>
      <c r="BV71" s="130"/>
      <c r="BW71" s="130"/>
      <c r="BX71" s="130"/>
      <c r="BY71" s="130"/>
      <c r="BZ71" s="130"/>
      <c r="CA71" s="130"/>
      <c r="CB71" s="130"/>
      <c r="CC71" s="130"/>
      <c r="CD71" s="130"/>
      <c r="CE71" s="130"/>
      <c r="CF71" s="130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30"/>
      <c r="BR72" s="130"/>
      <c r="BS72" s="130"/>
      <c r="BT72" s="130"/>
      <c r="BU72" s="130"/>
      <c r="BV72" s="130"/>
      <c r="BW72" s="130"/>
      <c r="BX72" s="130"/>
      <c r="BY72" s="130"/>
      <c r="BZ72" s="130"/>
      <c r="CA72" s="130"/>
      <c r="CB72" s="130"/>
      <c r="CC72" s="130"/>
      <c r="CD72" s="130"/>
      <c r="CE72" s="130"/>
      <c r="CF72" s="130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30"/>
      <c r="BR73" s="130"/>
      <c r="BS73" s="130"/>
      <c r="BT73" s="130"/>
      <c r="BU73" s="130"/>
      <c r="BV73" s="130"/>
      <c r="BW73" s="130"/>
      <c r="BX73" s="130"/>
      <c r="BY73" s="130"/>
      <c r="BZ73" s="130"/>
      <c r="CA73" s="130"/>
      <c r="CB73" s="130"/>
      <c r="CC73" s="130"/>
      <c r="CD73" s="130"/>
      <c r="CE73" s="130"/>
      <c r="CF73" s="130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30"/>
      <c r="BR74" s="130"/>
      <c r="BS74" s="130"/>
      <c r="BT74" s="130"/>
      <c r="BU74" s="130"/>
      <c r="BV74" s="130"/>
      <c r="BW74" s="130"/>
      <c r="BX74" s="130"/>
      <c r="BY74" s="130"/>
      <c r="BZ74" s="130"/>
      <c r="CA74" s="130"/>
      <c r="CB74" s="130"/>
      <c r="CC74" s="130"/>
      <c r="CD74" s="130"/>
      <c r="CE74" s="130"/>
      <c r="CF74" s="130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30"/>
      <c r="BR75" s="130"/>
      <c r="BS75" s="130"/>
      <c r="BT75" s="130"/>
      <c r="BU75" s="130"/>
      <c r="BV75" s="130"/>
      <c r="BW75" s="130"/>
      <c r="BX75" s="130"/>
      <c r="BY75" s="130"/>
      <c r="BZ75" s="130"/>
      <c r="CA75" s="130"/>
      <c r="CB75" s="130"/>
      <c r="CC75" s="130"/>
      <c r="CD75" s="130"/>
      <c r="CE75" s="130"/>
      <c r="CF75" s="130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30"/>
      <c r="BR76" s="130"/>
      <c r="BS76" s="130"/>
      <c r="BT76" s="130"/>
      <c r="BU76" s="130"/>
      <c r="BV76" s="130"/>
      <c r="BW76" s="130"/>
      <c r="BX76" s="130"/>
      <c r="BY76" s="130"/>
      <c r="BZ76" s="130"/>
      <c r="CA76" s="130"/>
      <c r="CB76" s="130"/>
      <c r="CC76" s="130"/>
      <c r="CD76" s="130"/>
      <c r="CE76" s="130"/>
      <c r="CF76" s="130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30"/>
      <c r="BR77" s="130"/>
      <c r="BS77" s="130"/>
      <c r="BT77" s="130"/>
      <c r="BU77" s="130"/>
      <c r="BV77" s="130"/>
      <c r="BW77" s="130"/>
      <c r="BX77" s="130"/>
      <c r="BY77" s="130"/>
      <c r="BZ77" s="130"/>
      <c r="CA77" s="130"/>
      <c r="CB77" s="130"/>
      <c r="CC77" s="130"/>
      <c r="CD77" s="130"/>
      <c r="CE77" s="130"/>
      <c r="CF77" s="130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30"/>
      <c r="BR78" s="130"/>
      <c r="BS78" s="130"/>
      <c r="BT78" s="130"/>
      <c r="BU78" s="130"/>
      <c r="BV78" s="130"/>
      <c r="BW78" s="130"/>
      <c r="BX78" s="130"/>
      <c r="BY78" s="130"/>
      <c r="BZ78" s="130"/>
      <c r="CA78" s="130"/>
      <c r="CB78" s="130"/>
      <c r="CC78" s="130"/>
      <c r="CD78" s="130"/>
      <c r="CE78" s="130"/>
      <c r="CF78" s="130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30"/>
      <c r="BR79" s="130"/>
      <c r="BS79" s="130"/>
      <c r="BT79" s="130"/>
      <c r="BU79" s="130"/>
      <c r="BV79" s="130"/>
      <c r="BW79" s="130"/>
      <c r="BX79" s="130"/>
      <c r="BY79" s="130"/>
      <c r="BZ79" s="130"/>
      <c r="CA79" s="130"/>
      <c r="CB79" s="130"/>
      <c r="CC79" s="130"/>
      <c r="CD79" s="130"/>
      <c r="CE79" s="130"/>
      <c r="CF79" s="130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30"/>
      <c r="BR80" s="130"/>
      <c r="BS80" s="130"/>
      <c r="BT80" s="130"/>
      <c r="BU80" s="130"/>
      <c r="BV80" s="130"/>
      <c r="BW80" s="130"/>
      <c r="BX80" s="130"/>
      <c r="BY80" s="130"/>
      <c r="BZ80" s="130"/>
      <c r="CA80" s="130"/>
      <c r="CB80" s="130"/>
      <c r="CC80" s="130"/>
      <c r="CD80" s="130"/>
      <c r="CE80" s="130"/>
      <c r="CF80" s="130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30"/>
      <c r="BR81" s="130"/>
      <c r="BS81" s="130"/>
      <c r="BT81" s="130"/>
      <c r="BU81" s="130"/>
      <c r="BV81" s="130"/>
      <c r="BW81" s="130"/>
      <c r="BX81" s="130"/>
      <c r="BY81" s="130"/>
      <c r="BZ81" s="130"/>
      <c r="CA81" s="130"/>
      <c r="CB81" s="130"/>
      <c r="CC81" s="130"/>
      <c r="CD81" s="130"/>
      <c r="CE81" s="130"/>
      <c r="CF81" s="130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30"/>
      <c r="BR82" s="130"/>
      <c r="BS82" s="130"/>
      <c r="BT82" s="130"/>
      <c r="BU82" s="130"/>
      <c r="BV82" s="130"/>
      <c r="BW82" s="130"/>
      <c r="BX82" s="130"/>
      <c r="BY82" s="130"/>
      <c r="BZ82" s="130"/>
      <c r="CA82" s="130"/>
      <c r="CB82" s="130"/>
      <c r="CC82" s="130"/>
      <c r="CD82" s="130"/>
      <c r="CE82" s="130"/>
      <c r="CF82" s="130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30"/>
      <c r="BR83" s="130"/>
      <c r="BS83" s="130"/>
      <c r="BT83" s="130"/>
      <c r="BU83" s="130"/>
      <c r="BV83" s="130"/>
      <c r="BW83" s="130"/>
      <c r="BX83" s="130"/>
      <c r="BY83" s="130"/>
      <c r="BZ83" s="130"/>
      <c r="CA83" s="130"/>
      <c r="CB83" s="130"/>
      <c r="CC83" s="130"/>
      <c r="CD83" s="130"/>
      <c r="CE83" s="130"/>
      <c r="CF83" s="130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30"/>
      <c r="BR84" s="130"/>
      <c r="BS84" s="130"/>
      <c r="BT84" s="130"/>
      <c r="BU84" s="130"/>
      <c r="BV84" s="130"/>
      <c r="BW84" s="130"/>
      <c r="BX84" s="130"/>
      <c r="BY84" s="130"/>
      <c r="BZ84" s="130"/>
      <c r="CA84" s="130"/>
      <c r="CB84" s="130"/>
      <c r="CC84" s="130"/>
      <c r="CD84" s="130"/>
      <c r="CE84" s="130"/>
      <c r="CF84" s="130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30"/>
      <c r="BR85" s="130"/>
      <c r="BS85" s="130"/>
      <c r="BT85" s="130"/>
      <c r="BU85" s="130"/>
      <c r="BV85" s="130"/>
      <c r="BW85" s="130"/>
      <c r="BX85" s="130"/>
      <c r="BY85" s="130"/>
      <c r="BZ85" s="130"/>
      <c r="CA85" s="130"/>
      <c r="CB85" s="130"/>
      <c r="CC85" s="130"/>
      <c r="CD85" s="130"/>
      <c r="CE85" s="130"/>
      <c r="CF85" s="130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30"/>
      <c r="BR86" s="130"/>
      <c r="BS86" s="130"/>
      <c r="BT86" s="130"/>
      <c r="BU86" s="130"/>
      <c r="BV86" s="130"/>
      <c r="BW86" s="130"/>
      <c r="BX86" s="130"/>
      <c r="BY86" s="130"/>
      <c r="BZ86" s="130"/>
      <c r="CA86" s="130"/>
      <c r="CB86" s="130"/>
      <c r="CC86" s="130"/>
      <c r="CD86" s="130"/>
      <c r="CE86" s="130"/>
      <c r="CF86" s="130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30"/>
      <c r="BR87" s="130"/>
      <c r="BS87" s="130"/>
      <c r="BT87" s="130"/>
      <c r="BU87" s="130"/>
      <c r="BV87" s="130"/>
      <c r="BW87" s="130"/>
      <c r="BX87" s="130"/>
      <c r="BY87" s="130"/>
      <c r="BZ87" s="130"/>
      <c r="CA87" s="130"/>
      <c r="CB87" s="130"/>
      <c r="CC87" s="130"/>
      <c r="CD87" s="130"/>
      <c r="CE87" s="130"/>
      <c r="CF87" s="130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30"/>
      <c r="BR88" s="130"/>
      <c r="BS88" s="130"/>
      <c r="BT88" s="130"/>
      <c r="BU88" s="130"/>
      <c r="BV88" s="130"/>
      <c r="BW88" s="130"/>
      <c r="BX88" s="130"/>
      <c r="BY88" s="130"/>
      <c r="BZ88" s="130"/>
      <c r="CA88" s="130"/>
      <c r="CB88" s="130"/>
      <c r="CC88" s="130"/>
      <c r="CD88" s="130"/>
      <c r="CE88" s="130"/>
      <c r="CF88" s="130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30"/>
      <c r="BR89" s="130"/>
      <c r="BS89" s="130"/>
      <c r="BT89" s="130"/>
      <c r="BU89" s="130"/>
      <c r="BV89" s="130"/>
      <c r="BW89" s="130"/>
      <c r="BX89" s="130"/>
      <c r="BY89" s="130"/>
      <c r="BZ89" s="130"/>
      <c r="CA89" s="130"/>
      <c r="CB89" s="130"/>
      <c r="CC89" s="130"/>
      <c r="CD89" s="130"/>
      <c r="CE89" s="130"/>
      <c r="CF89" s="130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30"/>
      <c r="BR90" s="130"/>
      <c r="BS90" s="130"/>
      <c r="BT90" s="130"/>
      <c r="BU90" s="130"/>
      <c r="BV90" s="130"/>
      <c r="BW90" s="130"/>
      <c r="BX90" s="130"/>
      <c r="BY90" s="130"/>
      <c r="BZ90" s="130"/>
      <c r="CA90" s="130"/>
      <c r="CB90" s="130"/>
      <c r="CC90" s="130"/>
      <c r="CD90" s="130"/>
      <c r="CE90" s="130"/>
      <c r="CF90" s="130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30"/>
      <c r="BR91" s="130"/>
      <c r="BS91" s="130"/>
      <c r="BT91" s="130"/>
      <c r="BU91" s="130"/>
      <c r="BV91" s="130"/>
      <c r="BW91" s="130"/>
      <c r="BX91" s="130"/>
      <c r="BY91" s="130"/>
      <c r="BZ91" s="130"/>
      <c r="CA91" s="130"/>
      <c r="CB91" s="130"/>
      <c r="CC91" s="130"/>
      <c r="CD91" s="130"/>
      <c r="CE91" s="130"/>
      <c r="CF91" s="130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30"/>
      <c r="BR92" s="130"/>
      <c r="BS92" s="130"/>
      <c r="BT92" s="130"/>
      <c r="BU92" s="130"/>
      <c r="BV92" s="130"/>
      <c r="BW92" s="130"/>
      <c r="BX92" s="130"/>
      <c r="BY92" s="130"/>
      <c r="BZ92" s="130"/>
      <c r="CA92" s="130"/>
      <c r="CB92" s="130"/>
      <c r="CC92" s="130"/>
      <c r="CD92" s="130"/>
      <c r="CE92" s="130"/>
      <c r="CF92" s="130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30"/>
      <c r="BR93" s="130"/>
      <c r="BS93" s="130"/>
      <c r="BT93" s="130"/>
      <c r="BU93" s="130"/>
      <c r="BV93" s="130"/>
      <c r="BW93" s="130"/>
      <c r="BX93" s="130"/>
      <c r="BY93" s="130"/>
      <c r="BZ93" s="130"/>
      <c r="CA93" s="130"/>
      <c r="CB93" s="130"/>
      <c r="CC93" s="130"/>
      <c r="CD93" s="130"/>
      <c r="CE93" s="130"/>
      <c r="CF93" s="130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30"/>
      <c r="BR94" s="130"/>
      <c r="BS94" s="130"/>
      <c r="BT94" s="130"/>
      <c r="BU94" s="130"/>
      <c r="BV94" s="130"/>
      <c r="BW94" s="130"/>
      <c r="BX94" s="130"/>
      <c r="BY94" s="130"/>
      <c r="BZ94" s="130"/>
      <c r="CA94" s="130"/>
      <c r="CB94" s="130"/>
      <c r="CC94" s="130"/>
      <c r="CD94" s="130"/>
      <c r="CE94" s="130"/>
      <c r="CF94" s="130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30"/>
      <c r="BR95" s="130"/>
      <c r="BS95" s="130"/>
      <c r="BT95" s="130"/>
      <c r="BU95" s="130"/>
      <c r="BV95" s="130"/>
      <c r="BW95" s="130"/>
      <c r="BX95" s="130"/>
      <c r="BY95" s="130"/>
      <c r="BZ95" s="130"/>
      <c r="CA95" s="130"/>
      <c r="CB95" s="130"/>
      <c r="CC95" s="130"/>
      <c r="CD95" s="130"/>
      <c r="CE95" s="130"/>
      <c r="CF95" s="130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30"/>
      <c r="BR96" s="130"/>
      <c r="BS96" s="130"/>
      <c r="BT96" s="130"/>
      <c r="BU96" s="130"/>
      <c r="BV96" s="130"/>
      <c r="BW96" s="130"/>
      <c r="BX96" s="130"/>
      <c r="BY96" s="130"/>
      <c r="BZ96" s="130"/>
      <c r="CA96" s="130"/>
      <c r="CB96" s="130"/>
      <c r="CC96" s="130"/>
      <c r="CD96" s="130"/>
      <c r="CE96" s="130"/>
      <c r="CF96" s="130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30"/>
      <c r="BR97" s="130"/>
      <c r="BS97" s="130"/>
      <c r="BT97" s="130"/>
      <c r="BU97" s="130"/>
      <c r="BV97" s="130"/>
      <c r="BW97" s="130"/>
      <c r="BX97" s="130"/>
      <c r="BY97" s="130"/>
      <c r="BZ97" s="130"/>
      <c r="CA97" s="130"/>
      <c r="CB97" s="130"/>
      <c r="CC97" s="130"/>
      <c r="CD97" s="130"/>
      <c r="CE97" s="130"/>
      <c r="CF97" s="130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30"/>
      <c r="BR98" s="130"/>
      <c r="BS98" s="130"/>
      <c r="BT98" s="130"/>
      <c r="BU98" s="130"/>
      <c r="BV98" s="130"/>
      <c r="BW98" s="130"/>
      <c r="BX98" s="130"/>
      <c r="BY98" s="130"/>
      <c r="BZ98" s="130"/>
      <c r="CA98" s="130"/>
      <c r="CB98" s="130"/>
      <c r="CC98" s="130"/>
      <c r="CD98" s="130"/>
      <c r="CE98" s="130"/>
      <c r="CF98" s="130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30"/>
      <c r="BR99" s="130"/>
      <c r="BS99" s="130"/>
      <c r="BT99" s="130"/>
      <c r="BU99" s="130"/>
      <c r="BV99" s="130"/>
      <c r="BW99" s="130"/>
      <c r="BX99" s="130"/>
      <c r="BY99" s="130"/>
      <c r="BZ99" s="130"/>
      <c r="CA99" s="130"/>
      <c r="CB99" s="130"/>
      <c r="CC99" s="130"/>
      <c r="CD99" s="130"/>
      <c r="CE99" s="130"/>
      <c r="CF99" s="130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30"/>
      <c r="BR100" s="130"/>
      <c r="BS100" s="130"/>
      <c r="BT100" s="130"/>
      <c r="BU100" s="130"/>
      <c r="BV100" s="130"/>
      <c r="BW100" s="130"/>
      <c r="BX100" s="130"/>
      <c r="BY100" s="130"/>
      <c r="BZ100" s="130"/>
      <c r="CA100" s="130"/>
      <c r="CB100" s="130"/>
      <c r="CC100" s="130"/>
      <c r="CD100" s="130"/>
      <c r="CE100" s="130"/>
      <c r="CF100" s="130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30"/>
      <c r="BR101" s="130"/>
      <c r="BS101" s="130"/>
      <c r="BT101" s="130"/>
      <c r="BU101" s="130"/>
      <c r="BV101" s="130"/>
      <c r="BW101" s="130"/>
      <c r="BX101" s="130"/>
      <c r="BY101" s="130"/>
      <c r="BZ101" s="130"/>
      <c r="CA101" s="130"/>
      <c r="CB101" s="130"/>
      <c r="CC101" s="130"/>
      <c r="CD101" s="130"/>
      <c r="CE101" s="130"/>
      <c r="CF101" s="130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30"/>
      <c r="BR102" s="130"/>
      <c r="BS102" s="130"/>
      <c r="BT102" s="130"/>
      <c r="BU102" s="130"/>
      <c r="BV102" s="130"/>
      <c r="BW102" s="130"/>
      <c r="BX102" s="130"/>
      <c r="BY102" s="130"/>
      <c r="BZ102" s="130"/>
      <c r="CA102" s="130"/>
      <c r="CB102" s="130"/>
      <c r="CC102" s="130"/>
      <c r="CD102" s="130"/>
      <c r="CE102" s="130"/>
      <c r="CF102" s="130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30"/>
      <c r="BR103" s="130"/>
      <c r="BS103" s="130"/>
      <c r="BT103" s="130"/>
      <c r="BU103" s="130"/>
      <c r="BV103" s="130"/>
      <c r="BW103" s="130"/>
      <c r="BX103" s="130"/>
      <c r="BY103" s="130"/>
      <c r="BZ103" s="130"/>
      <c r="CA103" s="130"/>
      <c r="CB103" s="130"/>
      <c r="CC103" s="130"/>
      <c r="CD103" s="130"/>
      <c r="CE103" s="130"/>
      <c r="CF103" s="130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30"/>
      <c r="BR104" s="130"/>
      <c r="BS104" s="130"/>
      <c r="BT104" s="130"/>
      <c r="BU104" s="130"/>
      <c r="BV104" s="130"/>
      <c r="BW104" s="130"/>
      <c r="BX104" s="130"/>
      <c r="BY104" s="130"/>
      <c r="BZ104" s="130"/>
      <c r="CA104" s="130"/>
      <c r="CB104" s="130"/>
      <c r="CC104" s="130"/>
      <c r="CD104" s="130"/>
      <c r="CE104" s="130"/>
      <c r="CF104" s="130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30"/>
      <c r="BR105" s="130"/>
      <c r="BS105" s="130"/>
      <c r="BT105" s="130"/>
      <c r="BU105" s="130"/>
      <c r="BV105" s="130"/>
      <c r="BW105" s="130"/>
      <c r="BX105" s="130"/>
      <c r="BY105" s="130"/>
      <c r="BZ105" s="130"/>
      <c r="CA105" s="130"/>
      <c r="CB105" s="130"/>
      <c r="CC105" s="130"/>
      <c r="CD105" s="130"/>
      <c r="CE105" s="130"/>
      <c r="CF105" s="130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30"/>
      <c r="BR106" s="130"/>
      <c r="BS106" s="130"/>
      <c r="BT106" s="130"/>
      <c r="BU106" s="130"/>
      <c r="BV106" s="130"/>
      <c r="BW106" s="130"/>
      <c r="BX106" s="130"/>
      <c r="BY106" s="130"/>
      <c r="BZ106" s="130"/>
      <c r="CA106" s="130"/>
      <c r="CB106" s="130"/>
      <c r="CC106" s="130"/>
      <c r="CD106" s="130"/>
      <c r="CE106" s="130"/>
      <c r="CF106" s="130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30"/>
      <c r="BR107" s="130"/>
      <c r="BS107" s="130"/>
      <c r="BT107" s="130"/>
      <c r="BU107" s="130"/>
      <c r="BV107" s="130"/>
      <c r="BW107" s="130"/>
      <c r="BX107" s="130"/>
      <c r="BY107" s="130"/>
      <c r="BZ107" s="130"/>
      <c r="CA107" s="130"/>
      <c r="CB107" s="130"/>
      <c r="CC107" s="130"/>
      <c r="CD107" s="130"/>
      <c r="CE107" s="130"/>
      <c r="CF107" s="130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30"/>
      <c r="BR108" s="130"/>
      <c r="BS108" s="130"/>
      <c r="BT108" s="130"/>
      <c r="BU108" s="130"/>
      <c r="BV108" s="130"/>
      <c r="BW108" s="130"/>
      <c r="BX108" s="130"/>
      <c r="BY108" s="130"/>
      <c r="BZ108" s="130"/>
      <c r="CA108" s="130"/>
      <c r="CB108" s="130"/>
      <c r="CC108" s="130"/>
      <c r="CD108" s="130"/>
      <c r="CE108" s="130"/>
      <c r="CF108" s="130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30"/>
      <c r="BR109" s="130"/>
      <c r="BS109" s="130"/>
      <c r="BT109" s="130"/>
      <c r="BU109" s="130"/>
      <c r="BV109" s="130"/>
      <c r="BW109" s="130"/>
      <c r="BX109" s="130"/>
      <c r="BY109" s="130"/>
      <c r="BZ109" s="130"/>
      <c r="CA109" s="130"/>
      <c r="CB109" s="130"/>
      <c r="CC109" s="130"/>
      <c r="CD109" s="130"/>
      <c r="CE109" s="130"/>
      <c r="CF109" s="130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30"/>
      <c r="BR110" s="130"/>
      <c r="BS110" s="130"/>
      <c r="BT110" s="130"/>
      <c r="BU110" s="130"/>
      <c r="BV110" s="130"/>
      <c r="BW110" s="130"/>
      <c r="BX110" s="130"/>
      <c r="BY110" s="130"/>
      <c r="BZ110" s="130"/>
      <c r="CA110" s="130"/>
      <c r="CB110" s="130"/>
      <c r="CC110" s="130"/>
      <c r="CD110" s="130"/>
      <c r="CE110" s="130"/>
      <c r="CF110" s="130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30"/>
      <c r="BR111" s="130"/>
      <c r="BS111" s="130"/>
      <c r="BT111" s="130"/>
      <c r="BU111" s="130"/>
      <c r="BV111" s="130"/>
      <c r="BW111" s="130"/>
      <c r="BX111" s="130"/>
      <c r="BY111" s="130"/>
      <c r="BZ111" s="130"/>
      <c r="CA111" s="130"/>
      <c r="CB111" s="130"/>
      <c r="CC111" s="130"/>
      <c r="CD111" s="130"/>
      <c r="CE111" s="130"/>
      <c r="CF111" s="130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30"/>
      <c r="BR112" s="130"/>
      <c r="BS112" s="130"/>
      <c r="BT112" s="130"/>
      <c r="BU112" s="130"/>
      <c r="BV112" s="130"/>
      <c r="BW112" s="130"/>
      <c r="BX112" s="130"/>
      <c r="BY112" s="130"/>
      <c r="BZ112" s="130"/>
      <c r="CA112" s="130"/>
      <c r="CB112" s="130"/>
      <c r="CC112" s="130"/>
      <c r="CD112" s="130"/>
      <c r="CE112" s="130"/>
      <c r="CF112" s="130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30"/>
      <c r="BR113" s="130"/>
      <c r="BS113" s="130"/>
      <c r="BT113" s="130"/>
      <c r="BU113" s="130"/>
      <c r="BV113" s="130"/>
      <c r="BW113" s="130"/>
      <c r="BX113" s="130"/>
      <c r="BY113" s="130"/>
      <c r="BZ113" s="130"/>
      <c r="CA113" s="130"/>
      <c r="CB113" s="130"/>
      <c r="CC113" s="130"/>
      <c r="CD113" s="130"/>
      <c r="CE113" s="130"/>
      <c r="CF113" s="130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30"/>
      <c r="BR114" s="130"/>
      <c r="BS114" s="130"/>
      <c r="BT114" s="130"/>
      <c r="BU114" s="130"/>
      <c r="BV114" s="130"/>
      <c r="BW114" s="130"/>
      <c r="BX114" s="130"/>
      <c r="BY114" s="130"/>
      <c r="BZ114" s="130"/>
      <c r="CA114" s="130"/>
      <c r="CB114" s="130"/>
      <c r="CC114" s="130"/>
      <c r="CD114" s="130"/>
      <c r="CE114" s="130"/>
      <c r="CF114" s="130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30"/>
      <c r="BR115" s="130"/>
      <c r="BS115" s="130"/>
      <c r="BT115" s="130"/>
      <c r="BU115" s="130"/>
      <c r="BV115" s="130"/>
      <c r="BW115" s="130"/>
      <c r="BX115" s="130"/>
      <c r="BY115" s="130"/>
      <c r="BZ115" s="130"/>
      <c r="CA115" s="130"/>
      <c r="CB115" s="130"/>
      <c r="CC115" s="130"/>
      <c r="CD115" s="130"/>
      <c r="CE115" s="130"/>
      <c r="CF115" s="130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30"/>
      <c r="BR116" s="130"/>
      <c r="BS116" s="130"/>
      <c r="BT116" s="130"/>
      <c r="BU116" s="130"/>
      <c r="BV116" s="130"/>
      <c r="BW116" s="130"/>
      <c r="BX116" s="130"/>
      <c r="BY116" s="130"/>
      <c r="BZ116" s="130"/>
      <c r="CA116" s="130"/>
      <c r="CB116" s="130"/>
      <c r="CC116" s="130"/>
      <c r="CD116" s="130"/>
      <c r="CE116" s="130"/>
      <c r="CF116" s="130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30"/>
      <c r="BR117" s="130"/>
      <c r="BS117" s="130"/>
      <c r="BT117" s="130"/>
      <c r="BU117" s="130"/>
      <c r="BV117" s="130"/>
      <c r="BW117" s="130"/>
      <c r="BX117" s="130"/>
      <c r="BY117" s="130"/>
      <c r="BZ117" s="130"/>
      <c r="CA117" s="130"/>
      <c r="CB117" s="130"/>
      <c r="CC117" s="130"/>
      <c r="CD117" s="130"/>
      <c r="CE117" s="130"/>
      <c r="CF117" s="130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30"/>
      <c r="BR118" s="130"/>
      <c r="BS118" s="130"/>
      <c r="BT118" s="130"/>
      <c r="BU118" s="130"/>
      <c r="BV118" s="130"/>
      <c r="BW118" s="130"/>
      <c r="BX118" s="130"/>
      <c r="BY118" s="130"/>
      <c r="BZ118" s="130"/>
      <c r="CA118" s="130"/>
      <c r="CB118" s="130"/>
      <c r="CC118" s="130"/>
      <c r="CD118" s="130"/>
      <c r="CE118" s="130"/>
      <c r="CF118" s="130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30"/>
      <c r="BR119" s="130"/>
      <c r="BS119" s="130"/>
      <c r="BT119" s="130"/>
      <c r="BU119" s="130"/>
      <c r="BV119" s="130"/>
      <c r="BW119" s="130"/>
      <c r="BX119" s="130"/>
      <c r="BY119" s="130"/>
      <c r="BZ119" s="130"/>
      <c r="CA119" s="130"/>
      <c r="CB119" s="130"/>
      <c r="CC119" s="130"/>
      <c r="CD119" s="130"/>
      <c r="CE119" s="130"/>
      <c r="CF119" s="130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30"/>
      <c r="BR120" s="130"/>
      <c r="BS120" s="130"/>
      <c r="BT120" s="130"/>
      <c r="BU120" s="130"/>
      <c r="BV120" s="130"/>
      <c r="BW120" s="130"/>
      <c r="BX120" s="130"/>
      <c r="BY120" s="130"/>
      <c r="BZ120" s="130"/>
      <c r="CA120" s="130"/>
      <c r="CB120" s="130"/>
      <c r="CC120" s="130"/>
      <c r="CD120" s="130"/>
      <c r="CE120" s="130"/>
      <c r="CF120" s="130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30"/>
      <c r="BR121" s="130"/>
      <c r="BS121" s="130"/>
      <c r="BT121" s="130"/>
      <c r="BU121" s="130"/>
      <c r="BV121" s="130"/>
      <c r="BW121" s="130"/>
      <c r="BX121" s="130"/>
      <c r="BY121" s="130"/>
      <c r="BZ121" s="130"/>
      <c r="CA121" s="130"/>
      <c r="CB121" s="130"/>
      <c r="CC121" s="130"/>
      <c r="CD121" s="130"/>
      <c r="CE121" s="130"/>
      <c r="CF121" s="130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30"/>
      <c r="BR122" s="130"/>
      <c r="BS122" s="130"/>
      <c r="BT122" s="130"/>
      <c r="BU122" s="130"/>
      <c r="BV122" s="130"/>
      <c r="BW122" s="130"/>
      <c r="BX122" s="130"/>
      <c r="BY122" s="130"/>
      <c r="BZ122" s="130"/>
      <c r="CA122" s="130"/>
      <c r="CB122" s="130"/>
      <c r="CC122" s="130"/>
      <c r="CD122" s="130"/>
      <c r="CE122" s="130"/>
      <c r="CF122" s="130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30"/>
      <c r="BR123" s="130"/>
      <c r="BS123" s="130"/>
      <c r="BT123" s="130"/>
      <c r="BU123" s="130"/>
      <c r="BV123" s="130"/>
      <c r="BW123" s="130"/>
      <c r="BX123" s="130"/>
      <c r="BY123" s="130"/>
      <c r="BZ123" s="130"/>
      <c r="CA123" s="130"/>
      <c r="CB123" s="130"/>
      <c r="CC123" s="130"/>
      <c r="CD123" s="130"/>
      <c r="CE123" s="130"/>
      <c r="CF123" s="130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30"/>
      <c r="BR124" s="130"/>
      <c r="BS124" s="130"/>
      <c r="BT124" s="130"/>
      <c r="BU124" s="130"/>
      <c r="BV124" s="130"/>
      <c r="BW124" s="130"/>
      <c r="BX124" s="130"/>
      <c r="BY124" s="130"/>
      <c r="BZ124" s="130"/>
      <c r="CA124" s="130"/>
      <c r="CB124" s="130"/>
      <c r="CC124" s="130"/>
      <c r="CD124" s="130"/>
      <c r="CE124" s="130"/>
      <c r="CF124" s="130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30"/>
      <c r="BR125" s="130"/>
      <c r="BS125" s="130"/>
      <c r="BT125" s="130"/>
      <c r="BU125" s="130"/>
      <c r="BV125" s="130"/>
      <c r="BW125" s="130"/>
      <c r="BX125" s="130"/>
      <c r="BY125" s="130"/>
      <c r="BZ125" s="130"/>
      <c r="CA125" s="130"/>
      <c r="CB125" s="130"/>
      <c r="CC125" s="130"/>
      <c r="CD125" s="130"/>
      <c r="CE125" s="130"/>
      <c r="CF125" s="130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30"/>
      <c r="BR126" s="130"/>
      <c r="BS126" s="130"/>
      <c r="BT126" s="130"/>
      <c r="BU126" s="130"/>
      <c r="BV126" s="130"/>
      <c r="BW126" s="130"/>
      <c r="BX126" s="130"/>
      <c r="BY126" s="130"/>
      <c r="BZ126" s="130"/>
      <c r="CA126" s="130"/>
      <c r="CB126" s="130"/>
      <c r="CC126" s="130"/>
      <c r="CD126" s="130"/>
      <c r="CE126" s="130"/>
      <c r="CF126" s="130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30"/>
      <c r="BR127" s="130"/>
      <c r="BS127" s="130"/>
      <c r="BT127" s="130"/>
      <c r="BU127" s="130"/>
      <c r="BV127" s="130"/>
      <c r="BW127" s="130"/>
      <c r="BX127" s="130"/>
      <c r="BY127" s="130"/>
      <c r="BZ127" s="130"/>
      <c r="CA127" s="130"/>
      <c r="CB127" s="130"/>
      <c r="CC127" s="130"/>
      <c r="CD127" s="130"/>
      <c r="CE127" s="130"/>
      <c r="CF127" s="130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30"/>
      <c r="BR128" s="130"/>
      <c r="BS128" s="130"/>
      <c r="BT128" s="130"/>
      <c r="BU128" s="130"/>
      <c r="BV128" s="130"/>
      <c r="BW128" s="130"/>
      <c r="BX128" s="130"/>
      <c r="BY128" s="130"/>
      <c r="BZ128" s="130"/>
      <c r="CA128" s="130"/>
      <c r="CB128" s="130"/>
      <c r="CC128" s="130"/>
      <c r="CD128" s="130"/>
      <c r="CE128" s="130"/>
      <c r="CF128" s="130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30"/>
      <c r="BR129" s="130"/>
      <c r="BS129" s="130"/>
      <c r="BT129" s="130"/>
      <c r="BU129" s="130"/>
      <c r="BV129" s="130"/>
      <c r="BW129" s="130"/>
      <c r="BX129" s="130"/>
      <c r="BY129" s="130"/>
      <c r="BZ129" s="130"/>
      <c r="CA129" s="130"/>
      <c r="CB129" s="130"/>
      <c r="CC129" s="130"/>
      <c r="CD129" s="130"/>
      <c r="CE129" s="130"/>
      <c r="CF129" s="130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30"/>
      <c r="BR130" s="130"/>
      <c r="BS130" s="130"/>
      <c r="BT130" s="130"/>
      <c r="BU130" s="130"/>
      <c r="BV130" s="130"/>
      <c r="BW130" s="130"/>
      <c r="BX130" s="130"/>
      <c r="BY130" s="130"/>
      <c r="BZ130" s="130"/>
      <c r="CA130" s="130"/>
      <c r="CB130" s="130"/>
      <c r="CC130" s="130"/>
      <c r="CD130" s="130"/>
      <c r="CE130" s="130"/>
      <c r="CF130" s="130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30"/>
      <c r="BR131" s="130"/>
      <c r="BS131" s="130"/>
      <c r="BT131" s="130"/>
      <c r="BU131" s="130"/>
      <c r="BV131" s="130"/>
      <c r="BW131" s="130"/>
      <c r="BX131" s="130"/>
      <c r="BY131" s="130"/>
      <c r="BZ131" s="130"/>
      <c r="CA131" s="130"/>
      <c r="CB131" s="130"/>
      <c r="CC131" s="130"/>
      <c r="CD131" s="130"/>
      <c r="CE131" s="130"/>
      <c r="CF131" s="130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30"/>
      <c r="BR132" s="130"/>
      <c r="BS132" s="130"/>
      <c r="BT132" s="130"/>
      <c r="BU132" s="130"/>
      <c r="BV132" s="130"/>
      <c r="BW132" s="130"/>
      <c r="BX132" s="130"/>
      <c r="BY132" s="130"/>
      <c r="BZ132" s="130"/>
      <c r="CA132" s="130"/>
      <c r="CB132" s="130"/>
      <c r="CC132" s="130"/>
      <c r="CD132" s="130"/>
      <c r="CE132" s="130"/>
      <c r="CF132" s="130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30"/>
      <c r="BR133" s="130"/>
      <c r="BS133" s="130"/>
      <c r="BT133" s="130"/>
      <c r="BU133" s="130"/>
      <c r="BV133" s="130"/>
      <c r="BW133" s="130"/>
      <c r="BX133" s="130"/>
      <c r="BY133" s="130"/>
      <c r="BZ133" s="130"/>
      <c r="CA133" s="130"/>
      <c r="CB133" s="130"/>
      <c r="CC133" s="130"/>
      <c r="CD133" s="130"/>
      <c r="CE133" s="130"/>
      <c r="CF133" s="130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30"/>
      <c r="BR134" s="130"/>
      <c r="BS134" s="130"/>
      <c r="BT134" s="130"/>
      <c r="BU134" s="130"/>
      <c r="BV134" s="130"/>
      <c r="BW134" s="130"/>
      <c r="BX134" s="130"/>
      <c r="BY134" s="130"/>
      <c r="BZ134" s="130"/>
      <c r="CA134" s="130"/>
      <c r="CB134" s="130"/>
      <c r="CC134" s="130"/>
      <c r="CD134" s="130"/>
      <c r="CE134" s="130"/>
      <c r="CF134" s="130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30"/>
      <c r="BR135" s="130"/>
      <c r="BS135" s="130"/>
      <c r="BT135" s="130"/>
      <c r="BU135" s="130"/>
      <c r="BV135" s="130"/>
      <c r="BW135" s="130"/>
      <c r="BX135" s="130"/>
      <c r="BY135" s="130"/>
      <c r="BZ135" s="130"/>
      <c r="CA135" s="130"/>
      <c r="CB135" s="130"/>
      <c r="CC135" s="130"/>
      <c r="CD135" s="130"/>
      <c r="CE135" s="130"/>
      <c r="CF135" s="130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30"/>
      <c r="BR136" s="130"/>
      <c r="BS136" s="130"/>
      <c r="BT136" s="130"/>
      <c r="BU136" s="130"/>
      <c r="BV136" s="130"/>
      <c r="BW136" s="130"/>
      <c r="BX136" s="130"/>
      <c r="BY136" s="130"/>
      <c r="BZ136" s="130"/>
      <c r="CA136" s="130"/>
      <c r="CB136" s="130"/>
      <c r="CC136" s="130"/>
      <c r="CD136" s="130"/>
      <c r="CE136" s="130"/>
      <c r="CF136" s="130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30"/>
      <c r="BR137" s="130"/>
      <c r="BS137" s="130"/>
      <c r="BT137" s="130"/>
      <c r="BU137" s="130"/>
      <c r="BV137" s="130"/>
      <c r="BW137" s="130"/>
      <c r="BX137" s="130"/>
      <c r="BY137" s="130"/>
      <c r="BZ137" s="130"/>
      <c r="CA137" s="130"/>
      <c r="CB137" s="130"/>
      <c r="CC137" s="130"/>
      <c r="CD137" s="130"/>
      <c r="CE137" s="130"/>
      <c r="CF137" s="130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30"/>
      <c r="BR138" s="130"/>
      <c r="BS138" s="130"/>
      <c r="BT138" s="130"/>
      <c r="BU138" s="130"/>
      <c r="BV138" s="130"/>
      <c r="BW138" s="130"/>
      <c r="BX138" s="130"/>
      <c r="BY138" s="130"/>
      <c r="BZ138" s="130"/>
      <c r="CA138" s="130"/>
      <c r="CB138" s="130"/>
      <c r="CC138" s="130"/>
      <c r="CD138" s="130"/>
      <c r="CE138" s="130"/>
      <c r="CF138" s="130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30"/>
      <c r="BR139" s="130"/>
      <c r="BS139" s="130"/>
      <c r="BT139" s="130"/>
      <c r="BU139" s="130"/>
      <c r="BV139" s="130"/>
      <c r="BW139" s="130"/>
      <c r="BX139" s="130"/>
      <c r="BY139" s="130"/>
      <c r="BZ139" s="130"/>
      <c r="CA139" s="130"/>
      <c r="CB139" s="130"/>
      <c r="CC139" s="130"/>
      <c r="CD139" s="130"/>
      <c r="CE139" s="130"/>
      <c r="CF139" s="130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30"/>
      <c r="BR140" s="130"/>
      <c r="BS140" s="130"/>
      <c r="BT140" s="130"/>
      <c r="BU140" s="130"/>
      <c r="BV140" s="130"/>
      <c r="BW140" s="130"/>
      <c r="BX140" s="130"/>
      <c r="BY140" s="130"/>
      <c r="BZ140" s="130"/>
      <c r="CA140" s="130"/>
      <c r="CB140" s="130"/>
      <c r="CC140" s="130"/>
      <c r="CD140" s="130"/>
      <c r="CE140" s="130"/>
      <c r="CF140" s="130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30"/>
      <c r="BR141" s="130"/>
      <c r="BS141" s="130"/>
      <c r="BT141" s="130"/>
      <c r="BU141" s="130"/>
      <c r="BV141" s="130"/>
      <c r="BW141" s="130"/>
      <c r="BX141" s="130"/>
      <c r="BY141" s="130"/>
      <c r="BZ141" s="130"/>
      <c r="CA141" s="130"/>
      <c r="CB141" s="130"/>
      <c r="CC141" s="130"/>
      <c r="CD141" s="130"/>
      <c r="CE141" s="130"/>
      <c r="CF141" s="130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30"/>
      <c r="BR142" s="130"/>
      <c r="BS142" s="130"/>
      <c r="BT142" s="130"/>
      <c r="BU142" s="130"/>
      <c r="BV142" s="130"/>
      <c r="BW142" s="130"/>
      <c r="BX142" s="130"/>
      <c r="BY142" s="130"/>
      <c r="BZ142" s="130"/>
      <c r="CA142" s="130"/>
      <c r="CB142" s="130"/>
      <c r="CC142" s="130"/>
      <c r="CD142" s="130"/>
      <c r="CE142" s="130"/>
      <c r="CF142" s="130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30"/>
      <c r="BR143" s="130"/>
      <c r="BS143" s="130"/>
      <c r="BT143" s="130"/>
      <c r="BU143" s="130"/>
      <c r="BV143" s="130"/>
      <c r="BW143" s="130"/>
      <c r="BX143" s="130"/>
      <c r="BY143" s="130"/>
      <c r="BZ143" s="130"/>
      <c r="CA143" s="130"/>
      <c r="CB143" s="130"/>
      <c r="CC143" s="130"/>
      <c r="CD143" s="130"/>
      <c r="CE143" s="130"/>
      <c r="CF143" s="130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30"/>
      <c r="BR144" s="130"/>
      <c r="BS144" s="130"/>
      <c r="BT144" s="130"/>
      <c r="BU144" s="130"/>
      <c r="BV144" s="130"/>
      <c r="BW144" s="130"/>
      <c r="BX144" s="130"/>
      <c r="BY144" s="130"/>
      <c r="BZ144" s="130"/>
      <c r="CA144" s="130"/>
      <c r="CB144" s="130"/>
      <c r="CC144" s="130"/>
      <c r="CD144" s="130"/>
      <c r="CE144" s="130"/>
      <c r="CF144" s="130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30"/>
      <c r="BR145" s="130"/>
      <c r="BS145" s="130"/>
      <c r="BT145" s="130"/>
      <c r="BU145" s="130"/>
      <c r="BV145" s="130"/>
      <c r="BW145" s="130"/>
      <c r="BX145" s="130"/>
      <c r="BY145" s="130"/>
      <c r="BZ145" s="130"/>
      <c r="CA145" s="130"/>
      <c r="CB145" s="130"/>
      <c r="CC145" s="130"/>
      <c r="CD145" s="130"/>
      <c r="CE145" s="130"/>
      <c r="CF145" s="130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30"/>
      <c r="BR146" s="130"/>
      <c r="BS146" s="130"/>
      <c r="BT146" s="130"/>
      <c r="BU146" s="130"/>
      <c r="BV146" s="130"/>
      <c r="BW146" s="130"/>
      <c r="BX146" s="130"/>
      <c r="BY146" s="130"/>
      <c r="BZ146" s="130"/>
      <c r="CA146" s="130"/>
      <c r="CB146" s="130"/>
      <c r="CC146" s="130"/>
      <c r="CD146" s="130"/>
      <c r="CE146" s="130"/>
      <c r="CF146" s="130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30"/>
      <c r="BR147" s="130"/>
      <c r="BS147" s="130"/>
      <c r="BT147" s="130"/>
      <c r="BU147" s="130"/>
      <c r="BV147" s="130"/>
      <c r="BW147" s="130"/>
      <c r="BX147" s="130"/>
      <c r="BY147" s="130"/>
      <c r="BZ147" s="130"/>
      <c r="CA147" s="130"/>
      <c r="CB147" s="130"/>
      <c r="CC147" s="130"/>
      <c r="CD147" s="130"/>
      <c r="CE147" s="130"/>
      <c r="CF147" s="130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30"/>
      <c r="BR148" s="130"/>
      <c r="BS148" s="130"/>
      <c r="BT148" s="130"/>
      <c r="BU148" s="130"/>
      <c r="BV148" s="130"/>
      <c r="BW148" s="130"/>
      <c r="BX148" s="130"/>
      <c r="BY148" s="130"/>
      <c r="BZ148" s="130"/>
      <c r="CA148" s="130"/>
      <c r="CB148" s="130"/>
      <c r="CC148" s="130"/>
      <c r="CD148" s="130"/>
      <c r="CE148" s="130"/>
      <c r="CF148" s="130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30"/>
      <c r="BR149" s="130"/>
      <c r="BS149" s="130"/>
      <c r="BT149" s="130"/>
      <c r="BU149" s="130"/>
      <c r="BV149" s="130"/>
      <c r="BW149" s="130"/>
      <c r="BX149" s="130"/>
      <c r="BY149" s="130"/>
      <c r="BZ149" s="130"/>
      <c r="CA149" s="130"/>
      <c r="CB149" s="130"/>
      <c r="CC149" s="130"/>
      <c r="CD149" s="130"/>
      <c r="CE149" s="130"/>
      <c r="CF149" s="130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30"/>
      <c r="BR150" s="130"/>
      <c r="BS150" s="130"/>
      <c r="BT150" s="130"/>
      <c r="BU150" s="130"/>
      <c r="BV150" s="130"/>
      <c r="BW150" s="130"/>
      <c r="BX150" s="130"/>
      <c r="BY150" s="130"/>
      <c r="BZ150" s="130"/>
      <c r="CA150" s="130"/>
      <c r="CB150" s="130"/>
      <c r="CC150" s="130"/>
      <c r="CD150" s="130"/>
      <c r="CE150" s="130"/>
      <c r="CF150" s="130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30"/>
      <c r="BR151" s="130"/>
      <c r="BS151" s="130"/>
      <c r="BT151" s="130"/>
      <c r="BU151" s="130"/>
      <c r="BV151" s="130"/>
      <c r="BW151" s="130"/>
      <c r="BX151" s="130"/>
      <c r="BY151" s="130"/>
      <c r="BZ151" s="130"/>
      <c r="CA151" s="130"/>
      <c r="CB151" s="130"/>
      <c r="CC151" s="130"/>
      <c r="CD151" s="130"/>
      <c r="CE151" s="130"/>
      <c r="CF151" s="130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30"/>
      <c r="BR152" s="130"/>
      <c r="BS152" s="130"/>
      <c r="BT152" s="130"/>
      <c r="BU152" s="130"/>
      <c r="BV152" s="130"/>
      <c r="BW152" s="130"/>
      <c r="BX152" s="130"/>
      <c r="BY152" s="130"/>
      <c r="BZ152" s="130"/>
      <c r="CA152" s="130"/>
      <c r="CB152" s="130"/>
      <c r="CC152" s="130"/>
      <c r="CD152" s="130"/>
      <c r="CE152" s="130"/>
      <c r="CF152" s="130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30"/>
      <c r="BR153" s="130"/>
      <c r="BS153" s="130"/>
      <c r="BT153" s="130"/>
      <c r="BU153" s="130"/>
      <c r="BV153" s="130"/>
      <c r="BW153" s="130"/>
      <c r="BX153" s="130"/>
      <c r="BY153" s="130"/>
      <c r="BZ153" s="130"/>
      <c r="CA153" s="130"/>
      <c r="CB153" s="130"/>
      <c r="CC153" s="130"/>
      <c r="CD153" s="130"/>
      <c r="CE153" s="130"/>
      <c r="CF153" s="130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30"/>
      <c r="BR154" s="130"/>
      <c r="BS154" s="130"/>
      <c r="BT154" s="130"/>
      <c r="BU154" s="130"/>
      <c r="BV154" s="130"/>
      <c r="BW154" s="130"/>
      <c r="BX154" s="130"/>
      <c r="BY154" s="130"/>
      <c r="BZ154" s="130"/>
      <c r="CA154" s="130"/>
      <c r="CB154" s="130"/>
      <c r="CC154" s="130"/>
      <c r="CD154" s="130"/>
      <c r="CE154" s="130"/>
      <c r="CF154" s="130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30"/>
      <c r="BR155" s="130"/>
      <c r="BS155" s="130"/>
      <c r="BT155" s="130"/>
      <c r="BU155" s="130"/>
      <c r="BV155" s="130"/>
      <c r="BW155" s="130"/>
      <c r="BX155" s="130"/>
      <c r="BY155" s="130"/>
      <c r="BZ155" s="130"/>
      <c r="CA155" s="130"/>
      <c r="CB155" s="130"/>
      <c r="CC155" s="130"/>
      <c r="CD155" s="130"/>
      <c r="CE155" s="130"/>
      <c r="CF155" s="130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30"/>
      <c r="BR156" s="130"/>
      <c r="BS156" s="130"/>
      <c r="BT156" s="130"/>
      <c r="BU156" s="130"/>
      <c r="BV156" s="130"/>
      <c r="BW156" s="130"/>
      <c r="BX156" s="130"/>
      <c r="BY156" s="130"/>
      <c r="BZ156" s="130"/>
      <c r="CA156" s="130"/>
      <c r="CB156" s="130"/>
      <c r="CC156" s="130"/>
      <c r="CD156" s="130"/>
      <c r="CE156" s="130"/>
      <c r="CF156" s="130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30"/>
      <c r="BR157" s="130"/>
      <c r="BS157" s="130"/>
      <c r="BT157" s="130"/>
      <c r="BU157" s="130"/>
      <c r="BV157" s="130"/>
      <c r="BW157" s="130"/>
      <c r="BX157" s="130"/>
      <c r="BY157" s="130"/>
      <c r="BZ157" s="130"/>
      <c r="CA157" s="130"/>
      <c r="CB157" s="130"/>
      <c r="CC157" s="130"/>
      <c r="CD157" s="130"/>
      <c r="CE157" s="130"/>
      <c r="CF157" s="130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30"/>
      <c r="BR158" s="130"/>
      <c r="BS158" s="130"/>
      <c r="BT158" s="130"/>
      <c r="BU158" s="130"/>
      <c r="BV158" s="130"/>
      <c r="BW158" s="130"/>
      <c r="BX158" s="130"/>
      <c r="BY158" s="130"/>
      <c r="BZ158" s="130"/>
      <c r="CA158" s="130"/>
      <c r="CB158" s="130"/>
      <c r="CC158" s="130"/>
      <c r="CD158" s="130"/>
      <c r="CE158" s="130"/>
      <c r="CF158" s="130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30"/>
      <c r="BR159" s="130"/>
      <c r="BS159" s="130"/>
      <c r="BT159" s="130"/>
      <c r="BU159" s="130"/>
      <c r="BV159" s="130"/>
      <c r="BW159" s="130"/>
      <c r="BX159" s="130"/>
      <c r="BY159" s="130"/>
      <c r="BZ159" s="130"/>
      <c r="CA159" s="130"/>
      <c r="CB159" s="130"/>
      <c r="CC159" s="130"/>
      <c r="CD159" s="130"/>
      <c r="CE159" s="130"/>
      <c r="CF159" s="130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30"/>
      <c r="BR160" s="130"/>
      <c r="BS160" s="130"/>
      <c r="BT160" s="130"/>
      <c r="BU160" s="130"/>
      <c r="BV160" s="130"/>
      <c r="BW160" s="130"/>
      <c r="BX160" s="130"/>
      <c r="BY160" s="130"/>
      <c r="BZ160" s="130"/>
      <c r="CA160" s="130"/>
      <c r="CB160" s="130"/>
      <c r="CC160" s="130"/>
      <c r="CD160" s="130"/>
      <c r="CE160" s="130"/>
      <c r="CF160" s="130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30"/>
      <c r="BR161" s="130"/>
      <c r="BS161" s="130"/>
      <c r="BT161" s="130"/>
      <c r="BU161" s="130"/>
      <c r="BV161" s="130"/>
      <c r="BW161" s="130"/>
      <c r="BX161" s="130"/>
      <c r="BY161" s="130"/>
      <c r="BZ161" s="130"/>
      <c r="CA161" s="130"/>
      <c r="CB161" s="130"/>
      <c r="CC161" s="130"/>
      <c r="CD161" s="130"/>
      <c r="CE161" s="130"/>
      <c r="CF161" s="130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30"/>
      <c r="BR162" s="130"/>
      <c r="BS162" s="130"/>
      <c r="BT162" s="130"/>
      <c r="BU162" s="130"/>
      <c r="BV162" s="130"/>
      <c r="BW162" s="130"/>
      <c r="BX162" s="130"/>
      <c r="BY162" s="130"/>
      <c r="BZ162" s="130"/>
      <c r="CA162" s="130"/>
      <c r="CB162" s="130"/>
      <c r="CC162" s="130"/>
      <c r="CD162" s="130"/>
      <c r="CE162" s="130"/>
      <c r="CF162" s="130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30"/>
      <c r="BR163" s="130"/>
      <c r="BS163" s="130"/>
      <c r="BT163" s="130"/>
      <c r="BU163" s="130"/>
      <c r="BV163" s="130"/>
      <c r="BW163" s="130"/>
      <c r="BX163" s="130"/>
      <c r="BY163" s="130"/>
      <c r="BZ163" s="130"/>
      <c r="CA163" s="130"/>
      <c r="CB163" s="130"/>
      <c r="CC163" s="130"/>
      <c r="CD163" s="130"/>
      <c r="CE163" s="130"/>
      <c r="CF163" s="130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30"/>
      <c r="BR164" s="130"/>
      <c r="BS164" s="130"/>
      <c r="BT164" s="130"/>
      <c r="BU164" s="130"/>
      <c r="BV164" s="130"/>
      <c r="BW164" s="130"/>
      <c r="BX164" s="130"/>
      <c r="BY164" s="130"/>
      <c r="BZ164" s="130"/>
      <c r="CA164" s="130"/>
      <c r="CB164" s="130"/>
      <c r="CC164" s="130"/>
      <c r="CD164" s="130"/>
      <c r="CE164" s="130"/>
      <c r="CF164" s="130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30"/>
      <c r="BR165" s="130"/>
      <c r="BS165" s="130"/>
      <c r="BT165" s="130"/>
      <c r="BU165" s="130"/>
      <c r="BV165" s="130"/>
      <c r="BW165" s="130"/>
      <c r="BX165" s="130"/>
      <c r="BY165" s="130"/>
      <c r="BZ165" s="130"/>
      <c r="CA165" s="130"/>
      <c r="CB165" s="130"/>
      <c r="CC165" s="130"/>
      <c r="CD165" s="130"/>
      <c r="CE165" s="130"/>
      <c r="CF165" s="130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30"/>
      <c r="BR166" s="130"/>
      <c r="BS166" s="130"/>
      <c r="BT166" s="130"/>
      <c r="BU166" s="130"/>
      <c r="BV166" s="130"/>
      <c r="BW166" s="130"/>
      <c r="BX166" s="130"/>
      <c r="BY166" s="130"/>
      <c r="BZ166" s="130"/>
      <c r="CA166" s="130"/>
      <c r="CB166" s="130"/>
      <c r="CC166" s="130"/>
      <c r="CD166" s="130"/>
      <c r="CE166" s="130"/>
      <c r="CF166" s="130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30"/>
      <c r="BR167" s="130"/>
      <c r="BS167" s="130"/>
      <c r="BT167" s="130"/>
      <c r="BU167" s="130"/>
      <c r="BV167" s="130"/>
      <c r="BW167" s="130"/>
      <c r="BX167" s="130"/>
      <c r="BY167" s="130"/>
      <c r="BZ167" s="130"/>
      <c r="CA167" s="130"/>
      <c r="CB167" s="130"/>
      <c r="CC167" s="130"/>
      <c r="CD167" s="130"/>
      <c r="CE167" s="130"/>
      <c r="CF167" s="130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30"/>
      <c r="BR168" s="130"/>
      <c r="BS168" s="130"/>
      <c r="BT168" s="130"/>
      <c r="BU168" s="130"/>
      <c r="BV168" s="130"/>
      <c r="BW168" s="130"/>
      <c r="BX168" s="130"/>
      <c r="BY168" s="130"/>
      <c r="BZ168" s="130"/>
      <c r="CA168" s="130"/>
      <c r="CB168" s="130"/>
      <c r="CC168" s="130"/>
      <c r="CD168" s="130"/>
      <c r="CE168" s="130"/>
      <c r="CF168" s="130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30"/>
      <c r="BR169" s="130"/>
      <c r="BS169" s="130"/>
      <c r="BT169" s="130"/>
      <c r="BU169" s="130"/>
      <c r="BV169" s="130"/>
      <c r="BW169" s="130"/>
      <c r="BX169" s="130"/>
      <c r="BY169" s="130"/>
      <c r="BZ169" s="130"/>
      <c r="CA169" s="130"/>
      <c r="CB169" s="130"/>
      <c r="CC169" s="130"/>
      <c r="CD169" s="130"/>
      <c r="CE169" s="130"/>
      <c r="CF169" s="130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30"/>
      <c r="BR170" s="130"/>
      <c r="BS170" s="130"/>
      <c r="BT170" s="130"/>
      <c r="BU170" s="130"/>
      <c r="BV170" s="130"/>
      <c r="BW170" s="130"/>
      <c r="BX170" s="130"/>
      <c r="BY170" s="130"/>
      <c r="BZ170" s="130"/>
      <c r="CA170" s="130"/>
      <c r="CB170" s="130"/>
      <c r="CC170" s="130"/>
      <c r="CD170" s="130"/>
      <c r="CE170" s="130"/>
      <c r="CF170" s="130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30"/>
      <c r="BR171" s="130"/>
      <c r="BS171" s="130"/>
      <c r="BT171" s="130"/>
      <c r="BU171" s="130"/>
      <c r="BV171" s="130"/>
      <c r="BW171" s="130"/>
      <c r="BX171" s="130"/>
      <c r="BY171" s="130"/>
      <c r="BZ171" s="130"/>
      <c r="CA171" s="130"/>
      <c r="CB171" s="130"/>
      <c r="CC171" s="130"/>
      <c r="CD171" s="130"/>
      <c r="CE171" s="130"/>
      <c r="CF171" s="130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30"/>
      <c r="BR172" s="130"/>
      <c r="BS172" s="130"/>
      <c r="BT172" s="130"/>
      <c r="BU172" s="130"/>
      <c r="BV172" s="130"/>
      <c r="BW172" s="130"/>
      <c r="BX172" s="130"/>
      <c r="BY172" s="130"/>
      <c r="BZ172" s="130"/>
      <c r="CA172" s="130"/>
      <c r="CB172" s="130"/>
      <c r="CC172" s="130"/>
      <c r="CD172" s="130"/>
      <c r="CE172" s="130"/>
      <c r="CF172" s="130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30"/>
      <c r="BR173" s="130"/>
      <c r="BS173" s="130"/>
      <c r="BT173" s="130"/>
      <c r="BU173" s="130"/>
      <c r="BV173" s="130"/>
      <c r="BW173" s="130"/>
      <c r="BX173" s="130"/>
      <c r="BY173" s="130"/>
      <c r="BZ173" s="130"/>
      <c r="CA173" s="130"/>
      <c r="CB173" s="130"/>
      <c r="CC173" s="130"/>
      <c r="CD173" s="130"/>
      <c r="CE173" s="130"/>
      <c r="CF173" s="130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30"/>
      <c r="BR174" s="130"/>
      <c r="BS174" s="130"/>
      <c r="BT174" s="130"/>
      <c r="BU174" s="130"/>
      <c r="BV174" s="130"/>
      <c r="BW174" s="130"/>
      <c r="BX174" s="130"/>
      <c r="BY174" s="130"/>
      <c r="BZ174" s="130"/>
      <c r="CA174" s="130"/>
      <c r="CB174" s="130"/>
      <c r="CC174" s="130"/>
      <c r="CD174" s="130"/>
      <c r="CE174" s="130"/>
      <c r="CF174" s="130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30"/>
      <c r="BR175" s="130"/>
      <c r="BS175" s="130"/>
      <c r="BT175" s="130"/>
      <c r="BU175" s="130"/>
      <c r="BV175" s="130"/>
      <c r="BW175" s="130"/>
      <c r="BX175" s="130"/>
      <c r="BY175" s="130"/>
      <c r="BZ175" s="130"/>
      <c r="CA175" s="130"/>
      <c r="CB175" s="130"/>
      <c r="CC175" s="130"/>
      <c r="CD175" s="130"/>
      <c r="CE175" s="130"/>
      <c r="CF175" s="130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30"/>
      <c r="BR176" s="130"/>
      <c r="BS176" s="130"/>
      <c r="BT176" s="130"/>
      <c r="BU176" s="130"/>
      <c r="BV176" s="130"/>
      <c r="BW176" s="130"/>
      <c r="BX176" s="130"/>
      <c r="BY176" s="130"/>
      <c r="BZ176" s="130"/>
      <c r="CA176" s="130"/>
      <c r="CB176" s="130"/>
      <c r="CC176" s="130"/>
      <c r="CD176" s="130"/>
      <c r="CE176" s="130"/>
      <c r="CF176" s="130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30"/>
      <c r="BR177" s="130"/>
      <c r="BS177" s="130"/>
      <c r="BT177" s="130"/>
      <c r="BU177" s="130"/>
      <c r="BV177" s="130"/>
      <c r="BW177" s="130"/>
      <c r="BX177" s="130"/>
      <c r="BY177" s="130"/>
      <c r="BZ177" s="130"/>
      <c r="CA177" s="130"/>
      <c r="CB177" s="130"/>
      <c r="CC177" s="130"/>
      <c r="CD177" s="130"/>
      <c r="CE177" s="130"/>
      <c r="CF177" s="130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30"/>
      <c r="BR178" s="130"/>
      <c r="BS178" s="130"/>
      <c r="BT178" s="130"/>
      <c r="BU178" s="130"/>
      <c r="BV178" s="130"/>
      <c r="BW178" s="130"/>
      <c r="BX178" s="130"/>
      <c r="BY178" s="130"/>
      <c r="BZ178" s="130"/>
      <c r="CA178" s="130"/>
      <c r="CB178" s="130"/>
      <c r="CC178" s="130"/>
      <c r="CD178" s="130"/>
      <c r="CE178" s="130"/>
      <c r="CF178" s="130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30"/>
      <c r="BR179" s="130"/>
      <c r="BS179" s="130"/>
      <c r="BT179" s="130"/>
      <c r="BU179" s="130"/>
      <c r="BV179" s="130"/>
      <c r="BW179" s="130"/>
      <c r="BX179" s="130"/>
      <c r="BY179" s="130"/>
      <c r="BZ179" s="130"/>
      <c r="CA179" s="130"/>
      <c r="CB179" s="130"/>
      <c r="CC179" s="130"/>
      <c r="CD179" s="130"/>
      <c r="CE179" s="130"/>
      <c r="CF179" s="130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30"/>
      <c r="BR180" s="130"/>
      <c r="BS180" s="130"/>
      <c r="BT180" s="130"/>
      <c r="BU180" s="130"/>
      <c r="BV180" s="130"/>
      <c r="BW180" s="130"/>
      <c r="BX180" s="130"/>
      <c r="BY180" s="130"/>
      <c r="BZ180" s="130"/>
      <c r="CA180" s="130"/>
      <c r="CB180" s="130"/>
      <c r="CC180" s="130"/>
      <c r="CD180" s="130"/>
      <c r="CE180" s="130"/>
      <c r="CF180" s="130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30"/>
      <c r="BR181" s="130"/>
      <c r="BS181" s="130"/>
      <c r="BT181" s="130"/>
      <c r="BU181" s="130"/>
      <c r="BV181" s="130"/>
      <c r="BW181" s="130"/>
      <c r="BX181" s="130"/>
      <c r="BY181" s="130"/>
      <c r="BZ181" s="130"/>
      <c r="CA181" s="130"/>
      <c r="CB181" s="130"/>
      <c r="CC181" s="130"/>
      <c r="CD181" s="130"/>
      <c r="CE181" s="130"/>
      <c r="CF181" s="130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30"/>
      <c r="BR182" s="130"/>
      <c r="BS182" s="130"/>
      <c r="BT182" s="130"/>
      <c r="BU182" s="130"/>
      <c r="BV182" s="130"/>
      <c r="BW182" s="130"/>
      <c r="BX182" s="130"/>
      <c r="BY182" s="130"/>
      <c r="BZ182" s="130"/>
      <c r="CA182" s="130"/>
      <c r="CB182" s="130"/>
      <c r="CC182" s="130"/>
      <c r="CD182" s="130"/>
      <c r="CE182" s="130"/>
      <c r="CF182" s="130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30"/>
      <c r="BR183" s="130"/>
      <c r="BS183" s="130"/>
      <c r="BT183" s="130"/>
      <c r="BU183" s="130"/>
      <c r="BV183" s="130"/>
      <c r="BW183" s="130"/>
      <c r="BX183" s="130"/>
      <c r="BY183" s="130"/>
      <c r="BZ183" s="130"/>
      <c r="CA183" s="130"/>
      <c r="CB183" s="130"/>
      <c r="CC183" s="130"/>
      <c r="CD183" s="130"/>
      <c r="CE183" s="130"/>
      <c r="CF183" s="130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30"/>
      <c r="BR184" s="130"/>
      <c r="BS184" s="130"/>
      <c r="BT184" s="130"/>
      <c r="BU184" s="130"/>
      <c r="BV184" s="130"/>
      <c r="BW184" s="130"/>
      <c r="BX184" s="130"/>
      <c r="BY184" s="130"/>
      <c r="BZ184" s="130"/>
      <c r="CA184" s="130"/>
      <c r="CB184" s="130"/>
      <c r="CC184" s="130"/>
      <c r="CD184" s="130"/>
      <c r="CE184" s="130"/>
      <c r="CF184" s="130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30"/>
      <c r="BR185" s="130"/>
      <c r="BS185" s="130"/>
      <c r="BT185" s="130"/>
      <c r="BU185" s="130"/>
      <c r="BV185" s="130"/>
      <c r="BW185" s="130"/>
      <c r="BX185" s="130"/>
      <c r="BY185" s="130"/>
      <c r="BZ185" s="130"/>
      <c r="CA185" s="130"/>
      <c r="CB185" s="130"/>
      <c r="CC185" s="130"/>
      <c r="CD185" s="130"/>
      <c r="CE185" s="130"/>
      <c r="CF185" s="130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30"/>
      <c r="BR186" s="130"/>
      <c r="BS186" s="130"/>
      <c r="BT186" s="130"/>
      <c r="BU186" s="130"/>
      <c r="BV186" s="130"/>
      <c r="BW186" s="130"/>
      <c r="BX186" s="130"/>
      <c r="BY186" s="130"/>
      <c r="BZ186" s="130"/>
      <c r="CA186" s="130"/>
      <c r="CB186" s="130"/>
      <c r="CC186" s="130"/>
      <c r="CD186" s="130"/>
      <c r="CE186" s="130"/>
      <c r="CF186" s="130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30"/>
      <c r="BR187" s="130"/>
      <c r="BS187" s="130"/>
      <c r="BT187" s="130"/>
      <c r="BU187" s="130"/>
      <c r="BV187" s="130"/>
      <c r="BW187" s="130"/>
      <c r="BX187" s="130"/>
      <c r="BY187" s="130"/>
      <c r="BZ187" s="130"/>
      <c r="CA187" s="130"/>
      <c r="CB187" s="130"/>
      <c r="CC187" s="130"/>
      <c r="CD187" s="130"/>
      <c r="CE187" s="130"/>
      <c r="CF187" s="130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30"/>
      <c r="BR188" s="130"/>
      <c r="BS188" s="130"/>
      <c r="BT188" s="130"/>
      <c r="BU188" s="130"/>
      <c r="BV188" s="130"/>
      <c r="BW188" s="130"/>
      <c r="BX188" s="130"/>
      <c r="BY188" s="130"/>
      <c r="BZ188" s="130"/>
      <c r="CA188" s="130"/>
      <c r="CB188" s="130"/>
      <c r="CC188" s="130"/>
      <c r="CD188" s="130"/>
      <c r="CE188" s="130"/>
      <c r="CF188" s="130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30"/>
      <c r="BR189" s="130"/>
      <c r="BS189" s="130"/>
      <c r="BT189" s="130"/>
      <c r="BU189" s="130"/>
      <c r="BV189" s="130"/>
      <c r="BW189" s="130"/>
      <c r="BX189" s="130"/>
      <c r="BY189" s="130"/>
      <c r="BZ189" s="130"/>
      <c r="CA189" s="130"/>
      <c r="CB189" s="130"/>
      <c r="CC189" s="130"/>
      <c r="CD189" s="130"/>
      <c r="CE189" s="130"/>
      <c r="CF189" s="130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30"/>
      <c r="BR190" s="130"/>
      <c r="BS190" s="130"/>
      <c r="BT190" s="130"/>
      <c r="BU190" s="130"/>
      <c r="BV190" s="130"/>
      <c r="BW190" s="130"/>
      <c r="BX190" s="130"/>
      <c r="BY190" s="130"/>
      <c r="BZ190" s="130"/>
      <c r="CA190" s="130"/>
      <c r="CB190" s="130"/>
      <c r="CC190" s="130"/>
      <c r="CD190" s="130"/>
      <c r="CE190" s="130"/>
      <c r="CF190" s="130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30"/>
      <c r="BR191" s="130"/>
      <c r="BS191" s="130"/>
      <c r="BT191" s="130"/>
      <c r="BU191" s="130"/>
      <c r="BV191" s="130"/>
      <c r="BW191" s="130"/>
      <c r="BX191" s="130"/>
      <c r="BY191" s="130"/>
      <c r="BZ191" s="130"/>
      <c r="CA191" s="130"/>
      <c r="CB191" s="130"/>
      <c r="CC191" s="130"/>
      <c r="CD191" s="130"/>
      <c r="CE191" s="130"/>
      <c r="CF191" s="130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30"/>
      <c r="BR192" s="130"/>
      <c r="BS192" s="130"/>
      <c r="BT192" s="130"/>
      <c r="BU192" s="130"/>
      <c r="BV192" s="130"/>
      <c r="BW192" s="130"/>
      <c r="BX192" s="130"/>
      <c r="BY192" s="130"/>
      <c r="BZ192" s="130"/>
      <c r="CA192" s="130"/>
      <c r="CB192" s="130"/>
      <c r="CC192" s="130"/>
      <c r="CD192" s="130"/>
      <c r="CE192" s="130"/>
      <c r="CF192" s="130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30"/>
      <c r="BR193" s="130"/>
      <c r="BS193" s="130"/>
      <c r="BT193" s="130"/>
      <c r="BU193" s="130"/>
      <c r="BV193" s="130"/>
      <c r="BW193" s="130"/>
      <c r="BX193" s="130"/>
      <c r="BY193" s="130"/>
      <c r="BZ193" s="130"/>
      <c r="CA193" s="130"/>
      <c r="CB193" s="130"/>
      <c r="CC193" s="130"/>
      <c r="CD193" s="130"/>
      <c r="CE193" s="130"/>
      <c r="CF193" s="130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30"/>
      <c r="BR194" s="130"/>
      <c r="BS194" s="130"/>
      <c r="BT194" s="130"/>
      <c r="BU194" s="130"/>
      <c r="BV194" s="130"/>
      <c r="BW194" s="130"/>
      <c r="BX194" s="130"/>
      <c r="BY194" s="130"/>
      <c r="BZ194" s="130"/>
      <c r="CA194" s="130"/>
      <c r="CB194" s="130"/>
      <c r="CC194" s="130"/>
      <c r="CD194" s="130"/>
      <c r="CE194" s="130"/>
      <c r="CF194" s="130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30"/>
      <c r="BR195" s="130"/>
      <c r="BS195" s="130"/>
      <c r="BT195" s="130"/>
      <c r="BU195" s="130"/>
      <c r="BV195" s="130"/>
      <c r="BW195" s="130"/>
      <c r="BX195" s="130"/>
      <c r="BY195" s="130"/>
      <c r="BZ195" s="130"/>
      <c r="CA195" s="130"/>
      <c r="CB195" s="130"/>
      <c r="CC195" s="130"/>
      <c r="CD195" s="130"/>
      <c r="CE195" s="130"/>
      <c r="CF195" s="130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30"/>
      <c r="BR196" s="130"/>
      <c r="BS196" s="130"/>
      <c r="BT196" s="130"/>
      <c r="BU196" s="130"/>
      <c r="BV196" s="130"/>
      <c r="BW196" s="130"/>
      <c r="BX196" s="130"/>
      <c r="BY196" s="130"/>
      <c r="BZ196" s="130"/>
      <c r="CA196" s="130"/>
      <c r="CB196" s="130"/>
      <c r="CC196" s="130"/>
      <c r="CD196" s="130"/>
      <c r="CE196" s="130"/>
      <c r="CF196" s="130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30"/>
      <c r="BR197" s="130"/>
      <c r="BS197" s="130"/>
      <c r="BT197" s="130"/>
      <c r="BU197" s="130"/>
      <c r="BV197" s="130"/>
      <c r="BW197" s="130"/>
      <c r="BX197" s="130"/>
      <c r="BY197" s="130"/>
      <c r="BZ197" s="130"/>
      <c r="CA197" s="130"/>
      <c r="CB197" s="130"/>
      <c r="CC197" s="130"/>
      <c r="CD197" s="130"/>
      <c r="CE197" s="130"/>
      <c r="CF197" s="130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30"/>
      <c r="BR198" s="130"/>
      <c r="BS198" s="130"/>
      <c r="BT198" s="130"/>
      <c r="BU198" s="130"/>
      <c r="BV198" s="130"/>
      <c r="BW198" s="130"/>
      <c r="BX198" s="130"/>
      <c r="BY198" s="130"/>
      <c r="BZ198" s="130"/>
      <c r="CA198" s="130"/>
      <c r="CB198" s="130"/>
      <c r="CC198" s="130"/>
      <c r="CD198" s="130"/>
      <c r="CE198" s="130"/>
      <c r="CF198" s="130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30"/>
      <c r="BR199" s="130"/>
      <c r="BS199" s="130"/>
      <c r="BT199" s="130"/>
      <c r="BU199" s="130"/>
      <c r="BV199" s="130"/>
      <c r="BW199" s="130"/>
      <c r="BX199" s="130"/>
      <c r="BY199" s="130"/>
      <c r="BZ199" s="130"/>
      <c r="CA199" s="130"/>
      <c r="CB199" s="130"/>
      <c r="CC199" s="130"/>
      <c r="CD199" s="130"/>
      <c r="CE199" s="130"/>
      <c r="CF199" s="130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30"/>
      <c r="BR200" s="130"/>
      <c r="BS200" s="130"/>
      <c r="BT200" s="130"/>
      <c r="BU200" s="130"/>
      <c r="BV200" s="130"/>
      <c r="BW200" s="130"/>
      <c r="BX200" s="130"/>
      <c r="BY200" s="130"/>
      <c r="BZ200" s="130"/>
      <c r="CA200" s="130"/>
      <c r="CB200" s="130"/>
      <c r="CC200" s="130"/>
      <c r="CD200" s="130"/>
      <c r="CE200" s="130"/>
      <c r="CF200" s="130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30"/>
      <c r="BR201" s="130"/>
      <c r="BS201" s="130"/>
      <c r="BT201" s="130"/>
      <c r="BU201" s="130"/>
      <c r="BV201" s="130"/>
      <c r="BW201" s="130"/>
      <c r="BX201" s="130"/>
      <c r="BY201" s="130"/>
      <c r="BZ201" s="130"/>
      <c r="CA201" s="130"/>
      <c r="CB201" s="130"/>
      <c r="CC201" s="130"/>
      <c r="CD201" s="130"/>
      <c r="CE201" s="130"/>
      <c r="CF201" s="130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30"/>
      <c r="BR202" s="130"/>
      <c r="BS202" s="130"/>
      <c r="BT202" s="130"/>
      <c r="BU202" s="130"/>
      <c r="BV202" s="130"/>
      <c r="BW202" s="130"/>
      <c r="BX202" s="130"/>
      <c r="BY202" s="130"/>
      <c r="BZ202" s="130"/>
      <c r="CA202" s="130"/>
      <c r="CB202" s="130"/>
      <c r="CC202" s="130"/>
      <c r="CD202" s="130"/>
      <c r="CE202" s="130"/>
      <c r="CF202" s="130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30"/>
      <c r="BR203" s="130"/>
      <c r="BS203" s="130"/>
      <c r="BT203" s="130"/>
      <c r="BU203" s="130"/>
      <c r="BV203" s="130"/>
      <c r="BW203" s="130"/>
      <c r="BX203" s="130"/>
      <c r="BY203" s="130"/>
      <c r="BZ203" s="130"/>
      <c r="CA203" s="130"/>
      <c r="CB203" s="130"/>
      <c r="CC203" s="130"/>
      <c r="CD203" s="130"/>
      <c r="CE203" s="130"/>
      <c r="CF203" s="130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30"/>
      <c r="BR204" s="130"/>
      <c r="BS204" s="130"/>
      <c r="BT204" s="130"/>
      <c r="BU204" s="130"/>
      <c r="BV204" s="130"/>
      <c r="BW204" s="130"/>
      <c r="BX204" s="130"/>
      <c r="BY204" s="130"/>
      <c r="BZ204" s="130"/>
      <c r="CA204" s="130"/>
      <c r="CB204" s="130"/>
      <c r="CC204" s="130"/>
      <c r="CD204" s="130"/>
      <c r="CE204" s="130"/>
      <c r="CF204" s="130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30"/>
      <c r="BR205" s="130"/>
      <c r="BS205" s="130"/>
      <c r="BT205" s="130"/>
      <c r="BU205" s="130"/>
      <c r="BV205" s="130"/>
      <c r="BW205" s="130"/>
      <c r="BX205" s="130"/>
      <c r="BY205" s="130"/>
      <c r="BZ205" s="130"/>
      <c r="CA205" s="130"/>
      <c r="CB205" s="130"/>
      <c r="CC205" s="130"/>
      <c r="CD205" s="130"/>
      <c r="CE205" s="130"/>
      <c r="CF205" s="130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30"/>
      <c r="BR206" s="130"/>
      <c r="BS206" s="130"/>
      <c r="BT206" s="130"/>
      <c r="BU206" s="130"/>
      <c r="BV206" s="130"/>
      <c r="BW206" s="130"/>
      <c r="BX206" s="130"/>
      <c r="BY206" s="130"/>
      <c r="BZ206" s="130"/>
      <c r="CA206" s="130"/>
      <c r="CB206" s="130"/>
      <c r="CC206" s="130"/>
      <c r="CD206" s="130"/>
      <c r="CE206" s="130"/>
      <c r="CF206" s="130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30"/>
      <c r="BR207" s="130"/>
      <c r="BS207" s="130"/>
      <c r="BT207" s="130"/>
      <c r="BU207" s="130"/>
      <c r="BV207" s="130"/>
      <c r="BW207" s="130"/>
      <c r="BX207" s="130"/>
      <c r="BY207" s="130"/>
      <c r="BZ207" s="130"/>
      <c r="CA207" s="130"/>
      <c r="CB207" s="130"/>
      <c r="CC207" s="130"/>
      <c r="CD207" s="130"/>
      <c r="CE207" s="130"/>
      <c r="CF207" s="130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30"/>
      <c r="BR208" s="130"/>
      <c r="BS208" s="130"/>
      <c r="BT208" s="130"/>
      <c r="BU208" s="130"/>
      <c r="BV208" s="130"/>
      <c r="BW208" s="130"/>
      <c r="BX208" s="130"/>
      <c r="BY208" s="130"/>
      <c r="BZ208" s="130"/>
      <c r="CA208" s="130"/>
      <c r="CB208" s="130"/>
      <c r="CC208" s="130"/>
      <c r="CD208" s="130"/>
      <c r="CE208" s="130"/>
      <c r="CF208" s="130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30"/>
      <c r="BR209" s="130"/>
      <c r="BS209" s="130"/>
      <c r="BT209" s="130"/>
      <c r="BU209" s="130"/>
      <c r="BV209" s="130"/>
      <c r="BW209" s="130"/>
      <c r="BX209" s="130"/>
      <c r="BY209" s="130"/>
      <c r="BZ209" s="130"/>
      <c r="CA209" s="130"/>
      <c r="CB209" s="130"/>
      <c r="CC209" s="130"/>
      <c r="CD209" s="130"/>
      <c r="CE209" s="130"/>
      <c r="CF209" s="130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30"/>
      <c r="BR210" s="130"/>
      <c r="BS210" s="130"/>
      <c r="BT210" s="130"/>
      <c r="BU210" s="130"/>
      <c r="BV210" s="130"/>
      <c r="BW210" s="130"/>
      <c r="BX210" s="130"/>
      <c r="BY210" s="130"/>
      <c r="BZ210" s="130"/>
      <c r="CA210" s="130"/>
      <c r="CB210" s="130"/>
      <c r="CC210" s="130"/>
      <c r="CD210" s="130"/>
      <c r="CE210" s="130"/>
      <c r="CF210" s="130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30"/>
      <c r="BR211" s="130"/>
      <c r="BS211" s="130"/>
      <c r="BT211" s="130"/>
      <c r="BU211" s="130"/>
      <c r="BV211" s="130"/>
      <c r="BW211" s="130"/>
      <c r="BX211" s="130"/>
      <c r="BY211" s="130"/>
      <c r="BZ211" s="130"/>
      <c r="CA211" s="130"/>
      <c r="CB211" s="130"/>
      <c r="CC211" s="130"/>
      <c r="CD211" s="130"/>
      <c r="CE211" s="130"/>
      <c r="CF211" s="130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30"/>
      <c r="BR212" s="130"/>
      <c r="BS212" s="130"/>
      <c r="BT212" s="130"/>
      <c r="BU212" s="130"/>
      <c r="BV212" s="130"/>
      <c r="BW212" s="130"/>
      <c r="BX212" s="130"/>
      <c r="BY212" s="130"/>
      <c r="BZ212" s="130"/>
      <c r="CA212" s="130"/>
      <c r="CB212" s="130"/>
      <c r="CC212" s="130"/>
      <c r="CD212" s="130"/>
      <c r="CE212" s="130"/>
      <c r="CF212" s="130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30"/>
      <c r="BR213" s="130"/>
      <c r="BS213" s="130"/>
      <c r="BT213" s="130"/>
      <c r="BU213" s="130"/>
      <c r="BV213" s="130"/>
      <c r="BW213" s="130"/>
      <c r="BX213" s="130"/>
      <c r="BY213" s="130"/>
      <c r="BZ213" s="130"/>
      <c r="CA213" s="130"/>
      <c r="CB213" s="130"/>
      <c r="CC213" s="130"/>
      <c r="CD213" s="130"/>
      <c r="CE213" s="130"/>
      <c r="CF213" s="130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30"/>
      <c r="BR214" s="130"/>
      <c r="BS214" s="130"/>
      <c r="BT214" s="130"/>
      <c r="BU214" s="130"/>
      <c r="BV214" s="130"/>
      <c r="BW214" s="130"/>
      <c r="BX214" s="130"/>
      <c r="BY214" s="130"/>
      <c r="BZ214" s="130"/>
      <c r="CA214" s="130"/>
      <c r="CB214" s="130"/>
      <c r="CC214" s="130"/>
      <c r="CD214" s="130"/>
      <c r="CE214" s="130"/>
      <c r="CF214" s="130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30"/>
      <c r="BR215" s="130"/>
      <c r="BS215" s="130"/>
      <c r="BT215" s="130"/>
      <c r="BU215" s="130"/>
      <c r="BV215" s="130"/>
      <c r="BW215" s="130"/>
      <c r="BX215" s="130"/>
      <c r="BY215" s="130"/>
      <c r="BZ215" s="130"/>
      <c r="CA215" s="130"/>
      <c r="CB215" s="130"/>
      <c r="CC215" s="130"/>
      <c r="CD215" s="130"/>
      <c r="CE215" s="130"/>
      <c r="CF215" s="130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30"/>
      <c r="BR216" s="130"/>
      <c r="BS216" s="130"/>
      <c r="BT216" s="130"/>
      <c r="BU216" s="130"/>
      <c r="BV216" s="130"/>
      <c r="BW216" s="130"/>
      <c r="BX216" s="130"/>
      <c r="BY216" s="130"/>
      <c r="BZ216" s="130"/>
      <c r="CA216" s="130"/>
      <c r="CB216" s="130"/>
      <c r="CC216" s="130"/>
      <c r="CD216" s="130"/>
      <c r="CE216" s="130"/>
      <c r="CF216" s="130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30"/>
      <c r="BR217" s="130"/>
      <c r="BS217" s="130"/>
      <c r="BT217" s="130"/>
      <c r="BU217" s="130"/>
      <c r="BV217" s="130"/>
      <c r="BW217" s="130"/>
      <c r="BX217" s="130"/>
      <c r="BY217" s="130"/>
      <c r="BZ217" s="130"/>
      <c r="CA217" s="130"/>
      <c r="CB217" s="130"/>
      <c r="CC217" s="130"/>
      <c r="CD217" s="130"/>
      <c r="CE217" s="130"/>
      <c r="CF217" s="130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30"/>
      <c r="BR218" s="130"/>
      <c r="BS218" s="130"/>
      <c r="BT218" s="130"/>
      <c r="BU218" s="130"/>
      <c r="BV218" s="130"/>
      <c r="BW218" s="130"/>
      <c r="BX218" s="130"/>
      <c r="BY218" s="130"/>
      <c r="BZ218" s="130"/>
      <c r="CA218" s="130"/>
      <c r="CB218" s="130"/>
      <c r="CC218" s="130"/>
      <c r="CD218" s="130"/>
      <c r="CE218" s="130"/>
      <c r="CF218" s="130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30"/>
      <c r="BR219" s="130"/>
      <c r="BS219" s="130"/>
      <c r="BT219" s="130"/>
      <c r="BU219" s="130"/>
      <c r="BV219" s="130"/>
      <c r="BW219" s="130"/>
      <c r="BX219" s="130"/>
      <c r="BY219" s="130"/>
      <c r="BZ219" s="130"/>
      <c r="CA219" s="130"/>
      <c r="CB219" s="130"/>
      <c r="CC219" s="130"/>
      <c r="CD219" s="130"/>
      <c r="CE219" s="130"/>
      <c r="CF219" s="130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30"/>
      <c r="BR220" s="130"/>
      <c r="BS220" s="130"/>
      <c r="BT220" s="130"/>
      <c r="BU220" s="130"/>
      <c r="BV220" s="130"/>
      <c r="BW220" s="130"/>
      <c r="BX220" s="130"/>
      <c r="BY220" s="130"/>
      <c r="BZ220" s="130"/>
      <c r="CA220" s="130"/>
      <c r="CB220" s="130"/>
      <c r="CC220" s="130"/>
      <c r="CD220" s="130"/>
      <c r="CE220" s="130"/>
      <c r="CF220" s="130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30"/>
      <c r="BR221" s="130"/>
      <c r="BS221" s="130"/>
      <c r="BT221" s="130"/>
      <c r="BU221" s="130"/>
      <c r="BV221" s="130"/>
      <c r="BW221" s="130"/>
      <c r="BX221" s="130"/>
      <c r="BY221" s="130"/>
      <c r="BZ221" s="130"/>
      <c r="CA221" s="130"/>
      <c r="CB221" s="130"/>
      <c r="CC221" s="130"/>
      <c r="CD221" s="130"/>
      <c r="CE221" s="130"/>
      <c r="CF221" s="130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30"/>
      <c r="BR222" s="130"/>
      <c r="BS222" s="130"/>
      <c r="BT222" s="130"/>
      <c r="BU222" s="130"/>
      <c r="BV222" s="130"/>
      <c r="BW222" s="130"/>
      <c r="BX222" s="130"/>
      <c r="BY222" s="130"/>
      <c r="BZ222" s="130"/>
      <c r="CA222" s="130"/>
      <c r="CB222" s="130"/>
      <c r="CC222" s="130"/>
      <c r="CD222" s="130"/>
      <c r="CE222" s="130"/>
      <c r="CF222" s="130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30"/>
      <c r="BR223" s="130"/>
      <c r="BS223" s="130"/>
      <c r="BT223" s="130"/>
      <c r="BU223" s="130"/>
      <c r="BV223" s="130"/>
      <c r="BW223" s="130"/>
      <c r="BX223" s="130"/>
      <c r="BY223" s="130"/>
      <c r="BZ223" s="130"/>
      <c r="CA223" s="130"/>
      <c r="CB223" s="130"/>
      <c r="CC223" s="130"/>
      <c r="CD223" s="130"/>
      <c r="CE223" s="130"/>
      <c r="CF223" s="130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30"/>
      <c r="BR224" s="130"/>
      <c r="BS224" s="130"/>
      <c r="BT224" s="130"/>
      <c r="BU224" s="130"/>
      <c r="BV224" s="130"/>
      <c r="BW224" s="130"/>
      <c r="BX224" s="130"/>
      <c r="BY224" s="130"/>
      <c r="BZ224" s="130"/>
      <c r="CA224" s="130"/>
      <c r="CB224" s="130"/>
      <c r="CC224" s="130"/>
      <c r="CD224" s="130"/>
      <c r="CE224" s="130"/>
      <c r="CF224" s="130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30"/>
      <c r="BR225" s="130"/>
      <c r="BS225" s="130"/>
      <c r="BT225" s="130"/>
      <c r="BU225" s="130"/>
      <c r="BV225" s="130"/>
      <c r="BW225" s="130"/>
      <c r="BX225" s="130"/>
      <c r="BY225" s="130"/>
      <c r="BZ225" s="130"/>
      <c r="CA225" s="130"/>
      <c r="CB225" s="130"/>
      <c r="CC225" s="130"/>
      <c r="CD225" s="130"/>
      <c r="CE225" s="130"/>
      <c r="CF225" s="130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30"/>
      <c r="BR226" s="130"/>
      <c r="BS226" s="130"/>
      <c r="BT226" s="130"/>
      <c r="BU226" s="130"/>
      <c r="BV226" s="130"/>
      <c r="BW226" s="130"/>
      <c r="BX226" s="130"/>
      <c r="BY226" s="130"/>
      <c r="BZ226" s="130"/>
      <c r="CA226" s="130"/>
      <c r="CB226" s="130"/>
      <c r="CC226" s="130"/>
      <c r="CD226" s="130"/>
      <c r="CE226" s="130"/>
      <c r="CF226" s="130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30"/>
      <c r="BR227" s="130"/>
      <c r="BS227" s="130"/>
      <c r="BT227" s="130"/>
      <c r="BU227" s="130"/>
      <c r="BV227" s="130"/>
      <c r="BW227" s="130"/>
      <c r="BX227" s="130"/>
      <c r="BY227" s="130"/>
      <c r="BZ227" s="130"/>
      <c r="CA227" s="130"/>
      <c r="CB227" s="130"/>
      <c r="CC227" s="130"/>
      <c r="CD227" s="130"/>
      <c r="CE227" s="130"/>
      <c r="CF227" s="130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30"/>
      <c r="BR228" s="130"/>
      <c r="BS228" s="130"/>
      <c r="BT228" s="130"/>
      <c r="BU228" s="130"/>
      <c r="BV228" s="130"/>
      <c r="BW228" s="130"/>
      <c r="BX228" s="130"/>
      <c r="BY228" s="130"/>
      <c r="BZ228" s="130"/>
      <c r="CA228" s="130"/>
      <c r="CB228" s="130"/>
      <c r="CC228" s="130"/>
      <c r="CD228" s="130"/>
      <c r="CE228" s="130"/>
      <c r="CF228" s="130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30"/>
      <c r="BR229" s="130"/>
      <c r="BS229" s="130"/>
      <c r="BT229" s="130"/>
      <c r="BU229" s="130"/>
      <c r="BV229" s="130"/>
      <c r="BW229" s="130"/>
      <c r="BX229" s="130"/>
      <c r="BY229" s="130"/>
      <c r="BZ229" s="130"/>
      <c r="CA229" s="130"/>
      <c r="CB229" s="130"/>
      <c r="CC229" s="130"/>
      <c r="CD229" s="130"/>
      <c r="CE229" s="130"/>
      <c r="CF229" s="130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30"/>
      <c r="BR230" s="130"/>
      <c r="BS230" s="130"/>
      <c r="BT230" s="130"/>
      <c r="BU230" s="130"/>
      <c r="BV230" s="130"/>
      <c r="BW230" s="130"/>
      <c r="BX230" s="130"/>
      <c r="BY230" s="130"/>
      <c r="BZ230" s="130"/>
      <c r="CA230" s="130"/>
      <c r="CB230" s="130"/>
      <c r="CC230" s="130"/>
      <c r="CD230" s="130"/>
      <c r="CE230" s="130"/>
      <c r="CF230" s="130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30"/>
      <c r="BR231" s="130"/>
      <c r="BS231" s="130"/>
      <c r="BT231" s="130"/>
      <c r="BU231" s="130"/>
      <c r="BV231" s="130"/>
      <c r="BW231" s="130"/>
      <c r="BX231" s="130"/>
      <c r="BY231" s="130"/>
      <c r="BZ231" s="130"/>
      <c r="CA231" s="130"/>
      <c r="CB231" s="130"/>
      <c r="CC231" s="130"/>
      <c r="CD231" s="130"/>
      <c r="CE231" s="130"/>
      <c r="CF231" s="130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30"/>
      <c r="BR232" s="130"/>
      <c r="BS232" s="130"/>
      <c r="BT232" s="130"/>
      <c r="BU232" s="130"/>
      <c r="BV232" s="130"/>
      <c r="BW232" s="130"/>
      <c r="BX232" s="130"/>
      <c r="BY232" s="130"/>
      <c r="BZ232" s="130"/>
      <c r="CA232" s="130"/>
      <c r="CB232" s="130"/>
      <c r="CC232" s="130"/>
      <c r="CD232" s="130"/>
      <c r="CE232" s="130"/>
      <c r="CF232" s="130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30"/>
      <c r="BR233" s="130"/>
      <c r="BS233" s="130"/>
      <c r="BT233" s="130"/>
      <c r="BU233" s="130"/>
      <c r="BV233" s="130"/>
      <c r="BW233" s="130"/>
      <c r="BX233" s="130"/>
      <c r="BY233" s="130"/>
      <c r="BZ233" s="130"/>
      <c r="CA233" s="130"/>
      <c r="CB233" s="130"/>
      <c r="CC233" s="130"/>
      <c r="CD233" s="130"/>
      <c r="CE233" s="130"/>
      <c r="CF233" s="130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30"/>
      <c r="BR234" s="130"/>
      <c r="BS234" s="130"/>
      <c r="BT234" s="130"/>
      <c r="BU234" s="130"/>
      <c r="BV234" s="130"/>
      <c r="BW234" s="130"/>
      <c r="BX234" s="130"/>
      <c r="BY234" s="130"/>
      <c r="BZ234" s="130"/>
      <c r="CA234" s="130"/>
      <c r="CB234" s="130"/>
      <c r="CC234" s="130"/>
      <c r="CD234" s="130"/>
      <c r="CE234" s="130"/>
      <c r="CF234" s="130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30"/>
      <c r="BR235" s="130"/>
      <c r="BS235" s="130"/>
      <c r="BT235" s="130"/>
      <c r="BU235" s="130"/>
      <c r="BV235" s="130"/>
      <c r="BW235" s="130"/>
      <c r="BX235" s="130"/>
      <c r="BY235" s="130"/>
      <c r="BZ235" s="130"/>
      <c r="CA235" s="130"/>
      <c r="CB235" s="130"/>
      <c r="CC235" s="130"/>
      <c r="CD235" s="130"/>
      <c r="CE235" s="130"/>
      <c r="CF235" s="130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30"/>
      <c r="BR236" s="130"/>
      <c r="BS236" s="130"/>
      <c r="BT236" s="130"/>
      <c r="BU236" s="130"/>
      <c r="BV236" s="130"/>
      <c r="BW236" s="130"/>
      <c r="BX236" s="130"/>
      <c r="BY236" s="130"/>
      <c r="BZ236" s="130"/>
      <c r="CA236" s="130"/>
      <c r="CB236" s="130"/>
      <c r="CC236" s="130"/>
      <c r="CD236" s="130"/>
      <c r="CE236" s="130"/>
      <c r="CF236" s="130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30"/>
      <c r="BR237" s="130"/>
      <c r="BS237" s="130"/>
      <c r="BT237" s="130"/>
      <c r="BU237" s="130"/>
      <c r="BV237" s="130"/>
      <c r="BW237" s="130"/>
      <c r="BX237" s="130"/>
      <c r="BY237" s="130"/>
      <c r="BZ237" s="130"/>
      <c r="CA237" s="130"/>
      <c r="CB237" s="130"/>
      <c r="CC237" s="130"/>
      <c r="CD237" s="130"/>
      <c r="CE237" s="130"/>
      <c r="CF237" s="130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30"/>
      <c r="BR238" s="130"/>
      <c r="BS238" s="130"/>
      <c r="BT238" s="130"/>
      <c r="BU238" s="130"/>
      <c r="BV238" s="130"/>
      <c r="BW238" s="130"/>
      <c r="BX238" s="130"/>
      <c r="BY238" s="130"/>
      <c r="BZ238" s="130"/>
      <c r="CA238" s="130"/>
      <c r="CB238" s="130"/>
      <c r="CC238" s="130"/>
      <c r="CD238" s="130"/>
      <c r="CE238" s="130"/>
      <c r="CF238" s="130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30"/>
      <c r="BR239" s="130"/>
      <c r="BS239" s="130"/>
      <c r="BT239" s="130"/>
      <c r="BU239" s="130"/>
      <c r="BV239" s="130"/>
      <c r="BW239" s="130"/>
      <c r="BX239" s="130"/>
      <c r="BY239" s="130"/>
      <c r="BZ239" s="130"/>
      <c r="CA239" s="130"/>
      <c r="CB239" s="130"/>
      <c r="CC239" s="130"/>
      <c r="CD239" s="130"/>
      <c r="CE239" s="130"/>
      <c r="CF239" s="130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30"/>
      <c r="BR240" s="130"/>
      <c r="BS240" s="130"/>
      <c r="BT240" s="130"/>
      <c r="BU240" s="130"/>
      <c r="BV240" s="130"/>
      <c r="BW240" s="130"/>
      <c r="BX240" s="130"/>
      <c r="BY240" s="130"/>
      <c r="BZ240" s="130"/>
      <c r="CA240" s="130"/>
      <c r="CB240" s="130"/>
      <c r="CC240" s="130"/>
      <c r="CD240" s="130"/>
      <c r="CE240" s="130"/>
      <c r="CF240" s="130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30"/>
      <c r="BR241" s="130"/>
      <c r="BS241" s="130"/>
      <c r="BT241" s="130"/>
      <c r="BU241" s="130"/>
      <c r="BV241" s="130"/>
      <c r="BW241" s="130"/>
      <c r="BX241" s="130"/>
      <c r="BY241" s="130"/>
      <c r="BZ241" s="130"/>
      <c r="CA241" s="130"/>
      <c r="CB241" s="130"/>
      <c r="CC241" s="130"/>
      <c r="CD241" s="130"/>
      <c r="CE241" s="130"/>
      <c r="CF241" s="130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30"/>
      <c r="BR242" s="130"/>
      <c r="BS242" s="130"/>
      <c r="BT242" s="130"/>
      <c r="BU242" s="130"/>
      <c r="BV242" s="130"/>
      <c r="BW242" s="130"/>
      <c r="BX242" s="130"/>
      <c r="BY242" s="130"/>
      <c r="BZ242" s="130"/>
      <c r="CA242" s="130"/>
      <c r="CB242" s="130"/>
      <c r="CC242" s="130"/>
      <c r="CD242" s="130"/>
      <c r="CE242" s="130"/>
      <c r="CF242" s="130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30"/>
      <c r="BR243" s="130"/>
      <c r="BS243" s="130"/>
      <c r="BT243" s="130"/>
      <c r="BU243" s="130"/>
      <c r="BV243" s="130"/>
      <c r="BW243" s="130"/>
      <c r="BX243" s="130"/>
      <c r="BY243" s="130"/>
      <c r="BZ243" s="130"/>
      <c r="CA243" s="130"/>
      <c r="CB243" s="130"/>
      <c r="CC243" s="130"/>
      <c r="CD243" s="130"/>
      <c r="CE243" s="130"/>
      <c r="CF243" s="130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30"/>
      <c r="BR244" s="130"/>
      <c r="BS244" s="130"/>
      <c r="BT244" s="130"/>
      <c r="BU244" s="130"/>
      <c r="BV244" s="130"/>
      <c r="BW244" s="130"/>
      <c r="BX244" s="130"/>
      <c r="BY244" s="130"/>
      <c r="BZ244" s="130"/>
      <c r="CA244" s="130"/>
      <c r="CB244" s="130"/>
      <c r="CC244" s="130"/>
      <c r="CD244" s="130"/>
      <c r="CE244" s="130"/>
      <c r="CF244" s="130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30"/>
      <c r="BR245" s="130"/>
      <c r="BS245" s="130"/>
      <c r="BT245" s="130"/>
      <c r="BU245" s="130"/>
      <c r="BV245" s="130"/>
      <c r="BW245" s="130"/>
      <c r="BX245" s="130"/>
      <c r="BY245" s="130"/>
      <c r="BZ245" s="130"/>
      <c r="CA245" s="130"/>
      <c r="CB245" s="130"/>
      <c r="CC245" s="130"/>
      <c r="CD245" s="130"/>
      <c r="CE245" s="130"/>
      <c r="CF245" s="130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30"/>
      <c r="BR246" s="130"/>
      <c r="BS246" s="130"/>
      <c r="BT246" s="130"/>
      <c r="BU246" s="130"/>
      <c r="BV246" s="130"/>
      <c r="BW246" s="130"/>
      <c r="BX246" s="130"/>
      <c r="BY246" s="130"/>
      <c r="BZ246" s="130"/>
      <c r="CA246" s="130"/>
      <c r="CB246" s="130"/>
      <c r="CC246" s="130"/>
      <c r="CD246" s="130"/>
      <c r="CE246" s="130"/>
      <c r="CF246" s="130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30"/>
      <c r="BR247" s="130"/>
      <c r="BS247" s="130"/>
      <c r="BT247" s="130"/>
      <c r="BU247" s="130"/>
      <c r="BV247" s="130"/>
      <c r="BW247" s="130"/>
      <c r="BX247" s="130"/>
      <c r="BY247" s="130"/>
      <c r="BZ247" s="130"/>
      <c r="CA247" s="130"/>
      <c r="CB247" s="130"/>
      <c r="CC247" s="130"/>
      <c r="CD247" s="130"/>
      <c r="CE247" s="130"/>
      <c r="CF247" s="130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30"/>
      <c r="BR248" s="130"/>
      <c r="BS248" s="130"/>
      <c r="BT248" s="130"/>
      <c r="BU248" s="130"/>
      <c r="BV248" s="130"/>
      <c r="BW248" s="130"/>
      <c r="BX248" s="130"/>
      <c r="BY248" s="130"/>
      <c r="BZ248" s="130"/>
      <c r="CA248" s="130"/>
      <c r="CB248" s="130"/>
      <c r="CC248" s="130"/>
      <c r="CD248" s="130"/>
      <c r="CE248" s="130"/>
      <c r="CF248" s="130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30"/>
      <c r="BR249" s="130"/>
      <c r="BS249" s="130"/>
      <c r="BT249" s="130"/>
      <c r="BU249" s="130"/>
      <c r="BV249" s="130"/>
      <c r="BW249" s="130"/>
      <c r="BX249" s="130"/>
      <c r="BY249" s="130"/>
      <c r="BZ249" s="130"/>
      <c r="CA249" s="130"/>
      <c r="CB249" s="130"/>
      <c r="CC249" s="130"/>
      <c r="CD249" s="130"/>
      <c r="CE249" s="130"/>
      <c r="CF249" s="130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30"/>
      <c r="BR250" s="130"/>
      <c r="BS250" s="130"/>
      <c r="BT250" s="130"/>
      <c r="BU250" s="130"/>
      <c r="BV250" s="130"/>
      <c r="BW250" s="130"/>
      <c r="BX250" s="130"/>
      <c r="BY250" s="130"/>
      <c r="BZ250" s="130"/>
      <c r="CA250" s="130"/>
      <c r="CB250" s="130"/>
      <c r="CC250" s="130"/>
      <c r="CD250" s="130"/>
      <c r="CE250" s="130"/>
      <c r="CF250" s="130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30"/>
      <c r="BR251" s="130"/>
      <c r="BS251" s="130"/>
      <c r="BT251" s="130"/>
      <c r="BU251" s="130"/>
      <c r="BV251" s="130"/>
      <c r="BW251" s="130"/>
      <c r="BX251" s="130"/>
      <c r="BY251" s="130"/>
      <c r="BZ251" s="130"/>
      <c r="CA251" s="130"/>
      <c r="CB251" s="130"/>
      <c r="CC251" s="130"/>
      <c r="CD251" s="130"/>
      <c r="CE251" s="130"/>
      <c r="CF251" s="130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30"/>
      <c r="BR252" s="130"/>
      <c r="BS252" s="130"/>
      <c r="BT252" s="130"/>
      <c r="BU252" s="130"/>
      <c r="BV252" s="130"/>
      <c r="BW252" s="130"/>
      <c r="BX252" s="130"/>
      <c r="BY252" s="130"/>
      <c r="BZ252" s="130"/>
      <c r="CA252" s="130"/>
      <c r="CB252" s="130"/>
      <c r="CC252" s="130"/>
      <c r="CD252" s="130"/>
      <c r="CE252" s="130"/>
      <c r="CF252" s="130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30"/>
      <c r="BR253" s="130"/>
      <c r="BS253" s="130"/>
      <c r="BT253" s="130"/>
      <c r="BU253" s="130"/>
      <c r="BV253" s="130"/>
      <c r="BW253" s="130"/>
      <c r="BX253" s="130"/>
      <c r="BY253" s="130"/>
      <c r="BZ253" s="130"/>
      <c r="CA253" s="130"/>
      <c r="CB253" s="130"/>
      <c r="CC253" s="130"/>
      <c r="CD253" s="130"/>
      <c r="CE253" s="130"/>
      <c r="CF253" s="130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30"/>
      <c r="BR254" s="130"/>
      <c r="BS254" s="130"/>
      <c r="BT254" s="130"/>
      <c r="BU254" s="130"/>
      <c r="BV254" s="130"/>
      <c r="BW254" s="130"/>
      <c r="BX254" s="130"/>
      <c r="BY254" s="130"/>
      <c r="BZ254" s="130"/>
      <c r="CA254" s="130"/>
      <c r="CB254" s="130"/>
      <c r="CC254" s="130"/>
      <c r="CD254" s="130"/>
      <c r="CE254" s="130"/>
      <c r="CF254" s="130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30"/>
      <c r="BR255" s="130"/>
      <c r="BS255" s="130"/>
      <c r="BT255" s="130"/>
      <c r="BU255" s="130"/>
      <c r="BV255" s="130"/>
      <c r="BW255" s="130"/>
      <c r="BX255" s="130"/>
      <c r="BY255" s="130"/>
      <c r="BZ255" s="130"/>
      <c r="CA255" s="130"/>
      <c r="CB255" s="130"/>
      <c r="CC255" s="130"/>
      <c r="CD255" s="130"/>
      <c r="CE255" s="130"/>
      <c r="CF255" s="130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30"/>
      <c r="BR256" s="130"/>
      <c r="BS256" s="130"/>
      <c r="BT256" s="130"/>
      <c r="BU256" s="130"/>
      <c r="BV256" s="130"/>
      <c r="BW256" s="130"/>
      <c r="BX256" s="130"/>
      <c r="BY256" s="130"/>
      <c r="BZ256" s="130"/>
      <c r="CA256" s="130"/>
      <c r="CB256" s="130"/>
      <c r="CC256" s="130"/>
      <c r="CD256" s="130"/>
      <c r="CE256" s="130"/>
      <c r="CF256" s="130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30"/>
      <c r="BR257" s="130"/>
      <c r="BS257" s="130"/>
      <c r="BT257" s="130"/>
      <c r="BU257" s="130"/>
      <c r="BV257" s="130"/>
      <c r="BW257" s="130"/>
      <c r="BX257" s="130"/>
      <c r="BY257" s="130"/>
      <c r="BZ257" s="130"/>
      <c r="CA257" s="130"/>
      <c r="CB257" s="130"/>
      <c r="CC257" s="130"/>
      <c r="CD257" s="130"/>
      <c r="CE257" s="130"/>
      <c r="CF257" s="130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30"/>
      <c r="BR258" s="130"/>
      <c r="BS258" s="130"/>
      <c r="BT258" s="130"/>
      <c r="BU258" s="130"/>
      <c r="BV258" s="130"/>
      <c r="BW258" s="130"/>
      <c r="BX258" s="130"/>
      <c r="BY258" s="130"/>
      <c r="BZ258" s="130"/>
      <c r="CA258" s="130"/>
      <c r="CB258" s="130"/>
      <c r="CC258" s="130"/>
      <c r="CD258" s="130"/>
      <c r="CE258" s="130"/>
      <c r="CF258" s="130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30"/>
      <c r="BR259" s="130"/>
      <c r="BS259" s="130"/>
      <c r="BT259" s="130"/>
      <c r="BU259" s="130"/>
      <c r="BV259" s="130"/>
      <c r="BW259" s="130"/>
      <c r="BX259" s="130"/>
      <c r="BY259" s="130"/>
      <c r="BZ259" s="130"/>
      <c r="CA259" s="130"/>
      <c r="CB259" s="130"/>
      <c r="CC259" s="130"/>
      <c r="CD259" s="130"/>
      <c r="CE259" s="130"/>
      <c r="CF259" s="130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30"/>
      <c r="BR260" s="130"/>
      <c r="BS260" s="130"/>
      <c r="BT260" s="130"/>
      <c r="BU260" s="130"/>
      <c r="BV260" s="130"/>
      <c r="BW260" s="130"/>
      <c r="BX260" s="130"/>
      <c r="BY260" s="130"/>
      <c r="BZ260" s="130"/>
      <c r="CA260" s="130"/>
      <c r="CB260" s="130"/>
      <c r="CC260" s="130"/>
      <c r="CD260" s="130"/>
      <c r="CE260" s="130"/>
      <c r="CF260" s="130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30"/>
      <c r="BR261" s="130"/>
      <c r="BS261" s="130"/>
      <c r="BT261" s="130"/>
      <c r="BU261" s="130"/>
      <c r="BV261" s="130"/>
      <c r="BW261" s="130"/>
      <c r="BX261" s="130"/>
      <c r="BY261" s="130"/>
      <c r="BZ261" s="130"/>
      <c r="CA261" s="130"/>
      <c r="CB261" s="130"/>
      <c r="CC261" s="130"/>
      <c r="CD261" s="130"/>
      <c r="CE261" s="130"/>
      <c r="CF261" s="130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30"/>
      <c r="BR262" s="130"/>
      <c r="BS262" s="130"/>
      <c r="BT262" s="130"/>
      <c r="BU262" s="130"/>
      <c r="BV262" s="130"/>
      <c r="BW262" s="130"/>
      <c r="BX262" s="130"/>
      <c r="BY262" s="130"/>
      <c r="BZ262" s="130"/>
      <c r="CA262" s="130"/>
      <c r="CB262" s="130"/>
      <c r="CC262" s="130"/>
      <c r="CD262" s="130"/>
      <c r="CE262" s="130"/>
      <c r="CF262" s="130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30"/>
      <c r="BR263" s="130"/>
      <c r="BS263" s="130"/>
      <c r="BT263" s="130"/>
      <c r="BU263" s="130"/>
      <c r="BV263" s="130"/>
      <c r="BW263" s="130"/>
      <c r="BX263" s="130"/>
      <c r="BY263" s="130"/>
      <c r="BZ263" s="130"/>
      <c r="CA263" s="130"/>
      <c r="CB263" s="130"/>
      <c r="CC263" s="130"/>
      <c r="CD263" s="130"/>
      <c r="CE263" s="130"/>
      <c r="CF263" s="130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30"/>
      <c r="BR264" s="130"/>
      <c r="BS264" s="130"/>
      <c r="BT264" s="130"/>
      <c r="BU264" s="130"/>
      <c r="BV264" s="130"/>
      <c r="BW264" s="130"/>
      <c r="BX264" s="130"/>
      <c r="BY264" s="130"/>
      <c r="BZ264" s="130"/>
      <c r="CA264" s="130"/>
      <c r="CB264" s="130"/>
      <c r="CC264" s="130"/>
      <c r="CD264" s="130"/>
      <c r="CE264" s="130"/>
      <c r="CF264" s="130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30"/>
      <c r="BR265" s="130"/>
      <c r="BS265" s="130"/>
      <c r="BT265" s="130"/>
      <c r="BU265" s="130"/>
      <c r="BV265" s="130"/>
      <c r="BW265" s="130"/>
      <c r="BX265" s="130"/>
      <c r="BY265" s="130"/>
      <c r="BZ265" s="130"/>
      <c r="CA265" s="130"/>
      <c r="CB265" s="130"/>
      <c r="CC265" s="130"/>
      <c r="CD265" s="130"/>
      <c r="CE265" s="130"/>
      <c r="CF265" s="130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30"/>
      <c r="BR266" s="130"/>
      <c r="BS266" s="130"/>
      <c r="BT266" s="130"/>
      <c r="BU266" s="130"/>
      <c r="BV266" s="130"/>
      <c r="BW266" s="130"/>
      <c r="BX266" s="130"/>
      <c r="BY266" s="130"/>
      <c r="BZ266" s="130"/>
      <c r="CA266" s="130"/>
      <c r="CB266" s="130"/>
      <c r="CC266" s="130"/>
      <c r="CD266" s="130"/>
      <c r="CE266" s="130"/>
      <c r="CF266" s="130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30"/>
      <c r="BR267" s="130"/>
      <c r="BS267" s="130"/>
      <c r="BT267" s="130"/>
      <c r="BU267" s="130"/>
      <c r="BV267" s="130"/>
      <c r="BW267" s="130"/>
      <c r="BX267" s="130"/>
      <c r="BY267" s="130"/>
      <c r="BZ267" s="130"/>
      <c r="CA267" s="130"/>
      <c r="CB267" s="130"/>
      <c r="CC267" s="130"/>
      <c r="CD267" s="130"/>
      <c r="CE267" s="130"/>
      <c r="CF267" s="130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30"/>
      <c r="BR268" s="130"/>
      <c r="BS268" s="130"/>
      <c r="BT268" s="130"/>
      <c r="BU268" s="130"/>
      <c r="BV268" s="130"/>
      <c r="BW268" s="130"/>
      <c r="BX268" s="130"/>
      <c r="BY268" s="130"/>
      <c r="BZ268" s="130"/>
      <c r="CA268" s="130"/>
      <c r="CB268" s="130"/>
      <c r="CC268" s="130"/>
      <c r="CD268" s="130"/>
      <c r="CE268" s="130"/>
      <c r="CF268" s="130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30"/>
      <c r="BR269" s="130"/>
      <c r="BS269" s="130"/>
      <c r="BT269" s="130"/>
      <c r="BU269" s="130"/>
      <c r="BV269" s="130"/>
      <c r="BW269" s="130"/>
      <c r="BX269" s="130"/>
      <c r="BY269" s="130"/>
      <c r="BZ269" s="130"/>
      <c r="CA269" s="130"/>
      <c r="CB269" s="130"/>
      <c r="CC269" s="130"/>
      <c r="CD269" s="130"/>
      <c r="CE269" s="130"/>
      <c r="CF269" s="130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30"/>
      <c r="BR270" s="130"/>
      <c r="BS270" s="130"/>
      <c r="BT270" s="130"/>
      <c r="BU270" s="130"/>
      <c r="BV270" s="130"/>
      <c r="BW270" s="130"/>
      <c r="BX270" s="130"/>
      <c r="BY270" s="130"/>
      <c r="BZ270" s="130"/>
      <c r="CA270" s="130"/>
      <c r="CB270" s="130"/>
      <c r="CC270" s="130"/>
      <c r="CD270" s="130"/>
      <c r="CE270" s="130"/>
      <c r="CF270" s="130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30"/>
      <c r="BR271" s="130"/>
      <c r="BS271" s="130"/>
      <c r="BT271" s="130"/>
      <c r="BU271" s="130"/>
      <c r="BV271" s="130"/>
      <c r="BW271" s="130"/>
      <c r="BX271" s="130"/>
      <c r="BY271" s="130"/>
      <c r="BZ271" s="130"/>
      <c r="CA271" s="130"/>
      <c r="CB271" s="130"/>
      <c r="CC271" s="130"/>
      <c r="CD271" s="130"/>
      <c r="CE271" s="130"/>
      <c r="CF271" s="130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30"/>
      <c r="BR272" s="130"/>
      <c r="BS272" s="130"/>
      <c r="BT272" s="130"/>
      <c r="BU272" s="130"/>
      <c r="BV272" s="130"/>
      <c r="BW272" s="130"/>
      <c r="BX272" s="130"/>
      <c r="BY272" s="130"/>
      <c r="BZ272" s="130"/>
      <c r="CA272" s="130"/>
      <c r="CB272" s="130"/>
      <c r="CC272" s="130"/>
      <c r="CD272" s="130"/>
      <c r="CE272" s="130"/>
      <c r="CF272" s="130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30"/>
      <c r="BR273" s="130"/>
      <c r="BS273" s="130"/>
      <c r="BT273" s="130"/>
      <c r="BU273" s="130"/>
      <c r="BV273" s="130"/>
      <c r="BW273" s="130"/>
      <c r="BX273" s="130"/>
      <c r="BY273" s="130"/>
      <c r="BZ273" s="130"/>
      <c r="CA273" s="130"/>
      <c r="CB273" s="130"/>
      <c r="CC273" s="130"/>
      <c r="CD273" s="130"/>
      <c r="CE273" s="130"/>
      <c r="CF273" s="130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30"/>
      <c r="BR274" s="130"/>
      <c r="BS274" s="130"/>
      <c r="BT274" s="130"/>
      <c r="BU274" s="130"/>
      <c r="BV274" s="130"/>
      <c r="BW274" s="130"/>
      <c r="BX274" s="130"/>
      <c r="BY274" s="130"/>
      <c r="BZ274" s="130"/>
      <c r="CA274" s="130"/>
      <c r="CB274" s="130"/>
      <c r="CC274" s="130"/>
      <c r="CD274" s="130"/>
      <c r="CE274" s="130"/>
      <c r="CF274" s="130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30"/>
      <c r="BR275" s="130"/>
      <c r="BS275" s="130"/>
      <c r="BT275" s="130"/>
      <c r="BU275" s="130"/>
      <c r="BV275" s="130"/>
      <c r="BW275" s="130"/>
      <c r="BX275" s="130"/>
      <c r="BY275" s="130"/>
      <c r="BZ275" s="130"/>
      <c r="CA275" s="130"/>
      <c r="CB275" s="130"/>
      <c r="CC275" s="130"/>
      <c r="CD275" s="130"/>
      <c r="CE275" s="130"/>
      <c r="CF275" s="130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30"/>
      <c r="BR276" s="130"/>
      <c r="BS276" s="130"/>
      <c r="BT276" s="130"/>
      <c r="BU276" s="130"/>
      <c r="BV276" s="130"/>
      <c r="BW276" s="130"/>
      <c r="BX276" s="130"/>
      <c r="BY276" s="130"/>
      <c r="BZ276" s="130"/>
      <c r="CA276" s="130"/>
      <c r="CB276" s="130"/>
      <c r="CC276" s="130"/>
      <c r="CD276" s="130"/>
      <c r="CE276" s="130"/>
      <c r="CF276" s="130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30"/>
      <c r="BR277" s="130"/>
      <c r="BS277" s="130"/>
      <c r="BT277" s="130"/>
      <c r="BU277" s="130"/>
      <c r="BV277" s="130"/>
      <c r="BW277" s="130"/>
      <c r="BX277" s="130"/>
      <c r="BY277" s="130"/>
      <c r="BZ277" s="130"/>
      <c r="CA277" s="130"/>
      <c r="CB277" s="130"/>
      <c r="CC277" s="130"/>
      <c r="CD277" s="130"/>
      <c r="CE277" s="130"/>
      <c r="CF277" s="130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30"/>
      <c r="BR278" s="130"/>
      <c r="BS278" s="130"/>
      <c r="BT278" s="130"/>
      <c r="BU278" s="130"/>
      <c r="BV278" s="130"/>
      <c r="BW278" s="130"/>
      <c r="BX278" s="130"/>
      <c r="BY278" s="130"/>
      <c r="BZ278" s="130"/>
      <c r="CA278" s="130"/>
      <c r="CB278" s="130"/>
      <c r="CC278" s="130"/>
      <c r="CD278" s="130"/>
      <c r="CE278" s="130"/>
      <c r="CF278" s="130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30"/>
      <c r="BR279" s="130"/>
      <c r="BS279" s="130"/>
      <c r="BT279" s="130"/>
      <c r="BU279" s="130"/>
      <c r="BV279" s="130"/>
      <c r="BW279" s="130"/>
      <c r="BX279" s="130"/>
      <c r="BY279" s="130"/>
      <c r="BZ279" s="130"/>
      <c r="CA279" s="130"/>
      <c r="CB279" s="130"/>
      <c r="CC279" s="130"/>
      <c r="CD279" s="130"/>
      <c r="CE279" s="130"/>
      <c r="CF279" s="130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30"/>
      <c r="BR280" s="130"/>
      <c r="BS280" s="130"/>
      <c r="BT280" s="130"/>
      <c r="BU280" s="130"/>
      <c r="BV280" s="130"/>
      <c r="BW280" s="130"/>
      <c r="BX280" s="130"/>
      <c r="BY280" s="130"/>
      <c r="BZ280" s="130"/>
      <c r="CA280" s="130"/>
      <c r="CB280" s="130"/>
      <c r="CC280" s="130"/>
      <c r="CD280" s="130"/>
      <c r="CE280" s="130"/>
      <c r="CF280" s="130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30"/>
      <c r="BR281" s="130"/>
      <c r="BS281" s="130"/>
      <c r="BT281" s="130"/>
      <c r="BU281" s="130"/>
      <c r="BV281" s="130"/>
      <c r="BW281" s="130"/>
      <c r="BX281" s="130"/>
      <c r="BY281" s="130"/>
      <c r="BZ281" s="130"/>
      <c r="CA281" s="130"/>
      <c r="CB281" s="130"/>
      <c r="CC281" s="130"/>
      <c r="CD281" s="130"/>
      <c r="CE281" s="130"/>
      <c r="CF281" s="130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30"/>
      <c r="BR282" s="130"/>
      <c r="BS282" s="130"/>
      <c r="BT282" s="130"/>
      <c r="BU282" s="130"/>
      <c r="BV282" s="130"/>
      <c r="BW282" s="130"/>
      <c r="BX282" s="130"/>
      <c r="BY282" s="130"/>
      <c r="BZ282" s="130"/>
      <c r="CA282" s="130"/>
      <c r="CB282" s="130"/>
      <c r="CC282" s="130"/>
      <c r="CD282" s="130"/>
      <c r="CE282" s="130"/>
      <c r="CF282" s="130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30"/>
      <c r="BR283" s="130"/>
      <c r="BS283" s="130"/>
      <c r="BT283" s="130"/>
      <c r="BU283" s="130"/>
      <c r="BV283" s="130"/>
      <c r="BW283" s="130"/>
      <c r="BX283" s="130"/>
      <c r="BY283" s="130"/>
      <c r="BZ283" s="130"/>
      <c r="CA283" s="130"/>
      <c r="CB283" s="130"/>
      <c r="CC283" s="130"/>
      <c r="CD283" s="130"/>
      <c r="CE283" s="130"/>
      <c r="CF283" s="130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30"/>
      <c r="BR284" s="130"/>
      <c r="BS284" s="130"/>
      <c r="BT284" s="130"/>
      <c r="BU284" s="130"/>
      <c r="BV284" s="130"/>
      <c r="BW284" s="130"/>
      <c r="BX284" s="130"/>
      <c r="BY284" s="130"/>
      <c r="BZ284" s="130"/>
      <c r="CA284" s="130"/>
      <c r="CB284" s="130"/>
      <c r="CC284" s="130"/>
      <c r="CD284" s="130"/>
      <c r="CE284" s="130"/>
      <c r="CF284" s="130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30"/>
      <c r="BR285" s="130"/>
      <c r="BS285" s="130"/>
      <c r="BT285" s="130"/>
      <c r="BU285" s="130"/>
      <c r="BV285" s="130"/>
      <c r="BW285" s="130"/>
      <c r="BX285" s="130"/>
      <c r="BY285" s="130"/>
      <c r="BZ285" s="130"/>
      <c r="CA285" s="130"/>
      <c r="CB285" s="130"/>
      <c r="CC285" s="130"/>
      <c r="CD285" s="130"/>
      <c r="CE285" s="130"/>
      <c r="CF285" s="130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30"/>
      <c r="BR286" s="130"/>
      <c r="BS286" s="130"/>
      <c r="BT286" s="130"/>
      <c r="BU286" s="130"/>
      <c r="BV286" s="130"/>
      <c r="BW286" s="130"/>
      <c r="BX286" s="130"/>
      <c r="BY286" s="130"/>
      <c r="BZ286" s="130"/>
      <c r="CA286" s="130"/>
      <c r="CB286" s="130"/>
      <c r="CC286" s="130"/>
      <c r="CD286" s="130"/>
      <c r="CE286" s="130"/>
      <c r="CF286" s="130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30"/>
      <c r="BR287" s="130"/>
      <c r="BS287" s="130"/>
      <c r="BT287" s="130"/>
      <c r="BU287" s="130"/>
      <c r="BV287" s="130"/>
      <c r="BW287" s="130"/>
      <c r="BX287" s="130"/>
      <c r="BY287" s="130"/>
      <c r="BZ287" s="130"/>
      <c r="CA287" s="130"/>
      <c r="CB287" s="130"/>
      <c r="CC287" s="130"/>
      <c r="CD287" s="130"/>
      <c r="CE287" s="130"/>
      <c r="CF287" s="130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30"/>
      <c r="BR288" s="130"/>
      <c r="BS288" s="130"/>
      <c r="BT288" s="130"/>
      <c r="BU288" s="130"/>
      <c r="BV288" s="130"/>
      <c r="BW288" s="130"/>
      <c r="BX288" s="130"/>
      <c r="BY288" s="130"/>
      <c r="BZ288" s="130"/>
      <c r="CA288" s="130"/>
      <c r="CB288" s="130"/>
      <c r="CC288" s="130"/>
      <c r="CD288" s="130"/>
      <c r="CE288" s="130"/>
      <c r="CF288" s="130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30"/>
      <c r="BR289" s="130"/>
      <c r="BS289" s="130"/>
      <c r="BT289" s="130"/>
      <c r="BU289" s="130"/>
      <c r="BV289" s="130"/>
      <c r="BW289" s="130"/>
      <c r="BX289" s="130"/>
      <c r="BY289" s="130"/>
      <c r="BZ289" s="130"/>
      <c r="CA289" s="130"/>
      <c r="CB289" s="130"/>
      <c r="CC289" s="130"/>
      <c r="CD289" s="130"/>
      <c r="CE289" s="130"/>
      <c r="CF289" s="130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30"/>
      <c r="BR290" s="130"/>
      <c r="BS290" s="130"/>
      <c r="BT290" s="130"/>
      <c r="BU290" s="130"/>
      <c r="BV290" s="130"/>
      <c r="BW290" s="130"/>
      <c r="BX290" s="130"/>
      <c r="BY290" s="130"/>
      <c r="BZ290" s="130"/>
      <c r="CA290" s="130"/>
      <c r="CB290" s="130"/>
      <c r="CC290" s="130"/>
      <c r="CD290" s="130"/>
      <c r="CE290" s="130"/>
      <c r="CF290" s="130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30"/>
      <c r="BR291" s="130"/>
      <c r="BS291" s="130"/>
      <c r="BT291" s="130"/>
      <c r="BU291" s="130"/>
      <c r="BV291" s="130"/>
      <c r="BW291" s="130"/>
      <c r="BX291" s="130"/>
      <c r="BY291" s="130"/>
      <c r="BZ291" s="130"/>
      <c r="CA291" s="130"/>
      <c r="CB291" s="130"/>
      <c r="CC291" s="130"/>
      <c r="CD291" s="130"/>
      <c r="CE291" s="130"/>
      <c r="CF291" s="130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30"/>
      <c r="BR292" s="130"/>
      <c r="BS292" s="130"/>
      <c r="BT292" s="130"/>
      <c r="BU292" s="130"/>
      <c r="BV292" s="130"/>
      <c r="BW292" s="130"/>
      <c r="BX292" s="130"/>
      <c r="BY292" s="130"/>
      <c r="BZ292" s="130"/>
      <c r="CA292" s="130"/>
      <c r="CB292" s="130"/>
      <c r="CC292" s="130"/>
      <c r="CD292" s="130"/>
      <c r="CE292" s="130"/>
      <c r="CF292" s="130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30"/>
      <c r="BR293" s="130"/>
      <c r="BS293" s="130"/>
      <c r="BT293" s="130"/>
      <c r="BU293" s="130"/>
      <c r="BV293" s="130"/>
      <c r="BW293" s="130"/>
      <c r="BX293" s="130"/>
      <c r="BY293" s="130"/>
      <c r="BZ293" s="130"/>
      <c r="CA293" s="130"/>
      <c r="CB293" s="130"/>
      <c r="CC293" s="130"/>
      <c r="CD293" s="130"/>
      <c r="CE293" s="130"/>
      <c r="CF293" s="130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30"/>
      <c r="BR294" s="130"/>
      <c r="BS294" s="130"/>
      <c r="BT294" s="130"/>
      <c r="BU294" s="130"/>
      <c r="BV294" s="130"/>
      <c r="BW294" s="130"/>
      <c r="BX294" s="130"/>
      <c r="BY294" s="130"/>
      <c r="BZ294" s="130"/>
      <c r="CA294" s="130"/>
      <c r="CB294" s="130"/>
      <c r="CC294" s="130"/>
      <c r="CD294" s="130"/>
      <c r="CE294" s="130"/>
      <c r="CF294" s="130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30"/>
      <c r="BR295" s="130"/>
      <c r="BS295" s="130"/>
      <c r="BT295" s="130"/>
      <c r="BU295" s="130"/>
      <c r="BV295" s="130"/>
      <c r="BW295" s="130"/>
      <c r="BX295" s="130"/>
      <c r="BY295" s="130"/>
      <c r="BZ295" s="130"/>
      <c r="CA295" s="130"/>
      <c r="CB295" s="130"/>
      <c r="CC295" s="130"/>
      <c r="CD295" s="130"/>
      <c r="CE295" s="130"/>
      <c r="CF295" s="130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30"/>
      <c r="BR296" s="130"/>
      <c r="BS296" s="130"/>
      <c r="BT296" s="130"/>
      <c r="BU296" s="130"/>
      <c r="BV296" s="130"/>
      <c r="BW296" s="130"/>
      <c r="BX296" s="130"/>
      <c r="BY296" s="130"/>
      <c r="BZ296" s="130"/>
      <c r="CA296" s="130"/>
      <c r="CB296" s="130"/>
      <c r="CC296" s="130"/>
      <c r="CD296" s="130"/>
      <c r="CE296" s="130"/>
      <c r="CF296" s="130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30"/>
      <c r="BR297" s="130"/>
      <c r="BS297" s="130"/>
      <c r="BT297" s="130"/>
      <c r="BU297" s="130"/>
      <c r="BV297" s="130"/>
      <c r="BW297" s="130"/>
      <c r="BX297" s="130"/>
      <c r="BY297" s="130"/>
      <c r="BZ297" s="130"/>
      <c r="CA297" s="130"/>
      <c r="CB297" s="130"/>
      <c r="CC297" s="130"/>
      <c r="CD297" s="130"/>
      <c r="CE297" s="130"/>
      <c r="CF297" s="130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30"/>
      <c r="BR298" s="130"/>
      <c r="BS298" s="130"/>
      <c r="BT298" s="130"/>
      <c r="BU298" s="130"/>
      <c r="BV298" s="130"/>
      <c r="BW298" s="130"/>
      <c r="BX298" s="130"/>
      <c r="BY298" s="130"/>
      <c r="BZ298" s="130"/>
      <c r="CA298" s="130"/>
      <c r="CB298" s="130"/>
      <c r="CC298" s="130"/>
      <c r="CD298" s="130"/>
      <c r="CE298" s="130"/>
      <c r="CF298" s="130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30"/>
      <c r="BR299" s="130"/>
      <c r="BS299" s="130"/>
      <c r="BT299" s="130"/>
      <c r="BU299" s="130"/>
      <c r="BV299" s="130"/>
      <c r="BW299" s="130"/>
      <c r="BX299" s="130"/>
      <c r="BY299" s="130"/>
      <c r="BZ299" s="130"/>
      <c r="CA299" s="130"/>
      <c r="CB299" s="130"/>
      <c r="CC299" s="130"/>
      <c r="CD299" s="130"/>
      <c r="CE299" s="130"/>
      <c r="CF299" s="130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30"/>
      <c r="BR300" s="130"/>
      <c r="BS300" s="130"/>
      <c r="BT300" s="130"/>
      <c r="BU300" s="130"/>
      <c r="BV300" s="130"/>
      <c r="BW300" s="130"/>
      <c r="BX300" s="130"/>
      <c r="BY300" s="130"/>
      <c r="BZ300" s="130"/>
      <c r="CA300" s="130"/>
      <c r="CB300" s="130"/>
      <c r="CC300" s="130"/>
      <c r="CD300" s="130"/>
      <c r="CE300" s="130"/>
      <c r="CF300" s="130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30"/>
      <c r="BR301" s="130"/>
      <c r="BS301" s="130"/>
      <c r="BT301" s="130"/>
      <c r="BU301" s="130"/>
      <c r="BV301" s="130"/>
      <c r="BW301" s="130"/>
      <c r="BX301" s="130"/>
      <c r="BY301" s="130"/>
      <c r="BZ301" s="130"/>
      <c r="CA301" s="130"/>
      <c r="CB301" s="130"/>
      <c r="CC301" s="130"/>
      <c r="CD301" s="130"/>
      <c r="CE301" s="130"/>
      <c r="CF301" s="130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30"/>
      <c r="BR302" s="130"/>
      <c r="BS302" s="130"/>
      <c r="BT302" s="130"/>
      <c r="BU302" s="130"/>
      <c r="BV302" s="130"/>
      <c r="BW302" s="130"/>
      <c r="BX302" s="130"/>
      <c r="BY302" s="130"/>
      <c r="BZ302" s="130"/>
      <c r="CA302" s="130"/>
      <c r="CB302" s="130"/>
      <c r="CC302" s="130"/>
      <c r="CD302" s="130"/>
      <c r="CE302" s="130"/>
      <c r="CF302" s="130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30"/>
      <c r="BR303" s="130"/>
      <c r="BS303" s="130"/>
      <c r="BT303" s="130"/>
      <c r="BU303" s="130"/>
      <c r="BV303" s="130"/>
      <c r="BW303" s="130"/>
      <c r="BX303" s="130"/>
      <c r="BY303" s="130"/>
      <c r="BZ303" s="130"/>
      <c r="CA303" s="130"/>
      <c r="CB303" s="130"/>
      <c r="CC303" s="130"/>
      <c r="CD303" s="130"/>
      <c r="CE303" s="130"/>
      <c r="CF303" s="130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30"/>
      <c r="BR304" s="130"/>
      <c r="BS304" s="130"/>
      <c r="BT304" s="130"/>
      <c r="BU304" s="130"/>
      <c r="BV304" s="130"/>
      <c r="BW304" s="130"/>
      <c r="BX304" s="130"/>
      <c r="BY304" s="130"/>
      <c r="BZ304" s="130"/>
      <c r="CA304" s="130"/>
      <c r="CB304" s="130"/>
      <c r="CC304" s="130"/>
      <c r="CD304" s="130"/>
      <c r="CE304" s="130"/>
      <c r="CF304" s="130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30"/>
      <c r="BR305" s="130"/>
      <c r="BS305" s="130"/>
      <c r="BT305" s="130"/>
      <c r="BU305" s="130"/>
      <c r="BV305" s="130"/>
      <c r="BW305" s="130"/>
      <c r="BX305" s="130"/>
      <c r="BY305" s="130"/>
      <c r="BZ305" s="130"/>
      <c r="CA305" s="130"/>
      <c r="CB305" s="130"/>
      <c r="CC305" s="130"/>
      <c r="CD305" s="130"/>
      <c r="CE305" s="130"/>
      <c r="CF305" s="130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30"/>
      <c r="BR306" s="130"/>
      <c r="BS306" s="130"/>
      <c r="BT306" s="130"/>
      <c r="BU306" s="130"/>
      <c r="BV306" s="130"/>
      <c r="BW306" s="130"/>
      <c r="BX306" s="130"/>
      <c r="BY306" s="130"/>
      <c r="BZ306" s="130"/>
      <c r="CA306" s="130"/>
      <c r="CB306" s="130"/>
      <c r="CC306" s="130"/>
      <c r="CD306" s="130"/>
      <c r="CE306" s="130"/>
      <c r="CF306" s="130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30"/>
      <c r="BR307" s="130"/>
      <c r="BS307" s="130"/>
      <c r="BT307" s="130"/>
      <c r="BU307" s="130"/>
      <c r="BV307" s="130"/>
      <c r="BW307" s="130"/>
      <c r="BX307" s="130"/>
      <c r="BY307" s="130"/>
      <c r="BZ307" s="130"/>
      <c r="CA307" s="130"/>
      <c r="CB307" s="130"/>
      <c r="CC307" s="130"/>
      <c r="CD307" s="130"/>
      <c r="CE307" s="130"/>
      <c r="CF307" s="130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30"/>
      <c r="BR308" s="130"/>
      <c r="BS308" s="130"/>
      <c r="BT308" s="130"/>
      <c r="BU308" s="130"/>
      <c r="BV308" s="130"/>
      <c r="BW308" s="130"/>
      <c r="BX308" s="130"/>
      <c r="BY308" s="130"/>
      <c r="BZ308" s="130"/>
      <c r="CA308" s="130"/>
      <c r="CB308" s="130"/>
      <c r="CC308" s="130"/>
      <c r="CD308" s="130"/>
      <c r="CE308" s="130"/>
      <c r="CF308" s="130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30"/>
      <c r="BR309" s="130"/>
      <c r="BS309" s="130"/>
      <c r="BT309" s="130"/>
      <c r="BU309" s="130"/>
      <c r="BV309" s="130"/>
      <c r="BW309" s="130"/>
      <c r="BX309" s="130"/>
      <c r="BY309" s="130"/>
      <c r="BZ309" s="130"/>
      <c r="CA309" s="130"/>
      <c r="CB309" s="130"/>
      <c r="CC309" s="130"/>
      <c r="CD309" s="130"/>
      <c r="CE309" s="130"/>
      <c r="CF309" s="130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30"/>
      <c r="BR310" s="130"/>
      <c r="BS310" s="130"/>
      <c r="BT310" s="130"/>
      <c r="BU310" s="130"/>
      <c r="BV310" s="130"/>
      <c r="BW310" s="130"/>
      <c r="BX310" s="130"/>
      <c r="BY310" s="130"/>
      <c r="BZ310" s="130"/>
      <c r="CA310" s="130"/>
      <c r="CB310" s="130"/>
      <c r="CC310" s="130"/>
      <c r="CD310" s="130"/>
      <c r="CE310" s="130"/>
      <c r="CF310" s="130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30"/>
      <c r="BR311" s="130"/>
      <c r="BS311" s="130"/>
      <c r="BT311" s="130"/>
      <c r="BU311" s="130"/>
      <c r="BV311" s="130"/>
      <c r="BW311" s="130"/>
      <c r="BX311" s="130"/>
      <c r="BY311" s="130"/>
      <c r="BZ311" s="130"/>
      <c r="CA311" s="130"/>
      <c r="CB311" s="130"/>
      <c r="CC311" s="130"/>
      <c r="CD311" s="130"/>
      <c r="CE311" s="130"/>
      <c r="CF311" s="130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30"/>
      <c r="BR312" s="130"/>
      <c r="BS312" s="130"/>
      <c r="BT312" s="130"/>
      <c r="BU312" s="130"/>
      <c r="BV312" s="130"/>
      <c r="BW312" s="130"/>
      <c r="BX312" s="130"/>
      <c r="BY312" s="130"/>
      <c r="BZ312" s="130"/>
      <c r="CA312" s="130"/>
      <c r="CB312" s="130"/>
      <c r="CC312" s="130"/>
      <c r="CD312" s="130"/>
      <c r="CE312" s="130"/>
      <c r="CF312" s="130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30"/>
      <c r="BR313" s="130"/>
      <c r="BS313" s="130"/>
      <c r="BT313" s="130"/>
      <c r="BU313" s="130"/>
      <c r="BV313" s="130"/>
      <c r="BW313" s="130"/>
      <c r="BX313" s="130"/>
      <c r="BY313" s="130"/>
      <c r="BZ313" s="130"/>
      <c r="CA313" s="130"/>
      <c r="CB313" s="130"/>
      <c r="CC313" s="130"/>
      <c r="CD313" s="130"/>
      <c r="CE313" s="130"/>
      <c r="CF313" s="130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30"/>
      <c r="BR314" s="130"/>
      <c r="BS314" s="130"/>
      <c r="BT314" s="130"/>
      <c r="BU314" s="130"/>
      <c r="BV314" s="130"/>
      <c r="BW314" s="130"/>
      <c r="BX314" s="130"/>
      <c r="BY314" s="130"/>
      <c r="BZ314" s="130"/>
      <c r="CA314" s="130"/>
      <c r="CB314" s="130"/>
      <c r="CC314" s="130"/>
      <c r="CD314" s="130"/>
      <c r="CE314" s="130"/>
      <c r="CF314" s="130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30"/>
      <c r="BR315" s="130"/>
      <c r="BS315" s="130"/>
      <c r="BT315" s="130"/>
      <c r="BU315" s="130"/>
      <c r="BV315" s="130"/>
      <c r="BW315" s="130"/>
      <c r="BX315" s="130"/>
      <c r="BY315" s="130"/>
      <c r="BZ315" s="130"/>
      <c r="CA315" s="130"/>
      <c r="CB315" s="130"/>
      <c r="CC315" s="130"/>
      <c r="CD315" s="130"/>
      <c r="CE315" s="130"/>
      <c r="CF315" s="130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30"/>
      <c r="BR316" s="130"/>
      <c r="BS316" s="130"/>
      <c r="BT316" s="130"/>
      <c r="BU316" s="130"/>
      <c r="BV316" s="130"/>
      <c r="BW316" s="130"/>
      <c r="BX316" s="130"/>
      <c r="BY316" s="130"/>
      <c r="BZ316" s="130"/>
      <c r="CA316" s="130"/>
      <c r="CB316" s="130"/>
      <c r="CC316" s="130"/>
      <c r="CD316" s="130"/>
      <c r="CE316" s="130"/>
      <c r="CF316" s="130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30"/>
      <c r="BR317" s="130"/>
      <c r="BS317" s="130"/>
      <c r="BT317" s="130"/>
      <c r="BU317" s="130"/>
      <c r="BV317" s="130"/>
      <c r="BW317" s="130"/>
      <c r="BX317" s="130"/>
      <c r="BY317" s="130"/>
      <c r="BZ317" s="130"/>
      <c r="CA317" s="130"/>
      <c r="CB317" s="130"/>
      <c r="CC317" s="130"/>
      <c r="CD317" s="130"/>
      <c r="CE317" s="130"/>
      <c r="CF317" s="130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30"/>
      <c r="BR318" s="130"/>
      <c r="BS318" s="130"/>
      <c r="BT318" s="130"/>
      <c r="BU318" s="130"/>
      <c r="BV318" s="130"/>
      <c r="BW318" s="130"/>
      <c r="BX318" s="130"/>
      <c r="BY318" s="130"/>
      <c r="BZ318" s="130"/>
      <c r="CA318" s="130"/>
      <c r="CB318" s="130"/>
      <c r="CC318" s="130"/>
      <c r="CD318" s="130"/>
      <c r="CE318" s="130"/>
      <c r="CF318" s="130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30"/>
      <c r="BR319" s="130"/>
      <c r="BS319" s="130"/>
      <c r="BT319" s="130"/>
      <c r="BU319" s="130"/>
      <c r="BV319" s="130"/>
      <c r="BW319" s="130"/>
      <c r="BX319" s="130"/>
      <c r="BY319" s="130"/>
      <c r="BZ319" s="130"/>
      <c r="CA319" s="130"/>
      <c r="CB319" s="130"/>
      <c r="CC319" s="130"/>
      <c r="CD319" s="130"/>
      <c r="CE319" s="130"/>
      <c r="CF319" s="130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30"/>
      <c r="BR320" s="130"/>
      <c r="BS320" s="130"/>
      <c r="BT320" s="130"/>
      <c r="BU320" s="130"/>
      <c r="BV320" s="130"/>
      <c r="BW320" s="130"/>
      <c r="BX320" s="130"/>
      <c r="BY320" s="130"/>
      <c r="BZ320" s="130"/>
      <c r="CA320" s="130"/>
      <c r="CB320" s="130"/>
      <c r="CC320" s="130"/>
      <c r="CD320" s="130"/>
      <c r="CE320" s="130"/>
      <c r="CF320" s="130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30"/>
      <c r="BR321" s="130"/>
      <c r="BS321" s="130"/>
      <c r="BT321" s="130"/>
      <c r="BU321" s="130"/>
      <c r="BV321" s="130"/>
      <c r="BW321" s="130"/>
      <c r="BX321" s="130"/>
      <c r="BY321" s="130"/>
      <c r="BZ321" s="130"/>
      <c r="CA321" s="130"/>
      <c r="CB321" s="130"/>
      <c r="CC321" s="130"/>
      <c r="CD321" s="130"/>
      <c r="CE321" s="130"/>
      <c r="CF321" s="130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30"/>
      <c r="BR322" s="130"/>
      <c r="BS322" s="130"/>
      <c r="BT322" s="130"/>
      <c r="BU322" s="130"/>
      <c r="BV322" s="130"/>
      <c r="BW322" s="130"/>
      <c r="BX322" s="130"/>
      <c r="BY322" s="130"/>
      <c r="BZ322" s="130"/>
      <c r="CA322" s="130"/>
      <c r="CB322" s="130"/>
      <c r="CC322" s="130"/>
      <c r="CD322" s="130"/>
      <c r="CE322" s="130"/>
      <c r="CF322" s="130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30"/>
      <c r="BR323" s="130"/>
      <c r="BS323" s="130"/>
      <c r="BT323" s="130"/>
      <c r="BU323" s="130"/>
      <c r="BV323" s="130"/>
      <c r="BW323" s="130"/>
      <c r="BX323" s="130"/>
      <c r="BY323" s="130"/>
      <c r="BZ323" s="130"/>
      <c r="CA323" s="130"/>
      <c r="CB323" s="130"/>
      <c r="CC323" s="130"/>
      <c r="CD323" s="130"/>
      <c r="CE323" s="130"/>
      <c r="CF323" s="130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30"/>
      <c r="BR324" s="130"/>
      <c r="BS324" s="130"/>
      <c r="BT324" s="130"/>
      <c r="BU324" s="130"/>
      <c r="BV324" s="130"/>
      <c r="BW324" s="130"/>
      <c r="BX324" s="130"/>
      <c r="BY324" s="130"/>
      <c r="BZ324" s="130"/>
      <c r="CA324" s="130"/>
      <c r="CB324" s="130"/>
      <c r="CC324" s="130"/>
      <c r="CD324" s="130"/>
      <c r="CE324" s="130"/>
      <c r="CF324" s="130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30"/>
      <c r="BR325" s="130"/>
      <c r="BS325" s="130"/>
      <c r="BT325" s="130"/>
      <c r="BU325" s="130"/>
      <c r="BV325" s="130"/>
      <c r="BW325" s="130"/>
      <c r="BX325" s="130"/>
      <c r="BY325" s="130"/>
      <c r="BZ325" s="130"/>
      <c r="CA325" s="130"/>
      <c r="CB325" s="130"/>
      <c r="CC325" s="130"/>
      <c r="CD325" s="130"/>
      <c r="CE325" s="130"/>
      <c r="CF325" s="130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30"/>
      <c r="BR326" s="130"/>
      <c r="BS326" s="130"/>
      <c r="BT326" s="130"/>
      <c r="BU326" s="130"/>
      <c r="BV326" s="130"/>
      <c r="BW326" s="130"/>
      <c r="BX326" s="130"/>
      <c r="BY326" s="130"/>
      <c r="BZ326" s="130"/>
      <c r="CA326" s="130"/>
      <c r="CB326" s="130"/>
      <c r="CC326" s="130"/>
      <c r="CD326" s="130"/>
      <c r="CE326" s="130"/>
      <c r="CF326" s="130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30"/>
      <c r="BR327" s="130"/>
      <c r="BS327" s="130"/>
      <c r="BT327" s="130"/>
      <c r="BU327" s="130"/>
      <c r="BV327" s="130"/>
      <c r="BW327" s="130"/>
      <c r="BX327" s="130"/>
      <c r="BY327" s="130"/>
      <c r="BZ327" s="130"/>
      <c r="CA327" s="130"/>
      <c r="CB327" s="130"/>
      <c r="CC327" s="130"/>
      <c r="CD327" s="130"/>
      <c r="CE327" s="130"/>
      <c r="CF327" s="130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30"/>
      <c r="BR328" s="130"/>
      <c r="BS328" s="130"/>
      <c r="BT328" s="130"/>
      <c r="BU328" s="130"/>
      <c r="BV328" s="130"/>
      <c r="BW328" s="130"/>
      <c r="BX328" s="130"/>
      <c r="BY328" s="130"/>
      <c r="BZ328" s="130"/>
      <c r="CA328" s="130"/>
      <c r="CB328" s="130"/>
      <c r="CC328" s="130"/>
      <c r="CD328" s="130"/>
      <c r="CE328" s="130"/>
      <c r="CF328" s="130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30"/>
      <c r="BR329" s="130"/>
      <c r="BS329" s="130"/>
      <c r="BT329" s="130"/>
      <c r="BU329" s="130"/>
      <c r="BV329" s="130"/>
      <c r="BW329" s="130"/>
      <c r="BX329" s="130"/>
      <c r="BY329" s="130"/>
      <c r="BZ329" s="130"/>
      <c r="CA329" s="130"/>
      <c r="CB329" s="130"/>
      <c r="CC329" s="130"/>
      <c r="CD329" s="130"/>
      <c r="CE329" s="130"/>
      <c r="CF329" s="130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30"/>
      <c r="BR330" s="130"/>
      <c r="BS330" s="130"/>
      <c r="BT330" s="130"/>
      <c r="BU330" s="130"/>
      <c r="BV330" s="130"/>
      <c r="BW330" s="130"/>
      <c r="BX330" s="130"/>
      <c r="BY330" s="130"/>
      <c r="BZ330" s="130"/>
      <c r="CA330" s="130"/>
      <c r="CB330" s="130"/>
      <c r="CC330" s="130"/>
      <c r="CD330" s="130"/>
      <c r="CE330" s="130"/>
      <c r="CF330" s="130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30"/>
      <c r="BR331" s="130"/>
      <c r="BS331" s="130"/>
      <c r="BT331" s="130"/>
      <c r="BU331" s="130"/>
      <c r="BV331" s="130"/>
      <c r="BW331" s="130"/>
      <c r="BX331" s="130"/>
      <c r="BY331" s="130"/>
      <c r="BZ331" s="130"/>
      <c r="CA331" s="130"/>
      <c r="CB331" s="130"/>
      <c r="CC331" s="130"/>
      <c r="CD331" s="130"/>
      <c r="CE331" s="130"/>
      <c r="CF331" s="130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30"/>
      <c r="BR332" s="130"/>
      <c r="BS332" s="130"/>
      <c r="BT332" s="130"/>
      <c r="BU332" s="130"/>
      <c r="BV332" s="130"/>
      <c r="BW332" s="130"/>
      <c r="BX332" s="130"/>
      <c r="BY332" s="130"/>
      <c r="BZ332" s="130"/>
      <c r="CA332" s="130"/>
      <c r="CB332" s="130"/>
      <c r="CC332" s="130"/>
      <c r="CD332" s="130"/>
      <c r="CE332" s="130"/>
      <c r="CF332" s="130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30"/>
      <c r="BR333" s="130"/>
      <c r="BS333" s="130"/>
      <c r="BT333" s="130"/>
      <c r="BU333" s="130"/>
      <c r="BV333" s="130"/>
      <c r="BW333" s="130"/>
      <c r="BX333" s="130"/>
      <c r="BY333" s="130"/>
      <c r="BZ333" s="130"/>
      <c r="CA333" s="130"/>
      <c r="CB333" s="130"/>
      <c r="CC333" s="130"/>
      <c r="CD333" s="130"/>
      <c r="CE333" s="130"/>
      <c r="CF333" s="130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30"/>
      <c r="BR334" s="130"/>
      <c r="BS334" s="130"/>
      <c r="BT334" s="130"/>
      <c r="BU334" s="130"/>
      <c r="BV334" s="130"/>
      <c r="BW334" s="130"/>
      <c r="BX334" s="130"/>
      <c r="BY334" s="130"/>
      <c r="BZ334" s="130"/>
      <c r="CA334" s="130"/>
      <c r="CB334" s="130"/>
      <c r="CC334" s="130"/>
      <c r="CD334" s="130"/>
      <c r="CE334" s="130"/>
      <c r="CF334" s="130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30"/>
      <c r="BR335" s="130"/>
      <c r="BS335" s="130"/>
      <c r="BT335" s="130"/>
      <c r="BU335" s="130"/>
      <c r="BV335" s="130"/>
      <c r="BW335" s="130"/>
      <c r="BX335" s="130"/>
      <c r="BY335" s="130"/>
      <c r="BZ335" s="130"/>
      <c r="CA335" s="130"/>
      <c r="CB335" s="130"/>
      <c r="CC335" s="130"/>
      <c r="CD335" s="130"/>
      <c r="CE335" s="130"/>
      <c r="CF335" s="130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30"/>
      <c r="BR336" s="130"/>
      <c r="BS336" s="130"/>
      <c r="BT336" s="130"/>
      <c r="BU336" s="130"/>
      <c r="BV336" s="130"/>
      <c r="BW336" s="130"/>
      <c r="BX336" s="130"/>
      <c r="BY336" s="130"/>
      <c r="BZ336" s="130"/>
      <c r="CA336" s="130"/>
      <c r="CB336" s="130"/>
      <c r="CC336" s="130"/>
      <c r="CD336" s="130"/>
      <c r="CE336" s="130"/>
      <c r="CF336" s="130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30"/>
      <c r="BR337" s="130"/>
      <c r="BS337" s="130"/>
      <c r="BT337" s="130"/>
      <c r="BU337" s="130"/>
      <c r="BV337" s="130"/>
      <c r="BW337" s="130"/>
      <c r="BX337" s="130"/>
      <c r="BY337" s="130"/>
      <c r="BZ337" s="130"/>
      <c r="CA337" s="130"/>
      <c r="CB337" s="130"/>
      <c r="CC337" s="130"/>
      <c r="CD337" s="130"/>
      <c r="CE337" s="130"/>
      <c r="CF337" s="130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30"/>
      <c r="BR338" s="130"/>
      <c r="BS338" s="130"/>
      <c r="BT338" s="130"/>
      <c r="BU338" s="130"/>
      <c r="BV338" s="130"/>
      <c r="BW338" s="130"/>
      <c r="BX338" s="130"/>
      <c r="BY338" s="130"/>
      <c r="BZ338" s="130"/>
      <c r="CA338" s="130"/>
      <c r="CB338" s="130"/>
      <c r="CC338" s="130"/>
      <c r="CD338" s="130"/>
      <c r="CE338" s="130"/>
      <c r="CF338" s="130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30"/>
      <c r="BR339" s="130"/>
      <c r="BS339" s="130"/>
      <c r="BT339" s="130"/>
      <c r="BU339" s="130"/>
      <c r="BV339" s="130"/>
      <c r="BW339" s="130"/>
      <c r="BX339" s="130"/>
      <c r="BY339" s="130"/>
      <c r="BZ339" s="130"/>
      <c r="CA339" s="130"/>
      <c r="CB339" s="130"/>
      <c r="CC339" s="130"/>
      <c r="CD339" s="130"/>
      <c r="CE339" s="130"/>
      <c r="CF339" s="130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30"/>
      <c r="BR340" s="130"/>
      <c r="BS340" s="130"/>
      <c r="BT340" s="130"/>
      <c r="BU340" s="130"/>
      <c r="BV340" s="130"/>
      <c r="BW340" s="130"/>
      <c r="BX340" s="130"/>
      <c r="BY340" s="130"/>
      <c r="BZ340" s="130"/>
      <c r="CA340" s="130"/>
      <c r="CB340" s="130"/>
      <c r="CC340" s="130"/>
      <c r="CD340" s="130"/>
      <c r="CE340" s="130"/>
      <c r="CF340" s="130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30"/>
      <c r="BR341" s="130"/>
      <c r="BS341" s="130"/>
      <c r="BT341" s="130"/>
      <c r="BU341" s="130"/>
      <c r="BV341" s="130"/>
      <c r="BW341" s="130"/>
      <c r="BX341" s="130"/>
      <c r="BY341" s="130"/>
      <c r="BZ341" s="130"/>
      <c r="CA341" s="130"/>
      <c r="CB341" s="130"/>
      <c r="CC341" s="130"/>
      <c r="CD341" s="130"/>
      <c r="CE341" s="130"/>
      <c r="CF341" s="130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30"/>
      <c r="BR342" s="130"/>
      <c r="BS342" s="130"/>
      <c r="BT342" s="130"/>
      <c r="BU342" s="130"/>
      <c r="BV342" s="130"/>
      <c r="BW342" s="130"/>
      <c r="BX342" s="130"/>
      <c r="BY342" s="130"/>
      <c r="BZ342" s="130"/>
      <c r="CA342" s="130"/>
      <c r="CB342" s="130"/>
      <c r="CC342" s="130"/>
      <c r="CD342" s="130"/>
      <c r="CE342" s="130"/>
      <c r="CF342" s="130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30"/>
      <c r="BR343" s="130"/>
      <c r="BS343" s="130"/>
      <c r="BT343" s="130"/>
      <c r="BU343" s="130"/>
      <c r="BV343" s="130"/>
      <c r="BW343" s="130"/>
      <c r="BX343" s="130"/>
      <c r="BY343" s="130"/>
      <c r="BZ343" s="130"/>
      <c r="CA343" s="130"/>
      <c r="CB343" s="130"/>
      <c r="CC343" s="130"/>
      <c r="CD343" s="130"/>
      <c r="CE343" s="130"/>
      <c r="CF343" s="130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30"/>
      <c r="BR344" s="130"/>
      <c r="BS344" s="130"/>
      <c r="BT344" s="130"/>
      <c r="BU344" s="130"/>
      <c r="BV344" s="130"/>
      <c r="BW344" s="130"/>
      <c r="BX344" s="130"/>
      <c r="BY344" s="130"/>
      <c r="BZ344" s="130"/>
      <c r="CA344" s="130"/>
      <c r="CB344" s="130"/>
      <c r="CC344" s="130"/>
      <c r="CD344" s="130"/>
      <c r="CE344" s="130"/>
      <c r="CF344" s="130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30"/>
      <c r="BR345" s="130"/>
      <c r="BS345" s="130"/>
      <c r="BT345" s="130"/>
      <c r="BU345" s="130"/>
      <c r="BV345" s="130"/>
      <c r="BW345" s="130"/>
      <c r="BX345" s="130"/>
      <c r="BY345" s="130"/>
      <c r="BZ345" s="130"/>
      <c r="CA345" s="130"/>
      <c r="CB345" s="130"/>
      <c r="CC345" s="130"/>
      <c r="CD345" s="130"/>
      <c r="CE345" s="130"/>
      <c r="CF345" s="130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30"/>
      <c r="BR346" s="130"/>
      <c r="BS346" s="130"/>
      <c r="BT346" s="130"/>
      <c r="BU346" s="130"/>
      <c r="BV346" s="130"/>
      <c r="BW346" s="130"/>
      <c r="BX346" s="130"/>
      <c r="BY346" s="130"/>
      <c r="BZ346" s="130"/>
      <c r="CA346" s="130"/>
      <c r="CB346" s="130"/>
      <c r="CC346" s="130"/>
      <c r="CD346" s="130"/>
      <c r="CE346" s="130"/>
      <c r="CF346" s="130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30"/>
      <c r="BR347" s="130"/>
      <c r="BS347" s="130"/>
      <c r="BT347" s="130"/>
      <c r="BU347" s="130"/>
      <c r="BV347" s="130"/>
      <c r="BW347" s="130"/>
      <c r="BX347" s="130"/>
      <c r="BY347" s="130"/>
      <c r="BZ347" s="130"/>
      <c r="CA347" s="130"/>
      <c r="CB347" s="130"/>
      <c r="CC347" s="130"/>
      <c r="CD347" s="130"/>
      <c r="CE347" s="130"/>
      <c r="CF347" s="130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30"/>
      <c r="BR348" s="130"/>
      <c r="BS348" s="130"/>
      <c r="BT348" s="130"/>
      <c r="BU348" s="130"/>
      <c r="BV348" s="130"/>
      <c r="BW348" s="130"/>
      <c r="BX348" s="130"/>
      <c r="BY348" s="130"/>
      <c r="BZ348" s="130"/>
      <c r="CA348" s="130"/>
      <c r="CB348" s="130"/>
      <c r="CC348" s="130"/>
      <c r="CD348" s="130"/>
      <c r="CE348" s="130"/>
      <c r="CF348" s="130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30"/>
      <c r="BR349" s="130"/>
      <c r="BS349" s="130"/>
      <c r="BT349" s="130"/>
      <c r="BU349" s="130"/>
      <c r="BV349" s="130"/>
      <c r="BW349" s="130"/>
      <c r="BX349" s="130"/>
      <c r="BY349" s="130"/>
      <c r="BZ349" s="130"/>
      <c r="CA349" s="130"/>
      <c r="CB349" s="130"/>
      <c r="CC349" s="130"/>
      <c r="CD349" s="130"/>
      <c r="CE349" s="130"/>
      <c r="CF349" s="130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30"/>
      <c r="BR350" s="130"/>
      <c r="BS350" s="130"/>
      <c r="BT350" s="130"/>
      <c r="BU350" s="130"/>
      <c r="BV350" s="130"/>
      <c r="BW350" s="130"/>
      <c r="BX350" s="130"/>
      <c r="BY350" s="130"/>
      <c r="BZ350" s="130"/>
      <c r="CA350" s="130"/>
      <c r="CB350" s="130"/>
      <c r="CC350" s="130"/>
      <c r="CD350" s="130"/>
      <c r="CE350" s="130"/>
      <c r="CF350" s="130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30"/>
      <c r="BR351" s="130"/>
      <c r="BS351" s="130"/>
      <c r="BT351" s="130"/>
      <c r="BU351" s="130"/>
      <c r="BV351" s="130"/>
      <c r="BW351" s="130"/>
      <c r="BX351" s="130"/>
      <c r="BY351" s="130"/>
      <c r="BZ351" s="130"/>
      <c r="CA351" s="130"/>
      <c r="CB351" s="130"/>
      <c r="CC351" s="130"/>
      <c r="CD351" s="130"/>
      <c r="CE351" s="130"/>
      <c r="CF351" s="130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30"/>
      <c r="BR352" s="130"/>
      <c r="BS352" s="130"/>
      <c r="BT352" s="130"/>
      <c r="BU352" s="130"/>
      <c r="BV352" s="130"/>
      <c r="BW352" s="130"/>
      <c r="BX352" s="130"/>
      <c r="BY352" s="130"/>
      <c r="BZ352" s="130"/>
      <c r="CA352" s="130"/>
      <c r="CB352" s="130"/>
      <c r="CC352" s="130"/>
      <c r="CD352" s="130"/>
      <c r="CE352" s="130"/>
      <c r="CF352" s="130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30"/>
      <c r="BR353" s="130"/>
      <c r="BS353" s="130"/>
      <c r="BT353" s="130"/>
      <c r="BU353" s="130"/>
      <c r="BV353" s="130"/>
      <c r="BW353" s="130"/>
      <c r="BX353" s="130"/>
      <c r="BY353" s="130"/>
      <c r="BZ353" s="130"/>
      <c r="CA353" s="130"/>
      <c r="CB353" s="130"/>
      <c r="CC353" s="130"/>
      <c r="CD353" s="130"/>
      <c r="CE353" s="130"/>
      <c r="CF353" s="130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30"/>
      <c r="BR354" s="130"/>
      <c r="BS354" s="130"/>
      <c r="BT354" s="130"/>
      <c r="BU354" s="130"/>
      <c r="BV354" s="130"/>
      <c r="BW354" s="130"/>
      <c r="BX354" s="130"/>
      <c r="BY354" s="130"/>
      <c r="BZ354" s="130"/>
      <c r="CA354" s="130"/>
      <c r="CB354" s="130"/>
      <c r="CC354" s="130"/>
      <c r="CD354" s="130"/>
      <c r="CE354" s="130"/>
      <c r="CF354" s="130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30"/>
      <c r="BR355" s="130"/>
      <c r="BS355" s="130"/>
      <c r="BT355" s="130"/>
      <c r="BU355" s="130"/>
      <c r="BV355" s="130"/>
      <c r="BW355" s="130"/>
      <c r="BX355" s="130"/>
      <c r="BY355" s="130"/>
      <c r="BZ355" s="130"/>
      <c r="CA355" s="130"/>
      <c r="CB355" s="130"/>
      <c r="CC355" s="130"/>
      <c r="CD355" s="130"/>
      <c r="CE355" s="130"/>
      <c r="CF355" s="130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30"/>
      <c r="BR356" s="130"/>
      <c r="BS356" s="130"/>
      <c r="BT356" s="130"/>
      <c r="BU356" s="130"/>
      <c r="BV356" s="130"/>
      <c r="BW356" s="130"/>
      <c r="BX356" s="130"/>
      <c r="BY356" s="130"/>
      <c r="BZ356" s="130"/>
      <c r="CA356" s="130"/>
      <c r="CB356" s="130"/>
      <c r="CC356" s="130"/>
      <c r="CD356" s="130"/>
      <c r="CE356" s="130"/>
      <c r="CF356" s="130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30"/>
      <c r="BR357" s="130"/>
      <c r="BS357" s="130"/>
      <c r="BT357" s="130"/>
      <c r="BU357" s="130"/>
      <c r="BV357" s="130"/>
      <c r="BW357" s="130"/>
      <c r="BX357" s="130"/>
      <c r="BY357" s="130"/>
      <c r="BZ357" s="130"/>
      <c r="CA357" s="130"/>
      <c r="CB357" s="130"/>
      <c r="CC357" s="130"/>
      <c r="CD357" s="130"/>
      <c r="CE357" s="130"/>
      <c r="CF357" s="130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30"/>
      <c r="BR358" s="130"/>
      <c r="BS358" s="130"/>
      <c r="BT358" s="130"/>
      <c r="BU358" s="130"/>
      <c r="BV358" s="130"/>
      <c r="BW358" s="130"/>
      <c r="BX358" s="130"/>
      <c r="BY358" s="130"/>
      <c r="BZ358" s="130"/>
      <c r="CA358" s="130"/>
      <c r="CB358" s="130"/>
      <c r="CC358" s="130"/>
      <c r="CD358" s="130"/>
      <c r="CE358" s="130"/>
      <c r="CF358" s="130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30"/>
      <c r="BR359" s="130"/>
      <c r="BS359" s="130"/>
      <c r="BT359" s="130"/>
      <c r="BU359" s="130"/>
      <c r="BV359" s="130"/>
      <c r="BW359" s="130"/>
      <c r="BX359" s="130"/>
      <c r="BY359" s="130"/>
      <c r="BZ359" s="130"/>
      <c r="CA359" s="130"/>
      <c r="CB359" s="130"/>
      <c r="CC359" s="130"/>
      <c r="CD359" s="130"/>
      <c r="CE359" s="130"/>
      <c r="CF359" s="130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30"/>
      <c r="BR360" s="130"/>
      <c r="BS360" s="130"/>
      <c r="BT360" s="130"/>
      <c r="BU360" s="130"/>
      <c r="BV360" s="130"/>
      <c r="BW360" s="130"/>
      <c r="BX360" s="130"/>
      <c r="BY360" s="130"/>
      <c r="BZ360" s="130"/>
      <c r="CA360" s="130"/>
      <c r="CB360" s="130"/>
      <c r="CC360" s="130"/>
      <c r="CD360" s="130"/>
      <c r="CE360" s="130"/>
      <c r="CF360" s="130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30"/>
      <c r="BR361" s="130"/>
      <c r="BS361" s="130"/>
      <c r="BT361" s="130"/>
      <c r="BU361" s="130"/>
      <c r="BV361" s="130"/>
      <c r="BW361" s="130"/>
      <c r="BX361" s="130"/>
      <c r="BY361" s="130"/>
      <c r="BZ361" s="130"/>
      <c r="CA361" s="130"/>
      <c r="CB361" s="130"/>
      <c r="CC361" s="130"/>
      <c r="CD361" s="130"/>
      <c r="CE361" s="130"/>
      <c r="CF361" s="130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30"/>
      <c r="BR362" s="130"/>
      <c r="BS362" s="130"/>
      <c r="BT362" s="130"/>
      <c r="BU362" s="130"/>
      <c r="BV362" s="130"/>
      <c r="BW362" s="130"/>
      <c r="BX362" s="130"/>
      <c r="BY362" s="130"/>
      <c r="BZ362" s="130"/>
      <c r="CA362" s="130"/>
      <c r="CB362" s="130"/>
      <c r="CC362" s="130"/>
      <c r="CD362" s="130"/>
      <c r="CE362" s="130"/>
      <c r="CF362" s="130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30"/>
      <c r="BR363" s="130"/>
      <c r="BS363" s="130"/>
      <c r="BT363" s="130"/>
      <c r="BU363" s="130"/>
      <c r="BV363" s="130"/>
      <c r="BW363" s="130"/>
      <c r="BX363" s="130"/>
      <c r="BY363" s="130"/>
      <c r="BZ363" s="130"/>
      <c r="CA363" s="130"/>
      <c r="CB363" s="130"/>
      <c r="CC363" s="130"/>
      <c r="CD363" s="130"/>
      <c r="CE363" s="130"/>
      <c r="CF363" s="130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30"/>
      <c r="BR364" s="130"/>
      <c r="BS364" s="130"/>
      <c r="BT364" s="130"/>
      <c r="BU364" s="130"/>
      <c r="BV364" s="130"/>
      <c r="BW364" s="130"/>
      <c r="BX364" s="130"/>
      <c r="BY364" s="130"/>
      <c r="BZ364" s="130"/>
      <c r="CA364" s="130"/>
      <c r="CB364" s="130"/>
      <c r="CC364" s="130"/>
      <c r="CD364" s="130"/>
      <c r="CE364" s="130"/>
      <c r="CF364" s="130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30"/>
      <c r="BR365" s="130"/>
      <c r="BS365" s="130"/>
      <c r="BT365" s="130"/>
      <c r="BU365" s="130"/>
      <c r="BV365" s="130"/>
      <c r="BW365" s="130"/>
      <c r="BX365" s="130"/>
      <c r="BY365" s="130"/>
      <c r="BZ365" s="130"/>
      <c r="CA365" s="130"/>
      <c r="CB365" s="130"/>
      <c r="CC365" s="130"/>
      <c r="CD365" s="130"/>
      <c r="CE365" s="130"/>
      <c r="CF365" s="130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30"/>
      <c r="BR366" s="130"/>
      <c r="BS366" s="130"/>
      <c r="BT366" s="130"/>
      <c r="BU366" s="130"/>
      <c r="BV366" s="130"/>
      <c r="BW366" s="130"/>
      <c r="BX366" s="130"/>
      <c r="BY366" s="130"/>
      <c r="BZ366" s="130"/>
      <c r="CA366" s="130"/>
      <c r="CB366" s="130"/>
      <c r="CC366" s="130"/>
      <c r="CD366" s="130"/>
      <c r="CE366" s="130"/>
      <c r="CF366" s="130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30"/>
      <c r="BR367" s="130"/>
      <c r="BS367" s="130"/>
      <c r="BT367" s="130"/>
      <c r="BU367" s="130"/>
      <c r="BV367" s="130"/>
      <c r="BW367" s="130"/>
      <c r="BX367" s="130"/>
      <c r="BY367" s="130"/>
      <c r="BZ367" s="130"/>
      <c r="CA367" s="130"/>
      <c r="CB367" s="130"/>
      <c r="CC367" s="130"/>
      <c r="CD367" s="130"/>
      <c r="CE367" s="130"/>
      <c r="CF367" s="130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30"/>
      <c r="BR368" s="130"/>
      <c r="BS368" s="130"/>
      <c r="BT368" s="130"/>
      <c r="BU368" s="130"/>
      <c r="BV368" s="130"/>
      <c r="BW368" s="130"/>
      <c r="BX368" s="130"/>
      <c r="BY368" s="130"/>
      <c r="BZ368" s="130"/>
      <c r="CA368" s="130"/>
      <c r="CB368" s="130"/>
      <c r="CC368" s="130"/>
      <c r="CD368" s="130"/>
      <c r="CE368" s="130"/>
      <c r="CF368" s="130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30"/>
      <c r="BR369" s="130"/>
      <c r="BS369" s="130"/>
      <c r="BT369" s="130"/>
      <c r="BU369" s="130"/>
      <c r="BV369" s="130"/>
      <c r="BW369" s="130"/>
      <c r="BX369" s="130"/>
      <c r="BY369" s="130"/>
      <c r="BZ369" s="130"/>
      <c r="CA369" s="130"/>
      <c r="CB369" s="130"/>
      <c r="CC369" s="130"/>
      <c r="CD369" s="130"/>
      <c r="CE369" s="130"/>
      <c r="CF369" s="130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30"/>
      <c r="BR370" s="130"/>
      <c r="BS370" s="130"/>
      <c r="BT370" s="130"/>
      <c r="BU370" s="130"/>
      <c r="BV370" s="130"/>
      <c r="BW370" s="130"/>
      <c r="BX370" s="130"/>
      <c r="BY370" s="130"/>
      <c r="BZ370" s="130"/>
      <c r="CA370" s="130"/>
      <c r="CB370" s="130"/>
      <c r="CC370" s="130"/>
      <c r="CD370" s="130"/>
      <c r="CE370" s="130"/>
      <c r="CF370" s="130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30"/>
      <c r="BR371" s="130"/>
      <c r="BS371" s="130"/>
      <c r="BT371" s="130"/>
      <c r="BU371" s="130"/>
      <c r="BV371" s="130"/>
      <c r="BW371" s="130"/>
      <c r="BX371" s="130"/>
      <c r="BY371" s="130"/>
      <c r="BZ371" s="130"/>
      <c r="CA371" s="130"/>
      <c r="CB371" s="130"/>
      <c r="CC371" s="130"/>
      <c r="CD371" s="130"/>
      <c r="CE371" s="130"/>
      <c r="CF371" s="130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30"/>
      <c r="BR372" s="130"/>
      <c r="BS372" s="130"/>
      <c r="BT372" s="130"/>
      <c r="BU372" s="130"/>
      <c r="BV372" s="130"/>
      <c r="BW372" s="130"/>
      <c r="BX372" s="130"/>
      <c r="BY372" s="130"/>
      <c r="BZ372" s="130"/>
      <c r="CA372" s="130"/>
      <c r="CB372" s="130"/>
      <c r="CC372" s="130"/>
      <c r="CD372" s="130"/>
      <c r="CE372" s="130"/>
      <c r="CF372" s="130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30"/>
      <c r="BR373" s="130"/>
      <c r="BS373" s="130"/>
      <c r="BT373" s="130"/>
      <c r="BU373" s="130"/>
      <c r="BV373" s="130"/>
      <c r="BW373" s="130"/>
      <c r="BX373" s="130"/>
      <c r="BY373" s="130"/>
      <c r="BZ373" s="130"/>
      <c r="CA373" s="130"/>
      <c r="CB373" s="130"/>
      <c r="CC373" s="130"/>
      <c r="CD373" s="130"/>
      <c r="CE373" s="130"/>
      <c r="CF373" s="130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30"/>
      <c r="BR374" s="130"/>
      <c r="BS374" s="130"/>
      <c r="BT374" s="130"/>
      <c r="BU374" s="130"/>
      <c r="BV374" s="130"/>
      <c r="BW374" s="130"/>
      <c r="BX374" s="130"/>
      <c r="BY374" s="130"/>
      <c r="BZ374" s="130"/>
      <c r="CA374" s="130"/>
      <c r="CB374" s="130"/>
      <c r="CC374" s="130"/>
      <c r="CD374" s="130"/>
      <c r="CE374" s="130"/>
      <c r="CF374" s="130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30"/>
      <c r="BR375" s="130"/>
      <c r="BS375" s="130"/>
      <c r="BT375" s="130"/>
      <c r="BU375" s="130"/>
      <c r="BV375" s="130"/>
      <c r="BW375" s="130"/>
      <c r="BX375" s="130"/>
      <c r="BY375" s="130"/>
      <c r="BZ375" s="130"/>
      <c r="CA375" s="130"/>
      <c r="CB375" s="130"/>
      <c r="CC375" s="130"/>
      <c r="CD375" s="130"/>
      <c r="CE375" s="130"/>
      <c r="CF375" s="130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30"/>
      <c r="BR376" s="130"/>
      <c r="BS376" s="130"/>
      <c r="BT376" s="130"/>
      <c r="BU376" s="130"/>
      <c r="BV376" s="130"/>
      <c r="BW376" s="130"/>
      <c r="BX376" s="130"/>
      <c r="BY376" s="130"/>
      <c r="BZ376" s="130"/>
      <c r="CA376" s="130"/>
      <c r="CB376" s="130"/>
      <c r="CC376" s="130"/>
      <c r="CD376" s="130"/>
      <c r="CE376" s="130"/>
      <c r="CF376" s="130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30"/>
      <c r="BR377" s="130"/>
      <c r="BS377" s="130"/>
      <c r="BT377" s="130"/>
      <c r="BU377" s="130"/>
      <c r="BV377" s="130"/>
      <c r="BW377" s="130"/>
      <c r="BX377" s="130"/>
      <c r="BY377" s="130"/>
      <c r="BZ377" s="130"/>
      <c r="CA377" s="130"/>
      <c r="CB377" s="130"/>
      <c r="CC377" s="130"/>
      <c r="CD377" s="130"/>
      <c r="CE377" s="130"/>
      <c r="CF377" s="130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30"/>
      <c r="BR378" s="130"/>
      <c r="BS378" s="130"/>
      <c r="BT378" s="130"/>
      <c r="BU378" s="130"/>
      <c r="BV378" s="130"/>
      <c r="BW378" s="130"/>
      <c r="BX378" s="130"/>
      <c r="BY378" s="130"/>
      <c r="BZ378" s="130"/>
      <c r="CA378" s="130"/>
      <c r="CB378" s="130"/>
      <c r="CC378" s="130"/>
      <c r="CD378" s="130"/>
      <c r="CE378" s="130"/>
      <c r="CF378" s="130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30"/>
      <c r="BR379" s="130"/>
      <c r="BS379" s="130"/>
      <c r="BT379" s="130"/>
      <c r="BU379" s="130"/>
      <c r="BV379" s="130"/>
      <c r="BW379" s="130"/>
      <c r="BX379" s="130"/>
      <c r="BY379" s="130"/>
      <c r="BZ379" s="130"/>
      <c r="CA379" s="130"/>
      <c r="CB379" s="130"/>
      <c r="CC379" s="130"/>
      <c r="CD379" s="130"/>
      <c r="CE379" s="130"/>
      <c r="CF379" s="130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30"/>
      <c r="BR380" s="130"/>
      <c r="BS380" s="130"/>
      <c r="BT380" s="130"/>
      <c r="BU380" s="130"/>
      <c r="BV380" s="130"/>
      <c r="BW380" s="130"/>
      <c r="BX380" s="130"/>
      <c r="BY380" s="130"/>
      <c r="BZ380" s="130"/>
      <c r="CA380" s="130"/>
      <c r="CB380" s="130"/>
      <c r="CC380" s="130"/>
      <c r="CD380" s="130"/>
      <c r="CE380" s="130"/>
      <c r="CF380" s="130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30"/>
      <c r="BR381" s="130"/>
      <c r="BS381" s="130"/>
      <c r="BT381" s="130"/>
      <c r="BU381" s="130"/>
      <c r="BV381" s="130"/>
      <c r="BW381" s="130"/>
      <c r="BX381" s="130"/>
      <c r="BY381" s="130"/>
      <c r="BZ381" s="130"/>
      <c r="CA381" s="130"/>
      <c r="CB381" s="130"/>
      <c r="CC381" s="130"/>
      <c r="CD381" s="130"/>
      <c r="CE381" s="130"/>
      <c r="CF381" s="130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30"/>
      <c r="BR382" s="130"/>
      <c r="BS382" s="130"/>
      <c r="BT382" s="130"/>
      <c r="BU382" s="130"/>
      <c r="BV382" s="130"/>
      <c r="BW382" s="130"/>
      <c r="BX382" s="130"/>
      <c r="BY382" s="130"/>
      <c r="BZ382" s="130"/>
      <c r="CA382" s="130"/>
      <c r="CB382" s="130"/>
      <c r="CC382" s="130"/>
      <c r="CD382" s="130"/>
      <c r="CE382" s="130"/>
      <c r="CF382" s="130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30"/>
      <c r="BR383" s="130"/>
      <c r="BS383" s="130"/>
      <c r="BT383" s="130"/>
      <c r="BU383" s="130"/>
      <c r="BV383" s="130"/>
      <c r="BW383" s="130"/>
      <c r="BX383" s="130"/>
      <c r="BY383" s="130"/>
      <c r="BZ383" s="130"/>
      <c r="CA383" s="130"/>
      <c r="CB383" s="130"/>
      <c r="CC383" s="130"/>
      <c r="CD383" s="130"/>
      <c r="CE383" s="130"/>
      <c r="CF383" s="130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30"/>
      <c r="BR384" s="130"/>
      <c r="BS384" s="130"/>
      <c r="BT384" s="130"/>
      <c r="BU384" s="130"/>
      <c r="BV384" s="130"/>
      <c r="BW384" s="130"/>
      <c r="BX384" s="130"/>
      <c r="BY384" s="130"/>
      <c r="BZ384" s="130"/>
      <c r="CA384" s="130"/>
      <c r="CB384" s="130"/>
      <c r="CC384" s="130"/>
      <c r="CD384" s="130"/>
      <c r="CE384" s="130"/>
      <c r="CF384" s="130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30"/>
      <c r="BR385" s="130"/>
      <c r="BS385" s="130"/>
      <c r="BT385" s="130"/>
      <c r="BU385" s="130"/>
      <c r="BV385" s="130"/>
      <c r="BW385" s="130"/>
      <c r="BX385" s="130"/>
      <c r="BY385" s="130"/>
      <c r="BZ385" s="130"/>
      <c r="CA385" s="130"/>
      <c r="CB385" s="130"/>
      <c r="CC385" s="130"/>
      <c r="CD385" s="130"/>
      <c r="CE385" s="130"/>
      <c r="CF385" s="130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30"/>
      <c r="BR386" s="130"/>
      <c r="BS386" s="130"/>
      <c r="BT386" s="130"/>
      <c r="BU386" s="130"/>
      <c r="BV386" s="130"/>
      <c r="BW386" s="130"/>
      <c r="BX386" s="130"/>
      <c r="BY386" s="130"/>
      <c r="BZ386" s="130"/>
      <c r="CA386" s="130"/>
      <c r="CB386" s="130"/>
      <c r="CC386" s="130"/>
      <c r="CD386" s="130"/>
      <c r="CE386" s="130"/>
      <c r="CF386" s="130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30"/>
      <c r="BR387" s="130"/>
      <c r="BS387" s="130"/>
      <c r="BT387" s="130"/>
      <c r="BU387" s="130"/>
      <c r="BV387" s="130"/>
      <c r="BW387" s="130"/>
      <c r="BX387" s="130"/>
      <c r="BY387" s="130"/>
      <c r="BZ387" s="130"/>
      <c r="CA387" s="130"/>
      <c r="CB387" s="130"/>
      <c r="CC387" s="130"/>
      <c r="CD387" s="130"/>
      <c r="CE387" s="130"/>
      <c r="CF387" s="130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30"/>
      <c r="BR388" s="130"/>
      <c r="BS388" s="130"/>
      <c r="BT388" s="130"/>
      <c r="BU388" s="130"/>
      <c r="BV388" s="130"/>
      <c r="BW388" s="130"/>
      <c r="BX388" s="130"/>
      <c r="BY388" s="130"/>
      <c r="BZ388" s="130"/>
      <c r="CA388" s="130"/>
      <c r="CB388" s="130"/>
      <c r="CC388" s="130"/>
      <c r="CD388" s="130"/>
      <c r="CE388" s="130"/>
      <c r="CF388" s="130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30"/>
      <c r="BR389" s="130"/>
      <c r="BS389" s="130"/>
      <c r="BT389" s="130"/>
      <c r="BU389" s="130"/>
      <c r="BV389" s="130"/>
      <c r="BW389" s="130"/>
      <c r="BX389" s="130"/>
      <c r="BY389" s="130"/>
      <c r="BZ389" s="130"/>
      <c r="CA389" s="130"/>
      <c r="CB389" s="130"/>
      <c r="CC389" s="130"/>
      <c r="CD389" s="130"/>
      <c r="CE389" s="130"/>
      <c r="CF389" s="130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30"/>
      <c r="BR390" s="130"/>
      <c r="BS390" s="130"/>
      <c r="BT390" s="130"/>
      <c r="BU390" s="130"/>
      <c r="BV390" s="130"/>
      <c r="BW390" s="130"/>
      <c r="BX390" s="130"/>
      <c r="BY390" s="130"/>
      <c r="BZ390" s="130"/>
      <c r="CA390" s="130"/>
      <c r="CB390" s="130"/>
      <c r="CC390" s="130"/>
      <c r="CD390" s="130"/>
      <c r="CE390" s="130"/>
      <c r="CF390" s="130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30"/>
      <c r="BR391" s="130"/>
      <c r="BS391" s="130"/>
      <c r="BT391" s="130"/>
      <c r="BU391" s="130"/>
      <c r="BV391" s="130"/>
      <c r="BW391" s="130"/>
      <c r="BX391" s="130"/>
      <c r="BY391" s="130"/>
      <c r="BZ391" s="130"/>
      <c r="CA391" s="130"/>
      <c r="CB391" s="130"/>
      <c r="CC391" s="130"/>
      <c r="CD391" s="130"/>
      <c r="CE391" s="130"/>
      <c r="CF391" s="130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30"/>
      <c r="BR392" s="130"/>
      <c r="BS392" s="130"/>
      <c r="BT392" s="130"/>
      <c r="BU392" s="130"/>
      <c r="BV392" s="130"/>
      <c r="BW392" s="130"/>
      <c r="BX392" s="130"/>
      <c r="BY392" s="130"/>
      <c r="BZ392" s="130"/>
      <c r="CA392" s="130"/>
      <c r="CB392" s="130"/>
      <c r="CC392" s="130"/>
      <c r="CD392" s="130"/>
      <c r="CE392" s="130"/>
      <c r="CF392" s="130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30"/>
      <c r="BR393" s="130"/>
      <c r="BS393" s="130"/>
      <c r="BT393" s="130"/>
      <c r="BU393" s="130"/>
      <c r="BV393" s="130"/>
      <c r="BW393" s="130"/>
      <c r="BX393" s="130"/>
      <c r="BY393" s="130"/>
      <c r="BZ393" s="130"/>
      <c r="CA393" s="130"/>
      <c r="CB393" s="130"/>
      <c r="CC393" s="130"/>
      <c r="CD393" s="130"/>
      <c r="CE393" s="130"/>
      <c r="CF393" s="130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30"/>
      <c r="BR394" s="130"/>
      <c r="BS394" s="130"/>
      <c r="BT394" s="130"/>
      <c r="BU394" s="130"/>
      <c r="BV394" s="130"/>
      <c r="BW394" s="130"/>
      <c r="BX394" s="130"/>
      <c r="BY394" s="130"/>
      <c r="BZ394" s="130"/>
      <c r="CA394" s="130"/>
      <c r="CB394" s="130"/>
      <c r="CC394" s="130"/>
      <c r="CD394" s="130"/>
      <c r="CE394" s="130"/>
      <c r="CF394" s="130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30"/>
      <c r="BR395" s="130"/>
      <c r="BS395" s="130"/>
      <c r="BT395" s="130"/>
      <c r="BU395" s="130"/>
      <c r="BV395" s="130"/>
      <c r="BW395" s="130"/>
      <c r="BX395" s="130"/>
      <c r="BY395" s="130"/>
      <c r="BZ395" s="130"/>
      <c r="CA395" s="130"/>
      <c r="CB395" s="130"/>
      <c r="CC395" s="130"/>
      <c r="CD395" s="130"/>
      <c r="CE395" s="130"/>
      <c r="CF395" s="130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30"/>
      <c r="BR396" s="130"/>
      <c r="BS396" s="130"/>
      <c r="BT396" s="130"/>
      <c r="BU396" s="130"/>
      <c r="BV396" s="130"/>
      <c r="BW396" s="130"/>
      <c r="BX396" s="130"/>
      <c r="BY396" s="130"/>
      <c r="BZ396" s="130"/>
      <c r="CA396" s="130"/>
      <c r="CB396" s="130"/>
      <c r="CC396" s="130"/>
      <c r="CD396" s="130"/>
      <c r="CE396" s="130"/>
      <c r="CF396" s="130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30"/>
      <c r="BR397" s="130"/>
      <c r="BS397" s="130"/>
      <c r="BT397" s="130"/>
      <c r="BU397" s="130"/>
      <c r="BV397" s="130"/>
      <c r="BW397" s="130"/>
      <c r="BX397" s="130"/>
      <c r="BY397" s="130"/>
      <c r="BZ397" s="130"/>
      <c r="CA397" s="130"/>
      <c r="CB397" s="130"/>
      <c r="CC397" s="130"/>
      <c r="CD397" s="130"/>
      <c r="CE397" s="130"/>
      <c r="CF397" s="130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30"/>
      <c r="BR398" s="130"/>
      <c r="BS398" s="130"/>
      <c r="BT398" s="130"/>
      <c r="BU398" s="130"/>
      <c r="BV398" s="130"/>
      <c r="BW398" s="130"/>
      <c r="BX398" s="130"/>
      <c r="BY398" s="130"/>
      <c r="BZ398" s="130"/>
      <c r="CA398" s="130"/>
      <c r="CB398" s="130"/>
      <c r="CC398" s="130"/>
      <c r="CD398" s="130"/>
      <c r="CE398" s="130"/>
      <c r="CF398" s="130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30"/>
      <c r="BR399" s="130"/>
      <c r="BS399" s="130"/>
      <c r="BT399" s="130"/>
      <c r="BU399" s="130"/>
      <c r="BV399" s="130"/>
      <c r="BW399" s="130"/>
      <c r="BX399" s="130"/>
      <c r="BY399" s="130"/>
      <c r="BZ399" s="130"/>
      <c r="CA399" s="130"/>
      <c r="CB399" s="130"/>
      <c r="CC399" s="130"/>
      <c r="CD399" s="130"/>
      <c r="CE399" s="130"/>
      <c r="CF399" s="130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30"/>
      <c r="BR400" s="130"/>
      <c r="BS400" s="130"/>
      <c r="BT400" s="130"/>
      <c r="BU400" s="130"/>
      <c r="BV400" s="130"/>
      <c r="BW400" s="130"/>
      <c r="BX400" s="130"/>
      <c r="BY400" s="130"/>
      <c r="BZ400" s="130"/>
      <c r="CA400" s="130"/>
      <c r="CB400" s="130"/>
      <c r="CC400" s="130"/>
      <c r="CD400" s="130"/>
      <c r="CE400" s="130"/>
      <c r="CF400" s="130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30"/>
      <c r="BR401" s="130"/>
      <c r="BS401" s="130"/>
      <c r="BT401" s="130"/>
      <c r="BU401" s="130"/>
      <c r="BV401" s="130"/>
      <c r="BW401" s="130"/>
      <c r="BX401" s="130"/>
      <c r="BY401" s="130"/>
      <c r="BZ401" s="130"/>
      <c r="CA401" s="130"/>
      <c r="CB401" s="130"/>
      <c r="CC401" s="130"/>
      <c r="CD401" s="130"/>
      <c r="CE401" s="130"/>
      <c r="CF401" s="130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30"/>
      <c r="BR402" s="130"/>
      <c r="BS402" s="130"/>
      <c r="BT402" s="130"/>
      <c r="BU402" s="130"/>
      <c r="BV402" s="130"/>
      <c r="BW402" s="130"/>
      <c r="BX402" s="130"/>
      <c r="BY402" s="130"/>
      <c r="BZ402" s="130"/>
      <c r="CA402" s="130"/>
      <c r="CB402" s="130"/>
      <c r="CC402" s="130"/>
      <c r="CD402" s="130"/>
      <c r="CE402" s="130"/>
      <c r="CF402" s="130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30"/>
      <c r="BR403" s="130"/>
      <c r="BS403" s="130"/>
      <c r="BT403" s="130"/>
      <c r="BU403" s="130"/>
      <c r="BV403" s="130"/>
      <c r="BW403" s="130"/>
      <c r="BX403" s="130"/>
      <c r="BY403" s="130"/>
      <c r="BZ403" s="130"/>
      <c r="CA403" s="130"/>
      <c r="CB403" s="130"/>
      <c r="CC403" s="130"/>
      <c r="CD403" s="130"/>
      <c r="CE403" s="130"/>
      <c r="CF403" s="130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30"/>
      <c r="BR404" s="130"/>
      <c r="BS404" s="130"/>
      <c r="BT404" s="130"/>
      <c r="BU404" s="130"/>
      <c r="BV404" s="130"/>
      <c r="BW404" s="130"/>
      <c r="BX404" s="130"/>
      <c r="BY404" s="130"/>
      <c r="BZ404" s="130"/>
      <c r="CA404" s="130"/>
      <c r="CB404" s="130"/>
      <c r="CC404" s="130"/>
      <c r="CD404" s="130"/>
      <c r="CE404" s="130"/>
      <c r="CF404" s="130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30"/>
      <c r="BR405" s="130"/>
      <c r="BS405" s="130"/>
      <c r="BT405" s="130"/>
      <c r="BU405" s="130"/>
      <c r="BV405" s="130"/>
      <c r="BW405" s="130"/>
      <c r="BX405" s="130"/>
      <c r="BY405" s="130"/>
      <c r="BZ405" s="130"/>
      <c r="CA405" s="130"/>
      <c r="CB405" s="130"/>
      <c r="CC405" s="130"/>
      <c r="CD405" s="130"/>
      <c r="CE405" s="130"/>
      <c r="CF405" s="130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30"/>
      <c r="BR406" s="130"/>
      <c r="BS406" s="130"/>
      <c r="BT406" s="130"/>
      <c r="BU406" s="130"/>
      <c r="BV406" s="130"/>
      <c r="BW406" s="130"/>
      <c r="BX406" s="130"/>
      <c r="BY406" s="130"/>
      <c r="BZ406" s="130"/>
      <c r="CA406" s="130"/>
      <c r="CB406" s="130"/>
      <c r="CC406" s="130"/>
      <c r="CD406" s="130"/>
      <c r="CE406" s="130"/>
      <c r="CF406" s="130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30"/>
      <c r="BR407" s="130"/>
      <c r="BS407" s="130"/>
      <c r="BT407" s="130"/>
      <c r="BU407" s="130"/>
      <c r="BV407" s="130"/>
      <c r="BW407" s="130"/>
      <c r="BX407" s="130"/>
      <c r="BY407" s="130"/>
      <c r="BZ407" s="130"/>
      <c r="CA407" s="130"/>
      <c r="CB407" s="130"/>
      <c r="CC407" s="130"/>
      <c r="CD407" s="130"/>
      <c r="CE407" s="130"/>
      <c r="CF407" s="130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30"/>
      <c r="BR408" s="130"/>
      <c r="BS408" s="130"/>
      <c r="BT408" s="130"/>
      <c r="BU408" s="130"/>
      <c r="BV408" s="130"/>
      <c r="BW408" s="130"/>
      <c r="BX408" s="130"/>
      <c r="BY408" s="130"/>
      <c r="BZ408" s="130"/>
      <c r="CA408" s="130"/>
      <c r="CB408" s="130"/>
      <c r="CC408" s="130"/>
      <c r="CD408" s="130"/>
      <c r="CE408" s="130"/>
      <c r="CF408" s="130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30"/>
      <c r="BR409" s="130"/>
      <c r="BS409" s="130"/>
      <c r="BT409" s="130"/>
      <c r="BU409" s="130"/>
      <c r="BV409" s="130"/>
      <c r="BW409" s="130"/>
      <c r="BX409" s="130"/>
      <c r="BY409" s="130"/>
      <c r="BZ409" s="130"/>
      <c r="CA409" s="130"/>
      <c r="CB409" s="130"/>
      <c r="CC409" s="130"/>
      <c r="CD409" s="130"/>
      <c r="CE409" s="130"/>
      <c r="CF409" s="130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30"/>
      <c r="BR410" s="130"/>
      <c r="BS410" s="130"/>
      <c r="BT410" s="130"/>
      <c r="BU410" s="130"/>
      <c r="BV410" s="130"/>
      <c r="BW410" s="130"/>
      <c r="BX410" s="130"/>
      <c r="BY410" s="130"/>
      <c r="BZ410" s="130"/>
      <c r="CA410" s="130"/>
      <c r="CB410" s="130"/>
      <c r="CC410" s="130"/>
      <c r="CD410" s="130"/>
      <c r="CE410" s="130"/>
      <c r="CF410" s="130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30"/>
      <c r="BR411" s="130"/>
      <c r="BS411" s="130"/>
      <c r="BT411" s="130"/>
      <c r="BU411" s="130"/>
      <c r="BV411" s="130"/>
      <c r="BW411" s="130"/>
      <c r="BX411" s="130"/>
      <c r="BY411" s="130"/>
      <c r="BZ411" s="130"/>
      <c r="CA411" s="130"/>
      <c r="CB411" s="130"/>
      <c r="CC411" s="130"/>
      <c r="CD411" s="130"/>
      <c r="CE411" s="130"/>
      <c r="CF411" s="130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30"/>
      <c r="BR412" s="130"/>
      <c r="BS412" s="130"/>
      <c r="BT412" s="130"/>
      <c r="BU412" s="130"/>
      <c r="BV412" s="130"/>
      <c r="BW412" s="130"/>
      <c r="BX412" s="130"/>
      <c r="BY412" s="130"/>
      <c r="BZ412" s="130"/>
      <c r="CA412" s="130"/>
      <c r="CB412" s="130"/>
      <c r="CC412" s="130"/>
      <c r="CD412" s="130"/>
      <c r="CE412" s="130"/>
      <c r="CF412" s="130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30"/>
      <c r="BR413" s="130"/>
      <c r="BS413" s="130"/>
      <c r="BT413" s="130"/>
      <c r="BU413" s="130"/>
      <c r="BV413" s="130"/>
      <c r="BW413" s="130"/>
      <c r="BX413" s="130"/>
      <c r="BY413" s="130"/>
      <c r="BZ413" s="130"/>
      <c r="CA413" s="130"/>
      <c r="CB413" s="130"/>
      <c r="CC413" s="130"/>
      <c r="CD413" s="130"/>
      <c r="CE413" s="130"/>
      <c r="CF413" s="130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30"/>
      <c r="BR414" s="130"/>
      <c r="BS414" s="130"/>
      <c r="BT414" s="130"/>
      <c r="BU414" s="130"/>
      <c r="BV414" s="130"/>
      <c r="BW414" s="130"/>
      <c r="BX414" s="130"/>
      <c r="BY414" s="130"/>
      <c r="BZ414" s="130"/>
      <c r="CA414" s="130"/>
      <c r="CB414" s="130"/>
      <c r="CC414" s="130"/>
      <c r="CD414" s="130"/>
      <c r="CE414" s="130"/>
      <c r="CF414" s="130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30"/>
      <c r="BR415" s="130"/>
      <c r="BS415" s="130"/>
      <c r="BT415" s="130"/>
      <c r="BU415" s="130"/>
      <c r="BV415" s="130"/>
      <c r="BW415" s="130"/>
      <c r="BX415" s="130"/>
      <c r="BY415" s="130"/>
      <c r="BZ415" s="130"/>
      <c r="CA415" s="130"/>
      <c r="CB415" s="130"/>
      <c r="CC415" s="130"/>
      <c r="CD415" s="130"/>
      <c r="CE415" s="130"/>
      <c r="CF415" s="130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30"/>
      <c r="BR416" s="130"/>
      <c r="BS416" s="130"/>
      <c r="BT416" s="130"/>
      <c r="BU416" s="130"/>
      <c r="BV416" s="130"/>
      <c r="BW416" s="130"/>
      <c r="BX416" s="130"/>
      <c r="BY416" s="130"/>
      <c r="BZ416" s="130"/>
      <c r="CA416" s="130"/>
      <c r="CB416" s="130"/>
      <c r="CC416" s="130"/>
      <c r="CD416" s="130"/>
      <c r="CE416" s="130"/>
      <c r="CF416" s="130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30"/>
      <c r="BR417" s="130"/>
      <c r="BS417" s="130"/>
      <c r="BT417" s="130"/>
      <c r="BU417" s="130"/>
      <c r="BV417" s="130"/>
      <c r="BW417" s="130"/>
      <c r="BX417" s="130"/>
      <c r="BY417" s="130"/>
      <c r="BZ417" s="130"/>
      <c r="CA417" s="130"/>
      <c r="CB417" s="130"/>
      <c r="CC417" s="130"/>
      <c r="CD417" s="130"/>
      <c r="CE417" s="130"/>
      <c r="CF417" s="130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30"/>
      <c r="BR418" s="130"/>
      <c r="BS418" s="130"/>
      <c r="BT418" s="130"/>
      <c r="BU418" s="130"/>
      <c r="BV418" s="130"/>
      <c r="BW418" s="130"/>
      <c r="BX418" s="130"/>
      <c r="BY418" s="130"/>
      <c r="BZ418" s="130"/>
      <c r="CA418" s="130"/>
      <c r="CB418" s="130"/>
      <c r="CC418" s="130"/>
      <c r="CD418" s="130"/>
      <c r="CE418" s="130"/>
      <c r="CF418" s="130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30"/>
      <c r="BR419" s="130"/>
      <c r="BS419" s="130"/>
      <c r="BT419" s="130"/>
      <c r="BU419" s="130"/>
      <c r="BV419" s="130"/>
      <c r="BW419" s="130"/>
      <c r="BX419" s="130"/>
      <c r="BY419" s="130"/>
      <c r="BZ419" s="130"/>
      <c r="CA419" s="130"/>
      <c r="CB419" s="130"/>
      <c r="CC419" s="130"/>
      <c r="CD419" s="130"/>
      <c r="CE419" s="130"/>
      <c r="CF419" s="130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30"/>
      <c r="BR420" s="130"/>
      <c r="BS420" s="130"/>
      <c r="BT420" s="130"/>
      <c r="BU420" s="130"/>
      <c r="BV420" s="130"/>
      <c r="BW420" s="130"/>
      <c r="BX420" s="130"/>
      <c r="BY420" s="130"/>
      <c r="BZ420" s="130"/>
      <c r="CA420" s="130"/>
      <c r="CB420" s="130"/>
      <c r="CC420" s="130"/>
      <c r="CD420" s="130"/>
      <c r="CE420" s="130"/>
      <c r="CF420" s="130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30"/>
      <c r="BR421" s="130"/>
      <c r="BS421" s="130"/>
      <c r="BT421" s="130"/>
      <c r="BU421" s="130"/>
      <c r="BV421" s="130"/>
      <c r="BW421" s="130"/>
      <c r="BX421" s="130"/>
      <c r="BY421" s="130"/>
      <c r="BZ421" s="130"/>
      <c r="CA421" s="130"/>
      <c r="CB421" s="130"/>
      <c r="CC421" s="130"/>
      <c r="CD421" s="130"/>
      <c r="CE421" s="130"/>
      <c r="CF421" s="130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30"/>
      <c r="BR422" s="130"/>
      <c r="BS422" s="130"/>
      <c r="BT422" s="130"/>
      <c r="BU422" s="130"/>
      <c r="BV422" s="130"/>
      <c r="BW422" s="130"/>
      <c r="BX422" s="130"/>
      <c r="BY422" s="130"/>
      <c r="BZ422" s="130"/>
      <c r="CA422" s="130"/>
      <c r="CB422" s="130"/>
      <c r="CC422" s="130"/>
      <c r="CD422" s="130"/>
      <c r="CE422" s="130"/>
      <c r="CF422" s="130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30"/>
      <c r="BR423" s="130"/>
      <c r="BS423" s="130"/>
      <c r="BT423" s="130"/>
      <c r="BU423" s="130"/>
      <c r="BV423" s="130"/>
      <c r="BW423" s="130"/>
      <c r="BX423" s="130"/>
      <c r="BY423" s="130"/>
      <c r="BZ423" s="130"/>
      <c r="CA423" s="130"/>
      <c r="CB423" s="130"/>
      <c r="CC423" s="130"/>
      <c r="CD423" s="130"/>
      <c r="CE423" s="130"/>
      <c r="CF423" s="130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30"/>
      <c r="BR424" s="130"/>
      <c r="BS424" s="130"/>
      <c r="BT424" s="130"/>
      <c r="BU424" s="130"/>
      <c r="BV424" s="130"/>
      <c r="BW424" s="130"/>
      <c r="BX424" s="130"/>
      <c r="BY424" s="130"/>
      <c r="BZ424" s="130"/>
      <c r="CA424" s="130"/>
      <c r="CB424" s="130"/>
      <c r="CC424" s="130"/>
      <c r="CD424" s="130"/>
      <c r="CE424" s="130"/>
      <c r="CF424" s="130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30"/>
      <c r="BR425" s="130"/>
      <c r="BS425" s="130"/>
      <c r="BT425" s="130"/>
      <c r="BU425" s="130"/>
      <c r="BV425" s="130"/>
      <c r="BW425" s="130"/>
      <c r="BX425" s="130"/>
      <c r="BY425" s="130"/>
      <c r="BZ425" s="130"/>
      <c r="CA425" s="130"/>
      <c r="CB425" s="130"/>
      <c r="CC425" s="130"/>
      <c r="CD425" s="130"/>
      <c r="CE425" s="130"/>
      <c r="CF425" s="130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30"/>
      <c r="BR426" s="130"/>
      <c r="BS426" s="130"/>
      <c r="BT426" s="130"/>
      <c r="BU426" s="130"/>
      <c r="BV426" s="130"/>
      <c r="BW426" s="130"/>
      <c r="BX426" s="130"/>
      <c r="BY426" s="130"/>
      <c r="BZ426" s="130"/>
      <c r="CA426" s="130"/>
      <c r="CB426" s="130"/>
      <c r="CC426" s="130"/>
      <c r="CD426" s="130"/>
      <c r="CE426" s="130"/>
      <c r="CF426" s="130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30"/>
      <c r="BR427" s="130"/>
      <c r="BS427" s="130"/>
      <c r="BT427" s="130"/>
      <c r="BU427" s="130"/>
      <c r="BV427" s="130"/>
      <c r="BW427" s="130"/>
      <c r="BX427" s="130"/>
      <c r="BY427" s="130"/>
      <c r="BZ427" s="130"/>
      <c r="CA427" s="130"/>
      <c r="CB427" s="130"/>
      <c r="CC427" s="130"/>
      <c r="CD427" s="130"/>
      <c r="CE427" s="130"/>
      <c r="CF427" s="130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30"/>
      <c r="BR428" s="130"/>
      <c r="BS428" s="130"/>
      <c r="BT428" s="130"/>
      <c r="BU428" s="130"/>
      <c r="BV428" s="130"/>
      <c r="BW428" s="130"/>
      <c r="BX428" s="130"/>
      <c r="BY428" s="130"/>
      <c r="BZ428" s="130"/>
      <c r="CA428" s="130"/>
      <c r="CB428" s="130"/>
      <c r="CC428" s="130"/>
      <c r="CD428" s="130"/>
      <c r="CE428" s="130"/>
      <c r="CF428" s="130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30"/>
      <c r="BR429" s="130"/>
      <c r="BS429" s="130"/>
      <c r="BT429" s="130"/>
      <c r="BU429" s="130"/>
      <c r="BV429" s="130"/>
      <c r="BW429" s="130"/>
      <c r="BX429" s="130"/>
      <c r="BY429" s="130"/>
      <c r="BZ429" s="130"/>
      <c r="CA429" s="130"/>
      <c r="CB429" s="130"/>
      <c r="CC429" s="130"/>
      <c r="CD429" s="130"/>
      <c r="CE429" s="130"/>
      <c r="CF429" s="130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30"/>
      <c r="BR430" s="130"/>
      <c r="BS430" s="130"/>
      <c r="BT430" s="130"/>
      <c r="BU430" s="130"/>
      <c r="BV430" s="130"/>
      <c r="BW430" s="130"/>
      <c r="BX430" s="130"/>
      <c r="BY430" s="130"/>
      <c r="BZ430" s="130"/>
      <c r="CA430" s="130"/>
      <c r="CB430" s="130"/>
      <c r="CC430" s="130"/>
      <c r="CD430" s="130"/>
      <c r="CE430" s="130"/>
      <c r="CF430" s="130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30"/>
      <c r="BR431" s="130"/>
      <c r="BS431" s="130"/>
      <c r="BT431" s="130"/>
      <c r="BU431" s="130"/>
      <c r="BV431" s="130"/>
      <c r="BW431" s="130"/>
      <c r="BX431" s="130"/>
      <c r="BY431" s="130"/>
      <c r="BZ431" s="130"/>
      <c r="CA431" s="130"/>
      <c r="CB431" s="130"/>
      <c r="CC431" s="130"/>
      <c r="CD431" s="130"/>
      <c r="CE431" s="130"/>
      <c r="CF431" s="130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30"/>
      <c r="BR432" s="130"/>
      <c r="BS432" s="130"/>
      <c r="BT432" s="130"/>
      <c r="BU432" s="130"/>
      <c r="BV432" s="130"/>
      <c r="BW432" s="130"/>
      <c r="BX432" s="130"/>
      <c r="BY432" s="130"/>
      <c r="BZ432" s="130"/>
      <c r="CA432" s="130"/>
      <c r="CB432" s="130"/>
      <c r="CC432" s="130"/>
      <c r="CD432" s="130"/>
      <c r="CE432" s="130"/>
      <c r="CF432" s="130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30"/>
      <c r="BR433" s="130"/>
      <c r="BS433" s="130"/>
      <c r="BT433" s="130"/>
      <c r="BU433" s="130"/>
      <c r="BV433" s="130"/>
      <c r="BW433" s="130"/>
      <c r="BX433" s="130"/>
      <c r="BY433" s="130"/>
      <c r="BZ433" s="130"/>
      <c r="CA433" s="130"/>
      <c r="CB433" s="130"/>
      <c r="CC433" s="130"/>
      <c r="CD433" s="130"/>
      <c r="CE433" s="130"/>
      <c r="CF433" s="130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30"/>
      <c r="BR434" s="130"/>
      <c r="BS434" s="130"/>
      <c r="BT434" s="130"/>
      <c r="BU434" s="130"/>
      <c r="BV434" s="130"/>
      <c r="BW434" s="130"/>
      <c r="BX434" s="130"/>
      <c r="BY434" s="130"/>
      <c r="BZ434" s="130"/>
      <c r="CA434" s="130"/>
      <c r="CB434" s="130"/>
      <c r="CC434" s="130"/>
      <c r="CD434" s="130"/>
      <c r="CE434" s="130"/>
      <c r="CF434" s="130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30"/>
      <c r="BR435" s="130"/>
      <c r="BS435" s="130"/>
      <c r="BT435" s="130"/>
      <c r="BU435" s="130"/>
      <c r="BV435" s="130"/>
      <c r="BW435" s="130"/>
      <c r="BX435" s="130"/>
      <c r="BY435" s="130"/>
      <c r="BZ435" s="130"/>
      <c r="CA435" s="130"/>
      <c r="CB435" s="130"/>
      <c r="CC435" s="130"/>
      <c r="CD435" s="130"/>
      <c r="CE435" s="130"/>
      <c r="CF435" s="130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30"/>
      <c r="BR436" s="130"/>
      <c r="BS436" s="130"/>
      <c r="BT436" s="130"/>
      <c r="BU436" s="130"/>
      <c r="BV436" s="130"/>
      <c r="BW436" s="130"/>
      <c r="BX436" s="130"/>
      <c r="BY436" s="130"/>
      <c r="BZ436" s="130"/>
      <c r="CA436" s="130"/>
      <c r="CB436" s="130"/>
      <c r="CC436" s="130"/>
      <c r="CD436" s="130"/>
      <c r="CE436" s="130"/>
      <c r="CF436" s="130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30"/>
      <c r="BR437" s="130"/>
      <c r="BS437" s="130"/>
      <c r="BT437" s="130"/>
      <c r="BU437" s="130"/>
      <c r="BV437" s="130"/>
      <c r="BW437" s="130"/>
      <c r="BX437" s="130"/>
      <c r="BY437" s="130"/>
      <c r="BZ437" s="130"/>
      <c r="CA437" s="130"/>
      <c r="CB437" s="130"/>
      <c r="CC437" s="130"/>
      <c r="CD437" s="130"/>
      <c r="CE437" s="130"/>
      <c r="CF437" s="130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30"/>
      <c r="BR438" s="130"/>
      <c r="BS438" s="130"/>
      <c r="BT438" s="130"/>
      <c r="BU438" s="130"/>
      <c r="BV438" s="130"/>
      <c r="BW438" s="130"/>
      <c r="BX438" s="130"/>
      <c r="BY438" s="130"/>
      <c r="BZ438" s="130"/>
      <c r="CA438" s="130"/>
      <c r="CB438" s="130"/>
      <c r="CC438" s="130"/>
      <c r="CD438" s="130"/>
      <c r="CE438" s="130"/>
      <c r="CF438" s="130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30"/>
      <c r="BR439" s="130"/>
      <c r="BS439" s="130"/>
      <c r="BT439" s="130"/>
      <c r="BU439" s="130"/>
      <c r="BV439" s="130"/>
      <c r="BW439" s="130"/>
      <c r="BX439" s="130"/>
      <c r="BY439" s="130"/>
      <c r="BZ439" s="130"/>
      <c r="CA439" s="130"/>
      <c r="CB439" s="130"/>
      <c r="CC439" s="130"/>
      <c r="CD439" s="130"/>
      <c r="CE439" s="130"/>
      <c r="CF439" s="130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30"/>
      <c r="BR440" s="130"/>
      <c r="BS440" s="130"/>
      <c r="BT440" s="130"/>
      <c r="BU440" s="130"/>
      <c r="BV440" s="130"/>
      <c r="BW440" s="130"/>
      <c r="BX440" s="130"/>
      <c r="BY440" s="130"/>
      <c r="BZ440" s="130"/>
      <c r="CA440" s="130"/>
      <c r="CB440" s="130"/>
      <c r="CC440" s="130"/>
      <c r="CD440" s="130"/>
      <c r="CE440" s="130"/>
      <c r="CF440" s="130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30"/>
      <c r="BR441" s="130"/>
      <c r="BS441" s="130"/>
      <c r="BT441" s="130"/>
      <c r="BU441" s="130"/>
      <c r="BV441" s="130"/>
      <c r="BW441" s="130"/>
      <c r="BX441" s="130"/>
      <c r="BY441" s="130"/>
      <c r="BZ441" s="130"/>
      <c r="CA441" s="130"/>
      <c r="CB441" s="130"/>
      <c r="CC441" s="130"/>
      <c r="CD441" s="130"/>
      <c r="CE441" s="130"/>
      <c r="CF441" s="130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30"/>
      <c r="BR442" s="130"/>
      <c r="BS442" s="130"/>
      <c r="BT442" s="130"/>
      <c r="BU442" s="130"/>
      <c r="BV442" s="130"/>
      <c r="BW442" s="130"/>
      <c r="BX442" s="130"/>
      <c r="BY442" s="130"/>
      <c r="BZ442" s="130"/>
      <c r="CA442" s="130"/>
      <c r="CB442" s="130"/>
      <c r="CC442" s="130"/>
      <c r="CD442" s="130"/>
      <c r="CE442" s="130"/>
      <c r="CF442" s="130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30"/>
      <c r="BR443" s="130"/>
      <c r="BS443" s="130"/>
      <c r="BT443" s="130"/>
      <c r="BU443" s="130"/>
      <c r="BV443" s="130"/>
      <c r="BW443" s="130"/>
      <c r="BX443" s="130"/>
      <c r="BY443" s="130"/>
      <c r="BZ443" s="130"/>
      <c r="CA443" s="130"/>
      <c r="CB443" s="130"/>
      <c r="CC443" s="130"/>
      <c r="CD443" s="130"/>
      <c r="CE443" s="130"/>
      <c r="CF443" s="130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30"/>
      <c r="BR444" s="130"/>
      <c r="BS444" s="130"/>
      <c r="BT444" s="130"/>
      <c r="BU444" s="130"/>
      <c r="BV444" s="130"/>
      <c r="BW444" s="130"/>
      <c r="BX444" s="130"/>
      <c r="BY444" s="130"/>
      <c r="BZ444" s="130"/>
      <c r="CA444" s="130"/>
      <c r="CB444" s="130"/>
      <c r="CC444" s="130"/>
      <c r="CD444" s="130"/>
      <c r="CE444" s="130"/>
      <c r="CF444" s="130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30"/>
      <c r="BR445" s="130"/>
      <c r="BS445" s="130"/>
      <c r="BT445" s="130"/>
      <c r="BU445" s="130"/>
      <c r="BV445" s="130"/>
      <c r="BW445" s="130"/>
      <c r="BX445" s="130"/>
      <c r="BY445" s="130"/>
      <c r="BZ445" s="130"/>
      <c r="CA445" s="130"/>
      <c r="CB445" s="130"/>
      <c r="CC445" s="130"/>
      <c r="CD445" s="130"/>
      <c r="CE445" s="130"/>
      <c r="CF445" s="130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30"/>
      <c r="BR446" s="130"/>
      <c r="BS446" s="130"/>
      <c r="BT446" s="130"/>
      <c r="BU446" s="130"/>
      <c r="BV446" s="130"/>
      <c r="BW446" s="130"/>
      <c r="BX446" s="130"/>
      <c r="BY446" s="130"/>
      <c r="BZ446" s="130"/>
      <c r="CA446" s="130"/>
      <c r="CB446" s="130"/>
      <c r="CC446" s="130"/>
      <c r="CD446" s="130"/>
      <c r="CE446" s="130"/>
      <c r="CF446" s="130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30"/>
      <c r="BR447" s="130"/>
      <c r="BS447" s="130"/>
      <c r="BT447" s="130"/>
      <c r="BU447" s="130"/>
      <c r="BV447" s="130"/>
      <c r="BW447" s="130"/>
      <c r="BX447" s="130"/>
      <c r="BY447" s="130"/>
      <c r="BZ447" s="130"/>
      <c r="CA447" s="130"/>
      <c r="CB447" s="130"/>
      <c r="CC447" s="130"/>
      <c r="CD447" s="130"/>
      <c r="CE447" s="130"/>
      <c r="CF447" s="130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30"/>
      <c r="BR448" s="130"/>
      <c r="BS448" s="130"/>
      <c r="BT448" s="130"/>
      <c r="BU448" s="130"/>
      <c r="BV448" s="130"/>
      <c r="BW448" s="130"/>
      <c r="BX448" s="130"/>
      <c r="BY448" s="130"/>
      <c r="BZ448" s="130"/>
      <c r="CA448" s="130"/>
      <c r="CB448" s="130"/>
      <c r="CC448" s="130"/>
      <c r="CD448" s="130"/>
      <c r="CE448" s="130"/>
      <c r="CF448" s="130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30"/>
      <c r="BR449" s="130"/>
      <c r="BS449" s="130"/>
      <c r="BT449" s="130"/>
      <c r="BU449" s="130"/>
      <c r="BV449" s="130"/>
      <c r="BW449" s="130"/>
      <c r="BX449" s="130"/>
      <c r="BY449" s="130"/>
      <c r="BZ449" s="130"/>
      <c r="CA449" s="130"/>
      <c r="CB449" s="130"/>
      <c r="CC449" s="130"/>
      <c r="CD449" s="130"/>
      <c r="CE449" s="130"/>
      <c r="CF449" s="130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30"/>
      <c r="BR450" s="130"/>
      <c r="BS450" s="130"/>
      <c r="BT450" s="130"/>
      <c r="BU450" s="130"/>
      <c r="BV450" s="130"/>
      <c r="BW450" s="130"/>
      <c r="BX450" s="130"/>
      <c r="BY450" s="130"/>
      <c r="BZ450" s="130"/>
      <c r="CA450" s="130"/>
      <c r="CB450" s="130"/>
      <c r="CC450" s="130"/>
      <c r="CD450" s="130"/>
      <c r="CE450" s="130"/>
      <c r="CF450" s="130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30"/>
      <c r="BR451" s="130"/>
      <c r="BS451" s="130"/>
      <c r="BT451" s="130"/>
      <c r="BU451" s="130"/>
      <c r="BV451" s="130"/>
      <c r="BW451" s="130"/>
      <c r="BX451" s="130"/>
      <c r="BY451" s="130"/>
      <c r="BZ451" s="130"/>
      <c r="CA451" s="130"/>
      <c r="CB451" s="130"/>
      <c r="CC451" s="130"/>
      <c r="CD451" s="130"/>
      <c r="CE451" s="130"/>
      <c r="CF451" s="130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30"/>
      <c r="BR452" s="130"/>
      <c r="BS452" s="130"/>
      <c r="BT452" s="130"/>
      <c r="BU452" s="130"/>
      <c r="BV452" s="130"/>
      <c r="BW452" s="130"/>
      <c r="BX452" s="130"/>
      <c r="BY452" s="130"/>
      <c r="BZ452" s="130"/>
      <c r="CA452" s="130"/>
      <c r="CB452" s="130"/>
      <c r="CC452" s="130"/>
      <c r="CD452" s="130"/>
      <c r="CE452" s="130"/>
      <c r="CF452" s="130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30"/>
      <c r="BR453" s="130"/>
      <c r="BS453" s="130"/>
      <c r="BT453" s="130"/>
      <c r="BU453" s="130"/>
      <c r="BV453" s="130"/>
      <c r="BW453" s="130"/>
      <c r="BX453" s="130"/>
      <c r="BY453" s="130"/>
      <c r="BZ453" s="130"/>
      <c r="CA453" s="130"/>
      <c r="CB453" s="130"/>
      <c r="CC453" s="130"/>
      <c r="CD453" s="130"/>
      <c r="CE453" s="130"/>
      <c r="CF453" s="130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30"/>
      <c r="BR454" s="130"/>
      <c r="BS454" s="130"/>
      <c r="BT454" s="130"/>
      <c r="BU454" s="130"/>
      <c r="BV454" s="130"/>
      <c r="BW454" s="130"/>
      <c r="BX454" s="130"/>
      <c r="BY454" s="130"/>
      <c r="BZ454" s="130"/>
      <c r="CA454" s="130"/>
      <c r="CB454" s="130"/>
      <c r="CC454" s="130"/>
      <c r="CD454" s="130"/>
      <c r="CE454" s="130"/>
      <c r="CF454" s="130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30"/>
      <c r="BR455" s="130"/>
      <c r="BS455" s="130"/>
      <c r="BT455" s="130"/>
      <c r="BU455" s="130"/>
      <c r="BV455" s="130"/>
      <c r="BW455" s="130"/>
      <c r="BX455" s="130"/>
      <c r="BY455" s="130"/>
      <c r="BZ455" s="130"/>
      <c r="CA455" s="130"/>
      <c r="CB455" s="130"/>
      <c r="CC455" s="130"/>
      <c r="CD455" s="130"/>
      <c r="CE455" s="130"/>
      <c r="CF455" s="130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30"/>
      <c r="BR456" s="130"/>
      <c r="BS456" s="130"/>
      <c r="BT456" s="130"/>
      <c r="BU456" s="130"/>
      <c r="BV456" s="130"/>
      <c r="BW456" s="130"/>
      <c r="BX456" s="130"/>
      <c r="BY456" s="130"/>
      <c r="BZ456" s="130"/>
      <c r="CA456" s="130"/>
      <c r="CB456" s="130"/>
      <c r="CC456" s="130"/>
      <c r="CD456" s="130"/>
      <c r="CE456" s="130"/>
      <c r="CF456" s="130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30"/>
      <c r="BR457" s="130"/>
      <c r="BS457" s="130"/>
      <c r="BT457" s="130"/>
      <c r="BU457" s="130"/>
      <c r="BV457" s="130"/>
      <c r="BW457" s="130"/>
      <c r="BX457" s="130"/>
      <c r="BY457" s="130"/>
      <c r="BZ457" s="130"/>
      <c r="CA457" s="130"/>
      <c r="CB457" s="130"/>
      <c r="CC457" s="130"/>
      <c r="CD457" s="130"/>
      <c r="CE457" s="130"/>
      <c r="CF457" s="130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30"/>
      <c r="BR458" s="130"/>
      <c r="BS458" s="130"/>
      <c r="BT458" s="130"/>
      <c r="BU458" s="130"/>
      <c r="BV458" s="130"/>
      <c r="BW458" s="130"/>
      <c r="BX458" s="130"/>
      <c r="BY458" s="130"/>
      <c r="BZ458" s="130"/>
      <c r="CA458" s="130"/>
      <c r="CB458" s="130"/>
      <c r="CC458" s="130"/>
      <c r="CD458" s="130"/>
      <c r="CE458" s="130"/>
      <c r="CF458" s="130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30"/>
      <c r="BR459" s="130"/>
      <c r="BS459" s="130"/>
      <c r="BT459" s="130"/>
      <c r="BU459" s="130"/>
      <c r="BV459" s="130"/>
      <c r="BW459" s="130"/>
      <c r="BX459" s="130"/>
      <c r="BY459" s="130"/>
      <c r="BZ459" s="130"/>
      <c r="CA459" s="130"/>
      <c r="CB459" s="130"/>
      <c r="CC459" s="130"/>
      <c r="CD459" s="130"/>
      <c r="CE459" s="130"/>
      <c r="CF459" s="130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30"/>
      <c r="BR460" s="130"/>
      <c r="BS460" s="130"/>
      <c r="BT460" s="130"/>
      <c r="BU460" s="130"/>
      <c r="BV460" s="130"/>
      <c r="BW460" s="130"/>
      <c r="BX460" s="130"/>
      <c r="BY460" s="130"/>
      <c r="BZ460" s="130"/>
      <c r="CA460" s="130"/>
      <c r="CB460" s="130"/>
      <c r="CC460" s="130"/>
      <c r="CD460" s="130"/>
      <c r="CE460" s="130"/>
      <c r="CF460" s="130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30"/>
      <c r="BR461" s="130"/>
      <c r="BS461" s="130"/>
      <c r="BT461" s="130"/>
      <c r="BU461" s="130"/>
      <c r="BV461" s="130"/>
      <c r="BW461" s="130"/>
      <c r="BX461" s="130"/>
      <c r="BY461" s="130"/>
      <c r="BZ461" s="130"/>
      <c r="CA461" s="130"/>
      <c r="CB461" s="130"/>
      <c r="CC461" s="130"/>
      <c r="CD461" s="130"/>
      <c r="CE461" s="130"/>
      <c r="CF461" s="130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30"/>
      <c r="BR462" s="130"/>
      <c r="BS462" s="130"/>
      <c r="BT462" s="130"/>
      <c r="BU462" s="130"/>
      <c r="BV462" s="130"/>
      <c r="BW462" s="130"/>
      <c r="BX462" s="130"/>
      <c r="BY462" s="130"/>
      <c r="BZ462" s="130"/>
      <c r="CA462" s="130"/>
      <c r="CB462" s="130"/>
      <c r="CC462" s="130"/>
      <c r="CD462" s="130"/>
      <c r="CE462" s="130"/>
      <c r="CF462" s="130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30"/>
      <c r="BR463" s="130"/>
      <c r="BS463" s="130"/>
      <c r="BT463" s="130"/>
      <c r="BU463" s="130"/>
      <c r="BV463" s="130"/>
      <c r="BW463" s="130"/>
      <c r="BX463" s="130"/>
      <c r="BY463" s="130"/>
      <c r="BZ463" s="130"/>
      <c r="CA463" s="130"/>
      <c r="CB463" s="130"/>
      <c r="CC463" s="130"/>
      <c r="CD463" s="130"/>
      <c r="CE463" s="130"/>
      <c r="CF463" s="130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30"/>
      <c r="BR464" s="130"/>
      <c r="BS464" s="130"/>
      <c r="BT464" s="130"/>
      <c r="BU464" s="130"/>
      <c r="BV464" s="130"/>
      <c r="BW464" s="130"/>
      <c r="BX464" s="130"/>
      <c r="BY464" s="130"/>
      <c r="BZ464" s="130"/>
      <c r="CA464" s="130"/>
      <c r="CB464" s="130"/>
      <c r="CC464" s="130"/>
      <c r="CD464" s="130"/>
      <c r="CE464" s="130"/>
      <c r="CF464" s="130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30"/>
      <c r="BR465" s="130"/>
      <c r="BS465" s="130"/>
      <c r="BT465" s="130"/>
      <c r="BU465" s="130"/>
      <c r="BV465" s="130"/>
      <c r="BW465" s="130"/>
      <c r="BX465" s="130"/>
      <c r="BY465" s="130"/>
      <c r="BZ465" s="130"/>
      <c r="CA465" s="130"/>
      <c r="CB465" s="130"/>
      <c r="CC465" s="130"/>
      <c r="CD465" s="130"/>
      <c r="CE465" s="130"/>
      <c r="CF465" s="130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30"/>
      <c r="BR466" s="130"/>
      <c r="BS466" s="130"/>
      <c r="BT466" s="130"/>
      <c r="BU466" s="130"/>
      <c r="BV466" s="130"/>
      <c r="BW466" s="130"/>
      <c r="BX466" s="130"/>
      <c r="BY466" s="130"/>
      <c r="BZ466" s="130"/>
      <c r="CA466" s="130"/>
      <c r="CB466" s="130"/>
      <c r="CC466" s="130"/>
      <c r="CD466" s="130"/>
      <c r="CE466" s="130"/>
      <c r="CF466" s="130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30"/>
      <c r="BR467" s="130"/>
      <c r="BS467" s="130"/>
      <c r="BT467" s="130"/>
      <c r="BU467" s="130"/>
      <c r="BV467" s="130"/>
      <c r="BW467" s="130"/>
      <c r="BX467" s="130"/>
      <c r="BY467" s="130"/>
      <c r="BZ467" s="130"/>
      <c r="CA467" s="130"/>
      <c r="CB467" s="130"/>
      <c r="CC467" s="130"/>
      <c r="CD467" s="130"/>
      <c r="CE467" s="130"/>
      <c r="CF467" s="130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30"/>
      <c r="BR468" s="130"/>
      <c r="BS468" s="130"/>
      <c r="BT468" s="130"/>
      <c r="BU468" s="130"/>
      <c r="BV468" s="130"/>
      <c r="BW468" s="130"/>
      <c r="BX468" s="130"/>
      <c r="BY468" s="130"/>
      <c r="BZ468" s="130"/>
      <c r="CA468" s="130"/>
      <c r="CB468" s="130"/>
      <c r="CC468" s="130"/>
      <c r="CD468" s="130"/>
      <c r="CE468" s="130"/>
      <c r="CF468" s="130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30"/>
      <c r="BR469" s="130"/>
      <c r="BS469" s="130"/>
      <c r="BT469" s="130"/>
      <c r="BU469" s="130"/>
      <c r="BV469" s="130"/>
      <c r="BW469" s="130"/>
      <c r="BX469" s="130"/>
      <c r="BY469" s="130"/>
      <c r="BZ469" s="130"/>
      <c r="CA469" s="130"/>
      <c r="CB469" s="130"/>
      <c r="CC469" s="130"/>
      <c r="CD469" s="130"/>
      <c r="CE469" s="130"/>
      <c r="CF469" s="130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30"/>
      <c r="BR470" s="130"/>
      <c r="BS470" s="130"/>
      <c r="BT470" s="130"/>
      <c r="BU470" s="130"/>
      <c r="BV470" s="130"/>
      <c r="BW470" s="130"/>
      <c r="BX470" s="130"/>
      <c r="BY470" s="130"/>
      <c r="BZ470" s="130"/>
      <c r="CA470" s="130"/>
      <c r="CB470" s="130"/>
      <c r="CC470" s="130"/>
      <c r="CD470" s="130"/>
      <c r="CE470" s="130"/>
      <c r="CF470" s="130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30"/>
      <c r="BR471" s="130"/>
      <c r="BS471" s="130"/>
      <c r="BT471" s="130"/>
      <c r="BU471" s="130"/>
      <c r="BV471" s="130"/>
      <c r="BW471" s="130"/>
      <c r="BX471" s="130"/>
      <c r="BY471" s="130"/>
      <c r="BZ471" s="130"/>
      <c r="CA471" s="130"/>
      <c r="CB471" s="130"/>
      <c r="CC471" s="130"/>
      <c r="CD471" s="130"/>
      <c r="CE471" s="130"/>
      <c r="CF471" s="130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30"/>
      <c r="BR472" s="130"/>
      <c r="BS472" s="130"/>
      <c r="BT472" s="130"/>
      <c r="BU472" s="130"/>
      <c r="BV472" s="130"/>
      <c r="BW472" s="130"/>
      <c r="BX472" s="130"/>
      <c r="BY472" s="130"/>
      <c r="BZ472" s="130"/>
      <c r="CA472" s="130"/>
      <c r="CB472" s="130"/>
      <c r="CC472" s="130"/>
      <c r="CD472" s="130"/>
      <c r="CE472" s="130"/>
      <c r="CF472" s="130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30"/>
      <c r="BR473" s="130"/>
      <c r="BS473" s="130"/>
      <c r="BT473" s="130"/>
      <c r="BU473" s="130"/>
      <c r="BV473" s="130"/>
      <c r="BW473" s="130"/>
      <c r="BX473" s="130"/>
      <c r="BY473" s="130"/>
      <c r="BZ473" s="130"/>
      <c r="CA473" s="130"/>
      <c r="CB473" s="130"/>
      <c r="CC473" s="130"/>
      <c r="CD473" s="130"/>
      <c r="CE473" s="130"/>
      <c r="CF473" s="130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30"/>
      <c r="BR474" s="130"/>
      <c r="BS474" s="130"/>
      <c r="BT474" s="130"/>
      <c r="BU474" s="130"/>
      <c r="BV474" s="130"/>
      <c r="BW474" s="130"/>
      <c r="BX474" s="130"/>
      <c r="BY474" s="130"/>
      <c r="BZ474" s="130"/>
      <c r="CA474" s="130"/>
      <c r="CB474" s="130"/>
      <c r="CC474" s="130"/>
      <c r="CD474" s="130"/>
      <c r="CE474" s="130"/>
      <c r="CF474" s="130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30"/>
      <c r="BR475" s="130"/>
      <c r="BS475" s="130"/>
      <c r="BT475" s="130"/>
      <c r="BU475" s="130"/>
      <c r="BV475" s="130"/>
      <c r="BW475" s="130"/>
      <c r="BX475" s="130"/>
      <c r="BY475" s="130"/>
      <c r="BZ475" s="130"/>
      <c r="CA475" s="130"/>
      <c r="CB475" s="130"/>
      <c r="CC475" s="130"/>
      <c r="CD475" s="130"/>
      <c r="CE475" s="130"/>
      <c r="CF475" s="130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30"/>
      <c r="BR476" s="130"/>
      <c r="BS476" s="130"/>
      <c r="BT476" s="130"/>
      <c r="BU476" s="130"/>
      <c r="BV476" s="130"/>
      <c r="BW476" s="130"/>
      <c r="BX476" s="130"/>
      <c r="BY476" s="130"/>
      <c r="BZ476" s="130"/>
      <c r="CA476" s="130"/>
      <c r="CB476" s="130"/>
      <c r="CC476" s="130"/>
      <c r="CD476" s="130"/>
      <c r="CE476" s="130"/>
      <c r="CF476" s="130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30"/>
      <c r="BR477" s="130"/>
      <c r="BS477" s="130"/>
      <c r="BT477" s="130"/>
      <c r="BU477" s="130"/>
      <c r="BV477" s="130"/>
      <c r="BW477" s="130"/>
      <c r="BX477" s="130"/>
      <c r="BY477" s="130"/>
      <c r="BZ477" s="130"/>
      <c r="CA477" s="130"/>
      <c r="CB477" s="130"/>
      <c r="CC477" s="130"/>
      <c r="CD477" s="130"/>
      <c r="CE477" s="130"/>
      <c r="CF477" s="130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30"/>
      <c r="BR478" s="130"/>
      <c r="BS478" s="130"/>
      <c r="BT478" s="130"/>
      <c r="BU478" s="130"/>
      <c r="BV478" s="130"/>
      <c r="BW478" s="130"/>
      <c r="BX478" s="130"/>
      <c r="BY478" s="130"/>
      <c r="BZ478" s="130"/>
      <c r="CA478" s="130"/>
      <c r="CB478" s="130"/>
      <c r="CC478" s="130"/>
      <c r="CD478" s="130"/>
      <c r="CE478" s="130"/>
      <c r="CF478" s="130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30"/>
      <c r="BR479" s="130"/>
      <c r="BS479" s="130"/>
      <c r="BT479" s="130"/>
      <c r="BU479" s="130"/>
      <c r="BV479" s="130"/>
      <c r="BW479" s="130"/>
      <c r="BX479" s="130"/>
      <c r="BY479" s="130"/>
      <c r="BZ479" s="130"/>
      <c r="CA479" s="130"/>
      <c r="CB479" s="130"/>
      <c r="CC479" s="130"/>
      <c r="CD479" s="130"/>
      <c r="CE479" s="130"/>
      <c r="CF479" s="130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30"/>
      <c r="BR480" s="130"/>
      <c r="BS480" s="130"/>
      <c r="BT480" s="130"/>
      <c r="BU480" s="130"/>
      <c r="BV480" s="130"/>
      <c r="BW480" s="130"/>
      <c r="BX480" s="130"/>
      <c r="BY480" s="130"/>
      <c r="BZ480" s="130"/>
      <c r="CA480" s="130"/>
      <c r="CB480" s="130"/>
      <c r="CC480" s="130"/>
      <c r="CD480" s="130"/>
      <c r="CE480" s="130"/>
      <c r="CF480" s="130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30"/>
      <c r="BR481" s="130"/>
      <c r="BS481" s="130"/>
      <c r="BT481" s="130"/>
      <c r="BU481" s="130"/>
      <c r="BV481" s="130"/>
      <c r="BW481" s="130"/>
      <c r="BX481" s="130"/>
      <c r="BY481" s="130"/>
      <c r="BZ481" s="130"/>
      <c r="CA481" s="130"/>
      <c r="CB481" s="130"/>
      <c r="CC481" s="130"/>
      <c r="CD481" s="130"/>
      <c r="CE481" s="130"/>
      <c r="CF481" s="130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30"/>
      <c r="BR482" s="130"/>
      <c r="BS482" s="130"/>
      <c r="BT482" s="130"/>
      <c r="BU482" s="130"/>
      <c r="BV482" s="130"/>
      <c r="BW482" s="130"/>
      <c r="BX482" s="130"/>
      <c r="BY482" s="130"/>
      <c r="BZ482" s="130"/>
      <c r="CA482" s="130"/>
      <c r="CB482" s="130"/>
      <c r="CC482" s="130"/>
      <c r="CD482" s="130"/>
      <c r="CE482" s="130"/>
      <c r="CF482" s="130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30"/>
      <c r="BR483" s="130"/>
      <c r="BS483" s="130"/>
      <c r="BT483" s="130"/>
      <c r="BU483" s="130"/>
      <c r="BV483" s="130"/>
      <c r="BW483" s="130"/>
      <c r="BX483" s="130"/>
      <c r="BY483" s="130"/>
      <c r="BZ483" s="130"/>
      <c r="CA483" s="130"/>
      <c r="CB483" s="130"/>
      <c r="CC483" s="130"/>
      <c r="CD483" s="130"/>
      <c r="CE483" s="130"/>
      <c r="CF483" s="130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30"/>
      <c r="BR484" s="130"/>
      <c r="BS484" s="130"/>
      <c r="BT484" s="130"/>
      <c r="BU484" s="130"/>
      <c r="BV484" s="130"/>
      <c r="BW484" s="130"/>
      <c r="BX484" s="130"/>
      <c r="BY484" s="130"/>
      <c r="BZ484" s="130"/>
      <c r="CA484" s="130"/>
      <c r="CB484" s="130"/>
      <c r="CC484" s="130"/>
      <c r="CD484" s="130"/>
      <c r="CE484" s="130"/>
      <c r="CF484" s="130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30"/>
      <c r="BR485" s="130"/>
      <c r="BS485" s="130"/>
      <c r="BT485" s="130"/>
      <c r="BU485" s="130"/>
      <c r="BV485" s="130"/>
      <c r="BW485" s="130"/>
      <c r="BX485" s="130"/>
      <c r="BY485" s="130"/>
      <c r="BZ485" s="130"/>
      <c r="CA485" s="130"/>
      <c r="CB485" s="130"/>
      <c r="CC485" s="130"/>
      <c r="CD485" s="130"/>
      <c r="CE485" s="130"/>
      <c r="CF485" s="130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30"/>
      <c r="BR486" s="130"/>
      <c r="BS486" s="130"/>
      <c r="BT486" s="130"/>
      <c r="BU486" s="130"/>
      <c r="BV486" s="130"/>
      <c r="BW486" s="130"/>
      <c r="BX486" s="130"/>
      <c r="BY486" s="130"/>
      <c r="BZ486" s="130"/>
      <c r="CA486" s="130"/>
      <c r="CB486" s="130"/>
      <c r="CC486" s="130"/>
      <c r="CD486" s="130"/>
      <c r="CE486" s="130"/>
      <c r="CF486" s="130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30"/>
      <c r="BR487" s="130"/>
      <c r="BS487" s="130"/>
      <c r="BT487" s="130"/>
      <c r="BU487" s="130"/>
      <c r="BV487" s="130"/>
      <c r="BW487" s="130"/>
      <c r="BX487" s="130"/>
      <c r="BY487" s="130"/>
      <c r="BZ487" s="130"/>
      <c r="CA487" s="130"/>
      <c r="CB487" s="130"/>
      <c r="CC487" s="130"/>
      <c r="CD487" s="130"/>
      <c r="CE487" s="130"/>
      <c r="CF487" s="130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30"/>
      <c r="BR488" s="130"/>
      <c r="BS488" s="130"/>
      <c r="BT488" s="130"/>
      <c r="BU488" s="130"/>
      <c r="BV488" s="130"/>
      <c r="BW488" s="130"/>
      <c r="BX488" s="130"/>
      <c r="BY488" s="130"/>
      <c r="BZ488" s="130"/>
      <c r="CA488" s="130"/>
      <c r="CB488" s="130"/>
      <c r="CC488" s="130"/>
      <c r="CD488" s="130"/>
      <c r="CE488" s="130"/>
      <c r="CF488" s="130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30"/>
      <c r="BR489" s="130"/>
      <c r="BS489" s="130"/>
      <c r="BT489" s="130"/>
      <c r="BU489" s="130"/>
      <c r="BV489" s="130"/>
      <c r="BW489" s="130"/>
      <c r="BX489" s="130"/>
      <c r="BY489" s="130"/>
      <c r="BZ489" s="130"/>
      <c r="CA489" s="130"/>
      <c r="CB489" s="130"/>
      <c r="CC489" s="130"/>
      <c r="CD489" s="130"/>
      <c r="CE489" s="130"/>
      <c r="CF489" s="130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30"/>
      <c r="BR490" s="130"/>
      <c r="BS490" s="130"/>
      <c r="BT490" s="130"/>
      <c r="BU490" s="130"/>
      <c r="BV490" s="130"/>
      <c r="BW490" s="130"/>
      <c r="BX490" s="130"/>
      <c r="BY490" s="130"/>
      <c r="BZ490" s="130"/>
      <c r="CA490" s="130"/>
      <c r="CB490" s="130"/>
      <c r="CC490" s="130"/>
      <c r="CD490" s="130"/>
      <c r="CE490" s="130"/>
      <c r="CF490" s="130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30"/>
      <c r="BR491" s="130"/>
      <c r="BS491" s="130"/>
      <c r="BT491" s="130"/>
      <c r="BU491" s="130"/>
      <c r="BV491" s="130"/>
      <c r="BW491" s="130"/>
      <c r="BX491" s="130"/>
      <c r="BY491" s="130"/>
      <c r="BZ491" s="130"/>
      <c r="CA491" s="130"/>
      <c r="CB491" s="130"/>
      <c r="CC491" s="130"/>
      <c r="CD491" s="130"/>
      <c r="CE491" s="130"/>
      <c r="CF491" s="130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30"/>
      <c r="BR492" s="130"/>
      <c r="BS492" s="130"/>
      <c r="BT492" s="130"/>
      <c r="BU492" s="130"/>
      <c r="BV492" s="130"/>
      <c r="BW492" s="130"/>
      <c r="BX492" s="130"/>
      <c r="BY492" s="130"/>
      <c r="BZ492" s="130"/>
      <c r="CA492" s="130"/>
      <c r="CB492" s="130"/>
      <c r="CC492" s="130"/>
      <c r="CD492" s="130"/>
      <c r="CE492" s="130"/>
      <c r="CF492" s="130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30"/>
      <c r="BR493" s="130"/>
      <c r="BS493" s="130"/>
      <c r="BT493" s="130"/>
      <c r="BU493" s="130"/>
      <c r="BV493" s="130"/>
      <c r="BW493" s="130"/>
      <c r="BX493" s="130"/>
      <c r="BY493" s="130"/>
      <c r="BZ493" s="130"/>
      <c r="CA493" s="130"/>
      <c r="CB493" s="130"/>
      <c r="CC493" s="130"/>
      <c r="CD493" s="130"/>
      <c r="CE493" s="130"/>
      <c r="CF493" s="130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30"/>
      <c r="BR494" s="130"/>
      <c r="BS494" s="130"/>
      <c r="BT494" s="130"/>
      <c r="BU494" s="130"/>
      <c r="BV494" s="130"/>
      <c r="BW494" s="130"/>
      <c r="BX494" s="130"/>
      <c r="BY494" s="130"/>
      <c r="BZ494" s="130"/>
      <c r="CA494" s="130"/>
      <c r="CB494" s="130"/>
      <c r="CC494" s="130"/>
      <c r="CD494" s="130"/>
      <c r="CE494" s="130"/>
      <c r="CF494" s="130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30"/>
      <c r="BR495" s="130"/>
      <c r="BS495" s="130"/>
      <c r="BT495" s="130"/>
      <c r="BU495" s="130"/>
      <c r="BV495" s="130"/>
      <c r="BW495" s="130"/>
      <c r="BX495" s="130"/>
      <c r="BY495" s="130"/>
      <c r="BZ495" s="130"/>
      <c r="CA495" s="130"/>
      <c r="CB495" s="130"/>
      <c r="CC495" s="130"/>
      <c r="CD495" s="130"/>
      <c r="CE495" s="130"/>
      <c r="CF495" s="130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30"/>
      <c r="BR496" s="130"/>
      <c r="BS496" s="130"/>
      <c r="BT496" s="130"/>
      <c r="BU496" s="130"/>
      <c r="BV496" s="130"/>
      <c r="BW496" s="130"/>
      <c r="BX496" s="130"/>
      <c r="BY496" s="130"/>
      <c r="BZ496" s="130"/>
      <c r="CA496" s="130"/>
      <c r="CB496" s="130"/>
      <c r="CC496" s="130"/>
      <c r="CD496" s="130"/>
      <c r="CE496" s="130"/>
      <c r="CF496" s="130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30"/>
      <c r="BR497" s="130"/>
      <c r="BS497" s="130"/>
      <c r="BT497" s="130"/>
      <c r="BU497" s="130"/>
      <c r="BV497" s="130"/>
      <c r="BW497" s="130"/>
      <c r="BX497" s="130"/>
      <c r="BY497" s="130"/>
      <c r="BZ497" s="130"/>
      <c r="CA497" s="130"/>
      <c r="CB497" s="130"/>
      <c r="CC497" s="130"/>
      <c r="CD497" s="130"/>
      <c r="CE497" s="130"/>
      <c r="CF497" s="130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30"/>
      <c r="BR498" s="130"/>
      <c r="BS498" s="130"/>
      <c r="BT498" s="130"/>
      <c r="BU498" s="130"/>
      <c r="BV498" s="130"/>
      <c r="BW498" s="130"/>
      <c r="BX498" s="130"/>
      <c r="BY498" s="130"/>
      <c r="BZ498" s="130"/>
      <c r="CA498" s="130"/>
      <c r="CB498" s="130"/>
      <c r="CC498" s="130"/>
      <c r="CD498" s="130"/>
      <c r="CE498" s="130"/>
      <c r="CF498" s="130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30"/>
      <c r="BR499" s="130"/>
      <c r="BS499" s="130"/>
      <c r="BT499" s="130"/>
      <c r="BU499" s="130"/>
      <c r="BV499" s="130"/>
      <c r="BW499" s="130"/>
      <c r="BX499" s="130"/>
      <c r="BY499" s="130"/>
      <c r="BZ499" s="130"/>
      <c r="CA499" s="130"/>
      <c r="CB499" s="130"/>
      <c r="CC499" s="130"/>
      <c r="CD499" s="130"/>
      <c r="CE499" s="130"/>
      <c r="CF499" s="130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30"/>
      <c r="BR500" s="130"/>
      <c r="BS500" s="130"/>
      <c r="BT500" s="130"/>
      <c r="BU500" s="130"/>
      <c r="BV500" s="130"/>
      <c r="BW500" s="130"/>
      <c r="BX500" s="130"/>
      <c r="BY500" s="130"/>
      <c r="BZ500" s="130"/>
      <c r="CA500" s="130"/>
      <c r="CB500" s="130"/>
      <c r="CC500" s="130"/>
      <c r="CD500" s="130"/>
      <c r="CE500" s="130"/>
      <c r="CF500" s="130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30"/>
      <c r="BR501" s="130"/>
      <c r="BS501" s="130"/>
      <c r="BT501" s="130"/>
      <c r="BU501" s="130"/>
      <c r="BV501" s="130"/>
      <c r="BW501" s="130"/>
      <c r="BX501" s="130"/>
      <c r="BY501" s="130"/>
      <c r="BZ501" s="130"/>
      <c r="CA501" s="130"/>
      <c r="CB501" s="130"/>
      <c r="CC501" s="130"/>
      <c r="CD501" s="130"/>
      <c r="CE501" s="130"/>
      <c r="CF501" s="130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30"/>
      <c r="BR502" s="130"/>
      <c r="BS502" s="130"/>
      <c r="BT502" s="130"/>
      <c r="BU502" s="130"/>
      <c r="BV502" s="130"/>
      <c r="BW502" s="130"/>
      <c r="BX502" s="130"/>
      <c r="BY502" s="130"/>
      <c r="BZ502" s="130"/>
      <c r="CA502" s="130"/>
      <c r="CB502" s="130"/>
      <c r="CC502" s="130"/>
      <c r="CD502" s="130"/>
      <c r="CE502" s="130"/>
      <c r="CF502" s="130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30"/>
      <c r="BR503" s="130"/>
      <c r="BS503" s="130"/>
      <c r="BT503" s="130"/>
      <c r="BU503" s="130"/>
      <c r="BV503" s="130"/>
      <c r="BW503" s="130"/>
      <c r="BX503" s="130"/>
      <c r="BY503" s="130"/>
      <c r="BZ503" s="130"/>
      <c r="CA503" s="130"/>
      <c r="CB503" s="130"/>
      <c r="CC503" s="130"/>
      <c r="CD503" s="130"/>
      <c r="CE503" s="130"/>
      <c r="CF503" s="130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30"/>
      <c r="BR504" s="130"/>
      <c r="BS504" s="130"/>
      <c r="BT504" s="130"/>
      <c r="BU504" s="130"/>
      <c r="BV504" s="130"/>
      <c r="BW504" s="130"/>
      <c r="BX504" s="130"/>
      <c r="BY504" s="130"/>
      <c r="BZ504" s="130"/>
      <c r="CA504" s="130"/>
      <c r="CB504" s="130"/>
      <c r="CC504" s="130"/>
      <c r="CD504" s="130"/>
      <c r="CE504" s="130"/>
      <c r="CF504" s="130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30"/>
      <c r="BR505" s="130"/>
      <c r="BS505" s="130"/>
      <c r="BT505" s="130"/>
      <c r="BU505" s="130"/>
      <c r="BV505" s="130"/>
      <c r="BW505" s="130"/>
      <c r="BX505" s="130"/>
      <c r="BY505" s="130"/>
      <c r="BZ505" s="130"/>
      <c r="CA505" s="130"/>
      <c r="CB505" s="130"/>
      <c r="CC505" s="130"/>
      <c r="CD505" s="130"/>
      <c r="CE505" s="130"/>
      <c r="CF505" s="130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30"/>
      <c r="BR506" s="130"/>
      <c r="BS506" s="130"/>
      <c r="BT506" s="130"/>
      <c r="BU506" s="130"/>
      <c r="BV506" s="130"/>
      <c r="BW506" s="130"/>
      <c r="BX506" s="130"/>
      <c r="BY506" s="130"/>
      <c r="BZ506" s="130"/>
      <c r="CA506" s="130"/>
      <c r="CB506" s="130"/>
      <c r="CC506" s="130"/>
      <c r="CD506" s="130"/>
      <c r="CE506" s="130"/>
      <c r="CF506" s="130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30"/>
      <c r="BR507" s="130"/>
      <c r="BS507" s="130"/>
      <c r="BT507" s="130"/>
      <c r="BU507" s="130"/>
      <c r="BV507" s="130"/>
      <c r="BW507" s="130"/>
      <c r="BX507" s="130"/>
      <c r="BY507" s="130"/>
      <c r="BZ507" s="130"/>
      <c r="CA507" s="130"/>
      <c r="CB507" s="130"/>
      <c r="CC507" s="130"/>
      <c r="CD507" s="130"/>
      <c r="CE507" s="130"/>
      <c r="CF507" s="130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30"/>
      <c r="BR508" s="130"/>
      <c r="BS508" s="130"/>
      <c r="BT508" s="130"/>
      <c r="BU508" s="130"/>
      <c r="BV508" s="130"/>
      <c r="BW508" s="130"/>
      <c r="BX508" s="130"/>
      <c r="BY508" s="130"/>
      <c r="BZ508" s="130"/>
      <c r="CA508" s="130"/>
      <c r="CB508" s="130"/>
      <c r="CC508" s="130"/>
      <c r="CD508" s="130"/>
      <c r="CE508" s="130"/>
      <c r="CF508" s="130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30"/>
      <c r="BR509" s="130"/>
      <c r="BS509" s="130"/>
      <c r="BT509" s="130"/>
      <c r="BU509" s="130"/>
      <c r="BV509" s="130"/>
      <c r="BW509" s="130"/>
      <c r="BX509" s="130"/>
      <c r="BY509" s="130"/>
      <c r="BZ509" s="130"/>
      <c r="CA509" s="130"/>
      <c r="CB509" s="130"/>
      <c r="CC509" s="130"/>
      <c r="CD509" s="130"/>
      <c r="CE509" s="130"/>
      <c r="CF509" s="130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30"/>
      <c r="BR510" s="130"/>
      <c r="BS510" s="130"/>
      <c r="BT510" s="130"/>
      <c r="BU510" s="130"/>
      <c r="BV510" s="130"/>
      <c r="BW510" s="130"/>
      <c r="BX510" s="130"/>
      <c r="BY510" s="130"/>
      <c r="BZ510" s="130"/>
      <c r="CA510" s="130"/>
      <c r="CB510" s="130"/>
      <c r="CC510" s="130"/>
      <c r="CD510" s="130"/>
      <c r="CE510" s="130"/>
      <c r="CF510" s="130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30"/>
      <c r="BR511" s="130"/>
      <c r="BS511" s="130"/>
      <c r="BT511" s="130"/>
      <c r="BU511" s="130"/>
      <c r="BV511" s="130"/>
      <c r="BW511" s="130"/>
      <c r="BX511" s="130"/>
      <c r="BY511" s="130"/>
      <c r="BZ511" s="130"/>
      <c r="CA511" s="130"/>
      <c r="CB511" s="130"/>
      <c r="CC511" s="130"/>
      <c r="CD511" s="130"/>
      <c r="CE511" s="130"/>
      <c r="CF511" s="130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30"/>
      <c r="BR512" s="130"/>
      <c r="BS512" s="130"/>
      <c r="BT512" s="130"/>
      <c r="BU512" s="130"/>
      <c r="BV512" s="130"/>
      <c r="BW512" s="130"/>
      <c r="BX512" s="130"/>
      <c r="BY512" s="130"/>
      <c r="BZ512" s="130"/>
      <c r="CA512" s="130"/>
      <c r="CB512" s="130"/>
      <c r="CC512" s="130"/>
      <c r="CD512" s="130"/>
      <c r="CE512" s="130"/>
      <c r="CF512" s="130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30"/>
      <c r="BR513" s="130"/>
      <c r="BS513" s="130"/>
      <c r="BT513" s="130"/>
      <c r="BU513" s="130"/>
      <c r="BV513" s="130"/>
      <c r="BW513" s="130"/>
      <c r="BX513" s="130"/>
      <c r="BY513" s="130"/>
      <c r="BZ513" s="130"/>
      <c r="CA513" s="130"/>
      <c r="CB513" s="130"/>
      <c r="CC513" s="130"/>
      <c r="CD513" s="130"/>
      <c r="CE513" s="130"/>
      <c r="CF513" s="130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30"/>
      <c r="BR514" s="130"/>
      <c r="BS514" s="130"/>
      <c r="BT514" s="130"/>
      <c r="BU514" s="130"/>
      <c r="BV514" s="130"/>
      <c r="BW514" s="130"/>
      <c r="BX514" s="130"/>
      <c r="BY514" s="130"/>
      <c r="BZ514" s="130"/>
      <c r="CA514" s="130"/>
      <c r="CB514" s="130"/>
      <c r="CC514" s="130"/>
      <c r="CD514" s="130"/>
      <c r="CE514" s="130"/>
      <c r="CF514" s="130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30"/>
      <c r="BR515" s="130"/>
      <c r="BS515" s="130"/>
      <c r="BT515" s="130"/>
      <c r="BU515" s="130"/>
      <c r="BV515" s="130"/>
      <c r="BW515" s="130"/>
      <c r="BX515" s="130"/>
      <c r="BY515" s="130"/>
      <c r="BZ515" s="130"/>
      <c r="CA515" s="130"/>
      <c r="CB515" s="130"/>
      <c r="CC515" s="130"/>
      <c r="CD515" s="130"/>
      <c r="CE515" s="130"/>
      <c r="CF515" s="130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30"/>
      <c r="BR516" s="130"/>
      <c r="BS516" s="130"/>
      <c r="BT516" s="130"/>
      <c r="BU516" s="130"/>
      <c r="BV516" s="130"/>
      <c r="BW516" s="130"/>
      <c r="BX516" s="130"/>
      <c r="BY516" s="130"/>
      <c r="BZ516" s="130"/>
      <c r="CA516" s="130"/>
      <c r="CB516" s="130"/>
      <c r="CC516" s="130"/>
      <c r="CD516" s="130"/>
      <c r="CE516" s="130"/>
      <c r="CF516" s="130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30"/>
      <c r="BR517" s="130"/>
      <c r="BS517" s="130"/>
      <c r="BT517" s="130"/>
      <c r="BU517" s="130"/>
      <c r="BV517" s="130"/>
      <c r="BW517" s="130"/>
      <c r="BX517" s="130"/>
      <c r="BY517" s="130"/>
      <c r="BZ517" s="130"/>
      <c r="CA517" s="130"/>
      <c r="CB517" s="130"/>
      <c r="CC517" s="130"/>
      <c r="CD517" s="130"/>
      <c r="CE517" s="130"/>
      <c r="CF517" s="130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30"/>
      <c r="BR518" s="130"/>
      <c r="BS518" s="130"/>
      <c r="BT518" s="130"/>
      <c r="BU518" s="130"/>
      <c r="BV518" s="130"/>
      <c r="BW518" s="130"/>
      <c r="BX518" s="130"/>
      <c r="BY518" s="130"/>
      <c r="BZ518" s="130"/>
      <c r="CA518" s="130"/>
      <c r="CB518" s="130"/>
      <c r="CC518" s="130"/>
      <c r="CD518" s="130"/>
      <c r="CE518" s="130"/>
      <c r="CF518" s="130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30"/>
      <c r="BR519" s="130"/>
      <c r="BS519" s="130"/>
      <c r="BT519" s="130"/>
      <c r="BU519" s="130"/>
      <c r="BV519" s="130"/>
      <c r="BW519" s="130"/>
      <c r="BX519" s="130"/>
      <c r="BY519" s="130"/>
      <c r="BZ519" s="130"/>
      <c r="CA519" s="130"/>
      <c r="CB519" s="130"/>
      <c r="CC519" s="130"/>
      <c r="CD519" s="130"/>
      <c r="CE519" s="130"/>
      <c r="CF519" s="130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30"/>
      <c r="BR520" s="130"/>
      <c r="BS520" s="130"/>
      <c r="BT520" s="130"/>
      <c r="BU520" s="130"/>
      <c r="BV520" s="130"/>
      <c r="BW520" s="130"/>
      <c r="BX520" s="130"/>
      <c r="BY520" s="130"/>
      <c r="BZ520" s="130"/>
      <c r="CA520" s="130"/>
      <c r="CB520" s="130"/>
      <c r="CC520" s="130"/>
      <c r="CD520" s="130"/>
      <c r="CE520" s="130"/>
      <c r="CF520" s="130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30"/>
      <c r="BR521" s="130"/>
      <c r="BS521" s="130"/>
      <c r="BT521" s="130"/>
      <c r="BU521" s="130"/>
      <c r="BV521" s="130"/>
      <c r="BW521" s="130"/>
      <c r="BX521" s="130"/>
      <c r="BY521" s="130"/>
      <c r="BZ521" s="130"/>
      <c r="CA521" s="130"/>
      <c r="CB521" s="130"/>
      <c r="CC521" s="130"/>
      <c r="CD521" s="130"/>
      <c r="CE521" s="130"/>
      <c r="CF521" s="130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30"/>
      <c r="BR522" s="130"/>
      <c r="BS522" s="130"/>
      <c r="BT522" s="130"/>
      <c r="BU522" s="130"/>
      <c r="BV522" s="130"/>
      <c r="BW522" s="130"/>
      <c r="BX522" s="130"/>
      <c r="BY522" s="130"/>
      <c r="BZ522" s="130"/>
      <c r="CA522" s="130"/>
      <c r="CB522" s="130"/>
      <c r="CC522" s="130"/>
      <c r="CD522" s="130"/>
      <c r="CE522" s="130"/>
      <c r="CF522" s="130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30"/>
      <c r="BR523" s="130"/>
      <c r="BS523" s="130"/>
      <c r="BT523" s="130"/>
      <c r="BU523" s="130"/>
      <c r="BV523" s="130"/>
      <c r="BW523" s="130"/>
      <c r="BX523" s="130"/>
      <c r="BY523" s="130"/>
      <c r="BZ523" s="130"/>
      <c r="CA523" s="130"/>
      <c r="CB523" s="130"/>
      <c r="CC523" s="130"/>
      <c r="CD523" s="130"/>
      <c r="CE523" s="130"/>
      <c r="CF523" s="130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30"/>
      <c r="BR524" s="130"/>
      <c r="BS524" s="130"/>
      <c r="BT524" s="130"/>
      <c r="BU524" s="130"/>
      <c r="BV524" s="130"/>
      <c r="BW524" s="130"/>
      <c r="BX524" s="130"/>
      <c r="BY524" s="130"/>
      <c r="BZ524" s="130"/>
      <c r="CA524" s="130"/>
      <c r="CB524" s="130"/>
      <c r="CC524" s="130"/>
      <c r="CD524" s="130"/>
      <c r="CE524" s="130"/>
      <c r="CF524" s="130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30"/>
      <c r="BR525" s="130"/>
      <c r="BS525" s="130"/>
      <c r="BT525" s="130"/>
      <c r="BU525" s="130"/>
      <c r="BV525" s="130"/>
      <c r="BW525" s="130"/>
      <c r="BX525" s="130"/>
      <c r="BY525" s="130"/>
      <c r="BZ525" s="130"/>
      <c r="CA525" s="130"/>
      <c r="CB525" s="130"/>
      <c r="CC525" s="130"/>
      <c r="CD525" s="130"/>
      <c r="CE525" s="130"/>
      <c r="CF525" s="130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30"/>
      <c r="BR526" s="130"/>
      <c r="BS526" s="130"/>
      <c r="BT526" s="130"/>
      <c r="BU526" s="130"/>
      <c r="BV526" s="130"/>
      <c r="BW526" s="130"/>
      <c r="BX526" s="130"/>
      <c r="BY526" s="130"/>
      <c r="BZ526" s="130"/>
      <c r="CA526" s="130"/>
      <c r="CB526" s="130"/>
      <c r="CC526" s="130"/>
      <c r="CD526" s="130"/>
      <c r="CE526" s="130"/>
      <c r="CF526" s="130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30"/>
      <c r="BR527" s="130"/>
      <c r="BS527" s="130"/>
      <c r="BT527" s="130"/>
      <c r="BU527" s="130"/>
      <c r="BV527" s="130"/>
      <c r="BW527" s="130"/>
      <c r="BX527" s="130"/>
      <c r="BY527" s="130"/>
      <c r="BZ527" s="130"/>
      <c r="CA527" s="130"/>
      <c r="CB527" s="130"/>
      <c r="CC527" s="130"/>
      <c r="CD527" s="130"/>
      <c r="CE527" s="130"/>
      <c r="CF527" s="130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30"/>
      <c r="BR528" s="130"/>
      <c r="BS528" s="130"/>
      <c r="BT528" s="130"/>
      <c r="BU528" s="130"/>
      <c r="BV528" s="130"/>
      <c r="BW528" s="130"/>
      <c r="BX528" s="130"/>
      <c r="BY528" s="130"/>
      <c r="BZ528" s="130"/>
      <c r="CA528" s="130"/>
      <c r="CB528" s="130"/>
      <c r="CC528" s="130"/>
      <c r="CD528" s="130"/>
      <c r="CE528" s="130"/>
      <c r="CF528" s="130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30"/>
      <c r="BR529" s="130"/>
      <c r="BS529" s="130"/>
      <c r="BT529" s="130"/>
      <c r="BU529" s="130"/>
      <c r="BV529" s="130"/>
      <c r="BW529" s="130"/>
      <c r="BX529" s="130"/>
      <c r="BY529" s="130"/>
      <c r="BZ529" s="130"/>
      <c r="CA529" s="130"/>
      <c r="CB529" s="130"/>
      <c r="CC529" s="130"/>
      <c r="CD529" s="130"/>
      <c r="CE529" s="130"/>
      <c r="CF529" s="130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30"/>
      <c r="BR530" s="130"/>
      <c r="BS530" s="130"/>
      <c r="BT530" s="130"/>
      <c r="BU530" s="130"/>
      <c r="BV530" s="130"/>
      <c r="BW530" s="130"/>
      <c r="BX530" s="130"/>
      <c r="BY530" s="130"/>
      <c r="BZ530" s="130"/>
      <c r="CA530" s="130"/>
      <c r="CB530" s="130"/>
      <c r="CC530" s="130"/>
      <c r="CD530" s="130"/>
      <c r="CE530" s="130"/>
      <c r="CF530" s="130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30"/>
      <c r="BR531" s="130"/>
      <c r="BS531" s="130"/>
      <c r="BT531" s="130"/>
      <c r="BU531" s="130"/>
      <c r="BV531" s="130"/>
      <c r="BW531" s="130"/>
      <c r="BX531" s="130"/>
      <c r="BY531" s="130"/>
      <c r="BZ531" s="130"/>
      <c r="CA531" s="130"/>
      <c r="CB531" s="130"/>
      <c r="CC531" s="130"/>
      <c r="CD531" s="130"/>
      <c r="CE531" s="130"/>
      <c r="CF531" s="130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30"/>
      <c r="BR532" s="130"/>
      <c r="BS532" s="130"/>
      <c r="BT532" s="130"/>
      <c r="BU532" s="130"/>
      <c r="BV532" s="130"/>
      <c r="BW532" s="130"/>
      <c r="BX532" s="130"/>
      <c r="BY532" s="130"/>
      <c r="BZ532" s="130"/>
      <c r="CA532" s="130"/>
      <c r="CB532" s="130"/>
      <c r="CC532" s="130"/>
      <c r="CD532" s="130"/>
      <c r="CE532" s="130"/>
      <c r="CF532" s="130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30"/>
      <c r="BR533" s="130"/>
      <c r="BS533" s="130"/>
      <c r="BT533" s="130"/>
      <c r="BU533" s="130"/>
      <c r="BV533" s="130"/>
      <c r="BW533" s="130"/>
      <c r="BX533" s="130"/>
      <c r="BY533" s="130"/>
      <c r="BZ533" s="130"/>
      <c r="CA533" s="130"/>
      <c r="CB533" s="130"/>
      <c r="CC533" s="130"/>
      <c r="CD533" s="130"/>
      <c r="CE533" s="130"/>
      <c r="CF533" s="130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30"/>
      <c r="BR534" s="130"/>
      <c r="BS534" s="130"/>
      <c r="BT534" s="130"/>
      <c r="BU534" s="130"/>
      <c r="BV534" s="130"/>
      <c r="BW534" s="130"/>
      <c r="BX534" s="130"/>
      <c r="BY534" s="130"/>
      <c r="BZ534" s="130"/>
      <c r="CA534" s="130"/>
      <c r="CB534" s="130"/>
      <c r="CC534" s="130"/>
      <c r="CD534" s="130"/>
      <c r="CE534" s="130"/>
      <c r="CF534" s="130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30"/>
      <c r="BR535" s="130"/>
      <c r="BS535" s="130"/>
      <c r="BT535" s="130"/>
      <c r="BU535" s="130"/>
      <c r="BV535" s="130"/>
      <c r="BW535" s="130"/>
      <c r="BX535" s="130"/>
      <c r="BY535" s="130"/>
      <c r="BZ535" s="130"/>
      <c r="CA535" s="130"/>
      <c r="CB535" s="130"/>
      <c r="CC535" s="130"/>
      <c r="CD535" s="130"/>
      <c r="CE535" s="130"/>
      <c r="CF535" s="130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30"/>
      <c r="BR536" s="130"/>
      <c r="BS536" s="130"/>
      <c r="BT536" s="130"/>
      <c r="BU536" s="130"/>
      <c r="BV536" s="130"/>
      <c r="BW536" s="130"/>
      <c r="BX536" s="130"/>
      <c r="BY536" s="130"/>
      <c r="BZ536" s="130"/>
      <c r="CA536" s="130"/>
      <c r="CB536" s="130"/>
      <c r="CC536" s="130"/>
      <c r="CD536" s="130"/>
      <c r="CE536" s="130"/>
      <c r="CF536" s="130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30"/>
      <c r="BR537" s="130"/>
      <c r="BS537" s="130"/>
      <c r="BT537" s="130"/>
      <c r="BU537" s="130"/>
      <c r="BV537" s="130"/>
      <c r="BW537" s="130"/>
      <c r="BX537" s="130"/>
      <c r="BY537" s="130"/>
      <c r="BZ537" s="130"/>
      <c r="CA537" s="130"/>
      <c r="CB537" s="130"/>
      <c r="CC537" s="130"/>
      <c r="CD537" s="130"/>
      <c r="CE537" s="130"/>
      <c r="CF537" s="130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30"/>
      <c r="BR538" s="130"/>
      <c r="BS538" s="130"/>
      <c r="BT538" s="130"/>
      <c r="BU538" s="130"/>
      <c r="BV538" s="130"/>
      <c r="BW538" s="130"/>
      <c r="BX538" s="130"/>
      <c r="BY538" s="130"/>
      <c r="BZ538" s="130"/>
      <c r="CA538" s="130"/>
      <c r="CB538" s="130"/>
      <c r="CC538" s="130"/>
      <c r="CD538" s="130"/>
      <c r="CE538" s="130"/>
      <c r="CF538" s="130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30"/>
      <c r="BR539" s="130"/>
      <c r="BS539" s="130"/>
      <c r="BT539" s="130"/>
      <c r="BU539" s="130"/>
      <c r="BV539" s="130"/>
      <c r="BW539" s="130"/>
      <c r="BX539" s="130"/>
      <c r="BY539" s="130"/>
      <c r="BZ539" s="130"/>
      <c r="CA539" s="130"/>
      <c r="CB539" s="130"/>
      <c r="CC539" s="130"/>
      <c r="CD539" s="130"/>
      <c r="CE539" s="130"/>
      <c r="CF539" s="130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30"/>
      <c r="BR540" s="130"/>
      <c r="BS540" s="130"/>
      <c r="BT540" s="130"/>
      <c r="BU540" s="130"/>
      <c r="BV540" s="130"/>
      <c r="BW540" s="130"/>
      <c r="BX540" s="130"/>
      <c r="BY540" s="130"/>
      <c r="BZ540" s="130"/>
      <c r="CA540" s="130"/>
      <c r="CB540" s="130"/>
      <c r="CC540" s="130"/>
      <c r="CD540" s="130"/>
      <c r="CE540" s="130"/>
      <c r="CF540" s="130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30"/>
      <c r="BR541" s="130"/>
      <c r="BS541" s="130"/>
      <c r="BT541" s="130"/>
      <c r="BU541" s="130"/>
      <c r="BV541" s="130"/>
      <c r="BW541" s="130"/>
      <c r="BX541" s="130"/>
      <c r="BY541" s="130"/>
      <c r="BZ541" s="130"/>
      <c r="CA541" s="130"/>
      <c r="CB541" s="130"/>
      <c r="CC541" s="130"/>
      <c r="CD541" s="130"/>
      <c r="CE541" s="130"/>
      <c r="CF541" s="130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30"/>
      <c r="BR542" s="130"/>
      <c r="BS542" s="130"/>
      <c r="BT542" s="130"/>
      <c r="BU542" s="130"/>
      <c r="BV542" s="130"/>
      <c r="BW542" s="130"/>
      <c r="BX542" s="130"/>
      <c r="BY542" s="130"/>
      <c r="BZ542" s="130"/>
      <c r="CA542" s="130"/>
      <c r="CB542" s="130"/>
      <c r="CC542" s="130"/>
      <c r="CD542" s="130"/>
      <c r="CE542" s="130"/>
      <c r="CF542" s="130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30"/>
      <c r="BR543" s="130"/>
      <c r="BS543" s="130"/>
      <c r="BT543" s="130"/>
      <c r="BU543" s="130"/>
      <c r="BV543" s="130"/>
      <c r="BW543" s="130"/>
      <c r="BX543" s="130"/>
      <c r="BY543" s="130"/>
      <c r="BZ543" s="130"/>
      <c r="CA543" s="130"/>
      <c r="CB543" s="130"/>
      <c r="CC543" s="130"/>
      <c r="CD543" s="130"/>
      <c r="CE543" s="130"/>
      <c r="CF543" s="130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30"/>
      <c r="BR544" s="130"/>
      <c r="BS544" s="130"/>
      <c r="BT544" s="130"/>
      <c r="BU544" s="130"/>
      <c r="BV544" s="130"/>
      <c r="BW544" s="130"/>
      <c r="BX544" s="130"/>
      <c r="BY544" s="130"/>
      <c r="BZ544" s="130"/>
      <c r="CA544" s="130"/>
      <c r="CB544" s="130"/>
      <c r="CC544" s="130"/>
      <c r="CD544" s="130"/>
      <c r="CE544" s="130"/>
      <c r="CF544" s="130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30"/>
      <c r="BR545" s="130"/>
      <c r="BS545" s="130"/>
      <c r="BT545" s="130"/>
      <c r="BU545" s="130"/>
      <c r="BV545" s="130"/>
      <c r="BW545" s="130"/>
      <c r="BX545" s="130"/>
      <c r="BY545" s="130"/>
      <c r="BZ545" s="130"/>
      <c r="CA545" s="130"/>
      <c r="CB545" s="130"/>
      <c r="CC545" s="130"/>
      <c r="CD545" s="130"/>
      <c r="CE545" s="130"/>
      <c r="CF545" s="130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30"/>
      <c r="BR546" s="130"/>
      <c r="BS546" s="130"/>
      <c r="BT546" s="130"/>
      <c r="BU546" s="130"/>
      <c r="BV546" s="130"/>
      <c r="BW546" s="130"/>
      <c r="BX546" s="130"/>
      <c r="BY546" s="130"/>
      <c r="BZ546" s="130"/>
      <c r="CA546" s="130"/>
      <c r="CB546" s="130"/>
      <c r="CC546" s="130"/>
      <c r="CD546" s="130"/>
      <c r="CE546" s="130"/>
      <c r="CF546" s="130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30"/>
      <c r="BR547" s="130"/>
      <c r="BS547" s="130"/>
      <c r="BT547" s="130"/>
      <c r="BU547" s="130"/>
      <c r="BV547" s="130"/>
      <c r="BW547" s="130"/>
      <c r="BX547" s="130"/>
      <c r="BY547" s="130"/>
      <c r="BZ547" s="130"/>
      <c r="CA547" s="130"/>
      <c r="CB547" s="130"/>
      <c r="CC547" s="130"/>
      <c r="CD547" s="130"/>
      <c r="CE547" s="130"/>
      <c r="CF547" s="130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30"/>
      <c r="BR548" s="130"/>
      <c r="BS548" s="130"/>
      <c r="BT548" s="130"/>
      <c r="BU548" s="130"/>
      <c r="BV548" s="130"/>
      <c r="BW548" s="130"/>
      <c r="BX548" s="130"/>
      <c r="BY548" s="130"/>
      <c r="BZ548" s="130"/>
      <c r="CA548" s="130"/>
      <c r="CB548" s="130"/>
      <c r="CC548" s="130"/>
      <c r="CD548" s="130"/>
      <c r="CE548" s="130"/>
      <c r="CF548" s="130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30"/>
      <c r="BR549" s="130"/>
      <c r="BS549" s="130"/>
      <c r="BT549" s="130"/>
      <c r="BU549" s="130"/>
      <c r="BV549" s="130"/>
      <c r="BW549" s="130"/>
      <c r="BX549" s="130"/>
      <c r="BY549" s="130"/>
      <c r="BZ549" s="130"/>
      <c r="CA549" s="130"/>
      <c r="CB549" s="130"/>
      <c r="CC549" s="130"/>
      <c r="CD549" s="130"/>
      <c r="CE549" s="130"/>
      <c r="CF549" s="130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30"/>
      <c r="BR550" s="130"/>
      <c r="BS550" s="130"/>
      <c r="BT550" s="130"/>
      <c r="BU550" s="130"/>
      <c r="BV550" s="130"/>
      <c r="BW550" s="130"/>
      <c r="BX550" s="130"/>
      <c r="BY550" s="130"/>
      <c r="BZ550" s="130"/>
      <c r="CA550" s="130"/>
      <c r="CB550" s="130"/>
      <c r="CC550" s="130"/>
      <c r="CD550" s="130"/>
      <c r="CE550" s="130"/>
      <c r="CF550" s="130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30"/>
      <c r="BR551" s="130"/>
      <c r="BS551" s="130"/>
      <c r="BT551" s="130"/>
      <c r="BU551" s="130"/>
      <c r="BV551" s="130"/>
      <c r="BW551" s="130"/>
      <c r="BX551" s="130"/>
      <c r="BY551" s="130"/>
      <c r="BZ551" s="130"/>
      <c r="CA551" s="130"/>
      <c r="CB551" s="130"/>
      <c r="CC551" s="130"/>
      <c r="CD551" s="130"/>
      <c r="CE551" s="130"/>
      <c r="CF551" s="130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30"/>
      <c r="BR552" s="130"/>
      <c r="BS552" s="130"/>
      <c r="BT552" s="130"/>
      <c r="BU552" s="130"/>
      <c r="BV552" s="130"/>
      <c r="BW552" s="130"/>
      <c r="BX552" s="130"/>
      <c r="BY552" s="130"/>
      <c r="BZ552" s="130"/>
      <c r="CA552" s="130"/>
      <c r="CB552" s="130"/>
      <c r="CC552" s="130"/>
      <c r="CD552" s="130"/>
      <c r="CE552" s="130"/>
      <c r="CF552" s="130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30"/>
      <c r="BR553" s="130"/>
      <c r="BS553" s="130"/>
      <c r="BT553" s="130"/>
      <c r="BU553" s="130"/>
      <c r="BV553" s="130"/>
      <c r="BW553" s="130"/>
      <c r="BX553" s="130"/>
      <c r="BY553" s="130"/>
      <c r="BZ553" s="130"/>
      <c r="CA553" s="130"/>
      <c r="CB553" s="130"/>
      <c r="CC553" s="130"/>
      <c r="CD553" s="130"/>
      <c r="CE553" s="130"/>
      <c r="CF553" s="130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30"/>
      <c r="BR554" s="130"/>
      <c r="BS554" s="130"/>
      <c r="BT554" s="130"/>
      <c r="BU554" s="130"/>
      <c r="BV554" s="130"/>
      <c r="BW554" s="130"/>
      <c r="BX554" s="130"/>
      <c r="BY554" s="130"/>
      <c r="BZ554" s="130"/>
      <c r="CA554" s="130"/>
      <c r="CB554" s="130"/>
      <c r="CC554" s="130"/>
      <c r="CD554" s="130"/>
      <c r="CE554" s="130"/>
      <c r="CF554" s="130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30"/>
      <c r="BR555" s="130"/>
      <c r="BS555" s="130"/>
      <c r="BT555" s="130"/>
      <c r="BU555" s="130"/>
      <c r="BV555" s="130"/>
      <c r="BW555" s="130"/>
      <c r="BX555" s="130"/>
      <c r="BY555" s="130"/>
      <c r="BZ555" s="130"/>
      <c r="CA555" s="130"/>
      <c r="CB555" s="130"/>
      <c r="CC555" s="130"/>
      <c r="CD555" s="130"/>
      <c r="CE555" s="130"/>
      <c r="CF555" s="130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30"/>
      <c r="BR556" s="130"/>
      <c r="BS556" s="130"/>
      <c r="BT556" s="130"/>
      <c r="BU556" s="130"/>
      <c r="BV556" s="130"/>
      <c r="BW556" s="130"/>
      <c r="BX556" s="130"/>
      <c r="BY556" s="130"/>
      <c r="BZ556" s="130"/>
      <c r="CA556" s="130"/>
      <c r="CB556" s="130"/>
      <c r="CC556" s="130"/>
      <c r="CD556" s="130"/>
      <c r="CE556" s="130"/>
      <c r="CF556" s="130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30"/>
      <c r="BR557" s="130"/>
      <c r="BS557" s="130"/>
      <c r="BT557" s="130"/>
      <c r="BU557" s="130"/>
      <c r="BV557" s="130"/>
      <c r="BW557" s="130"/>
      <c r="BX557" s="130"/>
      <c r="BY557" s="130"/>
      <c r="BZ557" s="130"/>
      <c r="CA557" s="130"/>
      <c r="CB557" s="130"/>
      <c r="CC557" s="130"/>
      <c r="CD557" s="130"/>
      <c r="CE557" s="130"/>
      <c r="CF557" s="130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30"/>
      <c r="BR558" s="130"/>
      <c r="BS558" s="130"/>
      <c r="BT558" s="130"/>
      <c r="BU558" s="130"/>
      <c r="BV558" s="130"/>
      <c r="BW558" s="130"/>
      <c r="BX558" s="130"/>
      <c r="BY558" s="130"/>
      <c r="BZ558" s="130"/>
      <c r="CA558" s="130"/>
      <c r="CB558" s="130"/>
      <c r="CC558" s="130"/>
      <c r="CD558" s="130"/>
      <c r="CE558" s="130"/>
      <c r="CF558" s="130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30"/>
      <c r="BR559" s="130"/>
      <c r="BS559" s="130"/>
      <c r="BT559" s="130"/>
      <c r="BU559" s="130"/>
      <c r="BV559" s="130"/>
      <c r="BW559" s="130"/>
      <c r="BX559" s="130"/>
      <c r="BY559" s="130"/>
      <c r="BZ559" s="130"/>
      <c r="CA559" s="130"/>
      <c r="CB559" s="130"/>
      <c r="CC559" s="130"/>
      <c r="CD559" s="130"/>
      <c r="CE559" s="130"/>
      <c r="CF559" s="130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30"/>
      <c r="BR560" s="130"/>
      <c r="BS560" s="130"/>
      <c r="BT560" s="130"/>
      <c r="BU560" s="130"/>
      <c r="BV560" s="130"/>
      <c r="BW560" s="130"/>
      <c r="BX560" s="130"/>
      <c r="BY560" s="130"/>
      <c r="BZ560" s="130"/>
      <c r="CA560" s="130"/>
      <c r="CB560" s="130"/>
      <c r="CC560" s="130"/>
      <c r="CD560" s="130"/>
      <c r="CE560" s="130"/>
      <c r="CF560" s="130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30"/>
      <c r="BR561" s="130"/>
      <c r="BS561" s="130"/>
      <c r="BT561" s="130"/>
      <c r="BU561" s="130"/>
      <c r="BV561" s="130"/>
      <c r="BW561" s="130"/>
      <c r="BX561" s="130"/>
      <c r="BY561" s="130"/>
      <c r="BZ561" s="130"/>
      <c r="CA561" s="130"/>
      <c r="CB561" s="130"/>
      <c r="CC561" s="130"/>
      <c r="CD561" s="130"/>
      <c r="CE561" s="130"/>
      <c r="CF561" s="130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30"/>
      <c r="BR562" s="130"/>
      <c r="BS562" s="130"/>
      <c r="BT562" s="130"/>
      <c r="BU562" s="130"/>
      <c r="BV562" s="130"/>
      <c r="BW562" s="130"/>
      <c r="BX562" s="130"/>
      <c r="BY562" s="130"/>
      <c r="BZ562" s="130"/>
      <c r="CA562" s="130"/>
      <c r="CB562" s="130"/>
      <c r="CC562" s="130"/>
      <c r="CD562" s="130"/>
      <c r="CE562" s="130"/>
      <c r="CF562" s="130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30"/>
      <c r="BR563" s="130"/>
      <c r="BS563" s="130"/>
      <c r="BT563" s="130"/>
      <c r="BU563" s="130"/>
      <c r="BV563" s="130"/>
      <c r="BW563" s="130"/>
      <c r="BX563" s="130"/>
      <c r="BY563" s="130"/>
      <c r="BZ563" s="130"/>
      <c r="CA563" s="130"/>
      <c r="CB563" s="130"/>
      <c r="CC563" s="130"/>
      <c r="CD563" s="130"/>
      <c r="CE563" s="130"/>
      <c r="CF563" s="130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30"/>
      <c r="BR564" s="130"/>
      <c r="BS564" s="130"/>
      <c r="BT564" s="130"/>
      <c r="BU564" s="130"/>
      <c r="BV564" s="130"/>
      <c r="BW564" s="130"/>
      <c r="BX564" s="130"/>
      <c r="BY564" s="130"/>
      <c r="BZ564" s="130"/>
      <c r="CA564" s="130"/>
      <c r="CB564" s="130"/>
      <c r="CC564" s="130"/>
      <c r="CD564" s="130"/>
      <c r="CE564" s="130"/>
      <c r="CF564" s="130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30"/>
      <c r="BR565" s="130"/>
      <c r="BS565" s="130"/>
      <c r="BT565" s="130"/>
      <c r="BU565" s="130"/>
      <c r="BV565" s="130"/>
      <c r="BW565" s="130"/>
      <c r="BX565" s="130"/>
      <c r="BY565" s="130"/>
      <c r="BZ565" s="130"/>
      <c r="CA565" s="130"/>
      <c r="CB565" s="130"/>
      <c r="CC565" s="130"/>
      <c r="CD565" s="130"/>
      <c r="CE565" s="130"/>
      <c r="CF565" s="130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30"/>
      <c r="BR566" s="130"/>
      <c r="BS566" s="130"/>
      <c r="BT566" s="130"/>
      <c r="BU566" s="130"/>
      <c r="BV566" s="130"/>
      <c r="BW566" s="130"/>
      <c r="BX566" s="130"/>
      <c r="BY566" s="130"/>
      <c r="BZ566" s="130"/>
      <c r="CA566" s="130"/>
      <c r="CB566" s="130"/>
      <c r="CC566" s="130"/>
      <c r="CD566" s="130"/>
      <c r="CE566" s="130"/>
      <c r="CF566" s="130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30"/>
      <c r="BR567" s="130"/>
      <c r="BS567" s="130"/>
      <c r="BT567" s="130"/>
      <c r="BU567" s="130"/>
      <c r="BV567" s="130"/>
      <c r="BW567" s="130"/>
      <c r="BX567" s="130"/>
      <c r="BY567" s="130"/>
      <c r="BZ567" s="130"/>
      <c r="CA567" s="130"/>
      <c r="CB567" s="130"/>
      <c r="CC567" s="130"/>
      <c r="CD567" s="130"/>
      <c r="CE567" s="130"/>
      <c r="CF567" s="130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30"/>
      <c r="BR568" s="130"/>
      <c r="BS568" s="130"/>
      <c r="BT568" s="130"/>
      <c r="BU568" s="130"/>
      <c r="BV568" s="130"/>
      <c r="BW568" s="130"/>
      <c r="BX568" s="130"/>
      <c r="BY568" s="130"/>
      <c r="BZ568" s="130"/>
      <c r="CA568" s="130"/>
      <c r="CB568" s="130"/>
      <c r="CC568" s="130"/>
      <c r="CD568" s="130"/>
      <c r="CE568" s="130"/>
      <c r="CF568" s="130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30"/>
      <c r="BR569" s="130"/>
      <c r="BS569" s="130"/>
      <c r="BT569" s="130"/>
      <c r="BU569" s="130"/>
      <c r="BV569" s="130"/>
      <c r="BW569" s="130"/>
      <c r="BX569" s="130"/>
      <c r="BY569" s="130"/>
      <c r="BZ569" s="130"/>
      <c r="CA569" s="130"/>
      <c r="CB569" s="130"/>
      <c r="CC569" s="130"/>
      <c r="CD569" s="130"/>
      <c r="CE569" s="130"/>
      <c r="CF569" s="130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30"/>
      <c r="BR570" s="130"/>
      <c r="BS570" s="130"/>
      <c r="BT570" s="130"/>
      <c r="BU570" s="130"/>
      <c r="BV570" s="130"/>
      <c r="BW570" s="130"/>
      <c r="BX570" s="130"/>
      <c r="BY570" s="130"/>
      <c r="BZ570" s="130"/>
      <c r="CA570" s="130"/>
      <c r="CB570" s="130"/>
      <c r="CC570" s="130"/>
      <c r="CD570" s="130"/>
      <c r="CE570" s="130"/>
      <c r="CF570" s="130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30"/>
      <c r="BR571" s="130"/>
      <c r="BS571" s="130"/>
      <c r="BT571" s="130"/>
      <c r="BU571" s="130"/>
      <c r="BV571" s="130"/>
      <c r="BW571" s="130"/>
      <c r="BX571" s="130"/>
      <c r="BY571" s="130"/>
      <c r="BZ571" s="130"/>
      <c r="CA571" s="130"/>
      <c r="CB571" s="130"/>
      <c r="CC571" s="130"/>
      <c r="CD571" s="130"/>
      <c r="CE571" s="130"/>
      <c r="CF571" s="130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30"/>
      <c r="BR572" s="130"/>
      <c r="BS572" s="130"/>
      <c r="BT572" s="130"/>
      <c r="BU572" s="130"/>
      <c r="BV572" s="130"/>
      <c r="BW572" s="130"/>
      <c r="BX572" s="130"/>
      <c r="BY572" s="130"/>
      <c r="BZ572" s="130"/>
      <c r="CA572" s="130"/>
      <c r="CB572" s="130"/>
      <c r="CC572" s="130"/>
      <c r="CD572" s="130"/>
      <c r="CE572" s="130"/>
      <c r="CF572" s="130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30"/>
      <c r="BR573" s="130"/>
      <c r="BS573" s="130"/>
      <c r="BT573" s="130"/>
      <c r="BU573" s="130"/>
      <c r="BV573" s="130"/>
      <c r="BW573" s="130"/>
      <c r="BX573" s="130"/>
      <c r="BY573" s="130"/>
      <c r="BZ573" s="130"/>
      <c r="CA573" s="130"/>
      <c r="CB573" s="130"/>
      <c r="CC573" s="130"/>
      <c r="CD573" s="130"/>
      <c r="CE573" s="130"/>
      <c r="CF573" s="130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30"/>
      <c r="BR574" s="130"/>
      <c r="BS574" s="130"/>
      <c r="BT574" s="130"/>
      <c r="BU574" s="130"/>
      <c r="BV574" s="130"/>
      <c r="BW574" s="130"/>
      <c r="BX574" s="130"/>
      <c r="BY574" s="130"/>
      <c r="BZ574" s="130"/>
      <c r="CA574" s="130"/>
      <c r="CB574" s="130"/>
      <c r="CC574" s="130"/>
      <c r="CD574" s="130"/>
      <c r="CE574" s="130"/>
      <c r="CF574" s="130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30"/>
      <c r="BR575" s="130"/>
      <c r="BS575" s="130"/>
      <c r="BT575" s="130"/>
      <c r="BU575" s="130"/>
      <c r="BV575" s="130"/>
      <c r="BW575" s="130"/>
      <c r="BX575" s="130"/>
      <c r="BY575" s="130"/>
      <c r="BZ575" s="130"/>
      <c r="CA575" s="130"/>
      <c r="CB575" s="130"/>
      <c r="CC575" s="130"/>
      <c r="CD575" s="130"/>
      <c r="CE575" s="130"/>
      <c r="CF575" s="130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30"/>
      <c r="BR576" s="130"/>
      <c r="BS576" s="130"/>
      <c r="BT576" s="130"/>
      <c r="BU576" s="130"/>
      <c r="BV576" s="130"/>
      <c r="BW576" s="130"/>
      <c r="BX576" s="130"/>
      <c r="BY576" s="130"/>
      <c r="BZ576" s="130"/>
      <c r="CA576" s="130"/>
      <c r="CB576" s="130"/>
      <c r="CC576" s="130"/>
      <c r="CD576" s="130"/>
      <c r="CE576" s="130"/>
      <c r="CF576" s="130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30"/>
      <c r="BR577" s="130"/>
      <c r="BS577" s="130"/>
      <c r="BT577" s="130"/>
      <c r="BU577" s="130"/>
      <c r="BV577" s="130"/>
      <c r="BW577" s="130"/>
      <c r="BX577" s="130"/>
      <c r="BY577" s="130"/>
      <c r="BZ577" s="130"/>
      <c r="CA577" s="130"/>
      <c r="CB577" s="130"/>
      <c r="CC577" s="130"/>
      <c r="CD577" s="130"/>
      <c r="CE577" s="130"/>
      <c r="CF577" s="130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30"/>
      <c r="BR578" s="130"/>
      <c r="BS578" s="130"/>
      <c r="BT578" s="130"/>
      <c r="BU578" s="130"/>
      <c r="BV578" s="130"/>
      <c r="BW578" s="130"/>
      <c r="BX578" s="130"/>
      <c r="BY578" s="130"/>
      <c r="BZ578" s="130"/>
      <c r="CA578" s="130"/>
      <c r="CB578" s="130"/>
      <c r="CC578" s="130"/>
      <c r="CD578" s="130"/>
      <c r="CE578" s="130"/>
      <c r="CF578" s="130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30"/>
      <c r="BR579" s="130"/>
      <c r="BS579" s="130"/>
      <c r="BT579" s="130"/>
      <c r="BU579" s="130"/>
      <c r="BV579" s="130"/>
      <c r="BW579" s="130"/>
      <c r="BX579" s="130"/>
      <c r="BY579" s="130"/>
      <c r="BZ579" s="130"/>
      <c r="CA579" s="130"/>
      <c r="CB579" s="130"/>
      <c r="CC579" s="130"/>
      <c r="CD579" s="130"/>
      <c r="CE579" s="130"/>
      <c r="CF579" s="130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30"/>
      <c r="BR580" s="130"/>
      <c r="BS580" s="130"/>
      <c r="BT580" s="130"/>
      <c r="BU580" s="130"/>
      <c r="BV580" s="130"/>
      <c r="BW580" s="130"/>
      <c r="BX580" s="130"/>
      <c r="BY580" s="130"/>
      <c r="BZ580" s="130"/>
      <c r="CA580" s="130"/>
      <c r="CB580" s="130"/>
      <c r="CC580" s="130"/>
      <c r="CD580" s="130"/>
      <c r="CE580" s="130"/>
      <c r="CF580" s="130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30"/>
      <c r="BR581" s="130"/>
      <c r="BS581" s="130"/>
      <c r="BT581" s="130"/>
      <c r="BU581" s="130"/>
      <c r="BV581" s="130"/>
      <c r="BW581" s="130"/>
      <c r="BX581" s="130"/>
      <c r="BY581" s="130"/>
      <c r="BZ581" s="130"/>
      <c r="CA581" s="130"/>
      <c r="CB581" s="130"/>
      <c r="CC581" s="130"/>
      <c r="CD581" s="130"/>
      <c r="CE581" s="130"/>
      <c r="CF581" s="130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30"/>
      <c r="BR582" s="130"/>
      <c r="BS582" s="130"/>
      <c r="BT582" s="130"/>
      <c r="BU582" s="130"/>
      <c r="BV582" s="130"/>
      <c r="BW582" s="130"/>
      <c r="BX582" s="130"/>
      <c r="BY582" s="130"/>
      <c r="BZ582" s="130"/>
      <c r="CA582" s="130"/>
      <c r="CB582" s="130"/>
      <c r="CC582" s="130"/>
      <c r="CD582" s="130"/>
      <c r="CE582" s="130"/>
      <c r="CF582" s="130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30"/>
      <c r="BR583" s="130"/>
      <c r="BS583" s="130"/>
      <c r="BT583" s="130"/>
      <c r="BU583" s="130"/>
      <c r="BV583" s="130"/>
      <c r="BW583" s="130"/>
      <c r="BX583" s="130"/>
      <c r="BY583" s="130"/>
      <c r="BZ583" s="130"/>
      <c r="CA583" s="130"/>
      <c r="CB583" s="130"/>
      <c r="CC583" s="130"/>
      <c r="CD583" s="130"/>
      <c r="CE583" s="130"/>
      <c r="CF583" s="130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30"/>
      <c r="BR584" s="130"/>
      <c r="BS584" s="130"/>
      <c r="BT584" s="130"/>
      <c r="BU584" s="130"/>
      <c r="BV584" s="130"/>
      <c r="BW584" s="130"/>
      <c r="BX584" s="130"/>
      <c r="BY584" s="130"/>
      <c r="BZ584" s="130"/>
      <c r="CA584" s="130"/>
      <c r="CB584" s="130"/>
      <c r="CC584" s="130"/>
      <c r="CD584" s="130"/>
      <c r="CE584" s="130"/>
      <c r="CF584" s="130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30"/>
      <c r="BR585" s="130"/>
      <c r="BS585" s="130"/>
      <c r="BT585" s="130"/>
      <c r="BU585" s="130"/>
      <c r="BV585" s="130"/>
      <c r="BW585" s="130"/>
      <c r="BX585" s="130"/>
      <c r="BY585" s="130"/>
      <c r="BZ585" s="130"/>
      <c r="CA585" s="130"/>
      <c r="CB585" s="130"/>
      <c r="CC585" s="130"/>
      <c r="CD585" s="130"/>
      <c r="CE585" s="130"/>
      <c r="CF585" s="130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30"/>
      <c r="BR586" s="130"/>
      <c r="BS586" s="130"/>
      <c r="BT586" s="130"/>
      <c r="BU586" s="130"/>
      <c r="BV586" s="130"/>
      <c r="BW586" s="130"/>
      <c r="BX586" s="130"/>
      <c r="BY586" s="130"/>
      <c r="BZ586" s="130"/>
      <c r="CA586" s="130"/>
      <c r="CB586" s="130"/>
      <c r="CC586" s="130"/>
      <c r="CD586" s="130"/>
      <c r="CE586" s="130"/>
      <c r="CF586" s="130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30"/>
      <c r="BR587" s="130"/>
      <c r="BS587" s="130"/>
      <c r="BT587" s="130"/>
      <c r="BU587" s="130"/>
      <c r="BV587" s="130"/>
      <c r="BW587" s="130"/>
      <c r="BX587" s="130"/>
      <c r="BY587" s="130"/>
      <c r="BZ587" s="130"/>
      <c r="CA587" s="130"/>
      <c r="CB587" s="130"/>
      <c r="CC587" s="130"/>
      <c r="CD587" s="130"/>
      <c r="CE587" s="130"/>
      <c r="CF587" s="130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30"/>
      <c r="BR588" s="130"/>
      <c r="BS588" s="130"/>
      <c r="BT588" s="130"/>
      <c r="BU588" s="130"/>
      <c r="BV588" s="130"/>
      <c r="BW588" s="130"/>
      <c r="BX588" s="130"/>
      <c r="BY588" s="130"/>
      <c r="BZ588" s="130"/>
      <c r="CA588" s="130"/>
      <c r="CB588" s="130"/>
      <c r="CC588" s="130"/>
      <c r="CD588" s="130"/>
      <c r="CE588" s="130"/>
      <c r="CF588" s="130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30"/>
      <c r="BR589" s="130"/>
      <c r="BS589" s="130"/>
      <c r="BT589" s="130"/>
      <c r="BU589" s="130"/>
      <c r="BV589" s="130"/>
      <c r="BW589" s="130"/>
      <c r="BX589" s="130"/>
      <c r="BY589" s="130"/>
      <c r="BZ589" s="130"/>
      <c r="CA589" s="130"/>
      <c r="CB589" s="130"/>
      <c r="CC589" s="130"/>
      <c r="CD589" s="130"/>
      <c r="CE589" s="130"/>
      <c r="CF589" s="130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30"/>
      <c r="BR590" s="130"/>
      <c r="BS590" s="130"/>
      <c r="BT590" s="130"/>
      <c r="BU590" s="130"/>
      <c r="BV590" s="130"/>
      <c r="BW590" s="130"/>
      <c r="BX590" s="130"/>
      <c r="BY590" s="130"/>
      <c r="BZ590" s="130"/>
      <c r="CA590" s="130"/>
      <c r="CB590" s="130"/>
      <c r="CC590" s="130"/>
      <c r="CD590" s="130"/>
      <c r="CE590" s="130"/>
      <c r="CF590" s="130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30"/>
      <c r="BR591" s="130"/>
      <c r="BS591" s="130"/>
      <c r="BT591" s="130"/>
      <c r="BU591" s="130"/>
      <c r="BV591" s="130"/>
      <c r="BW591" s="130"/>
      <c r="BX591" s="130"/>
      <c r="BY591" s="130"/>
      <c r="BZ591" s="130"/>
      <c r="CA591" s="130"/>
      <c r="CB591" s="130"/>
      <c r="CC591" s="130"/>
      <c r="CD591" s="130"/>
      <c r="CE591" s="130"/>
      <c r="CF591" s="130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30"/>
      <c r="BR592" s="130"/>
      <c r="BS592" s="130"/>
      <c r="BT592" s="130"/>
      <c r="BU592" s="130"/>
      <c r="BV592" s="130"/>
      <c r="BW592" s="130"/>
      <c r="BX592" s="130"/>
      <c r="BY592" s="130"/>
      <c r="BZ592" s="130"/>
      <c r="CA592" s="130"/>
      <c r="CB592" s="130"/>
      <c r="CC592" s="130"/>
      <c r="CD592" s="130"/>
      <c r="CE592" s="130"/>
      <c r="CF592" s="130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30"/>
      <c r="BR593" s="130"/>
      <c r="BS593" s="130"/>
      <c r="BT593" s="130"/>
      <c r="BU593" s="130"/>
      <c r="BV593" s="130"/>
      <c r="BW593" s="130"/>
      <c r="BX593" s="130"/>
      <c r="BY593" s="130"/>
      <c r="BZ593" s="130"/>
      <c r="CA593" s="130"/>
      <c r="CB593" s="130"/>
      <c r="CC593" s="130"/>
      <c r="CD593" s="130"/>
      <c r="CE593" s="130"/>
      <c r="CF593" s="130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30"/>
      <c r="BR594" s="130"/>
      <c r="BS594" s="130"/>
      <c r="BT594" s="130"/>
      <c r="BU594" s="130"/>
      <c r="BV594" s="130"/>
      <c r="BW594" s="130"/>
      <c r="BX594" s="130"/>
      <c r="BY594" s="130"/>
      <c r="BZ594" s="130"/>
      <c r="CA594" s="130"/>
      <c r="CB594" s="130"/>
      <c r="CC594" s="130"/>
      <c r="CD594" s="130"/>
      <c r="CE594" s="130"/>
      <c r="CF594" s="130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30"/>
      <c r="BR595" s="130"/>
      <c r="BS595" s="130"/>
      <c r="BT595" s="130"/>
      <c r="BU595" s="130"/>
      <c r="BV595" s="130"/>
      <c r="BW595" s="130"/>
      <c r="BX595" s="130"/>
      <c r="BY595" s="130"/>
      <c r="BZ595" s="130"/>
      <c r="CA595" s="130"/>
      <c r="CB595" s="130"/>
      <c r="CC595" s="130"/>
      <c r="CD595" s="130"/>
      <c r="CE595" s="130"/>
      <c r="CF595" s="130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30"/>
      <c r="BR596" s="130"/>
      <c r="BS596" s="130"/>
      <c r="BT596" s="130"/>
      <c r="BU596" s="130"/>
      <c r="BV596" s="130"/>
      <c r="BW596" s="130"/>
      <c r="BX596" s="130"/>
      <c r="BY596" s="130"/>
      <c r="BZ596" s="130"/>
      <c r="CA596" s="130"/>
      <c r="CB596" s="130"/>
      <c r="CC596" s="130"/>
      <c r="CD596" s="130"/>
      <c r="CE596" s="130"/>
      <c r="CF596" s="130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30"/>
      <c r="BR597" s="130"/>
      <c r="BS597" s="130"/>
      <c r="BT597" s="130"/>
      <c r="BU597" s="130"/>
      <c r="BV597" s="130"/>
      <c r="BW597" s="130"/>
      <c r="BX597" s="130"/>
      <c r="BY597" s="130"/>
      <c r="BZ597" s="130"/>
      <c r="CA597" s="130"/>
      <c r="CB597" s="130"/>
      <c r="CC597" s="130"/>
      <c r="CD597" s="130"/>
      <c r="CE597" s="130"/>
      <c r="CF597" s="130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30"/>
      <c r="BR598" s="130"/>
      <c r="BS598" s="130"/>
      <c r="BT598" s="130"/>
      <c r="BU598" s="130"/>
      <c r="BV598" s="130"/>
      <c r="BW598" s="130"/>
      <c r="BX598" s="130"/>
      <c r="BY598" s="130"/>
      <c r="BZ598" s="130"/>
      <c r="CA598" s="130"/>
      <c r="CB598" s="130"/>
      <c r="CC598" s="130"/>
      <c r="CD598" s="130"/>
      <c r="CE598" s="130"/>
      <c r="CF598" s="130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30"/>
      <c r="BR599" s="130"/>
      <c r="BS599" s="130"/>
      <c r="BT599" s="130"/>
      <c r="BU599" s="130"/>
      <c r="BV599" s="130"/>
      <c r="BW599" s="130"/>
      <c r="BX599" s="130"/>
      <c r="BY599" s="130"/>
      <c r="BZ599" s="130"/>
      <c r="CA599" s="130"/>
      <c r="CB599" s="130"/>
      <c r="CC599" s="130"/>
      <c r="CD599" s="130"/>
      <c r="CE599" s="130"/>
      <c r="CF599" s="130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30"/>
      <c r="BR600" s="130"/>
      <c r="BS600" s="130"/>
      <c r="BT600" s="130"/>
      <c r="BU600" s="130"/>
      <c r="BV600" s="130"/>
      <c r="BW600" s="130"/>
      <c r="BX600" s="130"/>
      <c r="BY600" s="130"/>
      <c r="BZ600" s="130"/>
      <c r="CA600" s="130"/>
      <c r="CB600" s="130"/>
      <c r="CC600" s="130"/>
      <c r="CD600" s="130"/>
      <c r="CE600" s="130"/>
      <c r="CF600" s="130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30"/>
      <c r="BR601" s="130"/>
      <c r="BS601" s="130"/>
      <c r="BT601" s="130"/>
      <c r="BU601" s="130"/>
      <c r="BV601" s="130"/>
      <c r="BW601" s="130"/>
      <c r="BX601" s="130"/>
      <c r="BY601" s="130"/>
      <c r="BZ601" s="130"/>
      <c r="CA601" s="130"/>
      <c r="CB601" s="130"/>
      <c r="CC601" s="130"/>
      <c r="CD601" s="130"/>
      <c r="CE601" s="130"/>
      <c r="CF601" s="130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30"/>
      <c r="BR602" s="130"/>
      <c r="BS602" s="130"/>
      <c r="BT602" s="130"/>
      <c r="BU602" s="130"/>
      <c r="BV602" s="130"/>
      <c r="BW602" s="130"/>
      <c r="BX602" s="130"/>
      <c r="BY602" s="130"/>
      <c r="BZ602" s="130"/>
      <c r="CA602" s="130"/>
      <c r="CB602" s="130"/>
      <c r="CC602" s="130"/>
      <c r="CD602" s="130"/>
      <c r="CE602" s="130"/>
      <c r="CF602" s="130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30"/>
      <c r="BR603" s="130"/>
      <c r="BS603" s="130"/>
      <c r="BT603" s="130"/>
      <c r="BU603" s="130"/>
      <c r="BV603" s="130"/>
      <c r="BW603" s="130"/>
      <c r="BX603" s="130"/>
      <c r="BY603" s="130"/>
      <c r="BZ603" s="130"/>
      <c r="CA603" s="130"/>
      <c r="CB603" s="130"/>
      <c r="CC603" s="130"/>
      <c r="CD603" s="130"/>
      <c r="CE603" s="130"/>
      <c r="CF603" s="130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30"/>
      <c r="BR604" s="130"/>
      <c r="BS604" s="130"/>
      <c r="BT604" s="130"/>
      <c r="BU604" s="130"/>
      <c r="BV604" s="130"/>
      <c r="BW604" s="130"/>
      <c r="BX604" s="130"/>
      <c r="BY604" s="130"/>
      <c r="BZ604" s="130"/>
      <c r="CA604" s="130"/>
      <c r="CB604" s="130"/>
      <c r="CC604" s="130"/>
      <c r="CD604" s="130"/>
      <c r="CE604" s="130"/>
      <c r="CF604" s="130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30"/>
      <c r="BR605" s="130"/>
      <c r="BS605" s="130"/>
      <c r="BT605" s="130"/>
      <c r="BU605" s="130"/>
      <c r="BV605" s="130"/>
      <c r="BW605" s="130"/>
      <c r="BX605" s="130"/>
      <c r="BY605" s="130"/>
      <c r="BZ605" s="130"/>
      <c r="CA605" s="130"/>
      <c r="CB605" s="130"/>
      <c r="CC605" s="130"/>
      <c r="CD605" s="130"/>
      <c r="CE605" s="130"/>
      <c r="CF605" s="130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30"/>
      <c r="BR606" s="130"/>
      <c r="BS606" s="130"/>
      <c r="BT606" s="130"/>
      <c r="BU606" s="130"/>
      <c r="BV606" s="130"/>
      <c r="BW606" s="130"/>
      <c r="BX606" s="130"/>
      <c r="BY606" s="130"/>
      <c r="BZ606" s="130"/>
      <c r="CA606" s="130"/>
      <c r="CB606" s="130"/>
      <c r="CC606" s="130"/>
      <c r="CD606" s="130"/>
      <c r="CE606" s="130"/>
      <c r="CF606" s="130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30"/>
      <c r="BR607" s="130"/>
      <c r="BS607" s="130"/>
      <c r="BT607" s="130"/>
      <c r="BU607" s="130"/>
      <c r="BV607" s="130"/>
      <c r="BW607" s="130"/>
      <c r="BX607" s="130"/>
      <c r="BY607" s="130"/>
      <c r="BZ607" s="130"/>
      <c r="CA607" s="130"/>
      <c r="CB607" s="130"/>
      <c r="CC607" s="130"/>
      <c r="CD607" s="130"/>
      <c r="CE607" s="130"/>
      <c r="CF607" s="130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30"/>
      <c r="BR608" s="130"/>
      <c r="BS608" s="130"/>
      <c r="BT608" s="130"/>
      <c r="BU608" s="130"/>
      <c r="BV608" s="130"/>
      <c r="BW608" s="130"/>
      <c r="BX608" s="130"/>
      <c r="BY608" s="130"/>
      <c r="BZ608" s="130"/>
      <c r="CA608" s="130"/>
      <c r="CB608" s="130"/>
      <c r="CC608" s="130"/>
      <c r="CD608" s="130"/>
      <c r="CE608" s="130"/>
      <c r="CF608" s="130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30"/>
      <c r="BR609" s="130"/>
      <c r="BS609" s="130"/>
      <c r="BT609" s="130"/>
      <c r="BU609" s="130"/>
      <c r="BV609" s="130"/>
      <c r="BW609" s="130"/>
      <c r="BX609" s="130"/>
      <c r="BY609" s="130"/>
      <c r="BZ609" s="130"/>
      <c r="CA609" s="130"/>
      <c r="CB609" s="130"/>
      <c r="CC609" s="130"/>
      <c r="CD609" s="130"/>
      <c r="CE609" s="130"/>
      <c r="CF609" s="130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30"/>
      <c r="BR610" s="130"/>
      <c r="BS610" s="130"/>
      <c r="BT610" s="130"/>
      <c r="BU610" s="130"/>
      <c r="BV610" s="130"/>
      <c r="BW610" s="130"/>
      <c r="BX610" s="130"/>
      <c r="BY610" s="130"/>
      <c r="BZ610" s="130"/>
      <c r="CA610" s="130"/>
      <c r="CB610" s="130"/>
      <c r="CC610" s="130"/>
      <c r="CD610" s="130"/>
      <c r="CE610" s="130"/>
      <c r="CF610" s="130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30"/>
      <c r="BR611" s="130"/>
      <c r="BS611" s="130"/>
      <c r="BT611" s="130"/>
      <c r="BU611" s="130"/>
      <c r="BV611" s="130"/>
      <c r="BW611" s="130"/>
      <c r="BX611" s="130"/>
      <c r="BY611" s="130"/>
      <c r="BZ611" s="130"/>
      <c r="CA611" s="130"/>
      <c r="CB611" s="130"/>
      <c r="CC611" s="130"/>
      <c r="CD611" s="130"/>
      <c r="CE611" s="130"/>
      <c r="CF611" s="130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30"/>
      <c r="BR612" s="130"/>
      <c r="BS612" s="130"/>
      <c r="BT612" s="130"/>
      <c r="BU612" s="130"/>
      <c r="BV612" s="130"/>
      <c r="BW612" s="130"/>
      <c r="BX612" s="130"/>
      <c r="BY612" s="130"/>
      <c r="BZ612" s="130"/>
      <c r="CA612" s="130"/>
      <c r="CB612" s="130"/>
      <c r="CC612" s="130"/>
      <c r="CD612" s="130"/>
      <c r="CE612" s="130"/>
      <c r="CF612" s="130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30"/>
      <c r="BR613" s="130"/>
      <c r="BS613" s="130"/>
      <c r="BT613" s="130"/>
      <c r="BU613" s="130"/>
      <c r="BV613" s="130"/>
      <c r="BW613" s="130"/>
      <c r="BX613" s="130"/>
      <c r="BY613" s="130"/>
      <c r="BZ613" s="130"/>
      <c r="CA613" s="130"/>
      <c r="CB613" s="130"/>
      <c r="CC613" s="130"/>
      <c r="CD613" s="130"/>
      <c r="CE613" s="130"/>
      <c r="CF613" s="130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30"/>
      <c r="BR614" s="130"/>
      <c r="BS614" s="130"/>
      <c r="BT614" s="130"/>
      <c r="BU614" s="130"/>
      <c r="BV614" s="130"/>
      <c r="BW614" s="130"/>
      <c r="BX614" s="130"/>
      <c r="BY614" s="130"/>
      <c r="BZ614" s="130"/>
      <c r="CA614" s="130"/>
      <c r="CB614" s="130"/>
      <c r="CC614" s="130"/>
      <c r="CD614" s="130"/>
      <c r="CE614" s="130"/>
      <c r="CF614" s="130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30"/>
      <c r="BR615" s="130"/>
      <c r="BS615" s="130"/>
      <c r="BT615" s="130"/>
      <c r="BU615" s="130"/>
      <c r="BV615" s="130"/>
      <c r="BW615" s="130"/>
      <c r="BX615" s="130"/>
      <c r="BY615" s="130"/>
      <c r="BZ615" s="130"/>
      <c r="CA615" s="130"/>
      <c r="CB615" s="130"/>
      <c r="CC615" s="130"/>
      <c r="CD615" s="130"/>
      <c r="CE615" s="130"/>
      <c r="CF615" s="130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30"/>
      <c r="BR616" s="130"/>
      <c r="BS616" s="130"/>
      <c r="BT616" s="130"/>
      <c r="BU616" s="130"/>
      <c r="BV616" s="130"/>
      <c r="BW616" s="130"/>
      <c r="BX616" s="130"/>
      <c r="BY616" s="130"/>
      <c r="BZ616" s="130"/>
      <c r="CA616" s="130"/>
      <c r="CB616" s="130"/>
      <c r="CC616" s="130"/>
      <c r="CD616" s="130"/>
      <c r="CE616" s="130"/>
      <c r="CF616" s="130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30"/>
      <c r="BR617" s="130"/>
      <c r="BS617" s="130"/>
      <c r="BT617" s="130"/>
      <c r="BU617" s="130"/>
      <c r="BV617" s="130"/>
      <c r="BW617" s="130"/>
      <c r="BX617" s="130"/>
      <c r="BY617" s="130"/>
      <c r="BZ617" s="130"/>
      <c r="CA617" s="130"/>
      <c r="CB617" s="130"/>
      <c r="CC617" s="130"/>
      <c r="CD617" s="130"/>
      <c r="CE617" s="130"/>
      <c r="CF617" s="130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30"/>
      <c r="BR618" s="130"/>
      <c r="BS618" s="130"/>
      <c r="BT618" s="130"/>
      <c r="BU618" s="130"/>
      <c r="BV618" s="130"/>
      <c r="BW618" s="130"/>
      <c r="BX618" s="130"/>
      <c r="BY618" s="130"/>
      <c r="BZ618" s="130"/>
      <c r="CA618" s="130"/>
      <c r="CB618" s="130"/>
      <c r="CC618" s="130"/>
      <c r="CD618" s="130"/>
      <c r="CE618" s="130"/>
      <c r="CF618" s="130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30"/>
      <c r="BR619" s="130"/>
      <c r="BS619" s="130"/>
      <c r="BT619" s="130"/>
      <c r="BU619" s="130"/>
      <c r="BV619" s="130"/>
      <c r="BW619" s="130"/>
      <c r="BX619" s="130"/>
      <c r="BY619" s="130"/>
      <c r="BZ619" s="130"/>
      <c r="CA619" s="130"/>
      <c r="CB619" s="130"/>
      <c r="CC619" s="130"/>
      <c r="CD619" s="130"/>
      <c r="CE619" s="130"/>
      <c r="CF619" s="130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30"/>
      <c r="BR620" s="130"/>
      <c r="BS620" s="130"/>
      <c r="BT620" s="130"/>
      <c r="BU620" s="130"/>
      <c r="BV620" s="130"/>
      <c r="BW620" s="130"/>
      <c r="BX620" s="130"/>
      <c r="BY620" s="130"/>
      <c r="BZ620" s="130"/>
      <c r="CA620" s="130"/>
      <c r="CB620" s="130"/>
      <c r="CC620" s="130"/>
      <c r="CD620" s="130"/>
      <c r="CE620" s="130"/>
      <c r="CF620" s="130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30"/>
      <c r="BR621" s="130"/>
      <c r="BS621" s="130"/>
      <c r="BT621" s="130"/>
      <c r="BU621" s="130"/>
      <c r="BV621" s="130"/>
      <c r="BW621" s="130"/>
      <c r="BX621" s="130"/>
      <c r="BY621" s="130"/>
      <c r="BZ621" s="130"/>
      <c r="CA621" s="130"/>
      <c r="CB621" s="130"/>
      <c r="CC621" s="130"/>
      <c r="CD621" s="130"/>
      <c r="CE621" s="130"/>
      <c r="CF621" s="130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30"/>
      <c r="BR622" s="130"/>
      <c r="BS622" s="130"/>
      <c r="BT622" s="130"/>
      <c r="BU622" s="130"/>
      <c r="BV622" s="130"/>
      <c r="BW622" s="130"/>
      <c r="BX622" s="130"/>
      <c r="BY622" s="130"/>
      <c r="BZ622" s="130"/>
      <c r="CA622" s="130"/>
      <c r="CB622" s="130"/>
      <c r="CC622" s="130"/>
      <c r="CD622" s="130"/>
      <c r="CE622" s="130"/>
      <c r="CF622" s="130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30"/>
      <c r="BR623" s="130"/>
      <c r="BS623" s="130"/>
      <c r="BT623" s="130"/>
      <c r="BU623" s="130"/>
      <c r="BV623" s="130"/>
      <c r="BW623" s="130"/>
      <c r="BX623" s="130"/>
      <c r="BY623" s="130"/>
      <c r="BZ623" s="130"/>
      <c r="CA623" s="130"/>
      <c r="CB623" s="130"/>
      <c r="CC623" s="130"/>
      <c r="CD623" s="130"/>
      <c r="CE623" s="130"/>
      <c r="CF623" s="130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30"/>
      <c r="BR624" s="130"/>
      <c r="BS624" s="130"/>
      <c r="BT624" s="130"/>
      <c r="BU624" s="130"/>
      <c r="BV624" s="130"/>
      <c r="BW624" s="130"/>
      <c r="BX624" s="130"/>
      <c r="BY624" s="130"/>
      <c r="BZ624" s="130"/>
      <c r="CA624" s="130"/>
      <c r="CB624" s="130"/>
      <c r="CC624" s="130"/>
      <c r="CD624" s="130"/>
      <c r="CE624" s="130"/>
      <c r="CF624" s="130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30"/>
      <c r="BR625" s="130"/>
      <c r="BS625" s="130"/>
      <c r="BT625" s="130"/>
      <c r="BU625" s="130"/>
      <c r="BV625" s="130"/>
      <c r="BW625" s="130"/>
      <c r="BX625" s="130"/>
      <c r="BY625" s="130"/>
      <c r="BZ625" s="130"/>
      <c r="CA625" s="130"/>
      <c r="CB625" s="130"/>
      <c r="CC625" s="130"/>
      <c r="CD625" s="130"/>
      <c r="CE625" s="130"/>
      <c r="CF625" s="130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30"/>
      <c r="BR626" s="130"/>
      <c r="BS626" s="130"/>
      <c r="BT626" s="130"/>
      <c r="BU626" s="130"/>
      <c r="BV626" s="130"/>
      <c r="BW626" s="130"/>
      <c r="BX626" s="130"/>
      <c r="BY626" s="130"/>
      <c r="BZ626" s="130"/>
      <c r="CA626" s="130"/>
      <c r="CB626" s="130"/>
      <c r="CC626" s="130"/>
      <c r="CD626" s="130"/>
      <c r="CE626" s="130"/>
      <c r="CF626" s="130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30"/>
      <c r="BR627" s="130"/>
      <c r="BS627" s="130"/>
      <c r="BT627" s="130"/>
      <c r="BU627" s="130"/>
      <c r="BV627" s="130"/>
      <c r="BW627" s="130"/>
      <c r="BX627" s="130"/>
      <c r="BY627" s="130"/>
      <c r="BZ627" s="130"/>
      <c r="CA627" s="130"/>
      <c r="CB627" s="130"/>
      <c r="CC627" s="130"/>
      <c r="CD627" s="130"/>
      <c r="CE627" s="130"/>
      <c r="CF627" s="130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30"/>
      <c r="BR628" s="130"/>
      <c r="BS628" s="130"/>
      <c r="BT628" s="130"/>
      <c r="BU628" s="130"/>
      <c r="BV628" s="130"/>
      <c r="BW628" s="130"/>
      <c r="BX628" s="130"/>
      <c r="BY628" s="130"/>
      <c r="BZ628" s="130"/>
      <c r="CA628" s="130"/>
      <c r="CB628" s="130"/>
      <c r="CC628" s="130"/>
      <c r="CD628" s="130"/>
      <c r="CE628" s="130"/>
      <c r="CF628" s="130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30"/>
      <c r="BR629" s="130"/>
      <c r="BS629" s="130"/>
      <c r="BT629" s="130"/>
      <c r="BU629" s="130"/>
      <c r="BV629" s="130"/>
      <c r="BW629" s="130"/>
      <c r="BX629" s="130"/>
      <c r="BY629" s="130"/>
      <c r="BZ629" s="130"/>
      <c r="CA629" s="130"/>
      <c r="CB629" s="130"/>
      <c r="CC629" s="130"/>
      <c r="CD629" s="130"/>
      <c r="CE629" s="130"/>
      <c r="CF629" s="130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30"/>
      <c r="BR630" s="130"/>
      <c r="BS630" s="130"/>
      <c r="BT630" s="130"/>
      <c r="BU630" s="130"/>
      <c r="BV630" s="130"/>
      <c r="BW630" s="130"/>
      <c r="BX630" s="130"/>
      <c r="BY630" s="130"/>
      <c r="BZ630" s="130"/>
      <c r="CA630" s="130"/>
      <c r="CB630" s="130"/>
      <c r="CC630" s="130"/>
      <c r="CD630" s="130"/>
      <c r="CE630" s="130"/>
      <c r="CF630" s="130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30"/>
      <c r="BR631" s="130"/>
      <c r="BS631" s="130"/>
      <c r="BT631" s="130"/>
      <c r="BU631" s="130"/>
      <c r="BV631" s="130"/>
      <c r="BW631" s="130"/>
      <c r="BX631" s="130"/>
      <c r="BY631" s="130"/>
      <c r="BZ631" s="130"/>
      <c r="CA631" s="130"/>
      <c r="CB631" s="130"/>
      <c r="CC631" s="130"/>
      <c r="CD631" s="130"/>
      <c r="CE631" s="130"/>
      <c r="CF631" s="130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30"/>
      <c r="BR632" s="130"/>
      <c r="BS632" s="130"/>
      <c r="BT632" s="130"/>
      <c r="BU632" s="130"/>
      <c r="BV632" s="130"/>
      <c r="BW632" s="130"/>
      <c r="BX632" s="130"/>
      <c r="BY632" s="130"/>
      <c r="BZ632" s="130"/>
      <c r="CA632" s="130"/>
      <c r="CB632" s="130"/>
      <c r="CC632" s="130"/>
      <c r="CD632" s="130"/>
      <c r="CE632" s="130"/>
      <c r="CF632" s="130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30"/>
      <c r="BR633" s="130"/>
      <c r="BS633" s="130"/>
      <c r="BT633" s="130"/>
      <c r="BU633" s="130"/>
      <c r="BV633" s="130"/>
      <c r="BW633" s="130"/>
      <c r="BX633" s="130"/>
      <c r="BY633" s="130"/>
      <c r="BZ633" s="130"/>
      <c r="CA633" s="130"/>
      <c r="CB633" s="130"/>
      <c r="CC633" s="130"/>
      <c r="CD633" s="130"/>
      <c r="CE633" s="130"/>
      <c r="CF633" s="130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30"/>
      <c r="BR634" s="130"/>
      <c r="BS634" s="130"/>
      <c r="BT634" s="130"/>
      <c r="BU634" s="130"/>
      <c r="BV634" s="130"/>
      <c r="BW634" s="130"/>
      <c r="BX634" s="130"/>
      <c r="BY634" s="130"/>
      <c r="BZ634" s="130"/>
      <c r="CA634" s="130"/>
      <c r="CB634" s="130"/>
      <c r="CC634" s="130"/>
      <c r="CD634" s="130"/>
      <c r="CE634" s="130"/>
      <c r="CF634" s="130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30"/>
      <c r="BR635" s="130"/>
      <c r="BS635" s="130"/>
      <c r="BT635" s="130"/>
      <c r="BU635" s="130"/>
      <c r="BV635" s="130"/>
      <c r="BW635" s="130"/>
      <c r="BX635" s="130"/>
      <c r="BY635" s="130"/>
      <c r="BZ635" s="130"/>
      <c r="CA635" s="130"/>
      <c r="CB635" s="130"/>
      <c r="CC635" s="130"/>
      <c r="CD635" s="130"/>
      <c r="CE635" s="130"/>
      <c r="CF635" s="130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30"/>
      <c r="BR636" s="130"/>
      <c r="BS636" s="130"/>
      <c r="BT636" s="130"/>
      <c r="BU636" s="130"/>
      <c r="BV636" s="130"/>
      <c r="BW636" s="130"/>
      <c r="BX636" s="130"/>
      <c r="BY636" s="130"/>
      <c r="BZ636" s="130"/>
      <c r="CA636" s="130"/>
      <c r="CB636" s="130"/>
      <c r="CC636" s="130"/>
      <c r="CD636" s="130"/>
      <c r="CE636" s="130"/>
      <c r="CF636" s="130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30"/>
      <c r="BR637" s="130"/>
      <c r="BS637" s="130"/>
      <c r="BT637" s="130"/>
      <c r="BU637" s="130"/>
      <c r="BV637" s="130"/>
      <c r="BW637" s="130"/>
      <c r="BX637" s="130"/>
      <c r="BY637" s="130"/>
      <c r="BZ637" s="130"/>
      <c r="CA637" s="130"/>
      <c r="CB637" s="130"/>
      <c r="CC637" s="130"/>
      <c r="CD637" s="130"/>
      <c r="CE637" s="130"/>
      <c r="CF637" s="130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30"/>
      <c r="BR638" s="130"/>
      <c r="BS638" s="130"/>
      <c r="BT638" s="130"/>
      <c r="BU638" s="130"/>
      <c r="BV638" s="130"/>
      <c r="BW638" s="130"/>
      <c r="BX638" s="130"/>
      <c r="BY638" s="130"/>
      <c r="BZ638" s="130"/>
      <c r="CA638" s="130"/>
      <c r="CB638" s="130"/>
      <c r="CC638" s="130"/>
      <c r="CD638" s="130"/>
      <c r="CE638" s="130"/>
      <c r="CF638" s="130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30"/>
      <c r="BR639" s="130"/>
      <c r="BS639" s="130"/>
      <c r="BT639" s="130"/>
      <c r="BU639" s="130"/>
      <c r="BV639" s="130"/>
      <c r="BW639" s="130"/>
      <c r="BX639" s="130"/>
      <c r="BY639" s="130"/>
      <c r="BZ639" s="130"/>
      <c r="CA639" s="130"/>
      <c r="CB639" s="130"/>
      <c r="CC639" s="130"/>
      <c r="CD639" s="130"/>
      <c r="CE639" s="130"/>
      <c r="CF639" s="130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30"/>
      <c r="BR640" s="130"/>
      <c r="BS640" s="130"/>
      <c r="BT640" s="130"/>
      <c r="BU640" s="130"/>
      <c r="BV640" s="130"/>
      <c r="BW640" s="130"/>
      <c r="BX640" s="130"/>
      <c r="BY640" s="130"/>
      <c r="BZ640" s="130"/>
      <c r="CA640" s="130"/>
      <c r="CB640" s="130"/>
      <c r="CC640" s="130"/>
      <c r="CD640" s="130"/>
      <c r="CE640" s="130"/>
      <c r="CF640" s="130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30"/>
      <c r="BR641" s="130"/>
      <c r="BS641" s="130"/>
      <c r="BT641" s="130"/>
      <c r="BU641" s="130"/>
      <c r="BV641" s="130"/>
      <c r="BW641" s="130"/>
      <c r="BX641" s="130"/>
      <c r="BY641" s="130"/>
      <c r="BZ641" s="130"/>
      <c r="CA641" s="130"/>
      <c r="CB641" s="130"/>
      <c r="CC641" s="130"/>
      <c r="CD641" s="130"/>
      <c r="CE641" s="130"/>
      <c r="CF641" s="130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30"/>
      <c r="BR642" s="130"/>
      <c r="BS642" s="130"/>
      <c r="BT642" s="130"/>
      <c r="BU642" s="130"/>
      <c r="BV642" s="130"/>
      <c r="BW642" s="130"/>
      <c r="BX642" s="130"/>
      <c r="BY642" s="130"/>
      <c r="BZ642" s="130"/>
      <c r="CA642" s="130"/>
      <c r="CB642" s="130"/>
      <c r="CC642" s="130"/>
      <c r="CD642" s="130"/>
      <c r="CE642" s="130"/>
      <c r="CF642" s="130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30"/>
      <c r="BR643" s="130"/>
      <c r="BS643" s="130"/>
      <c r="BT643" s="130"/>
      <c r="BU643" s="130"/>
      <c r="BV643" s="130"/>
      <c r="BW643" s="130"/>
      <c r="BX643" s="130"/>
      <c r="BY643" s="130"/>
      <c r="BZ643" s="130"/>
      <c r="CA643" s="130"/>
      <c r="CB643" s="130"/>
      <c r="CC643" s="130"/>
      <c r="CD643" s="130"/>
      <c r="CE643" s="130"/>
      <c r="CF643" s="130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30"/>
      <c r="BR644" s="130"/>
      <c r="BS644" s="130"/>
      <c r="BT644" s="130"/>
      <c r="BU644" s="130"/>
      <c r="BV644" s="130"/>
      <c r="BW644" s="130"/>
      <c r="BX644" s="130"/>
      <c r="BY644" s="130"/>
      <c r="BZ644" s="130"/>
      <c r="CA644" s="130"/>
      <c r="CB644" s="130"/>
      <c r="CC644" s="130"/>
      <c r="CD644" s="130"/>
      <c r="CE644" s="130"/>
      <c r="CF644" s="130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30"/>
      <c r="BR645" s="130"/>
      <c r="BS645" s="130"/>
      <c r="BT645" s="130"/>
      <c r="BU645" s="130"/>
      <c r="BV645" s="130"/>
      <c r="BW645" s="130"/>
      <c r="BX645" s="130"/>
      <c r="BY645" s="130"/>
      <c r="BZ645" s="130"/>
      <c r="CA645" s="130"/>
      <c r="CB645" s="130"/>
      <c r="CC645" s="130"/>
      <c r="CD645" s="130"/>
      <c r="CE645" s="130"/>
      <c r="CF645" s="130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30"/>
      <c r="BR646" s="130"/>
      <c r="BS646" s="130"/>
      <c r="BT646" s="130"/>
      <c r="BU646" s="130"/>
      <c r="BV646" s="130"/>
      <c r="BW646" s="130"/>
      <c r="BX646" s="130"/>
      <c r="BY646" s="130"/>
      <c r="BZ646" s="130"/>
      <c r="CA646" s="130"/>
      <c r="CB646" s="130"/>
      <c r="CC646" s="130"/>
      <c r="CD646" s="130"/>
      <c r="CE646" s="130"/>
      <c r="CF646" s="130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30"/>
      <c r="BR647" s="130"/>
      <c r="BS647" s="130"/>
      <c r="BT647" s="130"/>
      <c r="BU647" s="130"/>
      <c r="BV647" s="130"/>
      <c r="BW647" s="130"/>
      <c r="BX647" s="130"/>
      <c r="BY647" s="130"/>
      <c r="BZ647" s="130"/>
      <c r="CA647" s="130"/>
      <c r="CB647" s="130"/>
      <c r="CC647" s="130"/>
      <c r="CD647" s="130"/>
      <c r="CE647" s="130"/>
      <c r="CF647" s="130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30"/>
      <c r="BR648" s="130"/>
      <c r="BS648" s="130"/>
      <c r="BT648" s="130"/>
      <c r="BU648" s="130"/>
      <c r="BV648" s="130"/>
      <c r="BW648" s="130"/>
      <c r="BX648" s="130"/>
      <c r="BY648" s="130"/>
      <c r="BZ648" s="130"/>
      <c r="CA648" s="130"/>
      <c r="CB648" s="130"/>
      <c r="CC648" s="130"/>
      <c r="CD648" s="130"/>
      <c r="CE648" s="130"/>
      <c r="CF648" s="130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30"/>
      <c r="BR649" s="130"/>
      <c r="BS649" s="130"/>
      <c r="BT649" s="130"/>
      <c r="BU649" s="130"/>
      <c r="BV649" s="130"/>
      <c r="BW649" s="130"/>
      <c r="BX649" s="130"/>
      <c r="BY649" s="130"/>
      <c r="BZ649" s="130"/>
      <c r="CA649" s="130"/>
      <c r="CB649" s="130"/>
      <c r="CC649" s="130"/>
      <c r="CD649" s="130"/>
      <c r="CE649" s="130"/>
      <c r="CF649" s="130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30"/>
      <c r="BR650" s="130"/>
      <c r="BS650" s="130"/>
      <c r="BT650" s="130"/>
      <c r="BU650" s="130"/>
      <c r="BV650" s="130"/>
      <c r="BW650" s="130"/>
      <c r="BX650" s="130"/>
      <c r="BY650" s="130"/>
      <c r="BZ650" s="130"/>
      <c r="CA650" s="130"/>
      <c r="CB650" s="130"/>
      <c r="CC650" s="130"/>
      <c r="CD650" s="130"/>
      <c r="CE650" s="130"/>
      <c r="CF650" s="130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30"/>
      <c r="BR651" s="130"/>
      <c r="BS651" s="130"/>
      <c r="BT651" s="130"/>
      <c r="BU651" s="130"/>
      <c r="BV651" s="130"/>
      <c r="BW651" s="130"/>
      <c r="BX651" s="130"/>
      <c r="BY651" s="130"/>
      <c r="BZ651" s="130"/>
      <c r="CA651" s="130"/>
      <c r="CB651" s="130"/>
      <c r="CC651" s="130"/>
      <c r="CD651" s="130"/>
      <c r="CE651" s="130"/>
      <c r="CF651" s="130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30"/>
      <c r="BR652" s="130"/>
      <c r="BS652" s="130"/>
      <c r="BT652" s="130"/>
      <c r="BU652" s="130"/>
      <c r="BV652" s="130"/>
      <c r="BW652" s="130"/>
      <c r="BX652" s="130"/>
      <c r="BY652" s="130"/>
      <c r="BZ652" s="130"/>
      <c r="CA652" s="130"/>
      <c r="CB652" s="130"/>
      <c r="CC652" s="130"/>
      <c r="CD652" s="130"/>
      <c r="CE652" s="130"/>
      <c r="CF652" s="130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30"/>
      <c r="BR653" s="130"/>
      <c r="BS653" s="130"/>
      <c r="BT653" s="130"/>
      <c r="BU653" s="130"/>
      <c r="BV653" s="130"/>
      <c r="BW653" s="130"/>
      <c r="BX653" s="130"/>
      <c r="BY653" s="130"/>
      <c r="BZ653" s="130"/>
      <c r="CA653" s="130"/>
      <c r="CB653" s="130"/>
      <c r="CC653" s="130"/>
      <c r="CD653" s="130"/>
      <c r="CE653" s="130"/>
      <c r="CF653" s="130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30"/>
      <c r="BR654" s="130"/>
      <c r="BS654" s="130"/>
      <c r="BT654" s="130"/>
      <c r="BU654" s="130"/>
      <c r="BV654" s="130"/>
      <c r="BW654" s="130"/>
      <c r="BX654" s="130"/>
      <c r="BY654" s="130"/>
      <c r="BZ654" s="130"/>
      <c r="CA654" s="130"/>
      <c r="CB654" s="130"/>
      <c r="CC654" s="130"/>
      <c r="CD654" s="130"/>
      <c r="CE654" s="130"/>
      <c r="CF654" s="130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30"/>
      <c r="BR655" s="130"/>
      <c r="BS655" s="130"/>
      <c r="BT655" s="130"/>
      <c r="BU655" s="130"/>
      <c r="BV655" s="130"/>
      <c r="BW655" s="130"/>
      <c r="BX655" s="130"/>
      <c r="BY655" s="130"/>
      <c r="BZ655" s="130"/>
      <c r="CA655" s="130"/>
      <c r="CB655" s="130"/>
      <c r="CC655" s="130"/>
      <c r="CD655" s="130"/>
      <c r="CE655" s="130"/>
      <c r="CF655" s="130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30"/>
      <c r="BR656" s="130"/>
      <c r="BS656" s="130"/>
      <c r="BT656" s="130"/>
      <c r="BU656" s="130"/>
      <c r="BV656" s="130"/>
      <c r="BW656" s="130"/>
      <c r="BX656" s="130"/>
      <c r="BY656" s="130"/>
      <c r="BZ656" s="130"/>
      <c r="CA656" s="130"/>
      <c r="CB656" s="130"/>
      <c r="CC656" s="130"/>
      <c r="CD656" s="130"/>
      <c r="CE656" s="130"/>
      <c r="CF656" s="130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30"/>
      <c r="BR657" s="130"/>
      <c r="BS657" s="130"/>
      <c r="BT657" s="130"/>
      <c r="BU657" s="130"/>
      <c r="BV657" s="130"/>
      <c r="BW657" s="130"/>
      <c r="BX657" s="130"/>
      <c r="BY657" s="130"/>
      <c r="BZ657" s="130"/>
      <c r="CA657" s="130"/>
      <c r="CB657" s="130"/>
      <c r="CC657" s="130"/>
      <c r="CD657" s="130"/>
      <c r="CE657" s="130"/>
      <c r="CF657" s="130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30"/>
      <c r="BR658" s="130"/>
      <c r="BS658" s="130"/>
      <c r="BT658" s="130"/>
      <c r="BU658" s="130"/>
      <c r="BV658" s="130"/>
      <c r="BW658" s="130"/>
      <c r="BX658" s="130"/>
      <c r="BY658" s="130"/>
      <c r="BZ658" s="130"/>
      <c r="CA658" s="130"/>
      <c r="CB658" s="130"/>
      <c r="CC658" s="130"/>
      <c r="CD658" s="130"/>
      <c r="CE658" s="130"/>
      <c r="CF658" s="130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30"/>
      <c r="BR659" s="130"/>
      <c r="BS659" s="130"/>
      <c r="BT659" s="130"/>
      <c r="BU659" s="130"/>
      <c r="BV659" s="130"/>
      <c r="BW659" s="130"/>
      <c r="BX659" s="130"/>
      <c r="BY659" s="130"/>
      <c r="BZ659" s="130"/>
      <c r="CA659" s="130"/>
      <c r="CB659" s="130"/>
      <c r="CC659" s="130"/>
      <c r="CD659" s="130"/>
      <c r="CE659" s="130"/>
      <c r="CF659" s="130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30"/>
      <c r="BR660" s="130"/>
      <c r="BS660" s="130"/>
      <c r="BT660" s="130"/>
      <c r="BU660" s="130"/>
      <c r="BV660" s="130"/>
      <c r="BW660" s="130"/>
      <c r="BX660" s="130"/>
      <c r="BY660" s="130"/>
      <c r="BZ660" s="130"/>
      <c r="CA660" s="130"/>
      <c r="CB660" s="130"/>
      <c r="CC660" s="130"/>
      <c r="CD660" s="130"/>
      <c r="CE660" s="130"/>
      <c r="CF660" s="130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30"/>
      <c r="BR661" s="130"/>
      <c r="BS661" s="130"/>
      <c r="BT661" s="130"/>
      <c r="BU661" s="130"/>
      <c r="BV661" s="130"/>
      <c r="BW661" s="130"/>
      <c r="BX661" s="130"/>
      <c r="BY661" s="130"/>
      <c r="BZ661" s="130"/>
      <c r="CA661" s="130"/>
      <c r="CB661" s="130"/>
      <c r="CC661" s="130"/>
      <c r="CD661" s="130"/>
      <c r="CE661" s="130"/>
      <c r="CF661" s="130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30"/>
      <c r="BR662" s="130"/>
      <c r="BS662" s="130"/>
      <c r="BT662" s="130"/>
      <c r="BU662" s="130"/>
      <c r="BV662" s="130"/>
      <c r="BW662" s="130"/>
      <c r="BX662" s="130"/>
      <c r="BY662" s="130"/>
      <c r="BZ662" s="130"/>
      <c r="CA662" s="130"/>
      <c r="CB662" s="130"/>
      <c r="CC662" s="130"/>
      <c r="CD662" s="130"/>
      <c r="CE662" s="130"/>
      <c r="CF662" s="130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30"/>
      <c r="BR663" s="130"/>
      <c r="BS663" s="130"/>
      <c r="BT663" s="130"/>
      <c r="BU663" s="130"/>
      <c r="BV663" s="130"/>
      <c r="BW663" s="130"/>
      <c r="BX663" s="130"/>
      <c r="BY663" s="130"/>
      <c r="BZ663" s="130"/>
      <c r="CA663" s="130"/>
      <c r="CB663" s="130"/>
      <c r="CC663" s="130"/>
      <c r="CD663" s="130"/>
      <c r="CE663" s="130"/>
      <c r="CF663" s="130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30"/>
      <c r="BR664" s="130"/>
      <c r="BS664" s="130"/>
      <c r="BT664" s="130"/>
      <c r="BU664" s="130"/>
      <c r="BV664" s="130"/>
      <c r="BW664" s="130"/>
      <c r="BX664" s="130"/>
      <c r="BY664" s="130"/>
      <c r="BZ664" s="130"/>
      <c r="CA664" s="130"/>
      <c r="CB664" s="130"/>
      <c r="CC664" s="130"/>
      <c r="CD664" s="130"/>
      <c r="CE664" s="130"/>
      <c r="CF664" s="130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30"/>
      <c r="BR665" s="130"/>
      <c r="BS665" s="130"/>
      <c r="BT665" s="130"/>
      <c r="BU665" s="130"/>
      <c r="BV665" s="130"/>
      <c r="BW665" s="130"/>
      <c r="BX665" s="130"/>
      <c r="BY665" s="130"/>
      <c r="BZ665" s="130"/>
      <c r="CA665" s="130"/>
      <c r="CB665" s="130"/>
      <c r="CC665" s="130"/>
      <c r="CD665" s="130"/>
      <c r="CE665" s="130"/>
      <c r="CF665" s="130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30"/>
      <c r="BR666" s="130"/>
      <c r="BS666" s="130"/>
      <c r="BT666" s="130"/>
      <c r="BU666" s="130"/>
      <c r="BV666" s="130"/>
      <c r="BW666" s="130"/>
      <c r="BX666" s="130"/>
      <c r="BY666" s="130"/>
      <c r="BZ666" s="130"/>
      <c r="CA666" s="130"/>
      <c r="CB666" s="130"/>
      <c r="CC666" s="130"/>
      <c r="CD666" s="130"/>
      <c r="CE666" s="130"/>
      <c r="CF666" s="130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30"/>
      <c r="BR667" s="130"/>
      <c r="BS667" s="130"/>
      <c r="BT667" s="130"/>
      <c r="BU667" s="130"/>
      <c r="BV667" s="130"/>
      <c r="BW667" s="130"/>
      <c r="BX667" s="130"/>
      <c r="BY667" s="130"/>
      <c r="BZ667" s="130"/>
      <c r="CA667" s="130"/>
      <c r="CB667" s="130"/>
      <c r="CC667" s="130"/>
      <c r="CD667" s="130"/>
      <c r="CE667" s="130"/>
      <c r="CF667" s="130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30"/>
      <c r="BR668" s="130"/>
      <c r="BS668" s="130"/>
      <c r="BT668" s="130"/>
      <c r="BU668" s="130"/>
      <c r="BV668" s="130"/>
      <c r="BW668" s="130"/>
      <c r="BX668" s="130"/>
      <c r="BY668" s="130"/>
      <c r="BZ668" s="130"/>
      <c r="CA668" s="130"/>
      <c r="CB668" s="130"/>
      <c r="CC668" s="130"/>
      <c r="CD668" s="130"/>
      <c r="CE668" s="130"/>
      <c r="CF668" s="130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30"/>
      <c r="BR669" s="130"/>
      <c r="BS669" s="130"/>
      <c r="BT669" s="130"/>
      <c r="BU669" s="130"/>
      <c r="BV669" s="130"/>
      <c r="BW669" s="130"/>
      <c r="BX669" s="130"/>
      <c r="BY669" s="130"/>
      <c r="BZ669" s="130"/>
      <c r="CA669" s="130"/>
      <c r="CB669" s="130"/>
      <c r="CC669" s="130"/>
      <c r="CD669" s="130"/>
      <c r="CE669" s="130"/>
      <c r="CF669" s="130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30"/>
      <c r="BR670" s="130"/>
      <c r="BS670" s="130"/>
      <c r="BT670" s="130"/>
      <c r="BU670" s="130"/>
      <c r="BV670" s="130"/>
      <c r="BW670" s="130"/>
      <c r="BX670" s="130"/>
      <c r="BY670" s="130"/>
      <c r="BZ670" s="130"/>
      <c r="CA670" s="130"/>
      <c r="CB670" s="130"/>
      <c r="CC670" s="130"/>
      <c r="CD670" s="130"/>
      <c r="CE670" s="130"/>
      <c r="CF670" s="130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30"/>
      <c r="BR671" s="130"/>
      <c r="BS671" s="130"/>
      <c r="BT671" s="130"/>
      <c r="BU671" s="130"/>
      <c r="BV671" s="130"/>
      <c r="BW671" s="130"/>
      <c r="BX671" s="130"/>
      <c r="BY671" s="130"/>
      <c r="BZ671" s="130"/>
      <c r="CA671" s="130"/>
      <c r="CB671" s="130"/>
      <c r="CC671" s="130"/>
      <c r="CD671" s="130"/>
      <c r="CE671" s="130"/>
      <c r="CF671" s="130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30"/>
      <c r="BR672" s="130"/>
      <c r="BS672" s="130"/>
      <c r="BT672" s="130"/>
      <c r="BU672" s="130"/>
      <c r="BV672" s="130"/>
      <c r="BW672" s="130"/>
      <c r="BX672" s="130"/>
      <c r="BY672" s="130"/>
      <c r="BZ672" s="130"/>
      <c r="CA672" s="130"/>
      <c r="CB672" s="130"/>
      <c r="CC672" s="130"/>
      <c r="CD672" s="130"/>
      <c r="CE672" s="130"/>
      <c r="CF672" s="130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30"/>
      <c r="BR673" s="130"/>
      <c r="BS673" s="130"/>
      <c r="BT673" s="130"/>
      <c r="BU673" s="130"/>
      <c r="BV673" s="130"/>
      <c r="BW673" s="130"/>
      <c r="BX673" s="130"/>
      <c r="BY673" s="130"/>
      <c r="BZ673" s="130"/>
      <c r="CA673" s="130"/>
      <c r="CB673" s="130"/>
      <c r="CC673" s="130"/>
      <c r="CD673" s="130"/>
      <c r="CE673" s="130"/>
      <c r="CF673" s="130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30"/>
      <c r="BR674" s="130"/>
      <c r="BS674" s="130"/>
      <c r="BT674" s="130"/>
      <c r="BU674" s="130"/>
      <c r="BV674" s="130"/>
      <c r="BW674" s="130"/>
      <c r="BX674" s="130"/>
      <c r="BY674" s="130"/>
      <c r="BZ674" s="130"/>
      <c r="CA674" s="130"/>
      <c r="CB674" s="130"/>
      <c r="CC674" s="130"/>
      <c r="CD674" s="130"/>
      <c r="CE674" s="130"/>
      <c r="CF674" s="130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30"/>
      <c r="BR675" s="130"/>
      <c r="BS675" s="130"/>
      <c r="BT675" s="130"/>
      <c r="BU675" s="130"/>
      <c r="BV675" s="130"/>
      <c r="BW675" s="130"/>
      <c r="BX675" s="130"/>
      <c r="BY675" s="130"/>
      <c r="BZ675" s="130"/>
      <c r="CA675" s="130"/>
      <c r="CB675" s="130"/>
      <c r="CC675" s="130"/>
      <c r="CD675" s="130"/>
      <c r="CE675" s="130"/>
      <c r="CF675" s="130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30"/>
      <c r="BR676" s="130"/>
      <c r="BS676" s="130"/>
      <c r="BT676" s="130"/>
      <c r="BU676" s="130"/>
      <c r="BV676" s="130"/>
      <c r="BW676" s="130"/>
      <c r="BX676" s="130"/>
      <c r="BY676" s="130"/>
      <c r="BZ676" s="130"/>
      <c r="CA676" s="130"/>
      <c r="CB676" s="130"/>
      <c r="CC676" s="130"/>
      <c r="CD676" s="130"/>
      <c r="CE676" s="130"/>
      <c r="CF676" s="130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30"/>
      <c r="BR677" s="130"/>
      <c r="BS677" s="130"/>
      <c r="BT677" s="130"/>
      <c r="BU677" s="130"/>
      <c r="BV677" s="130"/>
      <c r="BW677" s="130"/>
      <c r="BX677" s="130"/>
      <c r="BY677" s="130"/>
      <c r="BZ677" s="130"/>
      <c r="CA677" s="130"/>
      <c r="CB677" s="130"/>
      <c r="CC677" s="130"/>
      <c r="CD677" s="130"/>
      <c r="CE677" s="130"/>
      <c r="CF677" s="130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30"/>
      <c r="BR678" s="130"/>
      <c r="BS678" s="130"/>
      <c r="BT678" s="130"/>
      <c r="BU678" s="130"/>
      <c r="BV678" s="130"/>
      <c r="BW678" s="130"/>
      <c r="BX678" s="130"/>
      <c r="BY678" s="130"/>
      <c r="BZ678" s="130"/>
      <c r="CA678" s="130"/>
      <c r="CB678" s="130"/>
      <c r="CC678" s="130"/>
      <c r="CD678" s="130"/>
      <c r="CE678" s="130"/>
      <c r="CF678" s="130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30"/>
      <c r="BR679" s="130"/>
      <c r="BS679" s="130"/>
      <c r="BT679" s="130"/>
      <c r="BU679" s="130"/>
      <c r="BV679" s="130"/>
      <c r="BW679" s="130"/>
      <c r="BX679" s="130"/>
      <c r="BY679" s="130"/>
      <c r="BZ679" s="130"/>
      <c r="CA679" s="130"/>
      <c r="CB679" s="130"/>
      <c r="CC679" s="130"/>
      <c r="CD679" s="130"/>
      <c r="CE679" s="130"/>
      <c r="CF679" s="130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30"/>
      <c r="BR680" s="130"/>
      <c r="BS680" s="130"/>
      <c r="BT680" s="130"/>
      <c r="BU680" s="130"/>
      <c r="BV680" s="130"/>
      <c r="BW680" s="130"/>
      <c r="BX680" s="130"/>
      <c r="BY680" s="130"/>
      <c r="BZ680" s="130"/>
      <c r="CA680" s="130"/>
      <c r="CB680" s="130"/>
      <c r="CC680" s="130"/>
      <c r="CD680" s="130"/>
      <c r="CE680" s="130"/>
      <c r="CF680" s="130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30"/>
      <c r="BR681" s="130"/>
      <c r="BS681" s="130"/>
      <c r="BT681" s="130"/>
      <c r="BU681" s="130"/>
      <c r="BV681" s="130"/>
      <c r="BW681" s="130"/>
      <c r="BX681" s="130"/>
      <c r="BY681" s="130"/>
      <c r="BZ681" s="130"/>
      <c r="CA681" s="130"/>
      <c r="CB681" s="130"/>
      <c r="CC681" s="130"/>
      <c r="CD681" s="130"/>
      <c r="CE681" s="130"/>
      <c r="CF681" s="130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30"/>
      <c r="BR682" s="130"/>
      <c r="BS682" s="130"/>
      <c r="BT682" s="130"/>
      <c r="BU682" s="130"/>
      <c r="BV682" s="130"/>
      <c r="BW682" s="130"/>
      <c r="BX682" s="130"/>
      <c r="BY682" s="130"/>
      <c r="BZ682" s="130"/>
      <c r="CA682" s="130"/>
      <c r="CB682" s="130"/>
      <c r="CC682" s="130"/>
      <c r="CD682" s="130"/>
      <c r="CE682" s="130"/>
      <c r="CF682" s="130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30"/>
      <c r="BR683" s="130"/>
      <c r="BS683" s="130"/>
      <c r="BT683" s="130"/>
      <c r="BU683" s="130"/>
      <c r="BV683" s="130"/>
      <c r="BW683" s="130"/>
      <c r="BX683" s="130"/>
      <c r="BY683" s="130"/>
      <c r="BZ683" s="130"/>
      <c r="CA683" s="130"/>
      <c r="CB683" s="130"/>
      <c r="CC683" s="130"/>
      <c r="CD683" s="130"/>
      <c r="CE683" s="130"/>
      <c r="CF683" s="130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30"/>
      <c r="BR684" s="130"/>
      <c r="BS684" s="130"/>
      <c r="BT684" s="130"/>
      <c r="BU684" s="130"/>
      <c r="BV684" s="130"/>
      <c r="BW684" s="130"/>
      <c r="BX684" s="130"/>
      <c r="BY684" s="130"/>
      <c r="BZ684" s="130"/>
      <c r="CA684" s="130"/>
      <c r="CB684" s="130"/>
      <c r="CC684" s="130"/>
      <c r="CD684" s="130"/>
      <c r="CE684" s="130"/>
      <c r="CF684" s="130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30"/>
      <c r="BR685" s="130"/>
      <c r="BS685" s="130"/>
      <c r="BT685" s="130"/>
      <c r="BU685" s="130"/>
      <c r="BV685" s="130"/>
      <c r="BW685" s="130"/>
      <c r="BX685" s="130"/>
      <c r="BY685" s="130"/>
      <c r="BZ685" s="130"/>
      <c r="CA685" s="130"/>
      <c r="CB685" s="130"/>
      <c r="CC685" s="130"/>
      <c r="CD685" s="130"/>
      <c r="CE685" s="130"/>
      <c r="CF685" s="130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30"/>
      <c r="BR686" s="130"/>
      <c r="BS686" s="130"/>
      <c r="BT686" s="130"/>
      <c r="BU686" s="130"/>
      <c r="BV686" s="130"/>
      <c r="BW686" s="130"/>
      <c r="BX686" s="130"/>
      <c r="BY686" s="130"/>
      <c r="BZ686" s="130"/>
      <c r="CA686" s="130"/>
      <c r="CB686" s="130"/>
      <c r="CC686" s="130"/>
      <c r="CD686" s="130"/>
      <c r="CE686" s="130"/>
      <c r="CF686" s="130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30"/>
      <c r="BR687" s="130"/>
      <c r="BS687" s="130"/>
      <c r="BT687" s="130"/>
      <c r="BU687" s="130"/>
      <c r="BV687" s="130"/>
      <c r="BW687" s="130"/>
      <c r="BX687" s="130"/>
      <c r="BY687" s="130"/>
      <c r="BZ687" s="130"/>
      <c r="CA687" s="130"/>
      <c r="CB687" s="130"/>
      <c r="CC687" s="130"/>
      <c r="CD687" s="130"/>
      <c r="CE687" s="130"/>
      <c r="CF687" s="130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30"/>
      <c r="BR688" s="130"/>
      <c r="BS688" s="130"/>
      <c r="BT688" s="130"/>
      <c r="BU688" s="130"/>
      <c r="BV688" s="130"/>
      <c r="BW688" s="130"/>
      <c r="BX688" s="130"/>
      <c r="BY688" s="130"/>
      <c r="BZ688" s="130"/>
      <c r="CA688" s="130"/>
      <c r="CB688" s="130"/>
      <c r="CC688" s="130"/>
      <c r="CD688" s="130"/>
      <c r="CE688" s="130"/>
      <c r="CF688" s="130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30"/>
      <c r="BR689" s="130"/>
      <c r="BS689" s="130"/>
      <c r="BT689" s="130"/>
      <c r="BU689" s="130"/>
      <c r="BV689" s="130"/>
      <c r="BW689" s="130"/>
      <c r="BX689" s="130"/>
      <c r="BY689" s="130"/>
      <c r="BZ689" s="130"/>
      <c r="CA689" s="130"/>
      <c r="CB689" s="130"/>
      <c r="CC689" s="130"/>
      <c r="CD689" s="130"/>
      <c r="CE689" s="130"/>
      <c r="CF689" s="130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30"/>
      <c r="BR690" s="130"/>
      <c r="BS690" s="130"/>
      <c r="BT690" s="130"/>
      <c r="BU690" s="130"/>
      <c r="BV690" s="130"/>
      <c r="BW690" s="130"/>
      <c r="BX690" s="130"/>
      <c r="BY690" s="130"/>
      <c r="BZ690" s="130"/>
      <c r="CA690" s="130"/>
      <c r="CB690" s="130"/>
      <c r="CC690" s="130"/>
      <c r="CD690" s="130"/>
      <c r="CE690" s="130"/>
      <c r="CF690" s="130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30"/>
      <c r="BR691" s="130"/>
      <c r="BS691" s="130"/>
      <c r="BT691" s="130"/>
      <c r="BU691" s="130"/>
      <c r="BV691" s="130"/>
      <c r="BW691" s="130"/>
      <c r="BX691" s="130"/>
      <c r="BY691" s="130"/>
      <c r="BZ691" s="130"/>
      <c r="CA691" s="130"/>
      <c r="CB691" s="130"/>
      <c r="CC691" s="130"/>
      <c r="CD691" s="130"/>
      <c r="CE691" s="130"/>
      <c r="CF691" s="130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30"/>
      <c r="BR692" s="130"/>
      <c r="BS692" s="130"/>
      <c r="BT692" s="130"/>
      <c r="BU692" s="130"/>
      <c r="BV692" s="130"/>
      <c r="BW692" s="130"/>
      <c r="BX692" s="130"/>
      <c r="BY692" s="130"/>
      <c r="BZ692" s="130"/>
      <c r="CA692" s="130"/>
      <c r="CB692" s="130"/>
      <c r="CC692" s="130"/>
      <c r="CD692" s="130"/>
      <c r="CE692" s="130"/>
      <c r="CF692" s="130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30"/>
      <c r="BR693" s="130"/>
      <c r="BS693" s="130"/>
      <c r="BT693" s="130"/>
      <c r="BU693" s="130"/>
      <c r="BV693" s="130"/>
      <c r="BW693" s="130"/>
      <c r="BX693" s="130"/>
      <c r="BY693" s="130"/>
      <c r="BZ693" s="130"/>
      <c r="CA693" s="130"/>
      <c r="CB693" s="130"/>
      <c r="CC693" s="130"/>
      <c r="CD693" s="130"/>
      <c r="CE693" s="130"/>
      <c r="CF693" s="130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30"/>
      <c r="BR694" s="130"/>
      <c r="BS694" s="130"/>
      <c r="BT694" s="130"/>
      <c r="BU694" s="130"/>
      <c r="BV694" s="130"/>
      <c r="BW694" s="130"/>
      <c r="BX694" s="130"/>
      <c r="BY694" s="130"/>
      <c r="BZ694" s="130"/>
      <c r="CA694" s="130"/>
      <c r="CB694" s="130"/>
      <c r="CC694" s="130"/>
      <c r="CD694" s="130"/>
      <c r="CE694" s="130"/>
      <c r="CF694" s="130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30"/>
      <c r="BR695" s="130"/>
      <c r="BS695" s="130"/>
      <c r="BT695" s="130"/>
      <c r="BU695" s="130"/>
      <c r="BV695" s="130"/>
      <c r="BW695" s="130"/>
      <c r="BX695" s="130"/>
      <c r="BY695" s="130"/>
      <c r="BZ695" s="130"/>
      <c r="CA695" s="130"/>
      <c r="CB695" s="130"/>
      <c r="CC695" s="130"/>
      <c r="CD695" s="130"/>
      <c r="CE695" s="130"/>
      <c r="CF695" s="130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30"/>
      <c r="BR696" s="130"/>
      <c r="BS696" s="130"/>
      <c r="BT696" s="130"/>
      <c r="BU696" s="130"/>
      <c r="BV696" s="130"/>
      <c r="BW696" s="130"/>
      <c r="BX696" s="130"/>
      <c r="BY696" s="130"/>
      <c r="BZ696" s="130"/>
      <c r="CA696" s="130"/>
      <c r="CB696" s="130"/>
      <c r="CC696" s="130"/>
      <c r="CD696" s="130"/>
      <c r="CE696" s="130"/>
      <c r="CF696" s="130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30"/>
      <c r="BR697" s="130"/>
      <c r="BS697" s="130"/>
      <c r="BT697" s="130"/>
      <c r="BU697" s="130"/>
      <c r="BV697" s="130"/>
      <c r="BW697" s="130"/>
      <c r="BX697" s="130"/>
      <c r="BY697" s="130"/>
      <c r="BZ697" s="130"/>
      <c r="CA697" s="130"/>
      <c r="CB697" s="130"/>
      <c r="CC697" s="130"/>
      <c r="CD697" s="130"/>
      <c r="CE697" s="130"/>
      <c r="CF697" s="130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30"/>
      <c r="BR698" s="130"/>
      <c r="BS698" s="130"/>
      <c r="BT698" s="130"/>
      <c r="BU698" s="130"/>
      <c r="BV698" s="130"/>
      <c r="BW698" s="130"/>
      <c r="BX698" s="130"/>
      <c r="BY698" s="130"/>
      <c r="BZ698" s="130"/>
      <c r="CA698" s="130"/>
      <c r="CB698" s="130"/>
      <c r="CC698" s="130"/>
      <c r="CD698" s="130"/>
      <c r="CE698" s="130"/>
      <c r="CF698" s="130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30"/>
      <c r="BR699" s="130"/>
      <c r="BS699" s="130"/>
      <c r="BT699" s="130"/>
      <c r="BU699" s="130"/>
      <c r="BV699" s="130"/>
      <c r="BW699" s="130"/>
      <c r="BX699" s="130"/>
      <c r="BY699" s="130"/>
      <c r="BZ699" s="130"/>
      <c r="CA699" s="130"/>
      <c r="CB699" s="130"/>
      <c r="CC699" s="130"/>
      <c r="CD699" s="130"/>
      <c r="CE699" s="130"/>
      <c r="CF699" s="130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30"/>
      <c r="BR700" s="130"/>
      <c r="BS700" s="130"/>
      <c r="BT700" s="130"/>
      <c r="BU700" s="130"/>
      <c r="BV700" s="130"/>
      <c r="BW700" s="130"/>
      <c r="BX700" s="130"/>
      <c r="BY700" s="130"/>
      <c r="BZ700" s="130"/>
      <c r="CA700" s="130"/>
      <c r="CB700" s="130"/>
      <c r="CC700" s="130"/>
      <c r="CD700" s="130"/>
      <c r="CE700" s="130"/>
      <c r="CF700" s="130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30"/>
      <c r="BR701" s="130"/>
      <c r="BS701" s="130"/>
      <c r="BT701" s="130"/>
      <c r="BU701" s="130"/>
      <c r="BV701" s="130"/>
      <c r="BW701" s="130"/>
      <c r="BX701" s="130"/>
      <c r="BY701" s="130"/>
      <c r="BZ701" s="130"/>
      <c r="CA701" s="130"/>
      <c r="CB701" s="130"/>
      <c r="CC701" s="130"/>
      <c r="CD701" s="130"/>
      <c r="CE701" s="130"/>
      <c r="CF701" s="130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30"/>
      <c r="BR702" s="130"/>
      <c r="BS702" s="130"/>
      <c r="BT702" s="130"/>
      <c r="BU702" s="130"/>
      <c r="BV702" s="130"/>
      <c r="BW702" s="130"/>
      <c r="BX702" s="130"/>
      <c r="BY702" s="130"/>
      <c r="BZ702" s="130"/>
      <c r="CA702" s="130"/>
      <c r="CB702" s="130"/>
      <c r="CC702" s="130"/>
      <c r="CD702" s="130"/>
      <c r="CE702" s="130"/>
      <c r="CF702" s="130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30"/>
      <c r="BR703" s="130"/>
      <c r="BS703" s="130"/>
      <c r="BT703" s="130"/>
      <c r="BU703" s="130"/>
      <c r="BV703" s="130"/>
      <c r="BW703" s="130"/>
      <c r="BX703" s="130"/>
      <c r="BY703" s="130"/>
      <c r="BZ703" s="130"/>
      <c r="CA703" s="130"/>
      <c r="CB703" s="130"/>
      <c r="CC703" s="130"/>
      <c r="CD703" s="130"/>
      <c r="CE703" s="130"/>
      <c r="CF703" s="130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30"/>
      <c r="BR704" s="130"/>
      <c r="BS704" s="130"/>
      <c r="BT704" s="130"/>
      <c r="BU704" s="130"/>
      <c r="BV704" s="130"/>
      <c r="BW704" s="130"/>
      <c r="BX704" s="130"/>
      <c r="BY704" s="130"/>
      <c r="BZ704" s="130"/>
      <c r="CA704" s="130"/>
      <c r="CB704" s="130"/>
      <c r="CC704" s="130"/>
      <c r="CD704" s="130"/>
      <c r="CE704" s="130"/>
      <c r="CF704" s="130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30"/>
      <c r="BR705" s="130"/>
      <c r="BS705" s="130"/>
      <c r="BT705" s="130"/>
      <c r="BU705" s="130"/>
      <c r="BV705" s="130"/>
      <c r="BW705" s="130"/>
      <c r="BX705" s="130"/>
      <c r="BY705" s="130"/>
      <c r="BZ705" s="130"/>
      <c r="CA705" s="130"/>
      <c r="CB705" s="130"/>
      <c r="CC705" s="130"/>
      <c r="CD705" s="130"/>
      <c r="CE705" s="130"/>
      <c r="CF705" s="130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30"/>
      <c r="BR706" s="130"/>
      <c r="BS706" s="130"/>
      <c r="BT706" s="130"/>
      <c r="BU706" s="130"/>
      <c r="BV706" s="130"/>
      <c r="BW706" s="130"/>
      <c r="BX706" s="130"/>
      <c r="BY706" s="130"/>
      <c r="BZ706" s="130"/>
      <c r="CA706" s="130"/>
      <c r="CB706" s="130"/>
      <c r="CC706" s="130"/>
      <c r="CD706" s="130"/>
      <c r="CE706" s="130"/>
      <c r="CF706" s="130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30"/>
      <c r="BR707" s="130"/>
      <c r="BS707" s="130"/>
      <c r="BT707" s="130"/>
      <c r="BU707" s="130"/>
      <c r="BV707" s="130"/>
      <c r="BW707" s="130"/>
      <c r="BX707" s="130"/>
      <c r="BY707" s="130"/>
      <c r="BZ707" s="130"/>
      <c r="CA707" s="130"/>
      <c r="CB707" s="130"/>
      <c r="CC707" s="130"/>
      <c r="CD707" s="130"/>
      <c r="CE707" s="130"/>
      <c r="CF707" s="130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30"/>
      <c r="BR708" s="130"/>
      <c r="BS708" s="130"/>
      <c r="BT708" s="130"/>
      <c r="BU708" s="130"/>
      <c r="BV708" s="130"/>
      <c r="BW708" s="130"/>
      <c r="BX708" s="130"/>
      <c r="BY708" s="130"/>
      <c r="BZ708" s="130"/>
      <c r="CA708" s="130"/>
      <c r="CB708" s="130"/>
      <c r="CC708" s="130"/>
      <c r="CD708" s="130"/>
      <c r="CE708" s="130"/>
      <c r="CF708" s="130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30"/>
      <c r="BR709" s="130"/>
      <c r="BS709" s="130"/>
      <c r="BT709" s="130"/>
      <c r="BU709" s="130"/>
      <c r="BV709" s="130"/>
      <c r="BW709" s="130"/>
      <c r="BX709" s="130"/>
      <c r="BY709" s="130"/>
      <c r="BZ709" s="130"/>
      <c r="CA709" s="130"/>
      <c r="CB709" s="130"/>
      <c r="CC709" s="130"/>
      <c r="CD709" s="130"/>
      <c r="CE709" s="130"/>
      <c r="CF709" s="130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30"/>
      <c r="BR710" s="130"/>
      <c r="BS710" s="130"/>
      <c r="BT710" s="130"/>
      <c r="BU710" s="130"/>
      <c r="BV710" s="130"/>
      <c r="BW710" s="130"/>
      <c r="BX710" s="130"/>
      <c r="BY710" s="130"/>
      <c r="BZ710" s="130"/>
      <c r="CA710" s="130"/>
      <c r="CB710" s="130"/>
      <c r="CC710" s="130"/>
      <c r="CD710" s="130"/>
      <c r="CE710" s="130"/>
      <c r="CF710" s="130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30"/>
      <c r="BR711" s="130"/>
      <c r="BS711" s="130"/>
      <c r="BT711" s="130"/>
      <c r="BU711" s="130"/>
      <c r="BV711" s="130"/>
      <c r="BW711" s="130"/>
      <c r="BX711" s="130"/>
      <c r="BY711" s="130"/>
      <c r="BZ711" s="130"/>
      <c r="CA711" s="130"/>
      <c r="CB711" s="130"/>
      <c r="CC711" s="130"/>
      <c r="CD711" s="130"/>
      <c r="CE711" s="130"/>
      <c r="CF711" s="130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30"/>
      <c r="BR712" s="130"/>
      <c r="BS712" s="130"/>
      <c r="BT712" s="130"/>
      <c r="BU712" s="130"/>
      <c r="BV712" s="130"/>
      <c r="BW712" s="130"/>
      <c r="BX712" s="130"/>
      <c r="BY712" s="130"/>
      <c r="BZ712" s="130"/>
      <c r="CA712" s="130"/>
      <c r="CB712" s="130"/>
      <c r="CC712" s="130"/>
      <c r="CD712" s="130"/>
      <c r="CE712" s="130"/>
      <c r="CF712" s="130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30"/>
      <c r="BR713" s="130"/>
      <c r="BS713" s="130"/>
      <c r="BT713" s="130"/>
      <c r="BU713" s="130"/>
      <c r="BV713" s="130"/>
      <c r="BW713" s="130"/>
      <c r="BX713" s="130"/>
      <c r="BY713" s="130"/>
      <c r="BZ713" s="130"/>
      <c r="CA713" s="130"/>
      <c r="CB713" s="130"/>
      <c r="CC713" s="130"/>
      <c r="CD713" s="130"/>
      <c r="CE713" s="130"/>
      <c r="CF713" s="130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30"/>
      <c r="BR714" s="130"/>
      <c r="BS714" s="130"/>
      <c r="BT714" s="130"/>
      <c r="BU714" s="130"/>
      <c r="BV714" s="130"/>
      <c r="BW714" s="130"/>
      <c r="BX714" s="130"/>
      <c r="BY714" s="130"/>
      <c r="BZ714" s="130"/>
      <c r="CA714" s="130"/>
      <c r="CB714" s="130"/>
      <c r="CC714" s="130"/>
      <c r="CD714" s="130"/>
      <c r="CE714" s="130"/>
      <c r="CF714" s="130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30"/>
      <c r="BR715" s="130"/>
      <c r="BS715" s="130"/>
      <c r="BT715" s="130"/>
      <c r="BU715" s="130"/>
      <c r="BV715" s="130"/>
      <c r="BW715" s="130"/>
      <c r="BX715" s="130"/>
      <c r="BY715" s="130"/>
      <c r="BZ715" s="130"/>
      <c r="CA715" s="130"/>
      <c r="CB715" s="130"/>
      <c r="CC715" s="130"/>
      <c r="CD715" s="130"/>
      <c r="CE715" s="130"/>
      <c r="CF715" s="130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30"/>
      <c r="BR716" s="130"/>
      <c r="BS716" s="130"/>
      <c r="BT716" s="130"/>
      <c r="BU716" s="130"/>
      <c r="BV716" s="130"/>
      <c r="BW716" s="130"/>
      <c r="BX716" s="130"/>
      <c r="BY716" s="130"/>
      <c r="BZ716" s="130"/>
      <c r="CA716" s="130"/>
      <c r="CB716" s="130"/>
      <c r="CC716" s="130"/>
      <c r="CD716" s="130"/>
      <c r="CE716" s="130"/>
      <c r="CF716" s="130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30"/>
      <c r="BR717" s="130"/>
      <c r="BS717" s="130"/>
      <c r="BT717" s="130"/>
      <c r="BU717" s="130"/>
      <c r="BV717" s="130"/>
      <c r="BW717" s="130"/>
      <c r="BX717" s="130"/>
      <c r="BY717" s="130"/>
      <c r="BZ717" s="130"/>
      <c r="CA717" s="130"/>
      <c r="CB717" s="130"/>
      <c r="CC717" s="130"/>
      <c r="CD717" s="130"/>
      <c r="CE717" s="130"/>
      <c r="CF717" s="130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30"/>
      <c r="BR718" s="130"/>
      <c r="BS718" s="130"/>
      <c r="BT718" s="130"/>
      <c r="BU718" s="130"/>
      <c r="BV718" s="130"/>
      <c r="BW718" s="130"/>
      <c r="BX718" s="130"/>
      <c r="BY718" s="130"/>
      <c r="BZ718" s="130"/>
      <c r="CA718" s="130"/>
      <c r="CB718" s="130"/>
      <c r="CC718" s="130"/>
      <c r="CD718" s="130"/>
      <c r="CE718" s="130"/>
      <c r="CF718" s="130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30"/>
      <c r="BR719" s="130"/>
      <c r="BS719" s="130"/>
      <c r="BT719" s="130"/>
      <c r="BU719" s="130"/>
      <c r="BV719" s="130"/>
      <c r="BW719" s="130"/>
      <c r="BX719" s="130"/>
      <c r="BY719" s="130"/>
      <c r="BZ719" s="130"/>
      <c r="CA719" s="130"/>
      <c r="CB719" s="130"/>
      <c r="CC719" s="130"/>
      <c r="CD719" s="130"/>
      <c r="CE719" s="130"/>
      <c r="CF719" s="130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30"/>
      <c r="BR720" s="130"/>
      <c r="BS720" s="130"/>
      <c r="BT720" s="130"/>
      <c r="BU720" s="130"/>
      <c r="BV720" s="130"/>
      <c r="BW720" s="130"/>
      <c r="BX720" s="130"/>
      <c r="BY720" s="130"/>
      <c r="BZ720" s="130"/>
      <c r="CA720" s="130"/>
      <c r="CB720" s="130"/>
      <c r="CC720" s="130"/>
      <c r="CD720" s="130"/>
      <c r="CE720" s="130"/>
      <c r="CF720" s="130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30"/>
      <c r="BR721" s="130"/>
      <c r="BS721" s="130"/>
      <c r="BT721" s="130"/>
      <c r="BU721" s="130"/>
      <c r="BV721" s="130"/>
      <c r="BW721" s="130"/>
      <c r="BX721" s="130"/>
      <c r="BY721" s="130"/>
      <c r="BZ721" s="130"/>
      <c r="CA721" s="130"/>
      <c r="CB721" s="130"/>
      <c r="CC721" s="130"/>
      <c r="CD721" s="130"/>
      <c r="CE721" s="130"/>
      <c r="CF721" s="130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30"/>
      <c r="BR722" s="130"/>
      <c r="BS722" s="130"/>
      <c r="BT722" s="130"/>
      <c r="BU722" s="130"/>
      <c r="BV722" s="130"/>
      <c r="BW722" s="130"/>
      <c r="BX722" s="130"/>
      <c r="BY722" s="130"/>
      <c r="BZ722" s="130"/>
      <c r="CA722" s="130"/>
      <c r="CB722" s="130"/>
      <c r="CC722" s="130"/>
      <c r="CD722" s="130"/>
      <c r="CE722" s="130"/>
      <c r="CF722" s="130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30"/>
      <c r="BR723" s="130"/>
      <c r="BS723" s="130"/>
      <c r="BT723" s="130"/>
      <c r="BU723" s="130"/>
      <c r="BV723" s="130"/>
      <c r="BW723" s="130"/>
      <c r="BX723" s="130"/>
      <c r="BY723" s="130"/>
      <c r="BZ723" s="130"/>
      <c r="CA723" s="130"/>
      <c r="CB723" s="130"/>
      <c r="CC723" s="130"/>
      <c r="CD723" s="130"/>
      <c r="CE723" s="130"/>
      <c r="CF723" s="130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30"/>
      <c r="BR724" s="130"/>
      <c r="BS724" s="130"/>
      <c r="BT724" s="130"/>
      <c r="BU724" s="130"/>
      <c r="BV724" s="130"/>
      <c r="BW724" s="130"/>
      <c r="BX724" s="130"/>
      <c r="BY724" s="130"/>
      <c r="BZ724" s="130"/>
      <c r="CA724" s="130"/>
      <c r="CB724" s="130"/>
      <c r="CC724" s="130"/>
      <c r="CD724" s="130"/>
      <c r="CE724" s="130"/>
      <c r="CF724" s="130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30"/>
      <c r="BR725" s="130"/>
      <c r="BS725" s="130"/>
      <c r="BT725" s="130"/>
      <c r="BU725" s="130"/>
      <c r="BV725" s="130"/>
      <c r="BW725" s="130"/>
      <c r="BX725" s="130"/>
      <c r="BY725" s="130"/>
      <c r="BZ725" s="130"/>
      <c r="CA725" s="130"/>
      <c r="CB725" s="130"/>
      <c r="CC725" s="130"/>
      <c r="CD725" s="130"/>
      <c r="CE725" s="130"/>
      <c r="CF725" s="130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30"/>
      <c r="BR726" s="130"/>
      <c r="BS726" s="130"/>
      <c r="BT726" s="130"/>
      <c r="BU726" s="130"/>
      <c r="BV726" s="130"/>
      <c r="BW726" s="130"/>
      <c r="BX726" s="130"/>
      <c r="BY726" s="130"/>
      <c r="BZ726" s="130"/>
      <c r="CA726" s="130"/>
      <c r="CB726" s="130"/>
      <c r="CC726" s="130"/>
      <c r="CD726" s="130"/>
      <c r="CE726" s="130"/>
      <c r="CF726" s="130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30"/>
      <c r="BR727" s="130"/>
      <c r="BS727" s="130"/>
      <c r="BT727" s="130"/>
      <c r="BU727" s="130"/>
      <c r="BV727" s="130"/>
      <c r="BW727" s="130"/>
      <c r="BX727" s="130"/>
      <c r="BY727" s="130"/>
      <c r="BZ727" s="130"/>
      <c r="CA727" s="130"/>
      <c r="CB727" s="130"/>
      <c r="CC727" s="130"/>
      <c r="CD727" s="130"/>
      <c r="CE727" s="130"/>
      <c r="CF727" s="130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30"/>
      <c r="BR728" s="130"/>
      <c r="BS728" s="130"/>
      <c r="BT728" s="130"/>
      <c r="BU728" s="130"/>
      <c r="BV728" s="130"/>
      <c r="BW728" s="130"/>
      <c r="BX728" s="130"/>
      <c r="BY728" s="130"/>
      <c r="BZ728" s="130"/>
      <c r="CA728" s="130"/>
      <c r="CB728" s="130"/>
      <c r="CC728" s="130"/>
      <c r="CD728" s="130"/>
      <c r="CE728" s="130"/>
      <c r="CF728" s="130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30"/>
      <c r="BR729" s="130"/>
      <c r="BS729" s="130"/>
      <c r="BT729" s="130"/>
      <c r="BU729" s="130"/>
      <c r="BV729" s="130"/>
      <c r="BW729" s="130"/>
      <c r="BX729" s="130"/>
      <c r="BY729" s="130"/>
      <c r="BZ729" s="130"/>
      <c r="CA729" s="130"/>
      <c r="CB729" s="130"/>
      <c r="CC729" s="130"/>
      <c r="CD729" s="130"/>
      <c r="CE729" s="130"/>
      <c r="CF729" s="130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30"/>
      <c r="BR730" s="130"/>
      <c r="BS730" s="130"/>
      <c r="BT730" s="130"/>
      <c r="BU730" s="130"/>
      <c r="BV730" s="130"/>
      <c r="BW730" s="130"/>
      <c r="BX730" s="130"/>
      <c r="BY730" s="130"/>
      <c r="BZ730" s="130"/>
      <c r="CA730" s="130"/>
      <c r="CB730" s="130"/>
      <c r="CC730" s="130"/>
      <c r="CD730" s="130"/>
      <c r="CE730" s="130"/>
      <c r="CF730" s="130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30"/>
      <c r="BR731" s="130"/>
      <c r="BS731" s="130"/>
      <c r="BT731" s="130"/>
      <c r="BU731" s="130"/>
      <c r="BV731" s="130"/>
      <c r="BW731" s="130"/>
      <c r="BX731" s="130"/>
      <c r="BY731" s="130"/>
      <c r="BZ731" s="130"/>
      <c r="CA731" s="130"/>
      <c r="CB731" s="130"/>
      <c r="CC731" s="130"/>
      <c r="CD731" s="130"/>
      <c r="CE731" s="130"/>
      <c r="CF731" s="130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30"/>
      <c r="BR732" s="130"/>
      <c r="BS732" s="130"/>
      <c r="BT732" s="130"/>
      <c r="BU732" s="130"/>
      <c r="BV732" s="130"/>
      <c r="BW732" s="130"/>
      <c r="BX732" s="130"/>
      <c r="BY732" s="130"/>
      <c r="BZ732" s="130"/>
      <c r="CA732" s="130"/>
      <c r="CB732" s="130"/>
      <c r="CC732" s="130"/>
      <c r="CD732" s="130"/>
      <c r="CE732" s="130"/>
      <c r="CF732" s="130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30"/>
      <c r="BR733" s="130"/>
      <c r="BS733" s="130"/>
      <c r="BT733" s="130"/>
      <c r="BU733" s="130"/>
      <c r="BV733" s="130"/>
      <c r="BW733" s="130"/>
      <c r="BX733" s="130"/>
      <c r="BY733" s="130"/>
      <c r="BZ733" s="130"/>
      <c r="CA733" s="130"/>
      <c r="CB733" s="130"/>
      <c r="CC733" s="130"/>
      <c r="CD733" s="130"/>
      <c r="CE733" s="130"/>
      <c r="CF733" s="130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30"/>
      <c r="BR734" s="130"/>
      <c r="BS734" s="130"/>
      <c r="BT734" s="130"/>
      <c r="BU734" s="130"/>
      <c r="BV734" s="130"/>
      <c r="BW734" s="130"/>
      <c r="BX734" s="130"/>
      <c r="BY734" s="130"/>
      <c r="BZ734" s="130"/>
      <c r="CA734" s="130"/>
      <c r="CB734" s="130"/>
      <c r="CC734" s="130"/>
      <c r="CD734" s="130"/>
      <c r="CE734" s="130"/>
      <c r="CF734" s="130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30"/>
      <c r="BR735" s="130"/>
      <c r="BS735" s="130"/>
      <c r="BT735" s="130"/>
      <c r="BU735" s="130"/>
      <c r="BV735" s="130"/>
      <c r="BW735" s="130"/>
      <c r="BX735" s="130"/>
      <c r="BY735" s="130"/>
      <c r="BZ735" s="130"/>
      <c r="CA735" s="130"/>
      <c r="CB735" s="130"/>
      <c r="CC735" s="130"/>
      <c r="CD735" s="130"/>
      <c r="CE735" s="130"/>
      <c r="CF735" s="130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30"/>
      <c r="BR736" s="130"/>
      <c r="BS736" s="130"/>
      <c r="BT736" s="130"/>
      <c r="BU736" s="130"/>
      <c r="BV736" s="130"/>
      <c r="BW736" s="130"/>
      <c r="BX736" s="130"/>
      <c r="BY736" s="130"/>
      <c r="BZ736" s="130"/>
      <c r="CA736" s="130"/>
      <c r="CB736" s="130"/>
      <c r="CC736" s="130"/>
      <c r="CD736" s="130"/>
      <c r="CE736" s="130"/>
      <c r="CF736" s="130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30"/>
      <c r="BR737" s="130"/>
      <c r="BS737" s="130"/>
      <c r="BT737" s="130"/>
      <c r="BU737" s="130"/>
      <c r="BV737" s="130"/>
      <c r="BW737" s="130"/>
      <c r="BX737" s="130"/>
      <c r="BY737" s="130"/>
      <c r="BZ737" s="130"/>
      <c r="CA737" s="130"/>
      <c r="CB737" s="130"/>
      <c r="CC737" s="130"/>
      <c r="CD737" s="130"/>
      <c r="CE737" s="130"/>
      <c r="CF737" s="130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30"/>
      <c r="BR738" s="130"/>
      <c r="BS738" s="130"/>
      <c r="BT738" s="130"/>
      <c r="BU738" s="130"/>
      <c r="BV738" s="130"/>
      <c r="BW738" s="130"/>
      <c r="BX738" s="130"/>
      <c r="BY738" s="130"/>
      <c r="BZ738" s="130"/>
      <c r="CA738" s="130"/>
      <c r="CB738" s="130"/>
      <c r="CC738" s="130"/>
      <c r="CD738" s="130"/>
      <c r="CE738" s="130"/>
      <c r="CF738" s="130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30"/>
      <c r="BR739" s="130"/>
      <c r="BS739" s="130"/>
      <c r="BT739" s="130"/>
      <c r="BU739" s="130"/>
      <c r="BV739" s="130"/>
      <c r="BW739" s="130"/>
      <c r="BX739" s="130"/>
      <c r="BY739" s="130"/>
      <c r="BZ739" s="130"/>
      <c r="CA739" s="130"/>
      <c r="CB739" s="130"/>
      <c r="CC739" s="130"/>
      <c r="CD739" s="130"/>
      <c r="CE739" s="130"/>
      <c r="CF739" s="130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30"/>
      <c r="BR740" s="130"/>
      <c r="BS740" s="130"/>
      <c r="BT740" s="130"/>
      <c r="BU740" s="130"/>
      <c r="BV740" s="130"/>
      <c r="BW740" s="130"/>
      <c r="BX740" s="130"/>
      <c r="BY740" s="130"/>
      <c r="BZ740" s="130"/>
      <c r="CA740" s="130"/>
      <c r="CB740" s="130"/>
      <c r="CC740" s="130"/>
      <c r="CD740" s="130"/>
      <c r="CE740" s="130"/>
      <c r="CF740" s="130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30"/>
      <c r="BR741" s="130"/>
      <c r="BS741" s="130"/>
      <c r="BT741" s="130"/>
      <c r="BU741" s="130"/>
      <c r="BV741" s="130"/>
      <c r="BW741" s="130"/>
      <c r="BX741" s="130"/>
      <c r="BY741" s="130"/>
      <c r="BZ741" s="130"/>
      <c r="CA741" s="130"/>
      <c r="CB741" s="130"/>
      <c r="CC741" s="130"/>
      <c r="CD741" s="130"/>
      <c r="CE741" s="130"/>
      <c r="CF741" s="130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30"/>
      <c r="BR742" s="130"/>
      <c r="BS742" s="130"/>
      <c r="BT742" s="130"/>
      <c r="BU742" s="130"/>
      <c r="BV742" s="130"/>
      <c r="BW742" s="130"/>
      <c r="BX742" s="130"/>
      <c r="BY742" s="130"/>
      <c r="BZ742" s="130"/>
      <c r="CA742" s="130"/>
      <c r="CB742" s="130"/>
      <c r="CC742" s="130"/>
      <c r="CD742" s="130"/>
      <c r="CE742" s="130"/>
      <c r="CF742" s="130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30"/>
      <c r="BR743" s="130"/>
      <c r="BS743" s="130"/>
      <c r="BT743" s="130"/>
      <c r="BU743" s="130"/>
      <c r="BV743" s="130"/>
      <c r="BW743" s="130"/>
      <c r="BX743" s="130"/>
      <c r="BY743" s="130"/>
      <c r="BZ743" s="130"/>
      <c r="CA743" s="130"/>
      <c r="CB743" s="130"/>
      <c r="CC743" s="130"/>
      <c r="CD743" s="130"/>
      <c r="CE743" s="130"/>
      <c r="CF743" s="130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30"/>
      <c r="BR744" s="130"/>
      <c r="BS744" s="130"/>
      <c r="BT744" s="130"/>
      <c r="BU744" s="130"/>
      <c r="BV744" s="130"/>
      <c r="BW744" s="130"/>
      <c r="BX744" s="130"/>
      <c r="BY744" s="130"/>
      <c r="BZ744" s="130"/>
      <c r="CA744" s="130"/>
      <c r="CB744" s="130"/>
      <c r="CC744" s="130"/>
      <c r="CD744" s="130"/>
      <c r="CE744" s="130"/>
      <c r="CF744" s="130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30"/>
      <c r="BR745" s="130"/>
      <c r="BS745" s="130"/>
      <c r="BT745" s="130"/>
      <c r="BU745" s="130"/>
      <c r="BV745" s="130"/>
      <c r="BW745" s="130"/>
      <c r="BX745" s="130"/>
      <c r="BY745" s="130"/>
      <c r="BZ745" s="130"/>
      <c r="CA745" s="130"/>
      <c r="CB745" s="130"/>
      <c r="CC745" s="130"/>
      <c r="CD745" s="130"/>
      <c r="CE745" s="130"/>
      <c r="CF745" s="130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30"/>
      <c r="BR746" s="130"/>
      <c r="BS746" s="130"/>
      <c r="BT746" s="130"/>
      <c r="BU746" s="130"/>
      <c r="BV746" s="130"/>
      <c r="BW746" s="130"/>
      <c r="BX746" s="130"/>
      <c r="BY746" s="130"/>
      <c r="BZ746" s="130"/>
      <c r="CA746" s="130"/>
      <c r="CB746" s="130"/>
      <c r="CC746" s="130"/>
      <c r="CD746" s="130"/>
      <c r="CE746" s="130"/>
      <c r="CF746" s="130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30"/>
      <c r="BR747" s="130"/>
      <c r="BS747" s="130"/>
      <c r="BT747" s="130"/>
      <c r="BU747" s="130"/>
      <c r="BV747" s="130"/>
      <c r="BW747" s="130"/>
      <c r="BX747" s="130"/>
      <c r="BY747" s="130"/>
      <c r="BZ747" s="130"/>
      <c r="CA747" s="130"/>
      <c r="CB747" s="130"/>
      <c r="CC747" s="130"/>
      <c r="CD747" s="130"/>
      <c r="CE747" s="130"/>
      <c r="CF747" s="130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30"/>
      <c r="BR748" s="130"/>
      <c r="BS748" s="130"/>
      <c r="BT748" s="130"/>
      <c r="BU748" s="130"/>
      <c r="BV748" s="130"/>
      <c r="BW748" s="130"/>
      <c r="BX748" s="130"/>
      <c r="BY748" s="130"/>
      <c r="BZ748" s="130"/>
      <c r="CA748" s="130"/>
      <c r="CB748" s="130"/>
      <c r="CC748" s="130"/>
      <c r="CD748" s="130"/>
      <c r="CE748" s="130"/>
      <c r="CF748" s="130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30"/>
      <c r="BR749" s="130"/>
      <c r="BS749" s="130"/>
      <c r="BT749" s="130"/>
      <c r="BU749" s="130"/>
      <c r="BV749" s="130"/>
      <c r="BW749" s="130"/>
      <c r="BX749" s="130"/>
      <c r="BY749" s="130"/>
      <c r="BZ749" s="130"/>
      <c r="CA749" s="130"/>
      <c r="CB749" s="130"/>
      <c r="CC749" s="130"/>
      <c r="CD749" s="130"/>
      <c r="CE749" s="130"/>
      <c r="CF749" s="130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30"/>
      <c r="BR750" s="130"/>
      <c r="BS750" s="130"/>
      <c r="BT750" s="130"/>
      <c r="BU750" s="130"/>
      <c r="BV750" s="130"/>
      <c r="BW750" s="130"/>
      <c r="BX750" s="130"/>
      <c r="BY750" s="130"/>
      <c r="BZ750" s="130"/>
      <c r="CA750" s="130"/>
      <c r="CB750" s="130"/>
      <c r="CC750" s="130"/>
      <c r="CD750" s="130"/>
      <c r="CE750" s="130"/>
      <c r="CF750" s="130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30"/>
      <c r="BR751" s="130"/>
      <c r="BS751" s="130"/>
      <c r="BT751" s="130"/>
      <c r="BU751" s="130"/>
      <c r="BV751" s="130"/>
      <c r="BW751" s="130"/>
      <c r="BX751" s="130"/>
      <c r="BY751" s="130"/>
      <c r="BZ751" s="130"/>
      <c r="CA751" s="130"/>
      <c r="CB751" s="130"/>
      <c r="CC751" s="130"/>
      <c r="CD751" s="130"/>
      <c r="CE751" s="130"/>
      <c r="CF751" s="130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30"/>
      <c r="BR752" s="130"/>
      <c r="BS752" s="130"/>
      <c r="BT752" s="130"/>
      <c r="BU752" s="130"/>
      <c r="BV752" s="130"/>
      <c r="BW752" s="130"/>
      <c r="BX752" s="130"/>
      <c r="BY752" s="130"/>
      <c r="BZ752" s="130"/>
      <c r="CA752" s="130"/>
      <c r="CB752" s="130"/>
      <c r="CC752" s="130"/>
      <c r="CD752" s="130"/>
      <c r="CE752" s="130"/>
      <c r="CF752" s="130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30"/>
      <c r="BR753" s="130"/>
      <c r="BS753" s="130"/>
      <c r="BT753" s="130"/>
      <c r="BU753" s="130"/>
      <c r="BV753" s="130"/>
      <c r="BW753" s="130"/>
      <c r="BX753" s="130"/>
      <c r="BY753" s="130"/>
      <c r="BZ753" s="130"/>
      <c r="CA753" s="130"/>
      <c r="CB753" s="130"/>
      <c r="CC753" s="130"/>
      <c r="CD753" s="130"/>
      <c r="CE753" s="130"/>
      <c r="CF753" s="130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30"/>
      <c r="BR754" s="130"/>
      <c r="BS754" s="130"/>
      <c r="BT754" s="130"/>
      <c r="BU754" s="130"/>
      <c r="BV754" s="130"/>
      <c r="BW754" s="130"/>
      <c r="BX754" s="130"/>
      <c r="BY754" s="130"/>
      <c r="BZ754" s="130"/>
      <c r="CA754" s="130"/>
      <c r="CB754" s="130"/>
      <c r="CC754" s="130"/>
      <c r="CD754" s="130"/>
      <c r="CE754" s="130"/>
      <c r="CF754" s="130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30"/>
      <c r="BR755" s="130"/>
      <c r="BS755" s="130"/>
      <c r="BT755" s="130"/>
      <c r="BU755" s="130"/>
      <c r="BV755" s="130"/>
      <c r="BW755" s="130"/>
      <c r="BX755" s="130"/>
      <c r="BY755" s="130"/>
      <c r="BZ755" s="130"/>
      <c r="CA755" s="130"/>
      <c r="CB755" s="130"/>
      <c r="CC755" s="130"/>
      <c r="CD755" s="130"/>
      <c r="CE755" s="130"/>
      <c r="CF755" s="130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30"/>
      <c r="BR756" s="130"/>
      <c r="BS756" s="130"/>
      <c r="BT756" s="130"/>
      <c r="BU756" s="130"/>
      <c r="BV756" s="130"/>
      <c r="BW756" s="130"/>
      <c r="BX756" s="130"/>
      <c r="BY756" s="130"/>
      <c r="BZ756" s="130"/>
      <c r="CA756" s="130"/>
      <c r="CB756" s="130"/>
      <c r="CC756" s="130"/>
      <c r="CD756" s="130"/>
      <c r="CE756" s="130"/>
      <c r="CF756" s="130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30"/>
      <c r="BR757" s="130"/>
      <c r="BS757" s="130"/>
      <c r="BT757" s="130"/>
      <c r="BU757" s="130"/>
      <c r="BV757" s="130"/>
      <c r="BW757" s="130"/>
      <c r="BX757" s="130"/>
      <c r="BY757" s="130"/>
      <c r="BZ757" s="130"/>
      <c r="CA757" s="130"/>
      <c r="CB757" s="130"/>
      <c r="CC757" s="130"/>
      <c r="CD757" s="130"/>
      <c r="CE757" s="130"/>
      <c r="CF757" s="130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30"/>
      <c r="BR758" s="130"/>
      <c r="BS758" s="130"/>
      <c r="BT758" s="130"/>
      <c r="BU758" s="130"/>
      <c r="BV758" s="130"/>
      <c r="BW758" s="130"/>
      <c r="BX758" s="130"/>
      <c r="BY758" s="130"/>
      <c r="BZ758" s="130"/>
      <c r="CA758" s="130"/>
      <c r="CB758" s="130"/>
      <c r="CC758" s="130"/>
      <c r="CD758" s="130"/>
      <c r="CE758" s="130"/>
      <c r="CF758" s="130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30"/>
      <c r="BR759" s="130"/>
      <c r="BS759" s="130"/>
      <c r="BT759" s="130"/>
      <c r="BU759" s="130"/>
      <c r="BV759" s="130"/>
      <c r="BW759" s="130"/>
      <c r="BX759" s="130"/>
      <c r="BY759" s="130"/>
      <c r="BZ759" s="130"/>
      <c r="CA759" s="130"/>
      <c r="CB759" s="130"/>
      <c r="CC759" s="130"/>
      <c r="CD759" s="130"/>
      <c r="CE759" s="130"/>
      <c r="CF759" s="130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30"/>
      <c r="BR760" s="130"/>
      <c r="BS760" s="130"/>
      <c r="BT760" s="130"/>
      <c r="BU760" s="130"/>
      <c r="BV760" s="130"/>
      <c r="BW760" s="130"/>
      <c r="BX760" s="130"/>
      <c r="BY760" s="130"/>
      <c r="BZ760" s="130"/>
      <c r="CA760" s="130"/>
      <c r="CB760" s="130"/>
      <c r="CC760" s="130"/>
      <c r="CD760" s="130"/>
      <c r="CE760" s="130"/>
      <c r="CF760" s="130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30"/>
      <c r="BR761" s="130"/>
      <c r="BS761" s="130"/>
      <c r="BT761" s="130"/>
      <c r="BU761" s="130"/>
      <c r="BV761" s="130"/>
      <c r="BW761" s="130"/>
      <c r="BX761" s="130"/>
      <c r="BY761" s="130"/>
      <c r="BZ761" s="130"/>
      <c r="CA761" s="130"/>
      <c r="CB761" s="130"/>
      <c r="CC761" s="130"/>
      <c r="CD761" s="130"/>
      <c r="CE761" s="130"/>
      <c r="CF761" s="130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30"/>
      <c r="BR762" s="130"/>
      <c r="BS762" s="130"/>
      <c r="BT762" s="130"/>
      <c r="BU762" s="130"/>
      <c r="BV762" s="130"/>
      <c r="BW762" s="130"/>
      <c r="BX762" s="130"/>
      <c r="BY762" s="130"/>
      <c r="BZ762" s="130"/>
      <c r="CA762" s="130"/>
      <c r="CB762" s="130"/>
      <c r="CC762" s="130"/>
      <c r="CD762" s="130"/>
      <c r="CE762" s="130"/>
      <c r="CF762" s="130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30"/>
      <c r="BR763" s="130"/>
      <c r="BS763" s="130"/>
      <c r="BT763" s="130"/>
      <c r="BU763" s="130"/>
      <c r="BV763" s="130"/>
      <c r="BW763" s="130"/>
      <c r="BX763" s="130"/>
      <c r="BY763" s="130"/>
      <c r="BZ763" s="130"/>
      <c r="CA763" s="130"/>
      <c r="CB763" s="130"/>
      <c r="CC763" s="130"/>
      <c r="CD763" s="130"/>
      <c r="CE763" s="130"/>
      <c r="CF763" s="130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30"/>
      <c r="BR764" s="130"/>
      <c r="BS764" s="130"/>
      <c r="BT764" s="130"/>
      <c r="BU764" s="130"/>
      <c r="BV764" s="130"/>
      <c r="BW764" s="130"/>
      <c r="BX764" s="130"/>
      <c r="BY764" s="130"/>
      <c r="BZ764" s="130"/>
      <c r="CA764" s="130"/>
      <c r="CB764" s="130"/>
      <c r="CC764" s="130"/>
      <c r="CD764" s="130"/>
      <c r="CE764" s="130"/>
      <c r="CF764" s="130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30"/>
      <c r="BR765" s="130"/>
      <c r="BS765" s="130"/>
      <c r="BT765" s="130"/>
      <c r="BU765" s="130"/>
      <c r="BV765" s="130"/>
      <c r="BW765" s="130"/>
      <c r="BX765" s="130"/>
      <c r="BY765" s="130"/>
      <c r="BZ765" s="130"/>
      <c r="CA765" s="130"/>
      <c r="CB765" s="130"/>
      <c r="CC765" s="130"/>
      <c r="CD765" s="130"/>
      <c r="CE765" s="130"/>
      <c r="CF765" s="130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30"/>
      <c r="BR766" s="130"/>
      <c r="BS766" s="130"/>
      <c r="BT766" s="130"/>
      <c r="BU766" s="130"/>
      <c r="BV766" s="130"/>
      <c r="BW766" s="130"/>
      <c r="BX766" s="130"/>
      <c r="BY766" s="130"/>
      <c r="BZ766" s="130"/>
      <c r="CA766" s="130"/>
      <c r="CB766" s="130"/>
      <c r="CC766" s="130"/>
      <c r="CD766" s="130"/>
      <c r="CE766" s="130"/>
      <c r="CF766" s="130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30"/>
      <c r="BR767" s="130"/>
      <c r="BS767" s="130"/>
      <c r="BT767" s="130"/>
      <c r="BU767" s="130"/>
      <c r="BV767" s="130"/>
      <c r="BW767" s="130"/>
      <c r="BX767" s="130"/>
      <c r="BY767" s="130"/>
      <c r="BZ767" s="130"/>
      <c r="CA767" s="130"/>
      <c r="CB767" s="130"/>
      <c r="CC767" s="130"/>
      <c r="CD767" s="130"/>
      <c r="CE767" s="130"/>
      <c r="CF767" s="130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30"/>
      <c r="BR768" s="130"/>
      <c r="BS768" s="130"/>
      <c r="BT768" s="130"/>
      <c r="BU768" s="130"/>
      <c r="BV768" s="130"/>
      <c r="BW768" s="130"/>
      <c r="BX768" s="130"/>
      <c r="BY768" s="130"/>
      <c r="BZ768" s="130"/>
      <c r="CA768" s="130"/>
      <c r="CB768" s="130"/>
      <c r="CC768" s="130"/>
      <c r="CD768" s="130"/>
      <c r="CE768" s="130"/>
      <c r="CF768" s="130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30"/>
      <c r="BR769" s="130"/>
      <c r="BS769" s="130"/>
      <c r="BT769" s="130"/>
      <c r="BU769" s="130"/>
      <c r="BV769" s="130"/>
      <c r="BW769" s="130"/>
      <c r="BX769" s="130"/>
      <c r="BY769" s="130"/>
      <c r="BZ769" s="130"/>
      <c r="CA769" s="130"/>
      <c r="CB769" s="130"/>
      <c r="CC769" s="130"/>
      <c r="CD769" s="130"/>
      <c r="CE769" s="130"/>
      <c r="CF769" s="130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30"/>
      <c r="BR770" s="130"/>
      <c r="BS770" s="130"/>
      <c r="BT770" s="130"/>
      <c r="BU770" s="130"/>
      <c r="BV770" s="130"/>
      <c r="BW770" s="130"/>
      <c r="BX770" s="130"/>
      <c r="BY770" s="130"/>
      <c r="BZ770" s="130"/>
      <c r="CA770" s="130"/>
      <c r="CB770" s="130"/>
      <c r="CC770" s="130"/>
      <c r="CD770" s="130"/>
      <c r="CE770" s="130"/>
      <c r="CF770" s="130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30"/>
      <c r="BR771" s="130"/>
      <c r="BS771" s="130"/>
      <c r="BT771" s="130"/>
      <c r="BU771" s="130"/>
      <c r="BV771" s="130"/>
      <c r="BW771" s="130"/>
      <c r="BX771" s="130"/>
      <c r="BY771" s="130"/>
      <c r="BZ771" s="130"/>
      <c r="CA771" s="130"/>
      <c r="CB771" s="130"/>
      <c r="CC771" s="130"/>
      <c r="CD771" s="130"/>
      <c r="CE771" s="130"/>
      <c r="CF771" s="130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30"/>
      <c r="BR772" s="130"/>
      <c r="BS772" s="130"/>
      <c r="BT772" s="130"/>
      <c r="BU772" s="130"/>
      <c r="BV772" s="130"/>
      <c r="BW772" s="130"/>
      <c r="BX772" s="130"/>
      <c r="BY772" s="130"/>
      <c r="BZ772" s="130"/>
      <c r="CA772" s="130"/>
      <c r="CB772" s="130"/>
      <c r="CC772" s="130"/>
      <c r="CD772" s="130"/>
      <c r="CE772" s="130"/>
      <c r="CF772" s="130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30"/>
      <c r="BR773" s="130"/>
      <c r="BS773" s="130"/>
      <c r="BT773" s="130"/>
      <c r="BU773" s="130"/>
      <c r="BV773" s="130"/>
      <c r="BW773" s="130"/>
      <c r="BX773" s="130"/>
      <c r="BY773" s="130"/>
      <c r="BZ773" s="130"/>
      <c r="CA773" s="130"/>
      <c r="CB773" s="130"/>
      <c r="CC773" s="130"/>
      <c r="CD773" s="130"/>
      <c r="CE773" s="130"/>
      <c r="CF773" s="130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30"/>
      <c r="BR774" s="130"/>
      <c r="BS774" s="130"/>
      <c r="BT774" s="130"/>
      <c r="BU774" s="130"/>
      <c r="BV774" s="130"/>
      <c r="BW774" s="130"/>
      <c r="BX774" s="130"/>
      <c r="BY774" s="130"/>
      <c r="BZ774" s="130"/>
      <c r="CA774" s="130"/>
      <c r="CB774" s="130"/>
      <c r="CC774" s="130"/>
      <c r="CD774" s="130"/>
      <c r="CE774" s="130"/>
      <c r="CF774" s="130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30"/>
      <c r="BR775" s="130"/>
      <c r="BS775" s="130"/>
      <c r="BT775" s="130"/>
      <c r="BU775" s="130"/>
      <c r="BV775" s="130"/>
      <c r="BW775" s="130"/>
      <c r="BX775" s="130"/>
      <c r="BY775" s="130"/>
      <c r="BZ775" s="130"/>
      <c r="CA775" s="130"/>
      <c r="CB775" s="130"/>
      <c r="CC775" s="130"/>
      <c r="CD775" s="130"/>
      <c r="CE775" s="130"/>
      <c r="CF775" s="130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30"/>
      <c r="BR776" s="130"/>
      <c r="BS776" s="130"/>
      <c r="BT776" s="130"/>
      <c r="BU776" s="130"/>
      <c r="BV776" s="130"/>
      <c r="BW776" s="130"/>
      <c r="BX776" s="130"/>
      <c r="BY776" s="130"/>
      <c r="BZ776" s="130"/>
      <c r="CA776" s="130"/>
      <c r="CB776" s="130"/>
      <c r="CC776" s="130"/>
      <c r="CD776" s="130"/>
      <c r="CE776" s="130"/>
      <c r="CF776" s="130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30"/>
      <c r="BR777" s="130"/>
      <c r="BS777" s="130"/>
      <c r="BT777" s="130"/>
      <c r="BU777" s="130"/>
      <c r="BV777" s="130"/>
      <c r="BW777" s="130"/>
      <c r="BX777" s="130"/>
      <c r="BY777" s="130"/>
      <c r="BZ777" s="130"/>
      <c r="CA777" s="130"/>
      <c r="CB777" s="130"/>
      <c r="CC777" s="130"/>
      <c r="CD777" s="130"/>
      <c r="CE777" s="130"/>
      <c r="CF777" s="130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30"/>
      <c r="BR778" s="130"/>
      <c r="BS778" s="130"/>
      <c r="BT778" s="130"/>
      <c r="BU778" s="130"/>
      <c r="BV778" s="130"/>
      <c r="BW778" s="130"/>
      <c r="BX778" s="130"/>
      <c r="BY778" s="130"/>
      <c r="BZ778" s="130"/>
      <c r="CA778" s="130"/>
      <c r="CB778" s="130"/>
      <c r="CC778" s="130"/>
      <c r="CD778" s="130"/>
      <c r="CE778" s="130"/>
      <c r="CF778" s="130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30"/>
      <c r="BR779" s="130"/>
      <c r="BS779" s="130"/>
      <c r="BT779" s="130"/>
      <c r="BU779" s="130"/>
      <c r="BV779" s="130"/>
      <c r="BW779" s="130"/>
      <c r="BX779" s="130"/>
      <c r="BY779" s="130"/>
      <c r="BZ779" s="130"/>
      <c r="CA779" s="130"/>
      <c r="CB779" s="130"/>
      <c r="CC779" s="130"/>
      <c r="CD779" s="130"/>
      <c r="CE779" s="130"/>
      <c r="CF779" s="130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30"/>
      <c r="BR780" s="130"/>
      <c r="BS780" s="130"/>
      <c r="BT780" s="130"/>
      <c r="BU780" s="130"/>
      <c r="BV780" s="130"/>
      <c r="BW780" s="130"/>
      <c r="BX780" s="130"/>
      <c r="BY780" s="130"/>
      <c r="BZ780" s="130"/>
      <c r="CA780" s="130"/>
      <c r="CB780" s="130"/>
      <c r="CC780" s="130"/>
      <c r="CD780" s="130"/>
      <c r="CE780" s="130"/>
      <c r="CF780" s="130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30"/>
      <c r="BR781" s="130"/>
      <c r="BS781" s="130"/>
      <c r="BT781" s="130"/>
      <c r="BU781" s="130"/>
      <c r="BV781" s="130"/>
      <c r="BW781" s="130"/>
      <c r="BX781" s="130"/>
      <c r="BY781" s="130"/>
      <c r="BZ781" s="130"/>
      <c r="CA781" s="130"/>
      <c r="CB781" s="130"/>
      <c r="CC781" s="130"/>
      <c r="CD781" s="130"/>
      <c r="CE781" s="130"/>
      <c r="CF781" s="130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30"/>
      <c r="BR782" s="130"/>
      <c r="BS782" s="130"/>
      <c r="BT782" s="130"/>
      <c r="BU782" s="130"/>
      <c r="BV782" s="130"/>
      <c r="BW782" s="130"/>
      <c r="BX782" s="130"/>
      <c r="BY782" s="130"/>
      <c r="BZ782" s="130"/>
      <c r="CA782" s="130"/>
      <c r="CB782" s="130"/>
      <c r="CC782" s="130"/>
      <c r="CD782" s="130"/>
      <c r="CE782" s="130"/>
      <c r="CF782" s="130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30"/>
      <c r="BR783" s="130"/>
      <c r="BS783" s="130"/>
      <c r="BT783" s="130"/>
      <c r="BU783" s="130"/>
      <c r="BV783" s="130"/>
      <c r="BW783" s="130"/>
      <c r="BX783" s="130"/>
      <c r="BY783" s="130"/>
      <c r="BZ783" s="130"/>
      <c r="CA783" s="130"/>
      <c r="CB783" s="130"/>
      <c r="CC783" s="130"/>
      <c r="CD783" s="130"/>
      <c r="CE783" s="130"/>
      <c r="CF783" s="130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30"/>
      <c r="BR784" s="130"/>
      <c r="BS784" s="130"/>
      <c r="BT784" s="130"/>
      <c r="BU784" s="130"/>
      <c r="BV784" s="130"/>
      <c r="BW784" s="130"/>
      <c r="BX784" s="130"/>
      <c r="BY784" s="130"/>
      <c r="BZ784" s="130"/>
      <c r="CA784" s="130"/>
      <c r="CB784" s="130"/>
      <c r="CC784" s="130"/>
      <c r="CD784" s="130"/>
      <c r="CE784" s="130"/>
      <c r="CF784" s="130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30"/>
      <c r="BR785" s="130"/>
      <c r="BS785" s="130"/>
      <c r="BT785" s="130"/>
      <c r="BU785" s="130"/>
      <c r="BV785" s="130"/>
      <c r="BW785" s="130"/>
      <c r="BX785" s="130"/>
      <c r="BY785" s="130"/>
      <c r="BZ785" s="130"/>
      <c r="CA785" s="130"/>
      <c r="CB785" s="130"/>
      <c r="CC785" s="130"/>
      <c r="CD785" s="130"/>
      <c r="CE785" s="130"/>
      <c r="CF785" s="130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30"/>
      <c r="BR786" s="130"/>
      <c r="BS786" s="130"/>
      <c r="BT786" s="130"/>
      <c r="BU786" s="130"/>
      <c r="BV786" s="130"/>
      <c r="BW786" s="130"/>
      <c r="BX786" s="130"/>
      <c r="BY786" s="130"/>
      <c r="BZ786" s="130"/>
      <c r="CA786" s="130"/>
      <c r="CB786" s="130"/>
      <c r="CC786" s="130"/>
      <c r="CD786" s="130"/>
      <c r="CE786" s="130"/>
      <c r="CF786" s="130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30"/>
      <c r="BR787" s="130"/>
      <c r="BS787" s="130"/>
      <c r="BT787" s="130"/>
      <c r="BU787" s="130"/>
      <c r="BV787" s="130"/>
      <c r="BW787" s="130"/>
      <c r="BX787" s="130"/>
      <c r="BY787" s="130"/>
      <c r="BZ787" s="130"/>
      <c r="CA787" s="130"/>
      <c r="CB787" s="130"/>
      <c r="CC787" s="130"/>
      <c r="CD787" s="130"/>
      <c r="CE787" s="130"/>
      <c r="CF787" s="130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30"/>
      <c r="BR788" s="130"/>
      <c r="BS788" s="130"/>
      <c r="BT788" s="130"/>
      <c r="BU788" s="130"/>
      <c r="BV788" s="130"/>
      <c r="BW788" s="130"/>
      <c r="BX788" s="130"/>
      <c r="BY788" s="130"/>
      <c r="BZ788" s="130"/>
      <c r="CA788" s="130"/>
      <c r="CB788" s="130"/>
      <c r="CC788" s="130"/>
      <c r="CD788" s="130"/>
      <c r="CE788" s="130"/>
      <c r="CF788" s="130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30"/>
      <c r="BR789" s="130"/>
      <c r="BS789" s="130"/>
      <c r="BT789" s="130"/>
      <c r="BU789" s="130"/>
      <c r="BV789" s="130"/>
      <c r="BW789" s="130"/>
      <c r="BX789" s="130"/>
      <c r="BY789" s="130"/>
      <c r="BZ789" s="130"/>
      <c r="CA789" s="130"/>
      <c r="CB789" s="130"/>
      <c r="CC789" s="130"/>
      <c r="CD789" s="130"/>
      <c r="CE789" s="130"/>
      <c r="CF789" s="130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30"/>
      <c r="BR790" s="130"/>
      <c r="BS790" s="130"/>
      <c r="BT790" s="130"/>
      <c r="BU790" s="130"/>
      <c r="BV790" s="130"/>
      <c r="BW790" s="130"/>
      <c r="BX790" s="130"/>
      <c r="BY790" s="130"/>
      <c r="BZ790" s="130"/>
      <c r="CA790" s="130"/>
      <c r="CB790" s="130"/>
      <c r="CC790" s="130"/>
      <c r="CD790" s="130"/>
      <c r="CE790" s="130"/>
      <c r="CF790" s="130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30"/>
      <c r="BR791" s="130"/>
      <c r="BS791" s="130"/>
      <c r="BT791" s="130"/>
      <c r="BU791" s="130"/>
      <c r="BV791" s="130"/>
      <c r="BW791" s="130"/>
      <c r="BX791" s="130"/>
      <c r="BY791" s="130"/>
      <c r="BZ791" s="130"/>
      <c r="CA791" s="130"/>
      <c r="CB791" s="130"/>
      <c r="CC791" s="130"/>
      <c r="CD791" s="130"/>
      <c r="CE791" s="130"/>
      <c r="CF791" s="130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30"/>
      <c r="BR792" s="130"/>
      <c r="BS792" s="130"/>
      <c r="BT792" s="130"/>
      <c r="BU792" s="130"/>
      <c r="BV792" s="130"/>
      <c r="BW792" s="130"/>
      <c r="BX792" s="130"/>
      <c r="BY792" s="130"/>
      <c r="BZ792" s="130"/>
      <c r="CA792" s="130"/>
      <c r="CB792" s="130"/>
      <c r="CC792" s="130"/>
      <c r="CD792" s="130"/>
      <c r="CE792" s="130"/>
      <c r="CF792" s="130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30"/>
      <c r="BR793" s="130"/>
      <c r="BS793" s="130"/>
      <c r="BT793" s="130"/>
      <c r="BU793" s="130"/>
      <c r="BV793" s="130"/>
      <c r="BW793" s="130"/>
      <c r="BX793" s="130"/>
      <c r="BY793" s="130"/>
      <c r="BZ793" s="130"/>
      <c r="CA793" s="130"/>
      <c r="CB793" s="130"/>
      <c r="CC793" s="130"/>
      <c r="CD793" s="130"/>
      <c r="CE793" s="130"/>
      <c r="CF793" s="130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30"/>
      <c r="BR794" s="130"/>
      <c r="BS794" s="130"/>
      <c r="BT794" s="130"/>
      <c r="BU794" s="130"/>
      <c r="BV794" s="130"/>
      <c r="BW794" s="130"/>
      <c r="BX794" s="130"/>
      <c r="BY794" s="130"/>
      <c r="BZ794" s="130"/>
      <c r="CA794" s="130"/>
      <c r="CB794" s="130"/>
      <c r="CC794" s="130"/>
      <c r="CD794" s="130"/>
      <c r="CE794" s="130"/>
      <c r="CF794" s="130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30"/>
      <c r="BR795" s="130"/>
      <c r="BS795" s="130"/>
      <c r="BT795" s="130"/>
      <c r="BU795" s="130"/>
      <c r="BV795" s="130"/>
      <c r="BW795" s="130"/>
      <c r="BX795" s="130"/>
      <c r="BY795" s="130"/>
      <c r="BZ795" s="130"/>
      <c r="CA795" s="130"/>
      <c r="CB795" s="130"/>
      <c r="CC795" s="130"/>
      <c r="CD795" s="130"/>
      <c r="CE795" s="130"/>
      <c r="CF795" s="130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30"/>
      <c r="BR796" s="130"/>
      <c r="BS796" s="130"/>
      <c r="BT796" s="130"/>
      <c r="BU796" s="130"/>
      <c r="BV796" s="130"/>
      <c r="BW796" s="130"/>
      <c r="BX796" s="130"/>
      <c r="BY796" s="130"/>
      <c r="BZ796" s="130"/>
      <c r="CA796" s="130"/>
      <c r="CB796" s="130"/>
      <c r="CC796" s="130"/>
      <c r="CD796" s="130"/>
      <c r="CE796" s="130"/>
      <c r="CF796" s="130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30"/>
      <c r="BR797" s="130"/>
      <c r="BS797" s="130"/>
      <c r="BT797" s="130"/>
      <c r="BU797" s="130"/>
      <c r="BV797" s="130"/>
      <c r="BW797" s="130"/>
      <c r="BX797" s="130"/>
      <c r="BY797" s="130"/>
      <c r="BZ797" s="130"/>
      <c r="CA797" s="130"/>
      <c r="CB797" s="130"/>
      <c r="CC797" s="130"/>
      <c r="CD797" s="130"/>
      <c r="CE797" s="130"/>
      <c r="CF797" s="130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30"/>
      <c r="BR798" s="130"/>
      <c r="BS798" s="130"/>
      <c r="BT798" s="130"/>
      <c r="BU798" s="130"/>
      <c r="BV798" s="130"/>
      <c r="BW798" s="130"/>
      <c r="BX798" s="130"/>
      <c r="BY798" s="130"/>
      <c r="BZ798" s="130"/>
      <c r="CA798" s="130"/>
      <c r="CB798" s="130"/>
      <c r="CC798" s="130"/>
      <c r="CD798" s="130"/>
      <c r="CE798" s="130"/>
      <c r="CF798" s="130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30"/>
      <c r="BR799" s="130"/>
      <c r="BS799" s="130"/>
      <c r="BT799" s="130"/>
      <c r="BU799" s="130"/>
      <c r="BV799" s="130"/>
      <c r="BW799" s="130"/>
      <c r="BX799" s="130"/>
      <c r="BY799" s="130"/>
      <c r="BZ799" s="130"/>
      <c r="CA799" s="130"/>
      <c r="CB799" s="130"/>
      <c r="CC799" s="130"/>
      <c r="CD799" s="130"/>
      <c r="CE799" s="130"/>
      <c r="CF799" s="130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30"/>
      <c r="BR800" s="130"/>
      <c r="BS800" s="130"/>
      <c r="BT800" s="130"/>
      <c r="BU800" s="130"/>
      <c r="BV800" s="130"/>
      <c r="BW800" s="130"/>
      <c r="BX800" s="130"/>
      <c r="BY800" s="130"/>
      <c r="BZ800" s="130"/>
      <c r="CA800" s="130"/>
      <c r="CB800" s="130"/>
      <c r="CC800" s="130"/>
      <c r="CD800" s="130"/>
      <c r="CE800" s="130"/>
      <c r="CF800" s="130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30"/>
      <c r="BR801" s="130"/>
      <c r="BS801" s="130"/>
      <c r="BT801" s="130"/>
      <c r="BU801" s="130"/>
      <c r="BV801" s="130"/>
      <c r="BW801" s="130"/>
      <c r="BX801" s="130"/>
      <c r="BY801" s="130"/>
      <c r="BZ801" s="130"/>
      <c r="CA801" s="130"/>
      <c r="CB801" s="130"/>
      <c r="CC801" s="130"/>
      <c r="CD801" s="130"/>
      <c r="CE801" s="130"/>
      <c r="CF801" s="130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30"/>
      <c r="BR802" s="130"/>
      <c r="BS802" s="130"/>
      <c r="BT802" s="130"/>
      <c r="BU802" s="130"/>
      <c r="BV802" s="130"/>
      <c r="BW802" s="130"/>
      <c r="BX802" s="130"/>
      <c r="BY802" s="130"/>
      <c r="BZ802" s="130"/>
      <c r="CA802" s="130"/>
      <c r="CB802" s="130"/>
      <c r="CC802" s="130"/>
      <c r="CD802" s="130"/>
      <c r="CE802" s="130"/>
      <c r="CF802" s="130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30"/>
      <c r="BR803" s="130"/>
      <c r="BS803" s="130"/>
      <c r="BT803" s="130"/>
      <c r="BU803" s="130"/>
      <c r="BV803" s="130"/>
      <c r="BW803" s="130"/>
      <c r="BX803" s="130"/>
      <c r="BY803" s="130"/>
      <c r="BZ803" s="130"/>
      <c r="CA803" s="130"/>
      <c r="CB803" s="130"/>
      <c r="CC803" s="130"/>
      <c r="CD803" s="130"/>
      <c r="CE803" s="130"/>
      <c r="CF803" s="130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30"/>
      <c r="BR804" s="130"/>
      <c r="BS804" s="130"/>
      <c r="BT804" s="130"/>
      <c r="BU804" s="130"/>
      <c r="BV804" s="130"/>
      <c r="BW804" s="130"/>
      <c r="BX804" s="130"/>
      <c r="BY804" s="130"/>
      <c r="BZ804" s="130"/>
      <c r="CA804" s="130"/>
      <c r="CB804" s="130"/>
      <c r="CC804" s="130"/>
      <c r="CD804" s="130"/>
      <c r="CE804" s="130"/>
      <c r="CF804" s="130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30"/>
      <c r="BR805" s="130"/>
      <c r="BS805" s="130"/>
      <c r="BT805" s="130"/>
      <c r="BU805" s="130"/>
      <c r="BV805" s="130"/>
      <c r="BW805" s="130"/>
      <c r="BX805" s="130"/>
      <c r="BY805" s="130"/>
      <c r="BZ805" s="130"/>
      <c r="CA805" s="130"/>
      <c r="CB805" s="130"/>
      <c r="CC805" s="130"/>
      <c r="CD805" s="130"/>
      <c r="CE805" s="130"/>
      <c r="CF805" s="130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30"/>
      <c r="BR806" s="130"/>
      <c r="BS806" s="130"/>
      <c r="BT806" s="130"/>
      <c r="BU806" s="130"/>
      <c r="BV806" s="130"/>
      <c r="BW806" s="130"/>
      <c r="BX806" s="130"/>
      <c r="BY806" s="130"/>
      <c r="BZ806" s="130"/>
      <c r="CA806" s="130"/>
      <c r="CB806" s="130"/>
      <c r="CC806" s="130"/>
      <c r="CD806" s="130"/>
      <c r="CE806" s="130"/>
      <c r="CF806" s="130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30"/>
      <c r="BR807" s="130"/>
      <c r="BS807" s="130"/>
      <c r="BT807" s="130"/>
      <c r="BU807" s="130"/>
      <c r="BV807" s="130"/>
      <c r="BW807" s="130"/>
      <c r="BX807" s="130"/>
      <c r="BY807" s="130"/>
      <c r="BZ807" s="130"/>
      <c r="CA807" s="130"/>
      <c r="CB807" s="130"/>
      <c r="CC807" s="130"/>
      <c r="CD807" s="130"/>
      <c r="CE807" s="130"/>
      <c r="CF807" s="130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30"/>
      <c r="BR808" s="130"/>
      <c r="BS808" s="130"/>
      <c r="BT808" s="130"/>
      <c r="BU808" s="130"/>
      <c r="BV808" s="130"/>
      <c r="BW808" s="130"/>
      <c r="BX808" s="130"/>
      <c r="BY808" s="130"/>
      <c r="BZ808" s="130"/>
      <c r="CA808" s="130"/>
      <c r="CB808" s="130"/>
      <c r="CC808" s="130"/>
      <c r="CD808" s="130"/>
      <c r="CE808" s="130"/>
      <c r="CF808" s="130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30"/>
      <c r="BR809" s="130"/>
      <c r="BS809" s="130"/>
      <c r="BT809" s="130"/>
      <c r="BU809" s="130"/>
      <c r="BV809" s="130"/>
      <c r="BW809" s="130"/>
      <c r="BX809" s="130"/>
      <c r="BY809" s="130"/>
      <c r="BZ809" s="130"/>
      <c r="CA809" s="130"/>
      <c r="CB809" s="130"/>
      <c r="CC809" s="130"/>
      <c r="CD809" s="130"/>
      <c r="CE809" s="130"/>
      <c r="CF809" s="130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30"/>
      <c r="BR810" s="130"/>
      <c r="BS810" s="130"/>
      <c r="BT810" s="130"/>
      <c r="BU810" s="130"/>
      <c r="BV810" s="130"/>
      <c r="BW810" s="130"/>
      <c r="BX810" s="130"/>
      <c r="BY810" s="130"/>
      <c r="BZ810" s="130"/>
      <c r="CA810" s="130"/>
      <c r="CB810" s="130"/>
      <c r="CC810" s="130"/>
      <c r="CD810" s="130"/>
      <c r="CE810" s="130"/>
      <c r="CF810" s="130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30"/>
      <c r="BR811" s="130"/>
      <c r="BS811" s="130"/>
      <c r="BT811" s="130"/>
      <c r="BU811" s="130"/>
      <c r="BV811" s="130"/>
      <c r="BW811" s="130"/>
      <c r="BX811" s="130"/>
      <c r="BY811" s="130"/>
      <c r="BZ811" s="130"/>
      <c r="CA811" s="130"/>
      <c r="CB811" s="130"/>
      <c r="CC811" s="130"/>
      <c r="CD811" s="130"/>
      <c r="CE811" s="130"/>
      <c r="CF811" s="130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30"/>
      <c r="BR812" s="130"/>
      <c r="BS812" s="130"/>
      <c r="BT812" s="130"/>
      <c r="BU812" s="130"/>
      <c r="BV812" s="130"/>
      <c r="BW812" s="130"/>
      <c r="BX812" s="130"/>
      <c r="BY812" s="130"/>
      <c r="BZ812" s="130"/>
      <c r="CA812" s="130"/>
      <c r="CB812" s="130"/>
      <c r="CC812" s="130"/>
      <c r="CD812" s="130"/>
      <c r="CE812" s="130"/>
      <c r="CF812" s="130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30"/>
      <c r="BR813" s="130"/>
      <c r="BS813" s="130"/>
      <c r="BT813" s="130"/>
      <c r="BU813" s="130"/>
      <c r="BV813" s="130"/>
      <c r="BW813" s="130"/>
      <c r="BX813" s="130"/>
      <c r="BY813" s="130"/>
      <c r="BZ813" s="130"/>
      <c r="CA813" s="130"/>
      <c r="CB813" s="130"/>
      <c r="CC813" s="130"/>
      <c r="CD813" s="130"/>
      <c r="CE813" s="130"/>
      <c r="CF813" s="130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30"/>
      <c r="BR814" s="130"/>
      <c r="BS814" s="130"/>
      <c r="BT814" s="130"/>
      <c r="BU814" s="130"/>
      <c r="BV814" s="130"/>
      <c r="BW814" s="130"/>
      <c r="BX814" s="130"/>
      <c r="BY814" s="130"/>
      <c r="BZ814" s="130"/>
      <c r="CA814" s="130"/>
      <c r="CB814" s="130"/>
      <c r="CC814" s="130"/>
      <c r="CD814" s="130"/>
      <c r="CE814" s="130"/>
      <c r="CF814" s="130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30"/>
      <c r="BR815" s="130"/>
      <c r="BS815" s="130"/>
      <c r="BT815" s="130"/>
      <c r="BU815" s="130"/>
      <c r="BV815" s="130"/>
      <c r="BW815" s="130"/>
      <c r="BX815" s="130"/>
      <c r="BY815" s="130"/>
      <c r="BZ815" s="130"/>
      <c r="CA815" s="130"/>
      <c r="CB815" s="130"/>
      <c r="CC815" s="130"/>
      <c r="CD815" s="130"/>
      <c r="CE815" s="130"/>
      <c r="CF815" s="130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30"/>
      <c r="BR816" s="130"/>
      <c r="BS816" s="130"/>
      <c r="BT816" s="130"/>
      <c r="BU816" s="130"/>
      <c r="BV816" s="130"/>
      <c r="BW816" s="130"/>
      <c r="BX816" s="130"/>
      <c r="BY816" s="130"/>
      <c r="BZ816" s="130"/>
      <c r="CA816" s="130"/>
      <c r="CB816" s="130"/>
      <c r="CC816" s="130"/>
      <c r="CD816" s="130"/>
      <c r="CE816" s="130"/>
      <c r="CF816" s="130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30"/>
      <c r="BR817" s="130"/>
      <c r="BS817" s="130"/>
      <c r="BT817" s="130"/>
      <c r="BU817" s="130"/>
      <c r="BV817" s="130"/>
      <c r="BW817" s="130"/>
      <c r="BX817" s="130"/>
      <c r="BY817" s="130"/>
      <c r="BZ817" s="130"/>
      <c r="CA817" s="130"/>
      <c r="CB817" s="130"/>
      <c r="CC817" s="130"/>
      <c r="CD817" s="130"/>
      <c r="CE817" s="130"/>
      <c r="CF817" s="130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30"/>
      <c r="BR818" s="130"/>
      <c r="BS818" s="130"/>
      <c r="BT818" s="130"/>
      <c r="BU818" s="130"/>
      <c r="BV818" s="130"/>
      <c r="BW818" s="130"/>
      <c r="BX818" s="130"/>
      <c r="BY818" s="130"/>
      <c r="BZ818" s="130"/>
      <c r="CA818" s="130"/>
      <c r="CB818" s="130"/>
      <c r="CC818" s="130"/>
      <c r="CD818" s="130"/>
      <c r="CE818" s="130"/>
      <c r="CF818" s="130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30"/>
      <c r="BR819" s="130"/>
      <c r="BS819" s="130"/>
      <c r="BT819" s="130"/>
      <c r="BU819" s="130"/>
      <c r="BV819" s="130"/>
      <c r="BW819" s="130"/>
      <c r="BX819" s="130"/>
      <c r="BY819" s="130"/>
      <c r="BZ819" s="130"/>
      <c r="CA819" s="130"/>
      <c r="CB819" s="130"/>
      <c r="CC819" s="130"/>
      <c r="CD819" s="130"/>
      <c r="CE819" s="130"/>
      <c r="CF819" s="130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30"/>
      <c r="BR820" s="130"/>
      <c r="BS820" s="130"/>
      <c r="BT820" s="130"/>
      <c r="BU820" s="130"/>
      <c r="BV820" s="130"/>
      <c r="BW820" s="130"/>
      <c r="BX820" s="130"/>
      <c r="BY820" s="130"/>
      <c r="BZ820" s="130"/>
      <c r="CA820" s="130"/>
      <c r="CB820" s="130"/>
      <c r="CC820" s="130"/>
      <c r="CD820" s="130"/>
      <c r="CE820" s="130"/>
      <c r="CF820" s="130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30"/>
      <c r="BR821" s="130"/>
      <c r="BS821" s="130"/>
      <c r="BT821" s="130"/>
      <c r="BU821" s="130"/>
      <c r="BV821" s="130"/>
      <c r="BW821" s="130"/>
      <c r="BX821" s="130"/>
      <c r="BY821" s="130"/>
      <c r="BZ821" s="130"/>
      <c r="CA821" s="130"/>
      <c r="CB821" s="130"/>
      <c r="CC821" s="130"/>
      <c r="CD821" s="130"/>
      <c r="CE821" s="130"/>
      <c r="CF821" s="130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30"/>
      <c r="BR822" s="130"/>
      <c r="BS822" s="130"/>
      <c r="BT822" s="130"/>
      <c r="BU822" s="130"/>
      <c r="BV822" s="130"/>
      <c r="BW822" s="130"/>
      <c r="BX822" s="130"/>
      <c r="BY822" s="130"/>
      <c r="BZ822" s="130"/>
      <c r="CA822" s="130"/>
      <c r="CB822" s="130"/>
      <c r="CC822" s="130"/>
      <c r="CD822" s="130"/>
      <c r="CE822" s="130"/>
      <c r="CF822" s="130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30"/>
      <c r="BR823" s="130"/>
      <c r="BS823" s="130"/>
      <c r="BT823" s="130"/>
      <c r="BU823" s="130"/>
      <c r="BV823" s="130"/>
      <c r="BW823" s="130"/>
      <c r="BX823" s="130"/>
      <c r="BY823" s="130"/>
      <c r="BZ823" s="130"/>
      <c r="CA823" s="130"/>
      <c r="CB823" s="130"/>
      <c r="CC823" s="130"/>
      <c r="CD823" s="130"/>
      <c r="CE823" s="130"/>
      <c r="CF823" s="130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30"/>
      <c r="BR824" s="130"/>
      <c r="BS824" s="130"/>
      <c r="BT824" s="130"/>
      <c r="BU824" s="130"/>
      <c r="BV824" s="130"/>
      <c r="BW824" s="130"/>
      <c r="BX824" s="130"/>
      <c r="BY824" s="130"/>
      <c r="BZ824" s="130"/>
      <c r="CA824" s="130"/>
      <c r="CB824" s="130"/>
      <c r="CC824" s="130"/>
      <c r="CD824" s="130"/>
      <c r="CE824" s="130"/>
      <c r="CF824" s="130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30"/>
      <c r="BR825" s="130"/>
      <c r="BS825" s="130"/>
      <c r="BT825" s="130"/>
      <c r="BU825" s="130"/>
      <c r="BV825" s="130"/>
      <c r="BW825" s="130"/>
      <c r="BX825" s="130"/>
      <c r="BY825" s="130"/>
      <c r="BZ825" s="130"/>
      <c r="CA825" s="130"/>
      <c r="CB825" s="130"/>
      <c r="CC825" s="130"/>
      <c r="CD825" s="130"/>
      <c r="CE825" s="130"/>
      <c r="CF825" s="130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30"/>
      <c r="BR826" s="130"/>
      <c r="BS826" s="130"/>
      <c r="BT826" s="130"/>
      <c r="BU826" s="130"/>
      <c r="BV826" s="130"/>
      <c r="BW826" s="130"/>
      <c r="BX826" s="130"/>
      <c r="BY826" s="130"/>
      <c r="BZ826" s="130"/>
      <c r="CA826" s="130"/>
      <c r="CB826" s="130"/>
      <c r="CC826" s="130"/>
      <c r="CD826" s="130"/>
      <c r="CE826" s="130"/>
      <c r="CF826" s="130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30"/>
      <c r="BR827" s="130"/>
      <c r="BS827" s="130"/>
      <c r="BT827" s="130"/>
      <c r="BU827" s="130"/>
      <c r="BV827" s="130"/>
      <c r="BW827" s="130"/>
      <c r="BX827" s="130"/>
      <c r="BY827" s="130"/>
      <c r="BZ827" s="130"/>
      <c r="CA827" s="130"/>
      <c r="CB827" s="130"/>
      <c r="CC827" s="130"/>
      <c r="CD827" s="130"/>
      <c r="CE827" s="130"/>
      <c r="CF827" s="130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30"/>
      <c r="BR828" s="130"/>
      <c r="BS828" s="130"/>
      <c r="BT828" s="130"/>
      <c r="BU828" s="130"/>
      <c r="BV828" s="130"/>
      <c r="BW828" s="130"/>
      <c r="BX828" s="130"/>
      <c r="BY828" s="130"/>
      <c r="BZ828" s="130"/>
      <c r="CA828" s="130"/>
      <c r="CB828" s="130"/>
      <c r="CC828" s="130"/>
      <c r="CD828" s="130"/>
      <c r="CE828" s="130"/>
      <c r="CF828" s="130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30"/>
      <c r="BR829" s="130"/>
      <c r="BS829" s="130"/>
      <c r="BT829" s="130"/>
      <c r="BU829" s="130"/>
      <c r="BV829" s="130"/>
      <c r="BW829" s="130"/>
      <c r="BX829" s="130"/>
      <c r="BY829" s="130"/>
      <c r="BZ829" s="130"/>
      <c r="CA829" s="130"/>
      <c r="CB829" s="130"/>
      <c r="CC829" s="130"/>
      <c r="CD829" s="130"/>
      <c r="CE829" s="130"/>
      <c r="CF829" s="130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30"/>
      <c r="BR830" s="130"/>
      <c r="BS830" s="130"/>
      <c r="BT830" s="130"/>
      <c r="BU830" s="130"/>
      <c r="BV830" s="130"/>
      <c r="BW830" s="130"/>
      <c r="BX830" s="130"/>
      <c r="BY830" s="130"/>
      <c r="BZ830" s="130"/>
      <c r="CA830" s="130"/>
      <c r="CB830" s="130"/>
      <c r="CC830" s="130"/>
      <c r="CD830" s="130"/>
      <c r="CE830" s="130"/>
      <c r="CF830" s="130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30"/>
      <c r="BR831" s="130"/>
      <c r="BS831" s="130"/>
      <c r="BT831" s="130"/>
      <c r="BU831" s="130"/>
      <c r="BV831" s="130"/>
      <c r="BW831" s="130"/>
      <c r="BX831" s="130"/>
      <c r="BY831" s="130"/>
      <c r="BZ831" s="130"/>
      <c r="CA831" s="130"/>
      <c r="CB831" s="130"/>
      <c r="CC831" s="130"/>
      <c r="CD831" s="130"/>
      <c r="CE831" s="130"/>
      <c r="CF831" s="130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30"/>
      <c r="BR832" s="130"/>
      <c r="BS832" s="130"/>
      <c r="BT832" s="130"/>
      <c r="BU832" s="130"/>
      <c r="BV832" s="130"/>
      <c r="BW832" s="130"/>
      <c r="BX832" s="130"/>
      <c r="BY832" s="130"/>
      <c r="BZ832" s="130"/>
      <c r="CA832" s="130"/>
      <c r="CB832" s="130"/>
      <c r="CC832" s="130"/>
      <c r="CD832" s="130"/>
      <c r="CE832" s="130"/>
      <c r="CF832" s="130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30"/>
      <c r="BR833" s="130"/>
      <c r="BS833" s="130"/>
      <c r="BT833" s="130"/>
      <c r="BU833" s="130"/>
      <c r="BV833" s="130"/>
      <c r="BW833" s="130"/>
      <c r="BX833" s="130"/>
      <c r="BY833" s="130"/>
      <c r="BZ833" s="130"/>
      <c r="CA833" s="130"/>
      <c r="CB833" s="130"/>
      <c r="CC833" s="130"/>
      <c r="CD833" s="130"/>
      <c r="CE833" s="130"/>
      <c r="CF833" s="130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30"/>
      <c r="BR834" s="130"/>
      <c r="BS834" s="130"/>
      <c r="BT834" s="130"/>
      <c r="BU834" s="130"/>
      <c r="BV834" s="130"/>
      <c r="BW834" s="130"/>
      <c r="BX834" s="130"/>
      <c r="BY834" s="130"/>
      <c r="BZ834" s="130"/>
      <c r="CA834" s="130"/>
      <c r="CB834" s="130"/>
      <c r="CC834" s="130"/>
      <c r="CD834" s="130"/>
      <c r="CE834" s="130"/>
      <c r="CF834" s="130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30"/>
      <c r="BR835" s="130"/>
      <c r="BS835" s="130"/>
      <c r="BT835" s="130"/>
      <c r="BU835" s="130"/>
      <c r="BV835" s="130"/>
      <c r="BW835" s="130"/>
      <c r="BX835" s="130"/>
      <c r="BY835" s="130"/>
      <c r="BZ835" s="130"/>
      <c r="CA835" s="130"/>
      <c r="CB835" s="130"/>
      <c r="CC835" s="130"/>
      <c r="CD835" s="130"/>
      <c r="CE835" s="130"/>
      <c r="CF835" s="130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30"/>
      <c r="BR836" s="130"/>
      <c r="BS836" s="130"/>
      <c r="BT836" s="130"/>
      <c r="BU836" s="130"/>
      <c r="BV836" s="130"/>
      <c r="BW836" s="130"/>
      <c r="BX836" s="130"/>
      <c r="BY836" s="130"/>
      <c r="BZ836" s="130"/>
      <c r="CA836" s="130"/>
      <c r="CB836" s="130"/>
      <c r="CC836" s="130"/>
      <c r="CD836" s="130"/>
      <c r="CE836" s="130"/>
      <c r="CF836" s="130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30"/>
      <c r="BR837" s="130"/>
      <c r="BS837" s="130"/>
      <c r="BT837" s="130"/>
      <c r="BU837" s="130"/>
      <c r="BV837" s="130"/>
      <c r="BW837" s="130"/>
      <c r="BX837" s="130"/>
      <c r="BY837" s="130"/>
      <c r="BZ837" s="130"/>
      <c r="CA837" s="130"/>
      <c r="CB837" s="130"/>
      <c r="CC837" s="130"/>
      <c r="CD837" s="130"/>
      <c r="CE837" s="130"/>
      <c r="CF837" s="130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30"/>
      <c r="BR838" s="130"/>
      <c r="BS838" s="130"/>
      <c r="BT838" s="130"/>
      <c r="BU838" s="130"/>
      <c r="BV838" s="130"/>
      <c r="BW838" s="130"/>
      <c r="BX838" s="130"/>
      <c r="BY838" s="130"/>
      <c r="BZ838" s="130"/>
      <c r="CA838" s="130"/>
      <c r="CB838" s="130"/>
      <c r="CC838" s="130"/>
      <c r="CD838" s="130"/>
      <c r="CE838" s="130"/>
      <c r="CF838" s="130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30"/>
      <c r="BR839" s="130"/>
      <c r="BS839" s="130"/>
      <c r="BT839" s="130"/>
      <c r="BU839" s="130"/>
      <c r="BV839" s="130"/>
      <c r="BW839" s="130"/>
      <c r="BX839" s="130"/>
      <c r="BY839" s="130"/>
      <c r="BZ839" s="130"/>
      <c r="CA839" s="130"/>
      <c r="CB839" s="130"/>
      <c r="CC839" s="130"/>
      <c r="CD839" s="130"/>
      <c r="CE839" s="130"/>
      <c r="CF839" s="130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30"/>
      <c r="BR840" s="130"/>
      <c r="BS840" s="130"/>
      <c r="BT840" s="130"/>
      <c r="BU840" s="130"/>
      <c r="BV840" s="130"/>
      <c r="BW840" s="130"/>
      <c r="BX840" s="130"/>
      <c r="BY840" s="130"/>
      <c r="BZ840" s="130"/>
      <c r="CA840" s="130"/>
      <c r="CB840" s="130"/>
      <c r="CC840" s="130"/>
      <c r="CD840" s="130"/>
      <c r="CE840" s="130"/>
      <c r="CF840" s="130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30"/>
      <c r="BR841" s="130"/>
      <c r="BS841" s="130"/>
      <c r="BT841" s="130"/>
      <c r="BU841" s="130"/>
      <c r="BV841" s="130"/>
      <c r="BW841" s="130"/>
      <c r="BX841" s="130"/>
      <c r="BY841" s="130"/>
      <c r="BZ841" s="130"/>
      <c r="CA841" s="130"/>
      <c r="CB841" s="130"/>
      <c r="CC841" s="130"/>
      <c r="CD841" s="130"/>
      <c r="CE841" s="130"/>
      <c r="CF841" s="130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30"/>
      <c r="BR842" s="130"/>
      <c r="BS842" s="130"/>
      <c r="BT842" s="130"/>
      <c r="BU842" s="130"/>
      <c r="BV842" s="130"/>
      <c r="BW842" s="130"/>
      <c r="BX842" s="130"/>
      <c r="BY842" s="130"/>
      <c r="BZ842" s="130"/>
      <c r="CA842" s="130"/>
      <c r="CB842" s="130"/>
      <c r="CC842" s="130"/>
      <c r="CD842" s="130"/>
      <c r="CE842" s="130"/>
      <c r="CF842" s="130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30"/>
      <c r="BR843" s="130"/>
      <c r="BS843" s="130"/>
      <c r="BT843" s="130"/>
      <c r="BU843" s="130"/>
      <c r="BV843" s="130"/>
      <c r="BW843" s="130"/>
      <c r="BX843" s="130"/>
      <c r="BY843" s="130"/>
      <c r="BZ843" s="130"/>
      <c r="CA843" s="130"/>
      <c r="CB843" s="130"/>
      <c r="CC843" s="130"/>
      <c r="CD843" s="130"/>
      <c r="CE843" s="130"/>
      <c r="CF843" s="130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30"/>
      <c r="BR844" s="130"/>
      <c r="BS844" s="130"/>
      <c r="BT844" s="130"/>
      <c r="BU844" s="130"/>
      <c r="BV844" s="130"/>
      <c r="BW844" s="130"/>
      <c r="BX844" s="130"/>
      <c r="BY844" s="130"/>
      <c r="BZ844" s="130"/>
      <c r="CA844" s="130"/>
      <c r="CB844" s="130"/>
      <c r="CC844" s="130"/>
      <c r="CD844" s="130"/>
      <c r="CE844" s="130"/>
      <c r="CF844" s="130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30"/>
      <c r="BR845" s="130"/>
      <c r="BS845" s="130"/>
      <c r="BT845" s="130"/>
      <c r="BU845" s="130"/>
      <c r="BV845" s="130"/>
      <c r="BW845" s="130"/>
      <c r="BX845" s="130"/>
      <c r="BY845" s="130"/>
      <c r="BZ845" s="130"/>
      <c r="CA845" s="130"/>
      <c r="CB845" s="130"/>
      <c r="CC845" s="130"/>
      <c r="CD845" s="130"/>
      <c r="CE845" s="130"/>
      <c r="CF845" s="130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30"/>
      <c r="BR846" s="130"/>
      <c r="BS846" s="130"/>
      <c r="BT846" s="130"/>
      <c r="BU846" s="130"/>
      <c r="BV846" s="130"/>
      <c r="BW846" s="130"/>
      <c r="BX846" s="130"/>
      <c r="BY846" s="130"/>
      <c r="BZ846" s="130"/>
      <c r="CA846" s="130"/>
      <c r="CB846" s="130"/>
      <c r="CC846" s="130"/>
      <c r="CD846" s="130"/>
      <c r="CE846" s="130"/>
      <c r="CF846" s="130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30"/>
      <c r="BR847" s="130"/>
      <c r="BS847" s="130"/>
      <c r="BT847" s="130"/>
      <c r="BU847" s="130"/>
      <c r="BV847" s="130"/>
      <c r="BW847" s="130"/>
      <c r="BX847" s="130"/>
      <c r="BY847" s="130"/>
      <c r="BZ847" s="130"/>
      <c r="CA847" s="130"/>
      <c r="CB847" s="130"/>
      <c r="CC847" s="130"/>
      <c r="CD847" s="130"/>
      <c r="CE847" s="130"/>
      <c r="CF847" s="130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30"/>
      <c r="BR848" s="130"/>
      <c r="BS848" s="130"/>
      <c r="BT848" s="130"/>
      <c r="BU848" s="130"/>
      <c r="BV848" s="130"/>
      <c r="BW848" s="130"/>
      <c r="BX848" s="130"/>
      <c r="BY848" s="130"/>
      <c r="BZ848" s="130"/>
      <c r="CA848" s="130"/>
      <c r="CB848" s="130"/>
      <c r="CC848" s="130"/>
      <c r="CD848" s="130"/>
      <c r="CE848" s="130"/>
      <c r="CF848" s="130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30"/>
      <c r="BR849" s="130"/>
      <c r="BS849" s="130"/>
      <c r="BT849" s="130"/>
      <c r="BU849" s="130"/>
      <c r="BV849" s="130"/>
      <c r="BW849" s="130"/>
      <c r="BX849" s="130"/>
      <c r="BY849" s="130"/>
      <c r="BZ849" s="130"/>
      <c r="CA849" s="130"/>
      <c r="CB849" s="130"/>
      <c r="CC849" s="130"/>
      <c r="CD849" s="130"/>
      <c r="CE849" s="130"/>
      <c r="CF849" s="130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30"/>
      <c r="BR850" s="130"/>
      <c r="BS850" s="130"/>
      <c r="BT850" s="130"/>
      <c r="BU850" s="130"/>
      <c r="BV850" s="130"/>
      <c r="BW850" s="130"/>
      <c r="BX850" s="130"/>
      <c r="BY850" s="130"/>
      <c r="BZ850" s="130"/>
      <c r="CA850" s="130"/>
      <c r="CB850" s="130"/>
      <c r="CC850" s="130"/>
      <c r="CD850" s="130"/>
      <c r="CE850" s="130"/>
      <c r="CF850" s="130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30"/>
      <c r="BR851" s="130"/>
      <c r="BS851" s="130"/>
      <c r="BT851" s="130"/>
      <c r="BU851" s="130"/>
      <c r="BV851" s="130"/>
      <c r="BW851" s="130"/>
      <c r="BX851" s="130"/>
      <c r="BY851" s="130"/>
      <c r="BZ851" s="130"/>
      <c r="CA851" s="130"/>
      <c r="CB851" s="130"/>
      <c r="CC851" s="130"/>
      <c r="CD851" s="130"/>
      <c r="CE851" s="130"/>
      <c r="CF851" s="130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30"/>
      <c r="BR852" s="130"/>
      <c r="BS852" s="130"/>
      <c r="BT852" s="130"/>
      <c r="BU852" s="130"/>
      <c r="BV852" s="130"/>
      <c r="BW852" s="130"/>
      <c r="BX852" s="130"/>
      <c r="BY852" s="130"/>
      <c r="BZ852" s="130"/>
      <c r="CA852" s="130"/>
      <c r="CB852" s="130"/>
      <c r="CC852" s="130"/>
      <c r="CD852" s="130"/>
      <c r="CE852" s="130"/>
      <c r="CF852" s="130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30"/>
      <c r="BR853" s="130"/>
      <c r="BS853" s="130"/>
      <c r="BT853" s="130"/>
      <c r="BU853" s="130"/>
      <c r="BV853" s="130"/>
      <c r="BW853" s="130"/>
      <c r="BX853" s="130"/>
      <c r="BY853" s="130"/>
      <c r="BZ853" s="130"/>
      <c r="CA853" s="130"/>
      <c r="CB853" s="130"/>
      <c r="CC853" s="130"/>
      <c r="CD853" s="130"/>
      <c r="CE853" s="130"/>
      <c r="CF853" s="130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30"/>
      <c r="BR854" s="130"/>
      <c r="BS854" s="130"/>
      <c r="BT854" s="130"/>
      <c r="BU854" s="130"/>
      <c r="BV854" s="130"/>
      <c r="BW854" s="130"/>
      <c r="BX854" s="130"/>
      <c r="BY854" s="130"/>
      <c r="BZ854" s="130"/>
      <c r="CA854" s="130"/>
      <c r="CB854" s="130"/>
      <c r="CC854" s="130"/>
      <c r="CD854" s="130"/>
      <c r="CE854" s="130"/>
      <c r="CF854" s="130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30"/>
      <c r="BR855" s="130"/>
      <c r="BS855" s="130"/>
      <c r="BT855" s="130"/>
      <c r="BU855" s="130"/>
      <c r="BV855" s="130"/>
      <c r="BW855" s="130"/>
      <c r="BX855" s="130"/>
      <c r="BY855" s="130"/>
      <c r="BZ855" s="130"/>
      <c r="CA855" s="130"/>
      <c r="CB855" s="130"/>
      <c r="CC855" s="130"/>
      <c r="CD855" s="130"/>
      <c r="CE855" s="130"/>
      <c r="CF855" s="130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30"/>
      <c r="BR856" s="130"/>
      <c r="BS856" s="130"/>
      <c r="BT856" s="130"/>
      <c r="BU856" s="130"/>
      <c r="BV856" s="130"/>
      <c r="BW856" s="130"/>
      <c r="BX856" s="130"/>
      <c r="BY856" s="130"/>
      <c r="BZ856" s="130"/>
      <c r="CA856" s="130"/>
      <c r="CB856" s="130"/>
      <c r="CC856" s="130"/>
      <c r="CD856" s="130"/>
      <c r="CE856" s="130"/>
      <c r="CF856" s="130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30"/>
      <c r="BR857" s="130"/>
      <c r="BS857" s="130"/>
      <c r="BT857" s="130"/>
      <c r="BU857" s="130"/>
      <c r="BV857" s="130"/>
      <c r="BW857" s="130"/>
      <c r="BX857" s="130"/>
      <c r="BY857" s="130"/>
      <c r="BZ857" s="130"/>
      <c r="CA857" s="130"/>
      <c r="CB857" s="130"/>
      <c r="CC857" s="130"/>
      <c r="CD857" s="130"/>
      <c r="CE857" s="130"/>
      <c r="CF857" s="130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30"/>
      <c r="BR858" s="130"/>
      <c r="BS858" s="130"/>
      <c r="BT858" s="130"/>
      <c r="BU858" s="130"/>
      <c r="BV858" s="130"/>
      <c r="BW858" s="130"/>
      <c r="BX858" s="130"/>
      <c r="BY858" s="130"/>
      <c r="BZ858" s="130"/>
      <c r="CA858" s="130"/>
      <c r="CB858" s="130"/>
      <c r="CC858" s="130"/>
      <c r="CD858" s="130"/>
      <c r="CE858" s="130"/>
      <c r="CF858" s="130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30"/>
      <c r="BR859" s="130"/>
      <c r="BS859" s="130"/>
      <c r="BT859" s="130"/>
      <c r="BU859" s="130"/>
      <c r="BV859" s="130"/>
      <c r="BW859" s="130"/>
      <c r="BX859" s="130"/>
      <c r="BY859" s="130"/>
      <c r="BZ859" s="130"/>
      <c r="CA859" s="130"/>
      <c r="CB859" s="130"/>
      <c r="CC859" s="130"/>
      <c r="CD859" s="130"/>
      <c r="CE859" s="130"/>
      <c r="CF859" s="130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30"/>
      <c r="BR860" s="130"/>
      <c r="BS860" s="130"/>
      <c r="BT860" s="130"/>
      <c r="BU860" s="130"/>
      <c r="BV860" s="130"/>
      <c r="BW860" s="130"/>
      <c r="BX860" s="130"/>
      <c r="BY860" s="130"/>
      <c r="BZ860" s="130"/>
      <c r="CA860" s="130"/>
      <c r="CB860" s="130"/>
      <c r="CC860" s="130"/>
      <c r="CD860" s="130"/>
      <c r="CE860" s="130"/>
      <c r="CF860" s="130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30"/>
      <c r="BR861" s="130"/>
      <c r="BS861" s="130"/>
      <c r="BT861" s="130"/>
      <c r="BU861" s="130"/>
      <c r="BV861" s="130"/>
      <c r="BW861" s="130"/>
      <c r="BX861" s="130"/>
      <c r="BY861" s="130"/>
      <c r="BZ861" s="130"/>
      <c r="CA861" s="130"/>
      <c r="CB861" s="130"/>
      <c r="CC861" s="130"/>
      <c r="CD861" s="130"/>
      <c r="CE861" s="130"/>
      <c r="CF861" s="130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30"/>
      <c r="BR862" s="130"/>
      <c r="BS862" s="130"/>
      <c r="BT862" s="130"/>
      <c r="BU862" s="130"/>
      <c r="BV862" s="130"/>
      <c r="BW862" s="130"/>
      <c r="BX862" s="130"/>
      <c r="BY862" s="130"/>
      <c r="BZ862" s="130"/>
      <c r="CA862" s="130"/>
      <c r="CB862" s="130"/>
      <c r="CC862" s="130"/>
      <c r="CD862" s="130"/>
      <c r="CE862" s="130"/>
      <c r="CF862" s="130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30"/>
      <c r="BR863" s="130"/>
      <c r="BS863" s="130"/>
      <c r="BT863" s="130"/>
      <c r="BU863" s="130"/>
      <c r="BV863" s="130"/>
      <c r="BW863" s="130"/>
      <c r="BX863" s="130"/>
      <c r="BY863" s="130"/>
      <c r="BZ863" s="130"/>
      <c r="CA863" s="130"/>
      <c r="CB863" s="130"/>
      <c r="CC863" s="130"/>
      <c r="CD863" s="130"/>
      <c r="CE863" s="130"/>
      <c r="CF863" s="130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30"/>
      <c r="BR864" s="130"/>
      <c r="BS864" s="130"/>
      <c r="BT864" s="130"/>
      <c r="BU864" s="130"/>
      <c r="BV864" s="130"/>
      <c r="BW864" s="130"/>
      <c r="BX864" s="130"/>
      <c r="BY864" s="130"/>
      <c r="BZ864" s="130"/>
      <c r="CA864" s="130"/>
      <c r="CB864" s="130"/>
      <c r="CC864" s="130"/>
      <c r="CD864" s="130"/>
      <c r="CE864" s="130"/>
      <c r="CF864" s="130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30"/>
      <c r="BR865" s="130"/>
      <c r="BS865" s="130"/>
      <c r="BT865" s="130"/>
      <c r="BU865" s="130"/>
      <c r="BV865" s="130"/>
      <c r="BW865" s="130"/>
      <c r="BX865" s="130"/>
      <c r="BY865" s="130"/>
      <c r="BZ865" s="130"/>
      <c r="CA865" s="130"/>
      <c r="CB865" s="130"/>
      <c r="CC865" s="130"/>
      <c r="CD865" s="130"/>
      <c r="CE865" s="130"/>
      <c r="CF865" s="130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30"/>
      <c r="BR866" s="130"/>
      <c r="BS866" s="130"/>
      <c r="BT866" s="130"/>
      <c r="BU866" s="130"/>
      <c r="BV866" s="130"/>
      <c r="BW866" s="130"/>
      <c r="BX866" s="130"/>
      <c r="BY866" s="130"/>
      <c r="BZ866" s="130"/>
      <c r="CA866" s="130"/>
      <c r="CB866" s="130"/>
      <c r="CC866" s="130"/>
      <c r="CD866" s="130"/>
      <c r="CE866" s="130"/>
      <c r="CF866" s="130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30"/>
      <c r="BR867" s="130"/>
      <c r="BS867" s="130"/>
      <c r="BT867" s="130"/>
      <c r="BU867" s="130"/>
      <c r="BV867" s="130"/>
      <c r="BW867" s="130"/>
      <c r="BX867" s="130"/>
      <c r="BY867" s="130"/>
      <c r="BZ867" s="130"/>
      <c r="CA867" s="130"/>
      <c r="CB867" s="130"/>
      <c r="CC867" s="130"/>
      <c r="CD867" s="130"/>
      <c r="CE867" s="130"/>
      <c r="CF867" s="130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30"/>
      <c r="BR868" s="130"/>
      <c r="BS868" s="130"/>
      <c r="BT868" s="130"/>
      <c r="BU868" s="130"/>
      <c r="BV868" s="130"/>
      <c r="BW868" s="130"/>
      <c r="BX868" s="130"/>
      <c r="BY868" s="130"/>
      <c r="BZ868" s="130"/>
      <c r="CA868" s="130"/>
      <c r="CB868" s="130"/>
      <c r="CC868" s="130"/>
      <c r="CD868" s="130"/>
      <c r="CE868" s="130"/>
      <c r="CF868" s="130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30"/>
      <c r="BR869" s="130"/>
      <c r="BS869" s="130"/>
      <c r="BT869" s="130"/>
      <c r="BU869" s="130"/>
      <c r="BV869" s="130"/>
      <c r="BW869" s="130"/>
      <c r="BX869" s="130"/>
      <c r="BY869" s="130"/>
      <c r="BZ869" s="130"/>
      <c r="CA869" s="130"/>
      <c r="CB869" s="130"/>
      <c r="CC869" s="130"/>
      <c r="CD869" s="130"/>
      <c r="CE869" s="130"/>
      <c r="CF869" s="130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30"/>
      <c r="BR870" s="130"/>
      <c r="BS870" s="130"/>
      <c r="BT870" s="130"/>
      <c r="BU870" s="130"/>
      <c r="BV870" s="130"/>
      <c r="BW870" s="130"/>
      <c r="BX870" s="130"/>
      <c r="BY870" s="130"/>
      <c r="BZ870" s="130"/>
      <c r="CA870" s="130"/>
      <c r="CB870" s="130"/>
      <c r="CC870" s="130"/>
      <c r="CD870" s="130"/>
      <c r="CE870" s="130"/>
      <c r="CF870" s="130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30"/>
      <c r="BR871" s="130"/>
      <c r="BS871" s="130"/>
      <c r="BT871" s="130"/>
      <c r="BU871" s="130"/>
      <c r="BV871" s="130"/>
      <c r="BW871" s="130"/>
      <c r="BX871" s="130"/>
      <c r="BY871" s="130"/>
      <c r="BZ871" s="130"/>
      <c r="CA871" s="130"/>
      <c r="CB871" s="130"/>
      <c r="CC871" s="130"/>
      <c r="CD871" s="130"/>
      <c r="CE871" s="130"/>
      <c r="CF871" s="130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30"/>
      <c r="BR872" s="130"/>
      <c r="BS872" s="130"/>
      <c r="BT872" s="130"/>
      <c r="BU872" s="130"/>
      <c r="BV872" s="130"/>
      <c r="BW872" s="130"/>
      <c r="BX872" s="130"/>
      <c r="BY872" s="130"/>
      <c r="BZ872" s="130"/>
      <c r="CA872" s="130"/>
      <c r="CB872" s="130"/>
      <c r="CC872" s="130"/>
      <c r="CD872" s="130"/>
      <c r="CE872" s="130"/>
      <c r="CF872" s="130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30"/>
      <c r="BR873" s="130"/>
      <c r="BS873" s="130"/>
      <c r="BT873" s="130"/>
      <c r="BU873" s="130"/>
      <c r="BV873" s="130"/>
      <c r="BW873" s="130"/>
      <c r="BX873" s="130"/>
      <c r="BY873" s="130"/>
      <c r="BZ873" s="130"/>
      <c r="CA873" s="130"/>
      <c r="CB873" s="130"/>
      <c r="CC873" s="130"/>
      <c r="CD873" s="130"/>
      <c r="CE873" s="130"/>
      <c r="CF873" s="130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30"/>
      <c r="BR874" s="130"/>
      <c r="BS874" s="130"/>
      <c r="BT874" s="130"/>
      <c r="BU874" s="130"/>
      <c r="BV874" s="130"/>
      <c r="BW874" s="130"/>
      <c r="BX874" s="130"/>
      <c r="BY874" s="130"/>
      <c r="BZ874" s="130"/>
      <c r="CA874" s="130"/>
      <c r="CB874" s="130"/>
      <c r="CC874" s="130"/>
      <c r="CD874" s="130"/>
      <c r="CE874" s="130"/>
      <c r="CF874" s="130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30"/>
      <c r="BR875" s="130"/>
      <c r="BS875" s="130"/>
      <c r="BT875" s="130"/>
      <c r="BU875" s="130"/>
      <c r="BV875" s="130"/>
      <c r="BW875" s="130"/>
      <c r="BX875" s="130"/>
      <c r="BY875" s="130"/>
      <c r="BZ875" s="130"/>
      <c r="CA875" s="130"/>
      <c r="CB875" s="130"/>
      <c r="CC875" s="130"/>
      <c r="CD875" s="130"/>
      <c r="CE875" s="130"/>
      <c r="CF875" s="130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30"/>
      <c r="BR876" s="130"/>
      <c r="BS876" s="130"/>
      <c r="BT876" s="130"/>
      <c r="BU876" s="130"/>
      <c r="BV876" s="130"/>
      <c r="BW876" s="130"/>
      <c r="BX876" s="130"/>
      <c r="BY876" s="130"/>
      <c r="BZ876" s="130"/>
      <c r="CA876" s="130"/>
      <c r="CB876" s="130"/>
      <c r="CC876" s="130"/>
      <c r="CD876" s="130"/>
      <c r="CE876" s="130"/>
      <c r="CF876" s="130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30"/>
      <c r="BR877" s="130"/>
      <c r="BS877" s="130"/>
      <c r="BT877" s="130"/>
      <c r="BU877" s="130"/>
      <c r="BV877" s="130"/>
      <c r="BW877" s="130"/>
      <c r="BX877" s="130"/>
      <c r="BY877" s="130"/>
      <c r="BZ877" s="130"/>
      <c r="CA877" s="130"/>
      <c r="CB877" s="130"/>
      <c r="CC877" s="130"/>
      <c r="CD877" s="130"/>
      <c r="CE877" s="130"/>
      <c r="CF877" s="130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30"/>
      <c r="BR878" s="130"/>
      <c r="BS878" s="130"/>
      <c r="BT878" s="130"/>
      <c r="BU878" s="130"/>
      <c r="BV878" s="130"/>
      <c r="BW878" s="130"/>
      <c r="BX878" s="130"/>
      <c r="BY878" s="130"/>
      <c r="BZ878" s="130"/>
      <c r="CA878" s="130"/>
      <c r="CB878" s="130"/>
      <c r="CC878" s="130"/>
      <c r="CD878" s="130"/>
      <c r="CE878" s="130"/>
      <c r="CF878" s="130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30"/>
      <c r="BR879" s="130"/>
      <c r="BS879" s="130"/>
      <c r="BT879" s="130"/>
      <c r="BU879" s="130"/>
      <c r="BV879" s="130"/>
      <c r="BW879" s="130"/>
      <c r="BX879" s="130"/>
      <c r="BY879" s="130"/>
      <c r="BZ879" s="130"/>
      <c r="CA879" s="130"/>
      <c r="CB879" s="130"/>
      <c r="CC879" s="130"/>
      <c r="CD879" s="130"/>
      <c r="CE879" s="130"/>
      <c r="CF879" s="130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30"/>
      <c r="BR880" s="130"/>
      <c r="BS880" s="130"/>
      <c r="BT880" s="130"/>
      <c r="BU880" s="130"/>
      <c r="BV880" s="130"/>
      <c r="BW880" s="130"/>
      <c r="BX880" s="130"/>
      <c r="BY880" s="130"/>
      <c r="BZ880" s="130"/>
      <c r="CA880" s="130"/>
      <c r="CB880" s="130"/>
      <c r="CC880" s="130"/>
      <c r="CD880" s="130"/>
      <c r="CE880" s="130"/>
      <c r="CF880" s="130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30"/>
      <c r="BR881" s="130"/>
      <c r="BS881" s="130"/>
      <c r="BT881" s="130"/>
      <c r="BU881" s="130"/>
      <c r="BV881" s="130"/>
      <c r="BW881" s="130"/>
      <c r="BX881" s="130"/>
      <c r="BY881" s="130"/>
      <c r="BZ881" s="130"/>
      <c r="CA881" s="130"/>
      <c r="CB881" s="130"/>
      <c r="CC881" s="130"/>
      <c r="CD881" s="130"/>
      <c r="CE881" s="130"/>
      <c r="CF881" s="130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30"/>
      <c r="BR882" s="130"/>
      <c r="BS882" s="130"/>
      <c r="BT882" s="130"/>
      <c r="BU882" s="130"/>
      <c r="BV882" s="130"/>
      <c r="BW882" s="130"/>
      <c r="BX882" s="130"/>
      <c r="BY882" s="130"/>
      <c r="BZ882" s="130"/>
      <c r="CA882" s="130"/>
      <c r="CB882" s="130"/>
      <c r="CC882" s="130"/>
      <c r="CD882" s="130"/>
      <c r="CE882" s="130"/>
      <c r="CF882" s="130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30"/>
      <c r="BR883" s="130"/>
      <c r="BS883" s="130"/>
      <c r="BT883" s="130"/>
      <c r="BU883" s="130"/>
      <c r="BV883" s="130"/>
      <c r="BW883" s="130"/>
      <c r="BX883" s="130"/>
      <c r="BY883" s="130"/>
      <c r="BZ883" s="130"/>
      <c r="CA883" s="130"/>
      <c r="CB883" s="130"/>
      <c r="CC883" s="130"/>
      <c r="CD883" s="130"/>
      <c r="CE883" s="130"/>
      <c r="CF883" s="130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30"/>
      <c r="BR884" s="130"/>
      <c r="BS884" s="130"/>
      <c r="BT884" s="130"/>
      <c r="BU884" s="130"/>
      <c r="BV884" s="130"/>
      <c r="BW884" s="130"/>
      <c r="BX884" s="130"/>
      <c r="BY884" s="130"/>
      <c r="BZ884" s="130"/>
      <c r="CA884" s="130"/>
      <c r="CB884" s="130"/>
      <c r="CC884" s="130"/>
      <c r="CD884" s="130"/>
      <c r="CE884" s="130"/>
      <c r="CF884" s="130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30"/>
      <c r="BR885" s="130"/>
      <c r="BS885" s="130"/>
      <c r="BT885" s="130"/>
      <c r="BU885" s="130"/>
      <c r="BV885" s="130"/>
      <c r="BW885" s="130"/>
      <c r="BX885" s="130"/>
      <c r="BY885" s="130"/>
      <c r="BZ885" s="130"/>
      <c r="CA885" s="130"/>
      <c r="CB885" s="130"/>
      <c r="CC885" s="130"/>
      <c r="CD885" s="130"/>
      <c r="CE885" s="130"/>
      <c r="CF885" s="130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30"/>
      <c r="BR886" s="130"/>
      <c r="BS886" s="130"/>
      <c r="BT886" s="130"/>
      <c r="BU886" s="130"/>
      <c r="BV886" s="130"/>
      <c r="BW886" s="130"/>
      <c r="BX886" s="130"/>
      <c r="BY886" s="130"/>
      <c r="BZ886" s="130"/>
      <c r="CA886" s="130"/>
      <c r="CB886" s="130"/>
      <c r="CC886" s="130"/>
      <c r="CD886" s="130"/>
      <c r="CE886" s="130"/>
      <c r="CF886" s="130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30"/>
      <c r="BR887" s="130"/>
      <c r="BS887" s="130"/>
      <c r="BT887" s="130"/>
      <c r="BU887" s="130"/>
      <c r="BV887" s="130"/>
      <c r="BW887" s="130"/>
      <c r="BX887" s="130"/>
      <c r="BY887" s="130"/>
      <c r="BZ887" s="130"/>
      <c r="CA887" s="130"/>
      <c r="CB887" s="130"/>
      <c r="CC887" s="130"/>
      <c r="CD887" s="130"/>
      <c r="CE887" s="130"/>
      <c r="CF887" s="130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30"/>
      <c r="BR888" s="130"/>
      <c r="BS888" s="130"/>
      <c r="BT888" s="130"/>
      <c r="BU888" s="130"/>
      <c r="BV888" s="130"/>
      <c r="BW888" s="130"/>
      <c r="BX888" s="130"/>
      <c r="BY888" s="130"/>
      <c r="BZ888" s="130"/>
      <c r="CA888" s="130"/>
      <c r="CB888" s="130"/>
      <c r="CC888" s="130"/>
      <c r="CD888" s="130"/>
      <c r="CE888" s="130"/>
      <c r="CF888" s="130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30"/>
      <c r="BR889" s="130"/>
      <c r="BS889" s="130"/>
      <c r="BT889" s="130"/>
      <c r="BU889" s="130"/>
      <c r="BV889" s="130"/>
      <c r="BW889" s="130"/>
      <c r="BX889" s="130"/>
      <c r="BY889" s="130"/>
      <c r="BZ889" s="130"/>
      <c r="CA889" s="130"/>
      <c r="CB889" s="130"/>
      <c r="CC889" s="130"/>
      <c r="CD889" s="130"/>
      <c r="CE889" s="130"/>
      <c r="CF889" s="130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30"/>
      <c r="BR890" s="130"/>
      <c r="BS890" s="130"/>
      <c r="BT890" s="130"/>
      <c r="BU890" s="130"/>
      <c r="BV890" s="130"/>
      <c r="BW890" s="130"/>
      <c r="BX890" s="130"/>
      <c r="BY890" s="130"/>
      <c r="BZ890" s="130"/>
      <c r="CA890" s="130"/>
      <c r="CB890" s="130"/>
      <c r="CC890" s="130"/>
      <c r="CD890" s="130"/>
      <c r="CE890" s="130"/>
      <c r="CF890" s="130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30"/>
      <c r="BR891" s="130"/>
      <c r="BS891" s="130"/>
      <c r="BT891" s="130"/>
      <c r="BU891" s="130"/>
      <c r="BV891" s="130"/>
      <c r="BW891" s="130"/>
      <c r="BX891" s="130"/>
      <c r="BY891" s="130"/>
      <c r="BZ891" s="130"/>
      <c r="CA891" s="130"/>
      <c r="CB891" s="130"/>
      <c r="CC891" s="130"/>
      <c r="CD891" s="130"/>
      <c r="CE891" s="130"/>
      <c r="CF891" s="130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30"/>
      <c r="BR892" s="130"/>
      <c r="BS892" s="130"/>
      <c r="BT892" s="130"/>
      <c r="BU892" s="130"/>
      <c r="BV892" s="130"/>
      <c r="BW892" s="130"/>
      <c r="BX892" s="130"/>
      <c r="BY892" s="130"/>
      <c r="BZ892" s="130"/>
      <c r="CA892" s="130"/>
      <c r="CB892" s="130"/>
      <c r="CC892" s="130"/>
      <c r="CD892" s="130"/>
      <c r="CE892" s="130"/>
      <c r="CF892" s="130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30"/>
      <c r="BR893" s="130"/>
      <c r="BS893" s="130"/>
      <c r="BT893" s="130"/>
      <c r="BU893" s="130"/>
      <c r="BV893" s="130"/>
      <c r="BW893" s="130"/>
      <c r="BX893" s="130"/>
      <c r="BY893" s="130"/>
      <c r="BZ893" s="130"/>
      <c r="CA893" s="130"/>
      <c r="CB893" s="130"/>
      <c r="CC893" s="130"/>
      <c r="CD893" s="130"/>
      <c r="CE893" s="130"/>
      <c r="CF893" s="130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30"/>
      <c r="BR894" s="130"/>
      <c r="BS894" s="130"/>
      <c r="BT894" s="130"/>
      <c r="BU894" s="130"/>
      <c r="BV894" s="130"/>
      <c r="BW894" s="130"/>
      <c r="BX894" s="130"/>
      <c r="BY894" s="130"/>
      <c r="BZ894" s="130"/>
      <c r="CA894" s="130"/>
      <c r="CB894" s="130"/>
      <c r="CC894" s="130"/>
      <c r="CD894" s="130"/>
      <c r="CE894" s="130"/>
      <c r="CF894" s="130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30"/>
      <c r="BR895" s="130"/>
      <c r="BS895" s="130"/>
      <c r="BT895" s="130"/>
      <c r="BU895" s="130"/>
      <c r="BV895" s="130"/>
      <c r="BW895" s="130"/>
      <c r="BX895" s="130"/>
      <c r="BY895" s="130"/>
      <c r="BZ895" s="130"/>
      <c r="CA895" s="130"/>
      <c r="CB895" s="130"/>
      <c r="CC895" s="130"/>
      <c r="CD895" s="130"/>
      <c r="CE895" s="130"/>
      <c r="CF895" s="130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30"/>
      <c r="BR896" s="130"/>
      <c r="BS896" s="130"/>
      <c r="BT896" s="130"/>
      <c r="BU896" s="130"/>
      <c r="BV896" s="130"/>
      <c r="BW896" s="130"/>
      <c r="BX896" s="130"/>
      <c r="BY896" s="130"/>
      <c r="BZ896" s="130"/>
      <c r="CA896" s="130"/>
      <c r="CB896" s="130"/>
      <c r="CC896" s="130"/>
      <c r="CD896" s="130"/>
      <c r="CE896" s="130"/>
      <c r="CF896" s="130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30"/>
      <c r="BR897" s="130"/>
      <c r="BS897" s="130"/>
      <c r="BT897" s="130"/>
      <c r="BU897" s="130"/>
      <c r="BV897" s="130"/>
      <c r="BW897" s="130"/>
      <c r="BX897" s="130"/>
      <c r="BY897" s="130"/>
      <c r="BZ897" s="130"/>
      <c r="CA897" s="130"/>
      <c r="CB897" s="130"/>
      <c r="CC897" s="130"/>
      <c r="CD897" s="130"/>
      <c r="CE897" s="130"/>
      <c r="CF897" s="130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30"/>
      <c r="BR898" s="130"/>
      <c r="BS898" s="130"/>
      <c r="BT898" s="130"/>
      <c r="BU898" s="130"/>
      <c r="BV898" s="130"/>
      <c r="BW898" s="130"/>
      <c r="BX898" s="130"/>
      <c r="BY898" s="130"/>
      <c r="BZ898" s="130"/>
      <c r="CA898" s="130"/>
      <c r="CB898" s="130"/>
      <c r="CC898" s="130"/>
      <c r="CD898" s="130"/>
      <c r="CE898" s="130"/>
      <c r="CF898" s="130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30"/>
      <c r="BR899" s="130"/>
      <c r="BS899" s="130"/>
      <c r="BT899" s="130"/>
      <c r="BU899" s="130"/>
      <c r="BV899" s="130"/>
      <c r="BW899" s="130"/>
      <c r="BX899" s="130"/>
      <c r="BY899" s="130"/>
      <c r="BZ899" s="130"/>
      <c r="CA899" s="130"/>
      <c r="CB899" s="130"/>
      <c r="CC899" s="130"/>
      <c r="CD899" s="130"/>
      <c r="CE899" s="130"/>
      <c r="CF899" s="130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30"/>
      <c r="BR900" s="130"/>
      <c r="BS900" s="130"/>
      <c r="BT900" s="130"/>
      <c r="BU900" s="130"/>
      <c r="BV900" s="130"/>
      <c r="BW900" s="130"/>
      <c r="BX900" s="130"/>
      <c r="BY900" s="130"/>
      <c r="BZ900" s="130"/>
      <c r="CA900" s="130"/>
      <c r="CB900" s="130"/>
      <c r="CC900" s="130"/>
      <c r="CD900" s="130"/>
      <c r="CE900" s="130"/>
      <c r="CF900" s="130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30"/>
      <c r="BR901" s="130"/>
      <c r="BS901" s="130"/>
      <c r="BT901" s="130"/>
      <c r="BU901" s="130"/>
      <c r="BV901" s="130"/>
      <c r="BW901" s="130"/>
      <c r="BX901" s="130"/>
      <c r="BY901" s="130"/>
      <c r="BZ901" s="130"/>
      <c r="CA901" s="130"/>
      <c r="CB901" s="130"/>
      <c r="CC901" s="130"/>
      <c r="CD901" s="130"/>
      <c r="CE901" s="130"/>
      <c r="CF901" s="130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30"/>
      <c r="BR902" s="130"/>
      <c r="BS902" s="130"/>
      <c r="BT902" s="130"/>
      <c r="BU902" s="130"/>
      <c r="BV902" s="130"/>
      <c r="BW902" s="130"/>
      <c r="BX902" s="130"/>
      <c r="BY902" s="130"/>
      <c r="BZ902" s="130"/>
      <c r="CA902" s="130"/>
      <c r="CB902" s="130"/>
      <c r="CC902" s="130"/>
      <c r="CD902" s="130"/>
      <c r="CE902" s="130"/>
      <c r="CF902" s="130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30"/>
      <c r="BR903" s="130"/>
      <c r="BS903" s="130"/>
      <c r="BT903" s="130"/>
      <c r="BU903" s="130"/>
      <c r="BV903" s="130"/>
      <c r="BW903" s="130"/>
      <c r="BX903" s="130"/>
      <c r="BY903" s="130"/>
      <c r="BZ903" s="130"/>
      <c r="CA903" s="130"/>
      <c r="CB903" s="130"/>
      <c r="CC903" s="130"/>
      <c r="CD903" s="130"/>
      <c r="CE903" s="130"/>
      <c r="CF903" s="130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30"/>
      <c r="BR904" s="130"/>
      <c r="BS904" s="130"/>
      <c r="BT904" s="130"/>
      <c r="BU904" s="130"/>
      <c r="BV904" s="130"/>
      <c r="BW904" s="130"/>
      <c r="BX904" s="130"/>
      <c r="BY904" s="130"/>
      <c r="BZ904" s="130"/>
      <c r="CA904" s="130"/>
      <c r="CB904" s="130"/>
      <c r="CC904" s="130"/>
      <c r="CD904" s="130"/>
      <c r="CE904" s="130"/>
      <c r="CF904" s="130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30"/>
      <c r="BR905" s="130"/>
      <c r="BS905" s="130"/>
      <c r="BT905" s="130"/>
      <c r="BU905" s="130"/>
      <c r="BV905" s="130"/>
      <c r="BW905" s="130"/>
      <c r="BX905" s="130"/>
      <c r="BY905" s="130"/>
      <c r="BZ905" s="130"/>
      <c r="CA905" s="130"/>
      <c r="CB905" s="130"/>
      <c r="CC905" s="130"/>
      <c r="CD905" s="130"/>
      <c r="CE905" s="130"/>
      <c r="CF905" s="130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30"/>
      <c r="BR906" s="130"/>
      <c r="BS906" s="130"/>
      <c r="BT906" s="130"/>
      <c r="BU906" s="130"/>
      <c r="BV906" s="130"/>
      <c r="BW906" s="130"/>
      <c r="BX906" s="130"/>
      <c r="BY906" s="130"/>
      <c r="BZ906" s="130"/>
      <c r="CA906" s="130"/>
      <c r="CB906" s="130"/>
      <c r="CC906" s="130"/>
      <c r="CD906" s="130"/>
      <c r="CE906" s="130"/>
      <c r="CF906" s="130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30"/>
      <c r="BR907" s="130"/>
      <c r="BS907" s="130"/>
      <c r="BT907" s="130"/>
      <c r="BU907" s="130"/>
      <c r="BV907" s="130"/>
      <c r="BW907" s="130"/>
      <c r="BX907" s="130"/>
      <c r="BY907" s="130"/>
      <c r="BZ907" s="130"/>
      <c r="CA907" s="130"/>
      <c r="CB907" s="130"/>
      <c r="CC907" s="130"/>
      <c r="CD907" s="130"/>
      <c r="CE907" s="130"/>
      <c r="CF907" s="130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30"/>
      <c r="BR908" s="130"/>
      <c r="BS908" s="130"/>
      <c r="BT908" s="130"/>
      <c r="BU908" s="130"/>
      <c r="BV908" s="130"/>
      <c r="BW908" s="130"/>
      <c r="BX908" s="130"/>
      <c r="BY908" s="130"/>
      <c r="BZ908" s="130"/>
      <c r="CA908" s="130"/>
      <c r="CB908" s="130"/>
      <c r="CC908" s="130"/>
      <c r="CD908" s="130"/>
      <c r="CE908" s="130"/>
      <c r="CF908" s="130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30"/>
      <c r="BR909" s="130"/>
      <c r="BS909" s="130"/>
      <c r="BT909" s="130"/>
      <c r="BU909" s="130"/>
      <c r="BV909" s="130"/>
      <c r="BW909" s="130"/>
      <c r="BX909" s="130"/>
      <c r="BY909" s="130"/>
      <c r="BZ909" s="130"/>
      <c r="CA909" s="130"/>
      <c r="CB909" s="130"/>
      <c r="CC909" s="130"/>
      <c r="CD909" s="130"/>
      <c r="CE909" s="130"/>
      <c r="CF909" s="130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30"/>
      <c r="BR910" s="130"/>
      <c r="BS910" s="130"/>
      <c r="BT910" s="130"/>
      <c r="BU910" s="130"/>
      <c r="BV910" s="130"/>
      <c r="BW910" s="130"/>
      <c r="BX910" s="130"/>
      <c r="BY910" s="130"/>
      <c r="BZ910" s="130"/>
      <c r="CA910" s="130"/>
      <c r="CB910" s="130"/>
      <c r="CC910" s="130"/>
      <c r="CD910" s="130"/>
      <c r="CE910" s="130"/>
      <c r="CF910" s="130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30"/>
      <c r="BR911" s="130"/>
      <c r="BS911" s="130"/>
      <c r="BT911" s="130"/>
      <c r="BU911" s="130"/>
      <c r="BV911" s="130"/>
      <c r="BW911" s="130"/>
      <c r="BX911" s="130"/>
      <c r="BY911" s="130"/>
      <c r="BZ911" s="130"/>
      <c r="CA911" s="130"/>
      <c r="CB911" s="130"/>
      <c r="CC911" s="130"/>
      <c r="CD911" s="130"/>
      <c r="CE911" s="130"/>
      <c r="CF911" s="130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30"/>
      <c r="BR912" s="130"/>
      <c r="BS912" s="130"/>
      <c r="BT912" s="130"/>
      <c r="BU912" s="130"/>
      <c r="BV912" s="130"/>
      <c r="BW912" s="130"/>
      <c r="BX912" s="130"/>
      <c r="BY912" s="130"/>
      <c r="BZ912" s="130"/>
      <c r="CA912" s="130"/>
      <c r="CB912" s="130"/>
      <c r="CC912" s="130"/>
      <c r="CD912" s="130"/>
      <c r="CE912" s="130"/>
      <c r="CF912" s="130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30"/>
      <c r="BR913" s="130"/>
      <c r="BS913" s="130"/>
      <c r="BT913" s="130"/>
      <c r="BU913" s="130"/>
      <c r="BV913" s="130"/>
      <c r="BW913" s="130"/>
      <c r="BX913" s="130"/>
      <c r="BY913" s="130"/>
      <c r="BZ913" s="130"/>
      <c r="CA913" s="130"/>
      <c r="CB913" s="130"/>
      <c r="CC913" s="130"/>
      <c r="CD913" s="130"/>
      <c r="CE913" s="130"/>
      <c r="CF913" s="130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30"/>
      <c r="BR914" s="130"/>
      <c r="BS914" s="130"/>
      <c r="BT914" s="130"/>
      <c r="BU914" s="130"/>
      <c r="BV914" s="130"/>
      <c r="BW914" s="130"/>
      <c r="BX914" s="130"/>
      <c r="BY914" s="130"/>
      <c r="BZ914" s="130"/>
      <c r="CA914" s="130"/>
      <c r="CB914" s="130"/>
      <c r="CC914" s="130"/>
      <c r="CD914" s="130"/>
      <c r="CE914" s="130"/>
      <c r="CF914" s="130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30"/>
      <c r="BR915" s="130"/>
      <c r="BS915" s="130"/>
      <c r="BT915" s="130"/>
      <c r="BU915" s="130"/>
      <c r="BV915" s="130"/>
      <c r="BW915" s="130"/>
      <c r="BX915" s="130"/>
      <c r="BY915" s="130"/>
      <c r="BZ915" s="130"/>
      <c r="CA915" s="130"/>
      <c r="CB915" s="130"/>
      <c r="CC915" s="130"/>
      <c r="CD915" s="130"/>
      <c r="CE915" s="130"/>
      <c r="CF915" s="130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30"/>
      <c r="BR916" s="130"/>
      <c r="BS916" s="130"/>
      <c r="BT916" s="130"/>
      <c r="BU916" s="130"/>
      <c r="BV916" s="130"/>
      <c r="BW916" s="130"/>
      <c r="BX916" s="130"/>
      <c r="BY916" s="130"/>
      <c r="BZ916" s="130"/>
      <c r="CA916" s="130"/>
      <c r="CB916" s="130"/>
      <c r="CC916" s="130"/>
      <c r="CD916" s="130"/>
      <c r="CE916" s="130"/>
      <c r="CF916" s="130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30"/>
      <c r="BR917" s="130"/>
      <c r="BS917" s="130"/>
      <c r="BT917" s="130"/>
      <c r="BU917" s="130"/>
      <c r="BV917" s="130"/>
      <c r="BW917" s="130"/>
      <c r="BX917" s="130"/>
      <c r="BY917" s="130"/>
      <c r="BZ917" s="130"/>
      <c r="CA917" s="130"/>
      <c r="CB917" s="130"/>
      <c r="CC917" s="130"/>
      <c r="CD917" s="130"/>
      <c r="CE917" s="130"/>
      <c r="CF917" s="130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30"/>
      <c r="BR918" s="130"/>
      <c r="BS918" s="130"/>
      <c r="BT918" s="130"/>
      <c r="BU918" s="130"/>
      <c r="BV918" s="130"/>
      <c r="BW918" s="130"/>
      <c r="BX918" s="130"/>
      <c r="BY918" s="130"/>
      <c r="BZ918" s="130"/>
      <c r="CA918" s="130"/>
      <c r="CB918" s="130"/>
      <c r="CC918" s="130"/>
      <c r="CD918" s="130"/>
      <c r="CE918" s="130"/>
      <c r="CF918" s="130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30"/>
      <c r="BR919" s="130"/>
      <c r="BS919" s="130"/>
      <c r="BT919" s="130"/>
      <c r="BU919" s="130"/>
      <c r="BV919" s="130"/>
      <c r="BW919" s="130"/>
      <c r="BX919" s="130"/>
      <c r="BY919" s="130"/>
      <c r="BZ919" s="130"/>
      <c r="CA919" s="130"/>
      <c r="CB919" s="130"/>
      <c r="CC919" s="130"/>
      <c r="CD919" s="130"/>
      <c r="CE919" s="130"/>
      <c r="CF919" s="130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30"/>
      <c r="BR920" s="130"/>
      <c r="BS920" s="130"/>
      <c r="BT920" s="130"/>
      <c r="BU920" s="130"/>
      <c r="BV920" s="130"/>
      <c r="BW920" s="130"/>
      <c r="BX920" s="130"/>
      <c r="BY920" s="130"/>
      <c r="BZ920" s="130"/>
      <c r="CA920" s="130"/>
      <c r="CB920" s="130"/>
      <c r="CC920" s="130"/>
      <c r="CD920" s="130"/>
      <c r="CE920" s="130"/>
      <c r="CF920" s="130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30"/>
      <c r="BR921" s="130"/>
      <c r="BS921" s="130"/>
      <c r="BT921" s="130"/>
      <c r="BU921" s="130"/>
      <c r="BV921" s="130"/>
      <c r="BW921" s="130"/>
      <c r="BX921" s="130"/>
      <c r="BY921" s="130"/>
      <c r="BZ921" s="130"/>
      <c r="CA921" s="130"/>
      <c r="CB921" s="130"/>
      <c r="CC921" s="130"/>
      <c r="CD921" s="130"/>
      <c r="CE921" s="130"/>
      <c r="CF921" s="130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30"/>
      <c r="BR922" s="130"/>
      <c r="BS922" s="130"/>
      <c r="BT922" s="130"/>
      <c r="BU922" s="130"/>
      <c r="BV922" s="130"/>
      <c r="BW922" s="130"/>
      <c r="BX922" s="130"/>
      <c r="BY922" s="130"/>
      <c r="BZ922" s="130"/>
      <c r="CA922" s="130"/>
      <c r="CB922" s="130"/>
      <c r="CC922" s="130"/>
      <c r="CD922" s="130"/>
      <c r="CE922" s="130"/>
      <c r="CF922" s="130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30"/>
      <c r="BR923" s="130"/>
      <c r="BS923" s="130"/>
      <c r="BT923" s="130"/>
      <c r="BU923" s="130"/>
      <c r="BV923" s="130"/>
      <c r="BW923" s="130"/>
      <c r="BX923" s="130"/>
      <c r="BY923" s="130"/>
      <c r="BZ923" s="130"/>
      <c r="CA923" s="130"/>
      <c r="CB923" s="130"/>
      <c r="CC923" s="130"/>
      <c r="CD923" s="130"/>
      <c r="CE923" s="130"/>
      <c r="CF923" s="130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30"/>
      <c r="BR924" s="130"/>
      <c r="BS924" s="130"/>
      <c r="BT924" s="130"/>
      <c r="BU924" s="130"/>
      <c r="BV924" s="130"/>
      <c r="BW924" s="130"/>
      <c r="BX924" s="130"/>
      <c r="BY924" s="130"/>
      <c r="BZ924" s="130"/>
      <c r="CA924" s="130"/>
      <c r="CB924" s="130"/>
      <c r="CC924" s="130"/>
      <c r="CD924" s="130"/>
      <c r="CE924" s="130"/>
      <c r="CF924" s="130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30"/>
      <c r="BR925" s="130"/>
      <c r="BS925" s="130"/>
      <c r="BT925" s="130"/>
      <c r="BU925" s="130"/>
      <c r="BV925" s="130"/>
      <c r="BW925" s="130"/>
      <c r="BX925" s="130"/>
      <c r="BY925" s="130"/>
      <c r="BZ925" s="130"/>
      <c r="CA925" s="130"/>
      <c r="CB925" s="130"/>
      <c r="CC925" s="130"/>
      <c r="CD925" s="130"/>
      <c r="CE925" s="130"/>
      <c r="CF925" s="130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30"/>
      <c r="BR926" s="130"/>
      <c r="BS926" s="130"/>
      <c r="BT926" s="130"/>
      <c r="BU926" s="130"/>
      <c r="BV926" s="130"/>
      <c r="BW926" s="130"/>
      <c r="BX926" s="130"/>
      <c r="BY926" s="130"/>
      <c r="BZ926" s="130"/>
      <c r="CA926" s="130"/>
      <c r="CB926" s="130"/>
      <c r="CC926" s="130"/>
      <c r="CD926" s="130"/>
      <c r="CE926" s="130"/>
      <c r="CF926" s="130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30"/>
      <c r="BR927" s="130"/>
      <c r="BS927" s="130"/>
      <c r="BT927" s="130"/>
      <c r="BU927" s="130"/>
      <c r="BV927" s="130"/>
      <c r="BW927" s="130"/>
      <c r="BX927" s="130"/>
      <c r="BY927" s="130"/>
      <c r="BZ927" s="130"/>
      <c r="CA927" s="130"/>
      <c r="CB927" s="130"/>
      <c r="CC927" s="130"/>
      <c r="CD927" s="130"/>
      <c r="CE927" s="130"/>
      <c r="CF927" s="130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30"/>
      <c r="BR928" s="130"/>
      <c r="BS928" s="130"/>
      <c r="BT928" s="130"/>
      <c r="BU928" s="130"/>
      <c r="BV928" s="130"/>
      <c r="BW928" s="130"/>
      <c r="BX928" s="130"/>
      <c r="BY928" s="130"/>
      <c r="BZ928" s="130"/>
      <c r="CA928" s="130"/>
      <c r="CB928" s="130"/>
      <c r="CC928" s="130"/>
      <c r="CD928" s="130"/>
      <c r="CE928" s="130"/>
      <c r="CF928" s="130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30"/>
      <c r="BR929" s="130"/>
      <c r="BS929" s="130"/>
      <c r="BT929" s="130"/>
      <c r="BU929" s="130"/>
      <c r="BV929" s="130"/>
      <c r="BW929" s="130"/>
      <c r="BX929" s="130"/>
      <c r="BY929" s="130"/>
      <c r="BZ929" s="130"/>
      <c r="CA929" s="130"/>
      <c r="CB929" s="130"/>
      <c r="CC929" s="130"/>
      <c r="CD929" s="130"/>
      <c r="CE929" s="130"/>
      <c r="CF929" s="130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30"/>
      <c r="BR930" s="130"/>
      <c r="BS930" s="130"/>
      <c r="BT930" s="130"/>
      <c r="BU930" s="130"/>
      <c r="BV930" s="130"/>
      <c r="BW930" s="130"/>
      <c r="BX930" s="130"/>
      <c r="BY930" s="130"/>
      <c r="BZ930" s="130"/>
      <c r="CA930" s="130"/>
      <c r="CB930" s="130"/>
      <c r="CC930" s="130"/>
      <c r="CD930" s="130"/>
      <c r="CE930" s="130"/>
      <c r="CF930" s="130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30"/>
      <c r="BR931" s="130"/>
      <c r="BS931" s="130"/>
      <c r="BT931" s="130"/>
      <c r="BU931" s="130"/>
      <c r="BV931" s="130"/>
      <c r="BW931" s="130"/>
      <c r="BX931" s="130"/>
      <c r="BY931" s="130"/>
      <c r="BZ931" s="130"/>
      <c r="CA931" s="130"/>
      <c r="CB931" s="130"/>
      <c r="CC931" s="130"/>
      <c r="CD931" s="130"/>
      <c r="CE931" s="130"/>
      <c r="CF931" s="130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30"/>
      <c r="BR932" s="130"/>
      <c r="BS932" s="130"/>
      <c r="BT932" s="130"/>
      <c r="BU932" s="130"/>
      <c r="BV932" s="130"/>
      <c r="BW932" s="130"/>
      <c r="BX932" s="130"/>
      <c r="BY932" s="130"/>
      <c r="BZ932" s="130"/>
      <c r="CA932" s="130"/>
      <c r="CB932" s="130"/>
      <c r="CC932" s="130"/>
      <c r="CD932" s="130"/>
      <c r="CE932" s="130"/>
      <c r="CF932" s="130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30"/>
      <c r="BR933" s="130"/>
      <c r="BS933" s="130"/>
      <c r="BT933" s="130"/>
      <c r="BU933" s="130"/>
      <c r="BV933" s="130"/>
      <c r="BW933" s="130"/>
      <c r="BX933" s="130"/>
      <c r="BY933" s="130"/>
      <c r="BZ933" s="130"/>
      <c r="CA933" s="130"/>
      <c r="CB933" s="130"/>
      <c r="CC933" s="130"/>
      <c r="CD933" s="130"/>
      <c r="CE933" s="130"/>
      <c r="CF933" s="130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30"/>
      <c r="BR934" s="130"/>
      <c r="BS934" s="130"/>
      <c r="BT934" s="130"/>
      <c r="BU934" s="130"/>
      <c r="BV934" s="130"/>
      <c r="BW934" s="130"/>
      <c r="BX934" s="130"/>
      <c r="BY934" s="130"/>
      <c r="BZ934" s="130"/>
      <c r="CA934" s="130"/>
      <c r="CB934" s="130"/>
      <c r="CC934" s="130"/>
      <c r="CD934" s="130"/>
      <c r="CE934" s="130"/>
      <c r="CF934" s="130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30"/>
      <c r="BR935" s="130"/>
      <c r="BS935" s="130"/>
      <c r="BT935" s="130"/>
      <c r="BU935" s="130"/>
      <c r="BV935" s="130"/>
      <c r="BW935" s="130"/>
      <c r="BX935" s="130"/>
      <c r="BY935" s="130"/>
      <c r="BZ935" s="130"/>
      <c r="CA935" s="130"/>
      <c r="CB935" s="130"/>
      <c r="CC935" s="130"/>
      <c r="CD935" s="130"/>
      <c r="CE935" s="130"/>
      <c r="CF935" s="130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30"/>
      <c r="BR936" s="130"/>
      <c r="BS936" s="130"/>
      <c r="BT936" s="130"/>
      <c r="BU936" s="130"/>
      <c r="BV936" s="130"/>
      <c r="BW936" s="130"/>
      <c r="BX936" s="130"/>
      <c r="BY936" s="130"/>
      <c r="BZ936" s="130"/>
      <c r="CA936" s="130"/>
      <c r="CB936" s="130"/>
      <c r="CC936" s="130"/>
      <c r="CD936" s="130"/>
      <c r="CE936" s="130"/>
      <c r="CF936" s="130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30"/>
      <c r="BR937" s="130"/>
      <c r="BS937" s="130"/>
      <c r="BT937" s="130"/>
      <c r="BU937" s="130"/>
      <c r="BV937" s="130"/>
      <c r="BW937" s="130"/>
      <c r="BX937" s="130"/>
      <c r="BY937" s="130"/>
      <c r="BZ937" s="130"/>
      <c r="CA937" s="130"/>
      <c r="CB937" s="130"/>
      <c r="CC937" s="130"/>
      <c r="CD937" s="130"/>
      <c r="CE937" s="130"/>
      <c r="CF937" s="130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30"/>
      <c r="BR938" s="130"/>
      <c r="BS938" s="130"/>
      <c r="BT938" s="130"/>
      <c r="BU938" s="130"/>
      <c r="BV938" s="130"/>
      <c r="BW938" s="130"/>
      <c r="BX938" s="130"/>
      <c r="BY938" s="130"/>
      <c r="BZ938" s="130"/>
      <c r="CA938" s="130"/>
      <c r="CB938" s="130"/>
      <c r="CC938" s="130"/>
      <c r="CD938" s="130"/>
      <c r="CE938" s="130"/>
      <c r="CF938" s="130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30"/>
      <c r="BR939" s="130"/>
      <c r="BS939" s="130"/>
      <c r="BT939" s="130"/>
      <c r="BU939" s="130"/>
      <c r="BV939" s="130"/>
      <c r="BW939" s="130"/>
      <c r="BX939" s="130"/>
      <c r="BY939" s="130"/>
      <c r="BZ939" s="130"/>
      <c r="CA939" s="130"/>
      <c r="CB939" s="130"/>
      <c r="CC939" s="130"/>
      <c r="CD939" s="130"/>
      <c r="CE939" s="130"/>
      <c r="CF939" s="130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30"/>
      <c r="BR940" s="130"/>
      <c r="BS940" s="130"/>
      <c r="BT940" s="130"/>
      <c r="BU940" s="130"/>
      <c r="BV940" s="130"/>
      <c r="BW940" s="130"/>
      <c r="BX940" s="130"/>
      <c r="BY940" s="130"/>
      <c r="BZ940" s="130"/>
      <c r="CA940" s="130"/>
      <c r="CB940" s="130"/>
      <c r="CC940" s="130"/>
      <c r="CD940" s="130"/>
      <c r="CE940" s="130"/>
      <c r="CF940" s="130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30"/>
      <c r="BR941" s="130"/>
      <c r="BS941" s="130"/>
      <c r="BT941" s="130"/>
      <c r="BU941" s="130"/>
      <c r="BV941" s="130"/>
      <c r="BW941" s="130"/>
      <c r="BX941" s="130"/>
      <c r="BY941" s="130"/>
      <c r="BZ941" s="130"/>
      <c r="CA941" s="130"/>
      <c r="CB941" s="130"/>
      <c r="CC941" s="130"/>
      <c r="CD941" s="130"/>
      <c r="CE941" s="130"/>
      <c r="CF941" s="130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30"/>
      <c r="BR942" s="130"/>
      <c r="BS942" s="130"/>
      <c r="BT942" s="130"/>
      <c r="BU942" s="130"/>
      <c r="BV942" s="130"/>
      <c r="BW942" s="130"/>
      <c r="BX942" s="130"/>
      <c r="BY942" s="130"/>
      <c r="BZ942" s="130"/>
      <c r="CA942" s="130"/>
      <c r="CB942" s="130"/>
      <c r="CC942" s="130"/>
      <c r="CD942" s="130"/>
      <c r="CE942" s="130"/>
      <c r="CF942" s="130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30"/>
      <c r="BR943" s="130"/>
      <c r="BS943" s="130"/>
      <c r="BT943" s="130"/>
      <c r="BU943" s="130"/>
      <c r="BV943" s="130"/>
      <c r="BW943" s="130"/>
      <c r="BX943" s="130"/>
      <c r="BY943" s="130"/>
      <c r="BZ943" s="130"/>
      <c r="CA943" s="130"/>
      <c r="CB943" s="130"/>
      <c r="CC943" s="130"/>
      <c r="CD943" s="130"/>
      <c r="CE943" s="130"/>
      <c r="CF943" s="130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30"/>
      <c r="BR944" s="130"/>
      <c r="BS944" s="130"/>
      <c r="BT944" s="130"/>
      <c r="BU944" s="130"/>
      <c r="BV944" s="130"/>
      <c r="BW944" s="130"/>
      <c r="BX944" s="130"/>
      <c r="BY944" s="130"/>
      <c r="BZ944" s="130"/>
      <c r="CA944" s="130"/>
      <c r="CB944" s="130"/>
      <c r="CC944" s="130"/>
      <c r="CD944" s="130"/>
      <c r="CE944" s="130"/>
      <c r="CF944" s="130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30"/>
      <c r="BR945" s="130"/>
      <c r="BS945" s="130"/>
      <c r="BT945" s="130"/>
      <c r="BU945" s="130"/>
      <c r="BV945" s="130"/>
      <c r="BW945" s="130"/>
      <c r="BX945" s="130"/>
      <c r="BY945" s="130"/>
      <c r="BZ945" s="130"/>
      <c r="CA945" s="130"/>
      <c r="CB945" s="130"/>
      <c r="CC945" s="130"/>
      <c r="CD945" s="130"/>
      <c r="CE945" s="130"/>
      <c r="CF945" s="130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30"/>
      <c r="BR946" s="130"/>
      <c r="BS946" s="130"/>
      <c r="BT946" s="130"/>
      <c r="BU946" s="130"/>
      <c r="BV946" s="130"/>
      <c r="BW946" s="130"/>
      <c r="BX946" s="130"/>
      <c r="BY946" s="130"/>
      <c r="BZ946" s="130"/>
      <c r="CA946" s="130"/>
      <c r="CB946" s="130"/>
      <c r="CC946" s="130"/>
      <c r="CD946" s="130"/>
      <c r="CE946" s="130"/>
      <c r="CF946" s="130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30"/>
      <c r="BR947" s="130"/>
      <c r="BS947" s="130"/>
      <c r="BT947" s="130"/>
      <c r="BU947" s="130"/>
      <c r="BV947" s="130"/>
      <c r="BW947" s="130"/>
      <c r="BX947" s="130"/>
      <c r="BY947" s="130"/>
      <c r="BZ947" s="130"/>
      <c r="CA947" s="130"/>
      <c r="CB947" s="130"/>
      <c r="CC947" s="130"/>
      <c r="CD947" s="130"/>
      <c r="CE947" s="130"/>
      <c r="CF947" s="130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30"/>
      <c r="BR948" s="130"/>
      <c r="BS948" s="130"/>
      <c r="BT948" s="130"/>
      <c r="BU948" s="130"/>
      <c r="BV948" s="130"/>
      <c r="BW948" s="130"/>
      <c r="BX948" s="130"/>
      <c r="BY948" s="130"/>
      <c r="BZ948" s="130"/>
      <c r="CA948" s="130"/>
      <c r="CB948" s="130"/>
      <c r="CC948" s="130"/>
      <c r="CD948" s="130"/>
      <c r="CE948" s="130"/>
      <c r="CF948" s="130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30"/>
      <c r="BR949" s="130"/>
      <c r="BS949" s="130"/>
      <c r="BT949" s="130"/>
      <c r="BU949" s="130"/>
      <c r="BV949" s="130"/>
      <c r="BW949" s="130"/>
      <c r="BX949" s="130"/>
      <c r="BY949" s="130"/>
      <c r="BZ949" s="130"/>
      <c r="CA949" s="130"/>
      <c r="CB949" s="130"/>
      <c r="CC949" s="130"/>
      <c r="CD949" s="130"/>
      <c r="CE949" s="130"/>
      <c r="CF949" s="130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30"/>
      <c r="BR950" s="130"/>
      <c r="BS950" s="130"/>
      <c r="BT950" s="130"/>
      <c r="BU950" s="130"/>
      <c r="BV950" s="130"/>
      <c r="BW950" s="130"/>
      <c r="BX950" s="130"/>
      <c r="BY950" s="130"/>
      <c r="BZ950" s="130"/>
      <c r="CA950" s="130"/>
      <c r="CB950" s="130"/>
      <c r="CC950" s="130"/>
      <c r="CD950" s="130"/>
      <c r="CE950" s="130"/>
      <c r="CF950" s="130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30"/>
      <c r="BR951" s="130"/>
      <c r="BS951" s="130"/>
      <c r="BT951" s="130"/>
      <c r="BU951" s="130"/>
      <c r="BV951" s="130"/>
      <c r="BW951" s="130"/>
      <c r="BX951" s="130"/>
      <c r="BY951" s="130"/>
      <c r="BZ951" s="130"/>
      <c r="CA951" s="130"/>
      <c r="CB951" s="130"/>
      <c r="CC951" s="130"/>
      <c r="CD951" s="130"/>
      <c r="CE951" s="130"/>
      <c r="CF951" s="130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30"/>
      <c r="BR952" s="130"/>
      <c r="BS952" s="130"/>
      <c r="BT952" s="130"/>
      <c r="BU952" s="130"/>
      <c r="BV952" s="130"/>
      <c r="BW952" s="130"/>
      <c r="BX952" s="130"/>
      <c r="BY952" s="130"/>
      <c r="BZ952" s="130"/>
      <c r="CA952" s="130"/>
      <c r="CB952" s="130"/>
      <c r="CC952" s="130"/>
      <c r="CD952" s="130"/>
      <c r="CE952" s="130"/>
      <c r="CF952" s="130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30"/>
      <c r="BR953" s="130"/>
      <c r="BS953" s="130"/>
      <c r="BT953" s="130"/>
      <c r="BU953" s="130"/>
      <c r="BV953" s="130"/>
      <c r="BW953" s="130"/>
      <c r="BX953" s="130"/>
      <c r="BY953" s="130"/>
      <c r="BZ953" s="130"/>
      <c r="CA953" s="130"/>
      <c r="CB953" s="130"/>
      <c r="CC953" s="130"/>
      <c r="CD953" s="130"/>
      <c r="CE953" s="130"/>
      <c r="CF953" s="130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30"/>
      <c r="BR954" s="130"/>
      <c r="BS954" s="130"/>
      <c r="BT954" s="130"/>
      <c r="BU954" s="130"/>
      <c r="BV954" s="130"/>
      <c r="BW954" s="130"/>
      <c r="BX954" s="130"/>
      <c r="BY954" s="130"/>
      <c r="BZ954" s="130"/>
      <c r="CA954" s="130"/>
      <c r="CB954" s="130"/>
      <c r="CC954" s="130"/>
      <c r="CD954" s="130"/>
      <c r="CE954" s="130"/>
      <c r="CF954" s="130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30"/>
      <c r="BR955" s="130"/>
      <c r="BS955" s="130"/>
      <c r="BT955" s="130"/>
      <c r="BU955" s="130"/>
      <c r="BV955" s="130"/>
      <c r="BW955" s="130"/>
      <c r="BX955" s="130"/>
      <c r="BY955" s="130"/>
      <c r="BZ955" s="130"/>
      <c r="CA955" s="130"/>
      <c r="CB955" s="130"/>
      <c r="CC955" s="130"/>
      <c r="CD955" s="130"/>
      <c r="CE955" s="130"/>
      <c r="CF955" s="130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30"/>
      <c r="BR956" s="130"/>
      <c r="BS956" s="130"/>
      <c r="BT956" s="130"/>
      <c r="BU956" s="130"/>
      <c r="BV956" s="130"/>
      <c r="BW956" s="130"/>
      <c r="BX956" s="130"/>
      <c r="BY956" s="130"/>
      <c r="BZ956" s="130"/>
      <c r="CA956" s="130"/>
      <c r="CB956" s="130"/>
      <c r="CC956" s="130"/>
      <c r="CD956" s="130"/>
      <c r="CE956" s="130"/>
      <c r="CF956" s="130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30"/>
      <c r="BR957" s="130"/>
      <c r="BS957" s="130"/>
      <c r="BT957" s="130"/>
      <c r="BU957" s="130"/>
      <c r="BV957" s="130"/>
      <c r="BW957" s="130"/>
      <c r="BX957" s="130"/>
      <c r="BY957" s="130"/>
      <c r="BZ957" s="130"/>
      <c r="CA957" s="130"/>
      <c r="CB957" s="130"/>
      <c r="CC957" s="130"/>
      <c r="CD957" s="130"/>
      <c r="CE957" s="130"/>
      <c r="CF957" s="130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30"/>
      <c r="BR958" s="130"/>
      <c r="BS958" s="130"/>
      <c r="BT958" s="130"/>
      <c r="BU958" s="130"/>
      <c r="BV958" s="130"/>
      <c r="BW958" s="130"/>
      <c r="BX958" s="130"/>
      <c r="BY958" s="130"/>
      <c r="BZ958" s="130"/>
      <c r="CA958" s="130"/>
      <c r="CB958" s="130"/>
      <c r="CC958" s="130"/>
      <c r="CD958" s="130"/>
      <c r="CE958" s="130"/>
      <c r="CF958" s="130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30"/>
      <c r="BR959" s="130"/>
      <c r="BS959" s="130"/>
      <c r="BT959" s="130"/>
      <c r="BU959" s="130"/>
      <c r="BV959" s="130"/>
      <c r="BW959" s="130"/>
      <c r="BX959" s="130"/>
      <c r="BY959" s="130"/>
      <c r="BZ959" s="130"/>
      <c r="CA959" s="130"/>
      <c r="CB959" s="130"/>
      <c r="CC959" s="130"/>
      <c r="CD959" s="130"/>
      <c r="CE959" s="130"/>
      <c r="CF959" s="130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30"/>
      <c r="BR960" s="130"/>
      <c r="BS960" s="130"/>
      <c r="BT960" s="130"/>
      <c r="BU960" s="130"/>
      <c r="BV960" s="130"/>
      <c r="BW960" s="130"/>
      <c r="BX960" s="130"/>
      <c r="BY960" s="130"/>
      <c r="BZ960" s="130"/>
      <c r="CA960" s="130"/>
      <c r="CB960" s="130"/>
      <c r="CC960" s="130"/>
      <c r="CD960" s="130"/>
      <c r="CE960" s="130"/>
      <c r="CF960" s="130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30"/>
      <c r="BR961" s="130"/>
      <c r="BS961" s="130"/>
      <c r="BT961" s="130"/>
      <c r="BU961" s="130"/>
      <c r="BV961" s="130"/>
      <c r="BW961" s="130"/>
      <c r="BX961" s="130"/>
      <c r="BY961" s="130"/>
      <c r="BZ961" s="130"/>
      <c r="CA961" s="130"/>
      <c r="CB961" s="130"/>
      <c r="CC961" s="130"/>
      <c r="CD961" s="130"/>
      <c r="CE961" s="130"/>
      <c r="CF961" s="130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30"/>
      <c r="BR962" s="130"/>
      <c r="BS962" s="130"/>
      <c r="BT962" s="130"/>
      <c r="BU962" s="130"/>
      <c r="BV962" s="130"/>
      <c r="BW962" s="130"/>
      <c r="BX962" s="130"/>
      <c r="BY962" s="130"/>
      <c r="BZ962" s="130"/>
      <c r="CA962" s="130"/>
      <c r="CB962" s="130"/>
      <c r="CC962" s="130"/>
      <c r="CD962" s="130"/>
      <c r="CE962" s="130"/>
      <c r="CF962" s="130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30"/>
      <c r="BR963" s="130"/>
      <c r="BS963" s="130"/>
      <c r="BT963" s="130"/>
      <c r="BU963" s="130"/>
      <c r="BV963" s="130"/>
      <c r="BW963" s="130"/>
      <c r="BX963" s="130"/>
      <c r="BY963" s="130"/>
      <c r="BZ963" s="130"/>
      <c r="CA963" s="130"/>
      <c r="CB963" s="130"/>
      <c r="CC963" s="130"/>
      <c r="CD963" s="130"/>
      <c r="CE963" s="130"/>
      <c r="CF963" s="130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30"/>
      <c r="BR964" s="130"/>
      <c r="BS964" s="130"/>
      <c r="BT964" s="130"/>
      <c r="BU964" s="130"/>
      <c r="BV964" s="130"/>
      <c r="BW964" s="130"/>
      <c r="BX964" s="130"/>
      <c r="BY964" s="130"/>
      <c r="BZ964" s="130"/>
      <c r="CA964" s="130"/>
      <c r="CB964" s="130"/>
      <c r="CC964" s="130"/>
      <c r="CD964" s="130"/>
      <c r="CE964" s="130"/>
      <c r="CF964" s="130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30"/>
      <c r="BR965" s="130"/>
      <c r="BS965" s="130"/>
      <c r="BT965" s="130"/>
      <c r="BU965" s="130"/>
      <c r="BV965" s="130"/>
      <c r="BW965" s="130"/>
      <c r="BX965" s="130"/>
      <c r="BY965" s="130"/>
      <c r="BZ965" s="130"/>
      <c r="CA965" s="130"/>
      <c r="CB965" s="130"/>
      <c r="CC965" s="130"/>
      <c r="CD965" s="130"/>
      <c r="CE965" s="130"/>
      <c r="CF965" s="130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30"/>
      <c r="BR966" s="130"/>
      <c r="BS966" s="130"/>
      <c r="BT966" s="130"/>
      <c r="BU966" s="130"/>
      <c r="BV966" s="130"/>
      <c r="BW966" s="130"/>
      <c r="BX966" s="130"/>
      <c r="BY966" s="130"/>
      <c r="BZ966" s="130"/>
      <c r="CA966" s="130"/>
      <c r="CB966" s="130"/>
      <c r="CC966" s="130"/>
      <c r="CD966" s="130"/>
      <c r="CE966" s="130"/>
      <c r="CF966" s="130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30"/>
      <c r="BR967" s="130"/>
      <c r="BS967" s="130"/>
      <c r="BT967" s="130"/>
      <c r="BU967" s="130"/>
      <c r="BV967" s="130"/>
      <c r="BW967" s="130"/>
      <c r="BX967" s="130"/>
      <c r="BY967" s="130"/>
      <c r="BZ967" s="130"/>
      <c r="CA967" s="130"/>
      <c r="CB967" s="130"/>
      <c r="CC967" s="130"/>
      <c r="CD967" s="130"/>
      <c r="CE967" s="130"/>
      <c r="CF967" s="130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30"/>
      <c r="BR968" s="130"/>
      <c r="BS968" s="130"/>
      <c r="BT968" s="130"/>
      <c r="BU968" s="130"/>
      <c r="BV968" s="130"/>
      <c r="BW968" s="130"/>
      <c r="BX968" s="130"/>
      <c r="BY968" s="130"/>
      <c r="BZ968" s="130"/>
      <c r="CA968" s="130"/>
      <c r="CB968" s="130"/>
      <c r="CC968" s="130"/>
      <c r="CD968" s="130"/>
      <c r="CE968" s="130"/>
      <c r="CF968" s="130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30"/>
      <c r="BR969" s="130"/>
      <c r="BS969" s="130"/>
      <c r="BT969" s="130"/>
      <c r="BU969" s="130"/>
      <c r="BV969" s="130"/>
      <c r="BW969" s="130"/>
      <c r="BX969" s="130"/>
      <c r="BY969" s="130"/>
      <c r="BZ969" s="130"/>
      <c r="CA969" s="130"/>
      <c r="CB969" s="130"/>
      <c r="CC969" s="130"/>
      <c r="CD969" s="130"/>
      <c r="CE969" s="130"/>
      <c r="CF969" s="130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30"/>
      <c r="BR970" s="130"/>
      <c r="BS970" s="130"/>
      <c r="BT970" s="130"/>
      <c r="BU970" s="130"/>
      <c r="BV970" s="130"/>
      <c r="BW970" s="130"/>
      <c r="BX970" s="130"/>
      <c r="BY970" s="130"/>
      <c r="BZ970" s="130"/>
      <c r="CA970" s="130"/>
      <c r="CB970" s="130"/>
      <c r="CC970" s="130"/>
      <c r="CD970" s="130"/>
      <c r="CE970" s="130"/>
      <c r="CF970" s="130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30"/>
      <c r="BR971" s="130"/>
      <c r="BS971" s="130"/>
      <c r="BT971" s="130"/>
      <c r="BU971" s="130"/>
      <c r="BV971" s="130"/>
      <c r="BW971" s="130"/>
      <c r="BX971" s="130"/>
      <c r="BY971" s="130"/>
      <c r="BZ971" s="130"/>
      <c r="CA971" s="130"/>
      <c r="CB971" s="130"/>
      <c r="CC971" s="130"/>
      <c r="CD971" s="130"/>
      <c r="CE971" s="130"/>
      <c r="CF971" s="130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30"/>
      <c r="BR972" s="130"/>
      <c r="BS972" s="130"/>
      <c r="BT972" s="130"/>
      <c r="BU972" s="130"/>
      <c r="BV972" s="130"/>
      <c r="BW972" s="130"/>
      <c r="BX972" s="130"/>
      <c r="BY972" s="130"/>
      <c r="BZ972" s="130"/>
      <c r="CA972" s="130"/>
      <c r="CB972" s="130"/>
      <c r="CC972" s="130"/>
      <c r="CD972" s="130"/>
      <c r="CE972" s="130"/>
      <c r="CF972" s="130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30"/>
      <c r="BR973" s="130"/>
      <c r="BS973" s="130"/>
      <c r="BT973" s="130"/>
      <c r="BU973" s="130"/>
      <c r="BV973" s="130"/>
      <c r="BW973" s="130"/>
      <c r="BX973" s="130"/>
      <c r="BY973" s="130"/>
      <c r="BZ973" s="130"/>
      <c r="CA973" s="130"/>
      <c r="CB973" s="130"/>
      <c r="CC973" s="130"/>
      <c r="CD973" s="130"/>
      <c r="CE973" s="130"/>
      <c r="CF973" s="130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30"/>
      <c r="BR974" s="130"/>
      <c r="BS974" s="130"/>
      <c r="BT974" s="130"/>
      <c r="BU974" s="130"/>
      <c r="BV974" s="130"/>
      <c r="BW974" s="130"/>
      <c r="BX974" s="130"/>
      <c r="BY974" s="130"/>
      <c r="BZ974" s="130"/>
      <c r="CA974" s="130"/>
      <c r="CB974" s="130"/>
      <c r="CC974" s="130"/>
      <c r="CD974" s="130"/>
      <c r="CE974" s="130"/>
      <c r="CF974" s="130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30"/>
      <c r="BR975" s="130"/>
      <c r="BS975" s="130"/>
      <c r="BT975" s="130"/>
      <c r="BU975" s="130"/>
      <c r="BV975" s="130"/>
      <c r="BW975" s="130"/>
      <c r="BX975" s="130"/>
      <c r="BY975" s="130"/>
      <c r="BZ975" s="130"/>
      <c r="CA975" s="130"/>
      <c r="CB975" s="130"/>
      <c r="CC975" s="130"/>
      <c r="CD975" s="130"/>
      <c r="CE975" s="130"/>
      <c r="CF975" s="130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30"/>
      <c r="BR976" s="130"/>
      <c r="BS976" s="130"/>
      <c r="BT976" s="130"/>
      <c r="BU976" s="130"/>
      <c r="BV976" s="130"/>
      <c r="BW976" s="130"/>
      <c r="BX976" s="130"/>
      <c r="BY976" s="130"/>
      <c r="BZ976" s="130"/>
      <c r="CA976" s="130"/>
      <c r="CB976" s="130"/>
      <c r="CC976" s="130"/>
      <c r="CD976" s="130"/>
      <c r="CE976" s="130"/>
      <c r="CF976" s="130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30"/>
      <c r="BR977" s="130"/>
      <c r="BS977" s="130"/>
      <c r="BT977" s="130"/>
      <c r="BU977" s="130"/>
      <c r="BV977" s="130"/>
      <c r="BW977" s="130"/>
      <c r="BX977" s="130"/>
      <c r="BY977" s="130"/>
      <c r="BZ977" s="130"/>
      <c r="CA977" s="130"/>
      <c r="CB977" s="130"/>
      <c r="CC977" s="130"/>
      <c r="CD977" s="130"/>
      <c r="CE977" s="130"/>
      <c r="CF977" s="130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30"/>
      <c r="BR978" s="130"/>
      <c r="BS978" s="130"/>
      <c r="BT978" s="130"/>
      <c r="BU978" s="130"/>
      <c r="BV978" s="130"/>
      <c r="BW978" s="130"/>
      <c r="BX978" s="130"/>
      <c r="BY978" s="130"/>
      <c r="BZ978" s="130"/>
      <c r="CA978" s="130"/>
      <c r="CB978" s="130"/>
      <c r="CC978" s="130"/>
      <c r="CD978" s="130"/>
      <c r="CE978" s="130"/>
      <c r="CF978" s="130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30"/>
      <c r="BR979" s="130"/>
      <c r="BS979" s="130"/>
      <c r="BT979" s="130"/>
      <c r="BU979" s="130"/>
      <c r="BV979" s="130"/>
      <c r="BW979" s="130"/>
      <c r="BX979" s="130"/>
      <c r="BY979" s="130"/>
      <c r="BZ979" s="130"/>
      <c r="CA979" s="130"/>
      <c r="CB979" s="130"/>
      <c r="CC979" s="130"/>
      <c r="CD979" s="130"/>
      <c r="CE979" s="130"/>
      <c r="CF979" s="130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30"/>
      <c r="BR980" s="130"/>
      <c r="BS980" s="130"/>
      <c r="BT980" s="130"/>
      <c r="BU980" s="130"/>
      <c r="BV980" s="130"/>
      <c r="BW980" s="130"/>
      <c r="BX980" s="130"/>
      <c r="BY980" s="130"/>
      <c r="BZ980" s="130"/>
      <c r="CA980" s="130"/>
      <c r="CB980" s="130"/>
      <c r="CC980" s="130"/>
      <c r="CD980" s="130"/>
      <c r="CE980" s="130"/>
      <c r="CF980" s="130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30"/>
      <c r="BR981" s="130"/>
      <c r="BS981" s="130"/>
      <c r="BT981" s="130"/>
      <c r="BU981" s="130"/>
      <c r="BV981" s="130"/>
      <c r="BW981" s="130"/>
      <c r="BX981" s="130"/>
      <c r="BY981" s="130"/>
      <c r="BZ981" s="130"/>
      <c r="CA981" s="130"/>
      <c r="CB981" s="130"/>
      <c r="CC981" s="130"/>
      <c r="CD981" s="130"/>
      <c r="CE981" s="130"/>
      <c r="CF981" s="130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30"/>
      <c r="BR982" s="130"/>
      <c r="BS982" s="130"/>
      <c r="BT982" s="130"/>
      <c r="BU982" s="130"/>
      <c r="BV982" s="130"/>
      <c r="BW982" s="130"/>
      <c r="BX982" s="130"/>
      <c r="BY982" s="130"/>
      <c r="BZ982" s="130"/>
      <c r="CA982" s="130"/>
      <c r="CB982" s="130"/>
      <c r="CC982" s="130"/>
      <c r="CD982" s="130"/>
      <c r="CE982" s="130"/>
      <c r="CF982" s="130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30"/>
      <c r="BR983" s="130"/>
      <c r="BS983" s="130"/>
      <c r="BT983" s="130"/>
      <c r="BU983" s="130"/>
      <c r="BV983" s="130"/>
      <c r="BW983" s="130"/>
      <c r="BX983" s="130"/>
      <c r="BY983" s="130"/>
      <c r="BZ983" s="130"/>
      <c r="CA983" s="130"/>
      <c r="CB983" s="130"/>
      <c r="CC983" s="130"/>
      <c r="CD983" s="130"/>
      <c r="CE983" s="130"/>
      <c r="CF983" s="130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30"/>
      <c r="BR984" s="130"/>
      <c r="BS984" s="130"/>
      <c r="BT984" s="130"/>
      <c r="BU984" s="130"/>
      <c r="BV984" s="130"/>
      <c r="BW984" s="130"/>
      <c r="BX984" s="130"/>
      <c r="BY984" s="130"/>
      <c r="BZ984" s="130"/>
      <c r="CA984" s="130"/>
      <c r="CB984" s="130"/>
      <c r="CC984" s="130"/>
      <c r="CD984" s="130"/>
      <c r="CE984" s="130"/>
      <c r="CF984" s="130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30"/>
      <c r="BR985" s="130"/>
      <c r="BS985" s="130"/>
      <c r="BT985" s="130"/>
      <c r="BU985" s="130"/>
      <c r="BV985" s="130"/>
      <c r="BW985" s="130"/>
      <c r="BX985" s="130"/>
      <c r="BY985" s="130"/>
      <c r="BZ985" s="130"/>
      <c r="CA985" s="130"/>
      <c r="CB985" s="130"/>
      <c r="CC985" s="130"/>
      <c r="CD985" s="130"/>
      <c r="CE985" s="130"/>
      <c r="CF985" s="130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30"/>
      <c r="BR986" s="130"/>
      <c r="BS986" s="130"/>
      <c r="BT986" s="130"/>
      <c r="BU986" s="130"/>
      <c r="BV986" s="130"/>
      <c r="BW986" s="130"/>
      <c r="BX986" s="130"/>
      <c r="BY986" s="130"/>
      <c r="BZ986" s="130"/>
      <c r="CA986" s="130"/>
      <c r="CB986" s="130"/>
      <c r="CC986" s="130"/>
      <c r="CD986" s="130"/>
      <c r="CE986" s="130"/>
      <c r="CF986" s="130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30"/>
      <c r="BR987" s="130"/>
      <c r="BS987" s="130"/>
      <c r="BT987" s="130"/>
      <c r="BU987" s="130"/>
      <c r="BV987" s="130"/>
      <c r="BW987" s="130"/>
      <c r="BX987" s="130"/>
      <c r="BY987" s="130"/>
      <c r="BZ987" s="130"/>
      <c r="CA987" s="130"/>
      <c r="CB987" s="130"/>
      <c r="CC987" s="130"/>
      <c r="CD987" s="130"/>
      <c r="CE987" s="130"/>
      <c r="CF987" s="130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30"/>
      <c r="BR988" s="130"/>
      <c r="BS988" s="130"/>
      <c r="BT988" s="130"/>
      <c r="BU988" s="130"/>
      <c r="BV988" s="130"/>
      <c r="BW988" s="130"/>
      <c r="BX988" s="130"/>
      <c r="BY988" s="130"/>
      <c r="BZ988" s="130"/>
      <c r="CA988" s="130"/>
      <c r="CB988" s="130"/>
      <c r="CC988" s="130"/>
      <c r="CD988" s="130"/>
      <c r="CE988" s="130"/>
      <c r="CF988" s="130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30"/>
      <c r="BR989" s="130"/>
      <c r="BS989" s="130"/>
      <c r="BT989" s="130"/>
      <c r="BU989" s="130"/>
      <c r="BV989" s="130"/>
      <c r="BW989" s="130"/>
      <c r="BX989" s="130"/>
      <c r="BY989" s="130"/>
      <c r="BZ989" s="130"/>
      <c r="CA989" s="130"/>
      <c r="CB989" s="130"/>
      <c r="CC989" s="130"/>
      <c r="CD989" s="130"/>
      <c r="CE989" s="130"/>
      <c r="CF989" s="130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30"/>
      <c r="BR990" s="130"/>
      <c r="BS990" s="130"/>
      <c r="BT990" s="130"/>
      <c r="BU990" s="130"/>
      <c r="BV990" s="130"/>
      <c r="BW990" s="130"/>
      <c r="BX990" s="130"/>
      <c r="BY990" s="130"/>
      <c r="BZ990" s="130"/>
      <c r="CA990" s="130"/>
      <c r="CB990" s="130"/>
      <c r="CC990" s="130"/>
      <c r="CD990" s="130"/>
      <c r="CE990" s="130"/>
      <c r="CF990" s="130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30"/>
      <c r="BR991" s="130"/>
      <c r="BS991" s="130"/>
      <c r="BT991" s="130"/>
      <c r="BU991" s="130"/>
      <c r="BV991" s="130"/>
      <c r="BW991" s="130"/>
      <c r="BX991" s="130"/>
      <c r="BY991" s="130"/>
      <c r="BZ991" s="130"/>
      <c r="CA991" s="130"/>
      <c r="CB991" s="130"/>
      <c r="CC991" s="130"/>
      <c r="CD991" s="130"/>
      <c r="CE991" s="130"/>
      <c r="CF991" s="130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30"/>
      <c r="BR992" s="130"/>
      <c r="BS992" s="130"/>
      <c r="BT992" s="130"/>
      <c r="BU992" s="130"/>
      <c r="BV992" s="130"/>
      <c r="BW992" s="130"/>
      <c r="BX992" s="130"/>
      <c r="BY992" s="130"/>
      <c r="BZ992" s="130"/>
      <c r="CA992" s="130"/>
      <c r="CB992" s="130"/>
      <c r="CC992" s="130"/>
      <c r="CD992" s="130"/>
      <c r="CE992" s="130"/>
      <c r="CF992" s="130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30"/>
      <c r="BR993" s="130"/>
      <c r="BS993" s="130"/>
      <c r="BT993" s="130"/>
      <c r="BU993" s="130"/>
      <c r="BV993" s="130"/>
      <c r="BW993" s="130"/>
      <c r="BX993" s="130"/>
      <c r="BY993" s="130"/>
      <c r="BZ993" s="130"/>
      <c r="CA993" s="130"/>
      <c r="CB993" s="130"/>
      <c r="CC993" s="130"/>
      <c r="CD993" s="130"/>
      <c r="CE993" s="130"/>
      <c r="CF993" s="130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30"/>
      <c r="BR994" s="130"/>
      <c r="BS994" s="130"/>
      <c r="BT994" s="130"/>
      <c r="BU994" s="130"/>
      <c r="BV994" s="130"/>
      <c r="BW994" s="130"/>
      <c r="BX994" s="130"/>
      <c r="BY994" s="130"/>
      <c r="BZ994" s="130"/>
      <c r="CA994" s="130"/>
      <c r="CB994" s="130"/>
      <c r="CC994" s="130"/>
      <c r="CD994" s="130"/>
      <c r="CE994" s="130"/>
      <c r="CF994" s="130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30"/>
      <c r="BR995" s="130"/>
      <c r="BS995" s="130"/>
      <c r="BT995" s="130"/>
      <c r="BU995" s="130"/>
      <c r="BV995" s="130"/>
      <c r="BW995" s="130"/>
      <c r="BX995" s="130"/>
      <c r="BY995" s="130"/>
      <c r="BZ995" s="130"/>
      <c r="CA995" s="130"/>
      <c r="CB995" s="130"/>
      <c r="CC995" s="130"/>
      <c r="CD995" s="130"/>
      <c r="CE995" s="130"/>
      <c r="CF995" s="130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30"/>
      <c r="BR996" s="130"/>
      <c r="BS996" s="130"/>
      <c r="BT996" s="130"/>
      <c r="BU996" s="130"/>
      <c r="BV996" s="130"/>
      <c r="BW996" s="130"/>
      <c r="BX996" s="130"/>
      <c r="BY996" s="130"/>
      <c r="BZ996" s="130"/>
      <c r="CA996" s="130"/>
      <c r="CB996" s="130"/>
      <c r="CC996" s="130"/>
      <c r="CD996" s="130"/>
      <c r="CE996" s="130"/>
      <c r="CF996" s="130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30"/>
      <c r="BR997" s="130"/>
      <c r="BS997" s="130"/>
      <c r="BT997" s="130"/>
      <c r="BU997" s="130"/>
      <c r="BV997" s="130"/>
      <c r="BW997" s="130"/>
      <c r="BX997" s="130"/>
      <c r="BY997" s="130"/>
      <c r="BZ997" s="130"/>
      <c r="CA997" s="130"/>
      <c r="CB997" s="130"/>
      <c r="CC997" s="130"/>
      <c r="CD997" s="130"/>
      <c r="CE997" s="130"/>
      <c r="CF997" s="130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30"/>
      <c r="BR998" s="130"/>
      <c r="BS998" s="130"/>
      <c r="BT998" s="130"/>
      <c r="BU998" s="130"/>
      <c r="BV998" s="130"/>
      <c r="BW998" s="130"/>
      <c r="BX998" s="130"/>
      <c r="BY998" s="130"/>
      <c r="BZ998" s="130"/>
      <c r="CA998" s="130"/>
      <c r="CB998" s="130"/>
      <c r="CC998" s="130"/>
      <c r="CD998" s="130"/>
      <c r="CE998" s="130"/>
      <c r="CF998" s="130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30"/>
      <c r="BR999" s="130"/>
      <c r="BS999" s="130"/>
      <c r="BT999" s="130"/>
      <c r="BU999" s="130"/>
      <c r="BV999" s="130"/>
      <c r="BW999" s="130"/>
      <c r="BX999" s="130"/>
      <c r="BY999" s="130"/>
      <c r="BZ999" s="130"/>
      <c r="CA999" s="130"/>
      <c r="CB999" s="130"/>
      <c r="CC999" s="130"/>
      <c r="CD999" s="130"/>
      <c r="CE999" s="130"/>
      <c r="CF999" s="130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30"/>
      <c r="BR1000" s="130"/>
      <c r="BS1000" s="130"/>
      <c r="BT1000" s="130"/>
      <c r="BU1000" s="130"/>
      <c r="BV1000" s="130"/>
      <c r="BW1000" s="130"/>
      <c r="BX1000" s="130"/>
      <c r="BY1000" s="130"/>
      <c r="BZ1000" s="130"/>
      <c r="CA1000" s="130"/>
      <c r="CB1000" s="130"/>
      <c r="CC1000" s="130"/>
      <c r="CD1000" s="130"/>
      <c r="CE1000" s="130"/>
      <c r="CF1000" s="130"/>
    </row>
  </sheetData>
  <mergeCells count="84">
    <mergeCell ref="V1:X1"/>
    <mergeCell ref="V2:X2"/>
    <mergeCell ref="V3:X3"/>
    <mergeCell ref="Z3:AB3"/>
    <mergeCell ref="AD3:AF3"/>
    <mergeCell ref="AH3:AJ3"/>
    <mergeCell ref="AL3:AN3"/>
    <mergeCell ref="N1:P1"/>
    <mergeCell ref="N2:P2"/>
    <mergeCell ref="N3:P3"/>
    <mergeCell ref="B4:D4"/>
    <mergeCell ref="F4:H4"/>
    <mergeCell ref="J4:L4"/>
    <mergeCell ref="N4:P4"/>
    <mergeCell ref="R3:T3"/>
    <mergeCell ref="R4:T4"/>
    <mergeCell ref="V4:X4"/>
    <mergeCell ref="Z4:AB4"/>
    <mergeCell ref="AD4:AF4"/>
    <mergeCell ref="AH4:AJ4"/>
    <mergeCell ref="AL4:AN4"/>
    <mergeCell ref="BR4:BT4"/>
    <mergeCell ref="BV4:BX4"/>
    <mergeCell ref="BZ4:CB4"/>
    <mergeCell ref="CD4:CF4"/>
    <mergeCell ref="AP4:AR4"/>
    <mergeCell ref="AT4:AV4"/>
    <mergeCell ref="AX4:AZ4"/>
    <mergeCell ref="BB4:BD4"/>
    <mergeCell ref="BF4:BH4"/>
    <mergeCell ref="BJ4:BL4"/>
    <mergeCell ref="BN4:BP4"/>
    <mergeCell ref="BF1:BH1"/>
    <mergeCell ref="BJ1:BL1"/>
    <mergeCell ref="BN1:BP1"/>
    <mergeCell ref="BR1:BT1"/>
    <mergeCell ref="BV1:BX1"/>
    <mergeCell ref="BZ1:CB1"/>
    <mergeCell ref="CD1:CF1"/>
    <mergeCell ref="AD1:AF1"/>
    <mergeCell ref="AH1:AJ1"/>
    <mergeCell ref="AL1:AN1"/>
    <mergeCell ref="AP1:AR1"/>
    <mergeCell ref="AT1:AV1"/>
    <mergeCell ref="AX1:AZ1"/>
    <mergeCell ref="BB1:BD1"/>
    <mergeCell ref="F1:H1"/>
    <mergeCell ref="F2:H2"/>
    <mergeCell ref="B3:D3"/>
    <mergeCell ref="F3:H3"/>
    <mergeCell ref="J3:L3"/>
    <mergeCell ref="B1:D1"/>
    <mergeCell ref="J1:L1"/>
    <mergeCell ref="R1:T1"/>
    <mergeCell ref="Z1:AB1"/>
    <mergeCell ref="B2:D2"/>
    <mergeCell ref="J2:L2"/>
    <mergeCell ref="R2:T2"/>
    <mergeCell ref="BB2:BD2"/>
    <mergeCell ref="BF2:BH2"/>
    <mergeCell ref="BJ2:BL2"/>
    <mergeCell ref="BN2:BP2"/>
    <mergeCell ref="BR2:BT2"/>
    <mergeCell ref="BV2:BX2"/>
    <mergeCell ref="BZ2:CB2"/>
    <mergeCell ref="CD2:CF2"/>
    <mergeCell ref="Z2:AB2"/>
    <mergeCell ref="AD2:AF2"/>
    <mergeCell ref="AH2:AJ2"/>
    <mergeCell ref="AL2:AN2"/>
    <mergeCell ref="AP2:AR2"/>
    <mergeCell ref="AT2:AV2"/>
    <mergeCell ref="AX2:AZ2"/>
    <mergeCell ref="BR3:BT3"/>
    <mergeCell ref="BV3:BX3"/>
    <mergeCell ref="BZ3:CB3"/>
    <mergeCell ref="CD3:CF3"/>
    <mergeCell ref="AP3:AR3"/>
    <mergeCell ref="AT3:AV3"/>
    <mergeCell ref="AX3:AZ3"/>
    <mergeCell ref="BB3:BD3"/>
    <mergeCell ref="BF3:BH3"/>
    <mergeCell ref="BJ3:BL3"/>
    <mergeCell ref="BN3:BP3"/>
  </mergeCells>
  <printOptions horizontalCentered="1"/>
  <pageMargins bottom="0.7874015748031497" footer="0.0" header="0.0" left="0.7874015748031497" right="0.7874015748031497" top="0.7874015748031497"/>
  <pageSetup paperSize="9" orientation="portrait"/>
  <headerFooter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22.57"/>
  </cols>
  <sheetData>
    <row r="1" ht="30.0" customHeight="1">
      <c r="A1" s="8" t="s">
        <v>4</v>
      </c>
      <c r="B1" s="8" t="s">
        <v>131</v>
      </c>
      <c r="E1" s="8" t="s">
        <v>4</v>
      </c>
      <c r="F1" s="8" t="str">
        <f>$B$1</f>
        <v>磁瑤</v>
      </c>
      <c r="I1" s="8" t="s">
        <v>4</v>
      </c>
      <c r="J1" s="8" t="str">
        <f>$B$1</f>
        <v>磁瑤</v>
      </c>
      <c r="M1" s="8" t="s">
        <v>4</v>
      </c>
      <c r="N1" s="8" t="str">
        <f>$B$1</f>
        <v>磁瑤</v>
      </c>
      <c r="Q1" s="8" t="s">
        <v>4</v>
      </c>
      <c r="R1" s="8" t="str">
        <f>$B$1</f>
        <v>磁瑤</v>
      </c>
      <c r="U1" s="8" t="s">
        <v>4</v>
      </c>
      <c r="V1" s="8" t="str">
        <f>$B$1</f>
        <v>磁瑤</v>
      </c>
      <c r="Y1" s="8" t="s">
        <v>4</v>
      </c>
      <c r="Z1" s="8" t="str">
        <f>$B$1</f>
        <v>磁瑤</v>
      </c>
      <c r="AC1" s="8" t="s">
        <v>4</v>
      </c>
      <c r="AD1" s="8" t="str">
        <f>$B$1</f>
        <v>磁瑤</v>
      </c>
    </row>
    <row r="2" ht="30.0" customHeight="1">
      <c r="A2" s="8" t="s">
        <v>33</v>
      </c>
      <c r="B2" s="14">
        <f>'卓蘭站'!B2</f>
        <v>115</v>
      </c>
      <c r="E2" s="8" t="s">
        <v>33</v>
      </c>
      <c r="F2" s="8">
        <f>'卓蘭站'!B2</f>
        <v>115</v>
      </c>
      <c r="I2" s="8" t="s">
        <v>33</v>
      </c>
      <c r="J2" s="8">
        <f>'卓蘭站'!B2</f>
        <v>115</v>
      </c>
      <c r="M2" s="8" t="s">
        <v>33</v>
      </c>
      <c r="N2" s="8">
        <f>'卓蘭站'!B2</f>
        <v>115</v>
      </c>
      <c r="Q2" s="8" t="s">
        <v>33</v>
      </c>
      <c r="R2" s="8">
        <f>'卓蘭站'!B2</f>
        <v>115</v>
      </c>
      <c r="U2" s="8" t="s">
        <v>33</v>
      </c>
      <c r="V2" s="8">
        <f>'卓蘭站'!B2</f>
        <v>115</v>
      </c>
      <c r="Y2" s="8" t="s">
        <v>33</v>
      </c>
      <c r="Z2" s="8">
        <f>'卓蘭站'!B2</f>
        <v>115</v>
      </c>
      <c r="AC2" s="8" t="s">
        <v>33</v>
      </c>
      <c r="AD2" s="8">
        <f>'卓蘭站'!B2</f>
        <v>115</v>
      </c>
    </row>
    <row r="3" ht="30.0" customHeight="1">
      <c r="A3" s="8" t="s">
        <v>36</v>
      </c>
      <c r="B3" s="8" t="str">
        <f>'總表'!$C28</f>
        <v>后里圳一號抽水井</v>
      </c>
      <c r="E3" s="8" t="s">
        <v>36</v>
      </c>
      <c r="F3" s="8" t="str">
        <f>'總表'!$C29</f>
        <v>后里圳三號抽水井</v>
      </c>
      <c r="I3" s="8" t="s">
        <v>36</v>
      </c>
      <c r="J3" s="8" t="str">
        <f>'總表'!$C30</f>
        <v>后里圳四號抽水井</v>
      </c>
      <c r="M3" s="8" t="s">
        <v>36</v>
      </c>
      <c r="N3" s="8" t="str">
        <f>'總表'!$C31</f>
        <v>后里圳七支線二號抽水井</v>
      </c>
      <c r="Q3" s="8" t="s">
        <v>36</v>
      </c>
      <c r="R3" s="8" t="str">
        <f>'總表'!$C32</f>
        <v>后里圳六支線一號抽水井</v>
      </c>
      <c r="U3" s="8" t="s">
        <v>36</v>
      </c>
      <c r="V3" s="8" t="str">
        <f>'總表'!$C33</f>
        <v>后里圳七支線一號抽水井</v>
      </c>
      <c r="Y3" s="8" t="s">
        <v>36</v>
      </c>
      <c r="Z3" s="8" t="str">
        <f>'總表'!$C34</f>
        <v>后里圳二號抽水井</v>
      </c>
      <c r="AC3" s="8" t="s">
        <v>36</v>
      </c>
      <c r="AD3" s="8" t="str">
        <f>'總表'!$C35</f>
        <v>后里圳七支線三號抽水井</v>
      </c>
    </row>
    <row r="4" ht="30.0" customHeight="1">
      <c r="A4" s="8" t="s">
        <v>40</v>
      </c>
      <c r="B4" s="8" t="str">
        <f>'總表'!$D28</f>
        <v>B0112603</v>
      </c>
      <c r="E4" s="8" t="s">
        <v>40</v>
      </c>
      <c r="F4" s="8" t="str">
        <f>'總表'!$D29</f>
        <v>B0930053</v>
      </c>
      <c r="I4" s="8" t="s">
        <v>40</v>
      </c>
      <c r="J4" s="8" t="str">
        <f>'總表'!$D30</f>
        <v>B0950059</v>
      </c>
      <c r="M4" s="8" t="s">
        <v>40</v>
      </c>
      <c r="N4" s="8" t="str">
        <f>'總表'!$D31</f>
        <v>B1070109</v>
      </c>
      <c r="Q4" s="8" t="s">
        <v>40</v>
      </c>
      <c r="R4" s="8" t="str">
        <f>'總表'!$D32</f>
        <v>B1080127</v>
      </c>
      <c r="U4" s="8" t="s">
        <v>40</v>
      </c>
      <c r="V4" s="8" t="str">
        <f>'總表'!$D33</f>
        <v>B1100779</v>
      </c>
      <c r="Y4" s="8" t="s">
        <v>40</v>
      </c>
      <c r="Z4" s="8" t="str">
        <f>'總表'!$D34</f>
        <v>B1140109</v>
      </c>
      <c r="AC4" s="8" t="s">
        <v>40</v>
      </c>
      <c r="AD4" s="8" t="str">
        <f>'總表'!$D35</f>
        <v>B1140110</v>
      </c>
    </row>
    <row r="5" ht="30.0" customHeight="1">
      <c r="A5" s="8" t="s">
        <v>44</v>
      </c>
      <c r="B5" s="8">
        <f>'總表'!$E28</f>
        <v>1131031</v>
      </c>
      <c r="C5" s="8">
        <f>'總表'!$F28</f>
        <v>1181030</v>
      </c>
      <c r="D5" s="15"/>
      <c r="E5" s="8" t="s">
        <v>44</v>
      </c>
      <c r="F5" s="8">
        <f>'總表'!$E29</f>
        <v>1131216</v>
      </c>
      <c r="G5" s="8">
        <f>'總表'!$F29</f>
        <v>1181215</v>
      </c>
      <c r="H5" s="15"/>
      <c r="I5" s="8" t="s">
        <v>44</v>
      </c>
      <c r="J5" s="8">
        <f>'總表'!$E30</f>
        <v>1100901</v>
      </c>
      <c r="K5" s="8">
        <f>'總表'!$F30</f>
        <v>1150831</v>
      </c>
      <c r="L5" s="15"/>
      <c r="M5" s="8" t="s">
        <v>44</v>
      </c>
      <c r="N5" s="8">
        <f>'總表'!$E31</f>
        <v>1120622</v>
      </c>
      <c r="O5" s="8">
        <f>'總表'!$F31</f>
        <v>1170621</v>
      </c>
      <c r="P5" s="15"/>
      <c r="Q5" s="8" t="s">
        <v>44</v>
      </c>
      <c r="R5" s="8">
        <f>'總表'!$E32</f>
        <v>1130721</v>
      </c>
      <c r="S5" s="8">
        <f>'總表'!$F32</f>
        <v>1180720</v>
      </c>
      <c r="T5" s="15"/>
      <c r="U5" s="8" t="s">
        <v>44</v>
      </c>
      <c r="V5" s="8">
        <f>'總表'!$E33</f>
        <v>1101201</v>
      </c>
      <c r="W5" s="8">
        <f>'總表'!$F33</f>
        <v>1151130</v>
      </c>
      <c r="X5" s="15"/>
      <c r="Y5" s="8" t="s">
        <v>44</v>
      </c>
      <c r="Z5" s="8">
        <f>'總表'!$E34</f>
        <v>1140513</v>
      </c>
      <c r="AA5" s="8">
        <f>'總表'!$F34</f>
        <v>1190512</v>
      </c>
      <c r="AB5" s="15"/>
      <c r="AC5" s="8" t="s">
        <v>44</v>
      </c>
      <c r="AD5" s="8">
        <f>'總表'!$E35</f>
        <v>1140513</v>
      </c>
      <c r="AE5" s="8">
        <f>'總表'!$F35</f>
        <v>1190512</v>
      </c>
      <c r="AF5" s="15"/>
    </row>
    <row r="6" ht="30.0" customHeight="1">
      <c r="A6" s="8" t="s">
        <v>47</v>
      </c>
      <c r="B6" s="8">
        <f>'總表'!$K28</f>
        <v>20</v>
      </c>
      <c r="C6" s="8" t="s">
        <v>49</v>
      </c>
      <c r="D6" s="15"/>
      <c r="E6" s="8" t="s">
        <v>47</v>
      </c>
      <c r="F6" s="8">
        <f>'總表'!$K29</f>
        <v>12</v>
      </c>
      <c r="G6" s="8" t="s">
        <v>49</v>
      </c>
      <c r="H6" s="15"/>
      <c r="I6" s="8" t="s">
        <v>47</v>
      </c>
      <c r="J6" s="8">
        <f>'總表'!$K30</f>
        <v>8</v>
      </c>
      <c r="K6" s="8" t="s">
        <v>49</v>
      </c>
      <c r="L6" s="15"/>
      <c r="M6" s="8" t="s">
        <v>47</v>
      </c>
      <c r="N6" s="8">
        <f>'總表'!$K31</f>
        <v>8.5</v>
      </c>
      <c r="O6" s="8" t="s">
        <v>49</v>
      </c>
      <c r="P6" s="15"/>
      <c r="Q6" s="8" t="s">
        <v>47</v>
      </c>
      <c r="R6" s="8">
        <f>'總表'!$K32</f>
        <v>10.5</v>
      </c>
      <c r="S6" s="8" t="s">
        <v>49</v>
      </c>
      <c r="T6" s="15"/>
      <c r="U6" s="8" t="s">
        <v>47</v>
      </c>
      <c r="V6" s="8">
        <f>'總表'!$K33</f>
        <v>20</v>
      </c>
      <c r="W6" s="8" t="s">
        <v>49</v>
      </c>
      <c r="X6" s="15"/>
      <c r="Y6" s="8" t="s">
        <v>47</v>
      </c>
      <c r="Z6" s="8">
        <f>'總表'!$K34</f>
        <v>0.5</v>
      </c>
      <c r="AA6" s="8" t="s">
        <v>49</v>
      </c>
      <c r="AB6" s="15"/>
      <c r="AC6" s="8" t="s">
        <v>47</v>
      </c>
      <c r="AD6" s="8">
        <f>'總表'!$K35</f>
        <v>1.5</v>
      </c>
      <c r="AE6" s="8" t="s">
        <v>49</v>
      </c>
      <c r="AF6" s="15"/>
    </row>
    <row r="7" ht="39.75" customHeight="1">
      <c r="A7" s="25" t="s">
        <v>51</v>
      </c>
      <c r="B7" s="26" t="s">
        <v>52</v>
      </c>
      <c r="C7" s="26" t="s">
        <v>53</v>
      </c>
      <c r="D7" s="26" t="s">
        <v>54</v>
      </c>
      <c r="E7" s="25" t="s">
        <v>51</v>
      </c>
      <c r="F7" s="26" t="s">
        <v>52</v>
      </c>
      <c r="G7" s="26" t="s">
        <v>53</v>
      </c>
      <c r="H7" s="26" t="s">
        <v>54</v>
      </c>
      <c r="I7" s="25" t="s">
        <v>51</v>
      </c>
      <c r="J7" s="26" t="s">
        <v>52</v>
      </c>
      <c r="K7" s="26" t="s">
        <v>53</v>
      </c>
      <c r="L7" s="26" t="s">
        <v>54</v>
      </c>
      <c r="M7" s="25" t="s">
        <v>51</v>
      </c>
      <c r="N7" s="26" t="s">
        <v>52</v>
      </c>
      <c r="O7" s="26" t="s">
        <v>53</v>
      </c>
      <c r="P7" s="26" t="s">
        <v>54</v>
      </c>
      <c r="Q7" s="25" t="s">
        <v>51</v>
      </c>
      <c r="R7" s="26" t="s">
        <v>52</v>
      </c>
      <c r="S7" s="26" t="s">
        <v>53</v>
      </c>
      <c r="T7" s="26" t="s">
        <v>54</v>
      </c>
      <c r="U7" s="25" t="s">
        <v>51</v>
      </c>
      <c r="V7" s="26" t="s">
        <v>52</v>
      </c>
      <c r="W7" s="26" t="s">
        <v>53</v>
      </c>
      <c r="X7" s="26" t="s">
        <v>54</v>
      </c>
      <c r="Y7" s="25" t="s">
        <v>51</v>
      </c>
      <c r="Z7" s="26" t="s">
        <v>52</v>
      </c>
      <c r="AA7" s="26" t="s">
        <v>53</v>
      </c>
      <c r="AB7" s="26" t="s">
        <v>54</v>
      </c>
      <c r="AC7" s="25" t="s">
        <v>51</v>
      </c>
      <c r="AD7" s="26" t="s">
        <v>52</v>
      </c>
      <c r="AE7" s="26" t="s">
        <v>53</v>
      </c>
      <c r="AF7" s="26" t="s">
        <v>54</v>
      </c>
    </row>
    <row r="8" ht="30.0" customHeight="1">
      <c r="A8" s="26">
        <v>1.0</v>
      </c>
      <c r="B8" s="27">
        <v>6.0</v>
      </c>
      <c r="C8" s="28">
        <f>'總表'!$J28</f>
        <v>0.023</v>
      </c>
      <c r="D8" s="29">
        <f t="shared" ref="D8:D19" si="1">IF(B8="","",B8*C8*3600)</f>
        <v>496.8</v>
      </c>
      <c r="E8" s="26">
        <v>1.0</v>
      </c>
      <c r="F8" s="27">
        <v>5.0</v>
      </c>
      <c r="G8" s="28">
        <f>'總表'!$J29</f>
        <v>0.016</v>
      </c>
      <c r="H8" s="37">
        <f t="shared" ref="H8:H19" si="2">IF(F8="","",F8*G8*3600)</f>
        <v>288</v>
      </c>
      <c r="I8" s="26">
        <v>1.0</v>
      </c>
      <c r="J8" s="27">
        <v>0.0</v>
      </c>
      <c r="K8" s="28">
        <f>'總表'!$J30</f>
        <v>0.0053</v>
      </c>
      <c r="L8" s="37">
        <f t="shared" ref="L8:L19" si="3">IF(J8="","",J8*K8*3600)</f>
        <v>0</v>
      </c>
      <c r="M8" s="26">
        <v>1.0</v>
      </c>
      <c r="N8" s="27">
        <v>70.0</v>
      </c>
      <c r="O8" s="28">
        <f>'總表'!$J31</f>
        <v>0.016</v>
      </c>
      <c r="P8" s="37">
        <f t="shared" ref="P8:P19" si="4">IF(N8="","",N8*O8*3600)</f>
        <v>4032</v>
      </c>
      <c r="Q8" s="26">
        <v>1.0</v>
      </c>
      <c r="R8" s="27">
        <v>46.0</v>
      </c>
      <c r="S8" s="28">
        <f>'總表'!$J32</f>
        <v>0.028</v>
      </c>
      <c r="T8" s="37">
        <f t="shared" ref="T8:T19" si="5">IF(R8="","",R8*S8*3600)</f>
        <v>4636.8</v>
      </c>
      <c r="U8" s="26">
        <v>1.0</v>
      </c>
      <c r="V8" s="27">
        <v>70.0</v>
      </c>
      <c r="W8" s="28">
        <f>'總表'!$J33</f>
        <v>0.008</v>
      </c>
      <c r="X8" s="37">
        <f t="shared" ref="X8:X19" si="6">IF(V8="","",V8*W8*3600)</f>
        <v>2016</v>
      </c>
      <c r="Y8" s="26">
        <v>1.0</v>
      </c>
      <c r="Z8" s="27">
        <v>35.0</v>
      </c>
      <c r="AA8" s="28">
        <f>'總表'!$J34</f>
        <v>0.0116</v>
      </c>
      <c r="AB8" s="37">
        <f t="shared" ref="AB8:AB19" si="7">IF(Z8="","",Z8*AA8*3600)</f>
        <v>1461.6</v>
      </c>
      <c r="AC8" s="26">
        <v>1.0</v>
      </c>
      <c r="AD8" s="27">
        <v>30.0</v>
      </c>
      <c r="AE8" s="28">
        <f>'總表'!$J35</f>
        <v>0.0162</v>
      </c>
      <c r="AF8" s="37">
        <f t="shared" ref="AF8:AF19" si="8">IF(AD8="","",AD8*AE8*3600)</f>
        <v>1749.6</v>
      </c>
    </row>
    <row r="9" ht="30.0" customHeight="1">
      <c r="A9" s="26">
        <v>2.0</v>
      </c>
      <c r="B9" s="27">
        <v>12.0</v>
      </c>
      <c r="C9" s="28">
        <f>C8</f>
        <v>0.023</v>
      </c>
      <c r="D9" s="29">
        <f t="shared" si="1"/>
        <v>993.6</v>
      </c>
      <c r="E9" s="26">
        <v>2.0</v>
      </c>
      <c r="F9" s="27">
        <v>36.0</v>
      </c>
      <c r="G9" s="28">
        <f>G8</f>
        <v>0.016</v>
      </c>
      <c r="H9" s="37">
        <f t="shared" si="2"/>
        <v>2073.6</v>
      </c>
      <c r="I9" s="26">
        <v>2.0</v>
      </c>
      <c r="J9" s="27">
        <v>0.0</v>
      </c>
      <c r="K9" s="28">
        <f>K8</f>
        <v>0.0053</v>
      </c>
      <c r="L9" s="37">
        <f t="shared" si="3"/>
        <v>0</v>
      </c>
      <c r="M9" s="26">
        <v>2.0</v>
      </c>
      <c r="N9" s="27">
        <v>6821.0</v>
      </c>
      <c r="O9" s="28">
        <f>O8</f>
        <v>0.016</v>
      </c>
      <c r="P9" s="37">
        <f t="shared" si="4"/>
        <v>392889.6</v>
      </c>
      <c r="Q9" s="26">
        <v>2.0</v>
      </c>
      <c r="R9" s="27">
        <v>43.0</v>
      </c>
      <c r="S9" s="28">
        <f>S8</f>
        <v>0.028</v>
      </c>
      <c r="T9" s="37">
        <f t="shared" si="5"/>
        <v>4334.4</v>
      </c>
      <c r="U9" s="26">
        <v>2.0</v>
      </c>
      <c r="V9" s="27">
        <v>34.0</v>
      </c>
      <c r="W9" s="28">
        <f>W8</f>
        <v>0.008</v>
      </c>
      <c r="X9" s="37">
        <f t="shared" si="6"/>
        <v>979.2</v>
      </c>
      <c r="Y9" s="26">
        <v>2.0</v>
      </c>
      <c r="Z9" s="27">
        <v>12.0</v>
      </c>
      <c r="AA9" s="28">
        <f>AA8</f>
        <v>0.0116</v>
      </c>
      <c r="AB9" s="37">
        <f t="shared" si="7"/>
        <v>501.12</v>
      </c>
      <c r="AC9" s="26">
        <v>2.0</v>
      </c>
      <c r="AD9" s="27">
        <v>20.0</v>
      </c>
      <c r="AE9" s="28">
        <f>AE8</f>
        <v>0.0162</v>
      </c>
      <c r="AF9" s="37">
        <f t="shared" si="8"/>
        <v>1166.4</v>
      </c>
    </row>
    <row r="10" ht="30.0" customHeight="1">
      <c r="A10" s="26">
        <v>3.0</v>
      </c>
      <c r="B10" s="27">
        <v>3.0</v>
      </c>
      <c r="C10" s="28">
        <f>C8</f>
        <v>0.023</v>
      </c>
      <c r="D10" s="29">
        <f t="shared" si="1"/>
        <v>248.4</v>
      </c>
      <c r="E10" s="26">
        <v>3.0</v>
      </c>
      <c r="F10" s="27">
        <v>30.0</v>
      </c>
      <c r="G10" s="28">
        <f>G8</f>
        <v>0.016</v>
      </c>
      <c r="H10" s="37">
        <f t="shared" si="2"/>
        <v>1728</v>
      </c>
      <c r="I10" s="26">
        <v>3.0</v>
      </c>
      <c r="J10" s="27">
        <v>0.0</v>
      </c>
      <c r="K10" s="28">
        <f>K8</f>
        <v>0.0053</v>
      </c>
      <c r="L10" s="37">
        <f t="shared" si="3"/>
        <v>0</v>
      </c>
      <c r="M10" s="26">
        <v>3.0</v>
      </c>
      <c r="N10" s="27">
        <v>26.0</v>
      </c>
      <c r="O10" s="28">
        <f>O8</f>
        <v>0.016</v>
      </c>
      <c r="P10" s="37">
        <f t="shared" si="4"/>
        <v>1497.6</v>
      </c>
      <c r="Q10" s="26">
        <v>3.0</v>
      </c>
      <c r="R10" s="27">
        <v>26.0</v>
      </c>
      <c r="S10" s="28">
        <f>S8</f>
        <v>0.028</v>
      </c>
      <c r="T10" s="37">
        <f t="shared" si="5"/>
        <v>2620.8</v>
      </c>
      <c r="U10" s="26">
        <v>3.0</v>
      </c>
      <c r="V10" s="27">
        <v>26.0</v>
      </c>
      <c r="W10" s="28">
        <f>W8</f>
        <v>0.008</v>
      </c>
      <c r="X10" s="37">
        <f t="shared" si="6"/>
        <v>748.8</v>
      </c>
      <c r="Y10" s="26">
        <v>3.0</v>
      </c>
      <c r="Z10" s="27">
        <v>48.0</v>
      </c>
      <c r="AA10" s="28">
        <f>AA8</f>
        <v>0.0116</v>
      </c>
      <c r="AB10" s="37">
        <f t="shared" si="7"/>
        <v>2004.48</v>
      </c>
      <c r="AC10" s="26">
        <v>3.0</v>
      </c>
      <c r="AD10" s="27">
        <v>18.0</v>
      </c>
      <c r="AE10" s="28">
        <f>AE8</f>
        <v>0.0162</v>
      </c>
      <c r="AF10" s="37">
        <f t="shared" si="8"/>
        <v>1049.76</v>
      </c>
    </row>
    <row r="11" ht="30.0" customHeight="1">
      <c r="A11" s="26">
        <v>4.0</v>
      </c>
      <c r="B11" s="27">
        <v>0.0</v>
      </c>
      <c r="C11" s="28">
        <f>C8</f>
        <v>0.023</v>
      </c>
      <c r="D11" s="29">
        <f t="shared" si="1"/>
        <v>0</v>
      </c>
      <c r="E11" s="26">
        <v>4.0</v>
      </c>
      <c r="F11" s="27">
        <v>11.0</v>
      </c>
      <c r="G11" s="28">
        <f>G8</f>
        <v>0.016</v>
      </c>
      <c r="H11" s="37">
        <f t="shared" si="2"/>
        <v>633.6</v>
      </c>
      <c r="I11" s="26">
        <v>4.0</v>
      </c>
      <c r="J11" s="27">
        <v>0.0</v>
      </c>
      <c r="K11" s="28">
        <f>K8</f>
        <v>0.0053</v>
      </c>
      <c r="L11" s="37">
        <f t="shared" si="3"/>
        <v>0</v>
      </c>
      <c r="M11" s="26">
        <v>4.0</v>
      </c>
      <c r="N11" s="27">
        <v>12.0</v>
      </c>
      <c r="O11" s="28">
        <f>O8</f>
        <v>0.016</v>
      </c>
      <c r="P11" s="37">
        <f t="shared" si="4"/>
        <v>691.2</v>
      </c>
      <c r="Q11" s="26">
        <v>4.0</v>
      </c>
      <c r="R11" s="27">
        <v>6.0</v>
      </c>
      <c r="S11" s="28">
        <f>S8</f>
        <v>0.028</v>
      </c>
      <c r="T11" s="37">
        <f t="shared" si="5"/>
        <v>604.8</v>
      </c>
      <c r="U11" s="26">
        <v>4.0</v>
      </c>
      <c r="V11" s="27">
        <v>12.0</v>
      </c>
      <c r="W11" s="28">
        <f>W8</f>
        <v>0.008</v>
      </c>
      <c r="X11" s="37">
        <f t="shared" si="6"/>
        <v>345.6</v>
      </c>
      <c r="Y11" s="26">
        <v>4.0</v>
      </c>
      <c r="Z11" s="27">
        <v>0.0</v>
      </c>
      <c r="AA11" s="28">
        <f>AA8</f>
        <v>0.0116</v>
      </c>
      <c r="AB11" s="37">
        <f t="shared" si="7"/>
        <v>0</v>
      </c>
      <c r="AC11" s="26">
        <v>4.0</v>
      </c>
      <c r="AD11" s="27">
        <v>0.0</v>
      </c>
      <c r="AE11" s="28">
        <f>AE8</f>
        <v>0.0162</v>
      </c>
      <c r="AF11" s="37">
        <f t="shared" si="8"/>
        <v>0</v>
      </c>
    </row>
    <row r="12" ht="30.0" customHeight="1">
      <c r="A12" s="26">
        <v>5.0</v>
      </c>
      <c r="B12" s="27">
        <v>0.0</v>
      </c>
      <c r="C12" s="28">
        <f>C8</f>
        <v>0.023</v>
      </c>
      <c r="D12" s="29">
        <f t="shared" si="1"/>
        <v>0</v>
      </c>
      <c r="E12" s="26">
        <v>5.0</v>
      </c>
      <c r="F12" s="27">
        <v>0.0</v>
      </c>
      <c r="G12" s="28">
        <f>G8</f>
        <v>0.016</v>
      </c>
      <c r="H12" s="37">
        <f t="shared" si="2"/>
        <v>0</v>
      </c>
      <c r="I12" s="26">
        <v>5.0</v>
      </c>
      <c r="J12" s="27">
        <v>0.0</v>
      </c>
      <c r="K12" s="28">
        <f>K8</f>
        <v>0.0053</v>
      </c>
      <c r="L12" s="37">
        <f t="shared" si="3"/>
        <v>0</v>
      </c>
      <c r="M12" s="26">
        <v>5.0</v>
      </c>
      <c r="N12" s="27">
        <v>16.0</v>
      </c>
      <c r="O12" s="28">
        <f>O8</f>
        <v>0.016</v>
      </c>
      <c r="P12" s="37">
        <f t="shared" si="4"/>
        <v>921.6</v>
      </c>
      <c r="Q12" s="26">
        <v>5.0</v>
      </c>
      <c r="R12" s="27">
        <v>15.0</v>
      </c>
      <c r="S12" s="28">
        <f>S8</f>
        <v>0.028</v>
      </c>
      <c r="T12" s="37">
        <f t="shared" si="5"/>
        <v>1512</v>
      </c>
      <c r="U12" s="26">
        <v>5.0</v>
      </c>
      <c r="V12" s="27">
        <v>12.0</v>
      </c>
      <c r="W12" s="28">
        <f>W8</f>
        <v>0.008</v>
      </c>
      <c r="X12" s="37">
        <f t="shared" si="6"/>
        <v>345.6</v>
      </c>
      <c r="Y12" s="26">
        <v>5.0</v>
      </c>
      <c r="Z12" s="27">
        <v>0.0</v>
      </c>
      <c r="AA12" s="28">
        <f>AA8</f>
        <v>0.0116</v>
      </c>
      <c r="AB12" s="37">
        <f t="shared" si="7"/>
        <v>0</v>
      </c>
      <c r="AC12" s="26">
        <v>5.0</v>
      </c>
      <c r="AD12" s="27">
        <v>0.0</v>
      </c>
      <c r="AE12" s="28">
        <f>AE8</f>
        <v>0.0162</v>
      </c>
      <c r="AF12" s="37">
        <f t="shared" si="8"/>
        <v>0</v>
      </c>
    </row>
    <row r="13" ht="30.0" customHeight="1">
      <c r="A13" s="26">
        <v>6.0</v>
      </c>
      <c r="B13" s="27">
        <v>4.0</v>
      </c>
      <c r="C13" s="28">
        <f>C8</f>
        <v>0.023</v>
      </c>
      <c r="D13" s="29">
        <f t="shared" si="1"/>
        <v>331.2</v>
      </c>
      <c r="E13" s="26">
        <v>6.0</v>
      </c>
      <c r="F13" s="27">
        <v>0.0</v>
      </c>
      <c r="G13" s="28">
        <f>G8</f>
        <v>0.016</v>
      </c>
      <c r="H13" s="37">
        <f t="shared" si="2"/>
        <v>0</v>
      </c>
      <c r="I13" s="26">
        <v>6.0</v>
      </c>
      <c r="J13" s="27">
        <v>0.0</v>
      </c>
      <c r="K13" s="28">
        <f>K8</f>
        <v>0.0053</v>
      </c>
      <c r="L13" s="37">
        <f t="shared" si="3"/>
        <v>0</v>
      </c>
      <c r="M13" s="26">
        <v>6.0</v>
      </c>
      <c r="N13" s="27">
        <v>0.0</v>
      </c>
      <c r="O13" s="28">
        <f>O8</f>
        <v>0.016</v>
      </c>
      <c r="P13" s="37">
        <f t="shared" si="4"/>
        <v>0</v>
      </c>
      <c r="Q13" s="26">
        <v>6.0</v>
      </c>
      <c r="R13" s="27">
        <v>7.0</v>
      </c>
      <c r="S13" s="28">
        <f>S8</f>
        <v>0.028</v>
      </c>
      <c r="T13" s="37">
        <f t="shared" si="5"/>
        <v>705.6</v>
      </c>
      <c r="U13" s="26">
        <v>6.0</v>
      </c>
      <c r="V13" s="27">
        <v>0.0</v>
      </c>
      <c r="W13" s="28">
        <f>W8</f>
        <v>0.008</v>
      </c>
      <c r="X13" s="37">
        <f t="shared" si="6"/>
        <v>0</v>
      </c>
      <c r="Y13" s="26">
        <v>6.0</v>
      </c>
      <c r="Z13" s="27">
        <v>0.0</v>
      </c>
      <c r="AA13" s="28">
        <f>AA8</f>
        <v>0.0116</v>
      </c>
      <c r="AB13" s="37">
        <f t="shared" si="7"/>
        <v>0</v>
      </c>
      <c r="AC13" s="26">
        <v>6.0</v>
      </c>
      <c r="AD13" s="27">
        <v>0.0</v>
      </c>
      <c r="AE13" s="28">
        <f>AE8</f>
        <v>0.0162</v>
      </c>
      <c r="AF13" s="37">
        <f t="shared" si="8"/>
        <v>0</v>
      </c>
    </row>
    <row r="14" ht="30.0" customHeight="1">
      <c r="A14" s="26">
        <v>7.0</v>
      </c>
      <c r="B14" s="27">
        <v>0.0</v>
      </c>
      <c r="C14" s="28">
        <f>C8</f>
        <v>0.023</v>
      </c>
      <c r="D14" s="29">
        <f t="shared" si="1"/>
        <v>0</v>
      </c>
      <c r="E14" s="26">
        <v>7.0</v>
      </c>
      <c r="F14" s="27">
        <v>4.5</v>
      </c>
      <c r="G14" s="28">
        <f>G8</f>
        <v>0.016</v>
      </c>
      <c r="H14" s="37">
        <f t="shared" si="2"/>
        <v>259.2</v>
      </c>
      <c r="I14" s="26">
        <v>7.0</v>
      </c>
      <c r="J14" s="27">
        <v>0.0</v>
      </c>
      <c r="K14" s="28">
        <f>K8</f>
        <v>0.0053</v>
      </c>
      <c r="L14" s="37">
        <f t="shared" si="3"/>
        <v>0</v>
      </c>
      <c r="M14" s="26">
        <v>7.0</v>
      </c>
      <c r="N14" s="27">
        <v>0.0</v>
      </c>
      <c r="O14" s="28">
        <f>O8</f>
        <v>0.016</v>
      </c>
      <c r="P14" s="37">
        <f t="shared" si="4"/>
        <v>0</v>
      </c>
      <c r="Q14" s="26">
        <v>7.0</v>
      </c>
      <c r="R14" s="27">
        <v>0.0</v>
      </c>
      <c r="S14" s="28">
        <f>S8</f>
        <v>0.028</v>
      </c>
      <c r="T14" s="37">
        <f t="shared" si="5"/>
        <v>0</v>
      </c>
      <c r="U14" s="26">
        <v>7.0</v>
      </c>
      <c r="V14" s="27">
        <v>0.0</v>
      </c>
      <c r="W14" s="28">
        <f>W8</f>
        <v>0.008</v>
      </c>
      <c r="X14" s="37">
        <f t="shared" si="6"/>
        <v>0</v>
      </c>
      <c r="Y14" s="26">
        <v>7.0</v>
      </c>
      <c r="Z14" s="27">
        <v>0.0</v>
      </c>
      <c r="AA14" s="28">
        <f>AA8</f>
        <v>0.0116</v>
      </c>
      <c r="AB14" s="37">
        <f t="shared" si="7"/>
        <v>0</v>
      </c>
      <c r="AC14" s="26">
        <v>7.0</v>
      </c>
      <c r="AD14" s="27">
        <v>0.0</v>
      </c>
      <c r="AE14" s="28">
        <f>AE8</f>
        <v>0.0162</v>
      </c>
      <c r="AF14" s="37">
        <f t="shared" si="8"/>
        <v>0</v>
      </c>
    </row>
    <row r="15" ht="30.0" customHeight="1">
      <c r="A15" s="26">
        <v>8.0</v>
      </c>
      <c r="B15" s="27"/>
      <c r="C15" s="28">
        <f>C8</f>
        <v>0.023</v>
      </c>
      <c r="D15" s="29" t="str">
        <f t="shared" si="1"/>
        <v/>
      </c>
      <c r="E15" s="26">
        <v>8.0</v>
      </c>
      <c r="F15" s="27"/>
      <c r="G15" s="28">
        <f>G8</f>
        <v>0.016</v>
      </c>
      <c r="H15" s="37" t="str">
        <f t="shared" si="2"/>
        <v/>
      </c>
      <c r="I15" s="26">
        <v>8.0</v>
      </c>
      <c r="J15" s="27"/>
      <c r="K15" s="28">
        <f>K8</f>
        <v>0.0053</v>
      </c>
      <c r="L15" s="37" t="str">
        <f t="shared" si="3"/>
        <v/>
      </c>
      <c r="M15" s="26">
        <v>8.0</v>
      </c>
      <c r="N15" s="27"/>
      <c r="O15" s="28">
        <f>O8</f>
        <v>0.016</v>
      </c>
      <c r="P15" s="37" t="str">
        <f t="shared" si="4"/>
        <v/>
      </c>
      <c r="Q15" s="26">
        <v>8.0</v>
      </c>
      <c r="R15" s="27"/>
      <c r="S15" s="28">
        <f>S8</f>
        <v>0.028</v>
      </c>
      <c r="T15" s="37" t="str">
        <f t="shared" si="5"/>
        <v/>
      </c>
      <c r="U15" s="26">
        <v>8.0</v>
      </c>
      <c r="V15" s="27"/>
      <c r="W15" s="28">
        <f>W8</f>
        <v>0.008</v>
      </c>
      <c r="X15" s="37" t="str">
        <f t="shared" si="6"/>
        <v/>
      </c>
      <c r="Y15" s="26">
        <v>8.0</v>
      </c>
      <c r="Z15" s="27"/>
      <c r="AA15" s="28">
        <f>AA8</f>
        <v>0.0116</v>
      </c>
      <c r="AB15" s="37" t="str">
        <f t="shared" si="7"/>
        <v/>
      </c>
      <c r="AC15" s="26">
        <v>8.0</v>
      </c>
      <c r="AD15" s="27"/>
      <c r="AE15" s="28">
        <f>AE8</f>
        <v>0.0162</v>
      </c>
      <c r="AF15" s="37" t="str">
        <f t="shared" si="8"/>
        <v/>
      </c>
    </row>
    <row r="16" ht="30.0" customHeight="1">
      <c r="A16" s="26">
        <v>9.0</v>
      </c>
      <c r="B16" s="27"/>
      <c r="C16" s="28">
        <f>C8</f>
        <v>0.023</v>
      </c>
      <c r="D16" s="29" t="str">
        <f t="shared" si="1"/>
        <v/>
      </c>
      <c r="E16" s="26">
        <v>9.0</v>
      </c>
      <c r="F16" s="27"/>
      <c r="G16" s="28">
        <f>G8</f>
        <v>0.016</v>
      </c>
      <c r="H16" s="37" t="str">
        <f t="shared" si="2"/>
        <v/>
      </c>
      <c r="I16" s="26">
        <v>9.0</v>
      </c>
      <c r="J16" s="27"/>
      <c r="K16" s="28">
        <f>K8</f>
        <v>0.0053</v>
      </c>
      <c r="L16" s="37" t="str">
        <f t="shared" si="3"/>
        <v/>
      </c>
      <c r="M16" s="26">
        <v>9.0</v>
      </c>
      <c r="N16" s="27"/>
      <c r="O16" s="28">
        <f>O8</f>
        <v>0.016</v>
      </c>
      <c r="P16" s="37" t="str">
        <f t="shared" si="4"/>
        <v/>
      </c>
      <c r="Q16" s="26">
        <v>9.0</v>
      </c>
      <c r="R16" s="27"/>
      <c r="S16" s="28">
        <f>S8</f>
        <v>0.028</v>
      </c>
      <c r="T16" s="37" t="str">
        <f t="shared" si="5"/>
        <v/>
      </c>
      <c r="U16" s="26">
        <v>9.0</v>
      </c>
      <c r="V16" s="27"/>
      <c r="W16" s="28">
        <f>W8</f>
        <v>0.008</v>
      </c>
      <c r="X16" s="37" t="str">
        <f t="shared" si="6"/>
        <v/>
      </c>
      <c r="Y16" s="26">
        <v>9.0</v>
      </c>
      <c r="Z16" s="27"/>
      <c r="AA16" s="28">
        <f>AA8</f>
        <v>0.0116</v>
      </c>
      <c r="AB16" s="37" t="str">
        <f t="shared" si="7"/>
        <v/>
      </c>
      <c r="AC16" s="26">
        <v>9.0</v>
      </c>
      <c r="AD16" s="27"/>
      <c r="AE16" s="28">
        <f>AE8</f>
        <v>0.0162</v>
      </c>
      <c r="AF16" s="37" t="str">
        <f t="shared" si="8"/>
        <v/>
      </c>
    </row>
    <row r="17" ht="30.0" customHeight="1">
      <c r="A17" s="26">
        <v>10.0</v>
      </c>
      <c r="B17" s="27"/>
      <c r="C17" s="28">
        <f>C8</f>
        <v>0.023</v>
      </c>
      <c r="D17" s="29" t="str">
        <f t="shared" si="1"/>
        <v/>
      </c>
      <c r="E17" s="26">
        <v>10.0</v>
      </c>
      <c r="F17" s="27"/>
      <c r="G17" s="28">
        <f>G8</f>
        <v>0.016</v>
      </c>
      <c r="H17" s="37" t="str">
        <f t="shared" si="2"/>
        <v/>
      </c>
      <c r="I17" s="26">
        <v>10.0</v>
      </c>
      <c r="J17" s="27"/>
      <c r="K17" s="28">
        <f>K8</f>
        <v>0.0053</v>
      </c>
      <c r="L17" s="37" t="str">
        <f t="shared" si="3"/>
        <v/>
      </c>
      <c r="M17" s="26">
        <v>10.0</v>
      </c>
      <c r="N17" s="27"/>
      <c r="O17" s="28">
        <f>O8</f>
        <v>0.016</v>
      </c>
      <c r="P17" s="37" t="str">
        <f t="shared" si="4"/>
        <v/>
      </c>
      <c r="Q17" s="26">
        <v>10.0</v>
      </c>
      <c r="R17" s="27"/>
      <c r="S17" s="28">
        <f>S8</f>
        <v>0.028</v>
      </c>
      <c r="T17" s="37" t="str">
        <f t="shared" si="5"/>
        <v/>
      </c>
      <c r="U17" s="26">
        <v>10.0</v>
      </c>
      <c r="V17" s="27"/>
      <c r="W17" s="28">
        <f>W8</f>
        <v>0.008</v>
      </c>
      <c r="X17" s="37" t="str">
        <f t="shared" si="6"/>
        <v/>
      </c>
      <c r="Y17" s="26">
        <v>10.0</v>
      </c>
      <c r="Z17" s="27"/>
      <c r="AA17" s="28">
        <f>AA8</f>
        <v>0.0116</v>
      </c>
      <c r="AB17" s="37" t="str">
        <f t="shared" si="7"/>
        <v/>
      </c>
      <c r="AC17" s="26">
        <v>10.0</v>
      </c>
      <c r="AD17" s="27"/>
      <c r="AE17" s="28">
        <f>AE8</f>
        <v>0.0162</v>
      </c>
      <c r="AF17" s="37" t="str">
        <f t="shared" si="8"/>
        <v/>
      </c>
    </row>
    <row r="18" ht="30.0" customHeight="1">
      <c r="A18" s="26">
        <v>11.0</v>
      </c>
      <c r="B18" s="27"/>
      <c r="C18" s="28">
        <f>C8</f>
        <v>0.023</v>
      </c>
      <c r="D18" s="29" t="str">
        <f t="shared" si="1"/>
        <v/>
      </c>
      <c r="E18" s="26">
        <v>11.0</v>
      </c>
      <c r="F18" s="27"/>
      <c r="G18" s="28">
        <f>G8</f>
        <v>0.016</v>
      </c>
      <c r="H18" s="37" t="str">
        <f t="shared" si="2"/>
        <v/>
      </c>
      <c r="I18" s="26">
        <v>11.0</v>
      </c>
      <c r="J18" s="27"/>
      <c r="K18" s="28">
        <f>K8</f>
        <v>0.0053</v>
      </c>
      <c r="L18" s="37" t="str">
        <f t="shared" si="3"/>
        <v/>
      </c>
      <c r="M18" s="26">
        <v>11.0</v>
      </c>
      <c r="N18" s="27"/>
      <c r="O18" s="28">
        <f>O8</f>
        <v>0.016</v>
      </c>
      <c r="P18" s="37" t="str">
        <f t="shared" si="4"/>
        <v/>
      </c>
      <c r="Q18" s="26">
        <v>11.0</v>
      </c>
      <c r="R18" s="27"/>
      <c r="S18" s="28">
        <f>S8</f>
        <v>0.028</v>
      </c>
      <c r="T18" s="37" t="str">
        <f t="shared" si="5"/>
        <v/>
      </c>
      <c r="U18" s="26">
        <v>11.0</v>
      </c>
      <c r="V18" s="27"/>
      <c r="W18" s="28">
        <f>W8</f>
        <v>0.008</v>
      </c>
      <c r="X18" s="37" t="str">
        <f t="shared" si="6"/>
        <v/>
      </c>
      <c r="Y18" s="26">
        <v>11.0</v>
      </c>
      <c r="Z18" s="27"/>
      <c r="AA18" s="28">
        <f>AA8</f>
        <v>0.0116</v>
      </c>
      <c r="AB18" s="37" t="str">
        <f t="shared" si="7"/>
        <v/>
      </c>
      <c r="AC18" s="26">
        <v>11.0</v>
      </c>
      <c r="AD18" s="27"/>
      <c r="AE18" s="28">
        <f>AE8</f>
        <v>0.0162</v>
      </c>
      <c r="AF18" s="37" t="str">
        <f t="shared" si="8"/>
        <v/>
      </c>
    </row>
    <row r="19" ht="30.0" customHeight="1">
      <c r="A19" s="26">
        <v>12.0</v>
      </c>
      <c r="B19" s="27"/>
      <c r="C19" s="28">
        <f>C8</f>
        <v>0.023</v>
      </c>
      <c r="D19" s="29" t="str">
        <f t="shared" si="1"/>
        <v/>
      </c>
      <c r="E19" s="26">
        <v>12.0</v>
      </c>
      <c r="F19" s="27"/>
      <c r="G19" s="28">
        <f>G8</f>
        <v>0.016</v>
      </c>
      <c r="H19" s="37" t="str">
        <f t="shared" si="2"/>
        <v/>
      </c>
      <c r="I19" s="26">
        <v>12.0</v>
      </c>
      <c r="J19" s="27"/>
      <c r="K19" s="28">
        <f>K8</f>
        <v>0.0053</v>
      </c>
      <c r="L19" s="37" t="str">
        <f t="shared" si="3"/>
        <v/>
      </c>
      <c r="M19" s="26">
        <v>12.0</v>
      </c>
      <c r="N19" s="27"/>
      <c r="O19" s="28">
        <f>O8</f>
        <v>0.016</v>
      </c>
      <c r="P19" s="37" t="str">
        <f t="shared" si="4"/>
        <v/>
      </c>
      <c r="Q19" s="26">
        <v>12.0</v>
      </c>
      <c r="R19" s="27"/>
      <c r="S19" s="28">
        <f>S8</f>
        <v>0.028</v>
      </c>
      <c r="T19" s="37" t="str">
        <f t="shared" si="5"/>
        <v/>
      </c>
      <c r="U19" s="26">
        <v>12.0</v>
      </c>
      <c r="V19" s="27"/>
      <c r="W19" s="28">
        <f>W8</f>
        <v>0.008</v>
      </c>
      <c r="X19" s="37" t="str">
        <f t="shared" si="6"/>
        <v/>
      </c>
      <c r="Y19" s="26">
        <v>12.0</v>
      </c>
      <c r="Z19" s="27"/>
      <c r="AA19" s="28">
        <f>AA8</f>
        <v>0.0116</v>
      </c>
      <c r="AB19" s="37" t="str">
        <f t="shared" si="7"/>
        <v/>
      </c>
      <c r="AC19" s="26">
        <v>12.0</v>
      </c>
      <c r="AD19" s="27"/>
      <c r="AE19" s="28">
        <f>AE8</f>
        <v>0.0162</v>
      </c>
      <c r="AF19" s="37" t="str">
        <f t="shared" si="8"/>
        <v/>
      </c>
    </row>
    <row r="20" ht="30.0" customHeight="1">
      <c r="A20" s="26" t="s">
        <v>82</v>
      </c>
      <c r="B20" s="47"/>
      <c r="C20" s="28"/>
      <c r="D20" s="29">
        <f>SUM(D8:D19)</f>
        <v>2070</v>
      </c>
      <c r="E20" s="26" t="s">
        <v>82</v>
      </c>
      <c r="F20" s="47"/>
      <c r="G20" s="28"/>
      <c r="H20" s="37">
        <f>SUM(H8:H19)</f>
        <v>4982.4</v>
      </c>
      <c r="I20" s="26" t="s">
        <v>82</v>
      </c>
      <c r="J20" s="47"/>
      <c r="K20" s="28"/>
      <c r="L20" s="37">
        <f>SUM(L8:L19)</f>
        <v>0</v>
      </c>
      <c r="M20" s="26" t="s">
        <v>82</v>
      </c>
      <c r="N20" s="47"/>
      <c r="O20" s="28"/>
      <c r="P20" s="37">
        <f>SUM(P8:P19)</f>
        <v>400032</v>
      </c>
      <c r="Q20" s="26" t="s">
        <v>82</v>
      </c>
      <c r="R20" s="47"/>
      <c r="S20" s="28"/>
      <c r="T20" s="37">
        <f>SUM(T8:T19)</f>
        <v>14414.4</v>
      </c>
      <c r="U20" s="26" t="s">
        <v>82</v>
      </c>
      <c r="V20" s="47"/>
      <c r="W20" s="28"/>
      <c r="X20" s="37">
        <f>SUM(X8:X19)</f>
        <v>4435.2</v>
      </c>
      <c r="Y20" s="26" t="s">
        <v>82</v>
      </c>
      <c r="Z20" s="47"/>
      <c r="AA20" s="28"/>
      <c r="AB20" s="37">
        <f>SUM(AB8:AB19)</f>
        <v>3967.2</v>
      </c>
      <c r="AC20" s="26" t="s">
        <v>82</v>
      </c>
      <c r="AD20" s="47"/>
      <c r="AE20" s="28"/>
      <c r="AF20" s="37">
        <f>SUM(AF8:AF19)</f>
        <v>3965.76</v>
      </c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</row>
  </sheetData>
  <mergeCells count="32">
    <mergeCell ref="F1:H1"/>
    <mergeCell ref="J1:L1"/>
    <mergeCell ref="N1:P1"/>
    <mergeCell ref="R1:T1"/>
    <mergeCell ref="V1:X1"/>
    <mergeCell ref="Z1:AB1"/>
    <mergeCell ref="AD1:AF1"/>
    <mergeCell ref="Z2:AB2"/>
    <mergeCell ref="AD2:AF2"/>
    <mergeCell ref="Z3:AB3"/>
    <mergeCell ref="AD3:AF3"/>
    <mergeCell ref="Z4:AB4"/>
    <mergeCell ref="AD4:AF4"/>
    <mergeCell ref="F2:H2"/>
    <mergeCell ref="F3:H3"/>
    <mergeCell ref="B4:D4"/>
    <mergeCell ref="F4:H4"/>
    <mergeCell ref="J4:L4"/>
    <mergeCell ref="N2:P2"/>
    <mergeCell ref="N3:P3"/>
    <mergeCell ref="N4:P4"/>
    <mergeCell ref="R4:T4"/>
    <mergeCell ref="V2:X2"/>
    <mergeCell ref="V3:X3"/>
    <mergeCell ref="V4:X4"/>
    <mergeCell ref="B1:D1"/>
    <mergeCell ref="B2:D2"/>
    <mergeCell ref="J2:L2"/>
    <mergeCell ref="R2:T2"/>
    <mergeCell ref="B3:D3"/>
    <mergeCell ref="J3:L3"/>
    <mergeCell ref="R3:T3"/>
  </mergeCells>
  <printOptions horizontalCentered="1"/>
  <pageMargins bottom="0.7874015748031497" footer="0.0" header="0.0" left="0.7874015748031497" right="0.7874015748031497" top="0.7874015748031497"/>
  <pageSetup paperSize="9" orientation="portrait"/>
  <headerFooter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8" width="22.57"/>
    <col customWidth="1" hidden="1" min="9" max="12" width="22.57"/>
    <col customWidth="1" min="13" max="14" width="9.0"/>
    <col customWidth="1" min="15" max="26" width="8.71"/>
  </cols>
  <sheetData>
    <row r="1" ht="30.0" customHeight="1">
      <c r="A1" s="8" t="s">
        <v>4</v>
      </c>
      <c r="B1" s="8" t="s">
        <v>338</v>
      </c>
      <c r="E1" s="8" t="s">
        <v>4</v>
      </c>
      <c r="F1" s="8" t="str">
        <f>$B$1</f>
        <v>大南</v>
      </c>
      <c r="I1" s="131" t="s">
        <v>4</v>
      </c>
      <c r="J1" s="131" t="str">
        <f>$B$1</f>
        <v>大南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30.0" customHeight="1">
      <c r="A2" s="8" t="s">
        <v>33</v>
      </c>
      <c r="B2" s="14">
        <f>'卓蘭站'!B2</f>
        <v>115</v>
      </c>
      <c r="E2" s="8" t="s">
        <v>33</v>
      </c>
      <c r="F2" s="8">
        <f>'卓蘭站'!B2</f>
        <v>115</v>
      </c>
      <c r="I2" s="131" t="s">
        <v>33</v>
      </c>
      <c r="J2" s="131">
        <f>'卓蘭站'!B2</f>
        <v>115</v>
      </c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30.0" customHeight="1">
      <c r="A3" s="8" t="s">
        <v>36</v>
      </c>
      <c r="B3" s="8" t="str">
        <f>'總表'!$C94</f>
        <v>新社圳抽水井</v>
      </c>
      <c r="E3" s="8" t="s">
        <v>36</v>
      </c>
      <c r="F3" s="8" t="str">
        <f>'總表'!$C95</f>
        <v>白冷圳馬力埔抽水井</v>
      </c>
      <c r="I3" s="131" t="s">
        <v>36</v>
      </c>
      <c r="J3" s="131" t="str">
        <f>'總表'!$C96</f>
        <v>白冷圳大南抽水井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0.0" customHeight="1">
      <c r="A4" s="8" t="s">
        <v>40</v>
      </c>
      <c r="B4" s="8" t="str">
        <f>'總表'!$D94</f>
        <v>B0113848</v>
      </c>
      <c r="E4" s="8" t="s">
        <v>40</v>
      </c>
      <c r="F4" s="8" t="str">
        <f>'總表'!$D95</f>
        <v>B0130292</v>
      </c>
      <c r="I4" s="131" t="s">
        <v>40</v>
      </c>
      <c r="J4" s="131" t="str">
        <f>'總表'!$D96</f>
        <v>B1050080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0.0" customHeight="1">
      <c r="A5" s="8" t="s">
        <v>44</v>
      </c>
      <c r="B5" s="8">
        <f>'總表'!$E94</f>
        <v>1130701</v>
      </c>
      <c r="C5" s="8">
        <f>'總表'!$F94</f>
        <v>1180630</v>
      </c>
      <c r="D5" s="15"/>
      <c r="E5" s="8" t="s">
        <v>44</v>
      </c>
      <c r="F5" s="8">
        <f>'總表'!$E95</f>
        <v>1111201</v>
      </c>
      <c r="G5" s="8">
        <f>'總表'!$F95</f>
        <v>1161130</v>
      </c>
      <c r="H5" s="15"/>
      <c r="I5" s="131" t="s">
        <v>44</v>
      </c>
      <c r="J5" s="131">
        <f>'總表'!$E96</f>
        <v>1100701</v>
      </c>
      <c r="K5" s="131">
        <f>'總表'!$F96</f>
        <v>1150630</v>
      </c>
      <c r="L5" s="132" t="s">
        <v>348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0.0" customHeight="1">
      <c r="A6" s="8" t="s">
        <v>47</v>
      </c>
      <c r="B6" s="8">
        <f>'總表'!$K94</f>
        <v>20</v>
      </c>
      <c r="C6" s="8" t="s">
        <v>49</v>
      </c>
      <c r="D6" s="15"/>
      <c r="E6" s="8" t="s">
        <v>47</v>
      </c>
      <c r="F6" s="8">
        <f>'總表'!$K95</f>
        <v>20</v>
      </c>
      <c r="G6" s="8" t="s">
        <v>49</v>
      </c>
      <c r="H6" s="15"/>
      <c r="I6" s="131" t="s">
        <v>47</v>
      </c>
      <c r="J6" s="131">
        <f>'總表'!$K96</f>
        <v>24</v>
      </c>
      <c r="K6" s="131" t="s">
        <v>49</v>
      </c>
      <c r="L6" s="133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25" t="s">
        <v>51</v>
      </c>
      <c r="B7" s="26" t="s">
        <v>52</v>
      </c>
      <c r="C7" s="26" t="s">
        <v>53</v>
      </c>
      <c r="D7" s="26" t="s">
        <v>54</v>
      </c>
      <c r="E7" s="25" t="s">
        <v>51</v>
      </c>
      <c r="F7" s="26" t="s">
        <v>52</v>
      </c>
      <c r="G7" s="26" t="s">
        <v>53</v>
      </c>
      <c r="H7" s="26" t="s">
        <v>54</v>
      </c>
      <c r="I7" s="134" t="s">
        <v>51</v>
      </c>
      <c r="J7" s="135" t="s">
        <v>52</v>
      </c>
      <c r="K7" s="135" t="s">
        <v>53</v>
      </c>
      <c r="L7" s="135" t="s">
        <v>54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0.0" customHeight="1">
      <c r="A8" s="26">
        <v>1.0</v>
      </c>
      <c r="B8" s="27">
        <v>0.5</v>
      </c>
      <c r="C8" s="28">
        <f>'總表'!$J94</f>
        <v>0.047</v>
      </c>
      <c r="D8" s="29">
        <f t="shared" ref="D8:D19" si="1">IF(B8="","",B8*C8*3600)</f>
        <v>84.6</v>
      </c>
      <c r="E8" s="26">
        <v>1.0</v>
      </c>
      <c r="F8" s="27">
        <v>0.0</v>
      </c>
      <c r="G8" s="28">
        <f>'總表'!$J95</f>
        <v>0.04</v>
      </c>
      <c r="H8" s="37">
        <f t="shared" ref="H8:H19" si="2">IF(F8="","",F8*G8*3600)</f>
        <v>0</v>
      </c>
      <c r="I8" s="135">
        <v>1.0</v>
      </c>
      <c r="J8" s="136">
        <v>0.0</v>
      </c>
      <c r="K8" s="137">
        <f>'總表'!$J96</f>
        <v>0.04</v>
      </c>
      <c r="L8" s="138">
        <f t="shared" ref="L8:L19" si="3">IF(J8="","",J8*K8*3600)</f>
        <v>0</v>
      </c>
      <c r="M8" s="12"/>
      <c r="N8" s="30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0.0" customHeight="1">
      <c r="A9" s="26">
        <v>2.0</v>
      </c>
      <c r="B9" s="27">
        <v>0.5</v>
      </c>
      <c r="C9" s="28">
        <f>C8</f>
        <v>0.047</v>
      </c>
      <c r="D9" s="29">
        <f t="shared" si="1"/>
        <v>84.6</v>
      </c>
      <c r="E9" s="26">
        <v>2.0</v>
      </c>
      <c r="F9" s="27">
        <v>0.0</v>
      </c>
      <c r="G9" s="28">
        <f>G8</f>
        <v>0.04</v>
      </c>
      <c r="H9" s="37">
        <f t="shared" si="2"/>
        <v>0</v>
      </c>
      <c r="I9" s="135">
        <v>2.0</v>
      </c>
      <c r="J9" s="136">
        <v>0.0</v>
      </c>
      <c r="K9" s="137">
        <f>K8</f>
        <v>0.04</v>
      </c>
      <c r="L9" s="138">
        <f t="shared" si="3"/>
        <v>0</v>
      </c>
      <c r="M9" s="12"/>
      <c r="N9" s="30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0.0" customHeight="1">
      <c r="A10" s="26">
        <v>3.0</v>
      </c>
      <c r="B10" s="27">
        <v>0.5</v>
      </c>
      <c r="C10" s="28">
        <f>C8</f>
        <v>0.047</v>
      </c>
      <c r="D10" s="29">
        <f t="shared" si="1"/>
        <v>84.6</v>
      </c>
      <c r="E10" s="26">
        <v>3.0</v>
      </c>
      <c r="F10" s="27">
        <v>0.0</v>
      </c>
      <c r="G10" s="28">
        <f>G8</f>
        <v>0.04</v>
      </c>
      <c r="H10" s="37">
        <f t="shared" si="2"/>
        <v>0</v>
      </c>
      <c r="I10" s="135">
        <v>3.0</v>
      </c>
      <c r="J10" s="136">
        <v>0.0</v>
      </c>
      <c r="K10" s="137">
        <f>K8</f>
        <v>0.04</v>
      </c>
      <c r="L10" s="138">
        <f t="shared" si="3"/>
        <v>0</v>
      </c>
      <c r="M10" s="12"/>
      <c r="N10" s="30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0.0" customHeight="1">
      <c r="A11" s="26">
        <v>4.0</v>
      </c>
      <c r="B11" s="27">
        <v>0.5</v>
      </c>
      <c r="C11" s="28">
        <f>C8</f>
        <v>0.047</v>
      </c>
      <c r="D11" s="29">
        <f t="shared" si="1"/>
        <v>84.6</v>
      </c>
      <c r="E11" s="26">
        <v>4.0</v>
      </c>
      <c r="F11" s="27">
        <v>0.0</v>
      </c>
      <c r="G11" s="28">
        <f>G8</f>
        <v>0.04</v>
      </c>
      <c r="H11" s="37">
        <f t="shared" si="2"/>
        <v>0</v>
      </c>
      <c r="I11" s="135">
        <v>4.0</v>
      </c>
      <c r="J11" s="136">
        <v>0.0</v>
      </c>
      <c r="K11" s="137">
        <f>K8</f>
        <v>0.04</v>
      </c>
      <c r="L11" s="138">
        <f t="shared" si="3"/>
        <v>0</v>
      </c>
      <c r="M11" s="12"/>
      <c r="N11" s="30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0.0" customHeight="1">
      <c r="A12" s="26">
        <v>5.0</v>
      </c>
      <c r="B12" s="27">
        <v>0.5</v>
      </c>
      <c r="C12" s="28">
        <f>C8</f>
        <v>0.047</v>
      </c>
      <c r="D12" s="29">
        <f t="shared" si="1"/>
        <v>84.6</v>
      </c>
      <c r="E12" s="26">
        <v>5.0</v>
      </c>
      <c r="F12" s="27">
        <v>0.0</v>
      </c>
      <c r="G12" s="28">
        <f>G8</f>
        <v>0.04</v>
      </c>
      <c r="H12" s="37">
        <f t="shared" si="2"/>
        <v>0</v>
      </c>
      <c r="I12" s="135">
        <v>5.0</v>
      </c>
      <c r="J12" s="136">
        <v>0.0</v>
      </c>
      <c r="K12" s="137">
        <f>K8</f>
        <v>0.04</v>
      </c>
      <c r="L12" s="138">
        <f t="shared" si="3"/>
        <v>0</v>
      </c>
      <c r="M12" s="12"/>
      <c r="N12" s="30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0.0" customHeight="1">
      <c r="A13" s="26">
        <v>6.0</v>
      </c>
      <c r="B13" s="27">
        <v>0.5</v>
      </c>
      <c r="C13" s="28">
        <f>C8</f>
        <v>0.047</v>
      </c>
      <c r="D13" s="29">
        <f t="shared" si="1"/>
        <v>84.6</v>
      </c>
      <c r="E13" s="26">
        <v>6.0</v>
      </c>
      <c r="F13" s="27">
        <v>0.0</v>
      </c>
      <c r="G13" s="28">
        <f>G8</f>
        <v>0.04</v>
      </c>
      <c r="H13" s="37">
        <f t="shared" si="2"/>
        <v>0</v>
      </c>
      <c r="I13" s="135">
        <v>6.0</v>
      </c>
      <c r="J13" s="136">
        <v>0.0</v>
      </c>
      <c r="K13" s="137">
        <f>K8</f>
        <v>0.04</v>
      </c>
      <c r="L13" s="138">
        <f t="shared" si="3"/>
        <v>0</v>
      </c>
      <c r="M13" s="12"/>
      <c r="N13" s="30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30.0" customHeight="1">
      <c r="A14" s="26">
        <v>7.0</v>
      </c>
      <c r="B14" s="27">
        <v>0.5</v>
      </c>
      <c r="C14" s="28">
        <f>C8</f>
        <v>0.047</v>
      </c>
      <c r="D14" s="29">
        <f t="shared" si="1"/>
        <v>84.6</v>
      </c>
      <c r="E14" s="26">
        <v>7.0</v>
      </c>
      <c r="F14" s="27">
        <v>0.0</v>
      </c>
      <c r="G14" s="28">
        <f>G8</f>
        <v>0.04</v>
      </c>
      <c r="H14" s="37">
        <f t="shared" si="2"/>
        <v>0</v>
      </c>
      <c r="I14" s="135">
        <v>7.0</v>
      </c>
      <c r="J14" s="136"/>
      <c r="K14" s="137">
        <f>K8</f>
        <v>0.04</v>
      </c>
      <c r="L14" s="138" t="str">
        <f t="shared" si="3"/>
        <v/>
      </c>
      <c r="M14" s="12"/>
      <c r="N14" s="30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0.0" customHeight="1">
      <c r="A15" s="26">
        <v>8.0</v>
      </c>
      <c r="B15" s="27"/>
      <c r="C15" s="28">
        <f>C8</f>
        <v>0.047</v>
      </c>
      <c r="D15" s="29" t="str">
        <f t="shared" si="1"/>
        <v/>
      </c>
      <c r="E15" s="26">
        <v>8.0</v>
      </c>
      <c r="F15" s="27"/>
      <c r="G15" s="28">
        <f>G8</f>
        <v>0.04</v>
      </c>
      <c r="H15" s="37" t="str">
        <f t="shared" si="2"/>
        <v/>
      </c>
      <c r="I15" s="135">
        <v>8.0</v>
      </c>
      <c r="J15" s="136"/>
      <c r="K15" s="137">
        <f>K8</f>
        <v>0.04</v>
      </c>
      <c r="L15" s="138" t="str">
        <f t="shared" si="3"/>
        <v/>
      </c>
      <c r="M15" s="12"/>
      <c r="N15" s="30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0.0" customHeight="1">
      <c r="A16" s="26">
        <v>9.0</v>
      </c>
      <c r="B16" s="27"/>
      <c r="C16" s="28">
        <f>C8</f>
        <v>0.047</v>
      </c>
      <c r="D16" s="29" t="str">
        <f t="shared" si="1"/>
        <v/>
      </c>
      <c r="E16" s="26">
        <v>9.0</v>
      </c>
      <c r="F16" s="27"/>
      <c r="G16" s="28">
        <f>G8</f>
        <v>0.04</v>
      </c>
      <c r="H16" s="37" t="str">
        <f t="shared" si="2"/>
        <v/>
      </c>
      <c r="I16" s="135">
        <v>9.0</v>
      </c>
      <c r="J16" s="136"/>
      <c r="K16" s="137">
        <f>K8</f>
        <v>0.04</v>
      </c>
      <c r="L16" s="138" t="str">
        <f t="shared" si="3"/>
        <v/>
      </c>
      <c r="M16" s="12"/>
      <c r="N16" s="30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0.0" customHeight="1">
      <c r="A17" s="26">
        <v>10.0</v>
      </c>
      <c r="B17" s="27"/>
      <c r="C17" s="28">
        <f>C8</f>
        <v>0.047</v>
      </c>
      <c r="D17" s="29" t="str">
        <f t="shared" si="1"/>
        <v/>
      </c>
      <c r="E17" s="26">
        <v>10.0</v>
      </c>
      <c r="F17" s="27"/>
      <c r="G17" s="28">
        <f>G8</f>
        <v>0.04</v>
      </c>
      <c r="H17" s="37" t="str">
        <f t="shared" si="2"/>
        <v/>
      </c>
      <c r="I17" s="135">
        <v>10.0</v>
      </c>
      <c r="J17" s="136"/>
      <c r="K17" s="137">
        <f>K8</f>
        <v>0.04</v>
      </c>
      <c r="L17" s="138" t="str">
        <f t="shared" si="3"/>
        <v/>
      </c>
      <c r="M17" s="12"/>
      <c r="N17" s="30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0.0" customHeight="1">
      <c r="A18" s="26">
        <v>11.0</v>
      </c>
      <c r="B18" s="27"/>
      <c r="C18" s="28">
        <f>C8</f>
        <v>0.047</v>
      </c>
      <c r="D18" s="29" t="str">
        <f t="shared" si="1"/>
        <v/>
      </c>
      <c r="E18" s="26">
        <v>11.0</v>
      </c>
      <c r="F18" s="27"/>
      <c r="G18" s="28">
        <f>G8</f>
        <v>0.04</v>
      </c>
      <c r="H18" s="37" t="str">
        <f t="shared" si="2"/>
        <v/>
      </c>
      <c r="I18" s="135">
        <v>11.0</v>
      </c>
      <c r="J18" s="136"/>
      <c r="K18" s="137">
        <f>K8</f>
        <v>0.04</v>
      </c>
      <c r="L18" s="138" t="str">
        <f t="shared" si="3"/>
        <v/>
      </c>
      <c r="M18" s="12"/>
      <c r="N18" s="30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30.0" customHeight="1">
      <c r="A19" s="26">
        <v>12.0</v>
      </c>
      <c r="B19" s="27"/>
      <c r="C19" s="28">
        <f>C8</f>
        <v>0.047</v>
      </c>
      <c r="D19" s="29" t="str">
        <f t="shared" si="1"/>
        <v/>
      </c>
      <c r="E19" s="26">
        <v>12.0</v>
      </c>
      <c r="F19" s="27"/>
      <c r="G19" s="28">
        <f>G8</f>
        <v>0.04</v>
      </c>
      <c r="H19" s="37" t="str">
        <f t="shared" si="2"/>
        <v/>
      </c>
      <c r="I19" s="135">
        <v>12.0</v>
      </c>
      <c r="J19" s="136"/>
      <c r="K19" s="137">
        <f>K8</f>
        <v>0.04</v>
      </c>
      <c r="L19" s="138" t="str">
        <f t="shared" si="3"/>
        <v/>
      </c>
      <c r="M19" s="12"/>
      <c r="N19" s="30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0.0" customHeight="1">
      <c r="A20" s="26" t="s">
        <v>82</v>
      </c>
      <c r="B20" s="47"/>
      <c r="C20" s="28"/>
      <c r="D20" s="29">
        <f>SUM(D8:D19)</f>
        <v>592.2</v>
      </c>
      <c r="E20" s="26" t="s">
        <v>82</v>
      </c>
      <c r="F20" s="47"/>
      <c r="G20" s="28"/>
      <c r="H20" s="37">
        <f>SUM(H8:H19)</f>
        <v>0</v>
      </c>
      <c r="I20" s="135" t="s">
        <v>82</v>
      </c>
      <c r="J20" s="139"/>
      <c r="K20" s="137"/>
      <c r="L20" s="138">
        <f>SUM(L8:L19)</f>
        <v>0</v>
      </c>
      <c r="M20" s="15"/>
      <c r="N20" s="48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12">
    <mergeCell ref="J2:L2"/>
    <mergeCell ref="J3:L3"/>
    <mergeCell ref="F3:H3"/>
    <mergeCell ref="F4:H4"/>
    <mergeCell ref="B1:D1"/>
    <mergeCell ref="F1:H1"/>
    <mergeCell ref="J1:L1"/>
    <mergeCell ref="B2:D2"/>
    <mergeCell ref="F2:H2"/>
    <mergeCell ref="B3:D3"/>
    <mergeCell ref="B4:D4"/>
    <mergeCell ref="J4:L4"/>
  </mergeCells>
  <printOptions horizontalCentered="1"/>
  <pageMargins bottom="0.7874015748031497" footer="0.0" header="0.0" left="0.7874015748031497" right="0.7874015748031497" top="0.7874015748031497"/>
  <pageSetup paperSize="9" orientation="portrait"/>
  <headerFooter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22.57"/>
  </cols>
  <sheetData>
    <row r="1" ht="30.0" customHeight="1">
      <c r="A1" s="8" t="s">
        <v>4</v>
      </c>
      <c r="B1" s="8" t="s">
        <v>311</v>
      </c>
      <c r="E1" s="8" t="s">
        <v>4</v>
      </c>
      <c r="F1" s="8" t="str">
        <f>$B$1</f>
        <v>大安</v>
      </c>
      <c r="I1" s="8" t="s">
        <v>4</v>
      </c>
      <c r="J1" s="8" t="str">
        <f>$B$1</f>
        <v>大安</v>
      </c>
      <c r="M1" s="8" t="s">
        <v>4</v>
      </c>
      <c r="N1" s="8" t="str">
        <f>$B$1</f>
        <v>大安</v>
      </c>
      <c r="Q1" s="8" t="s">
        <v>4</v>
      </c>
      <c r="R1" s="8" t="str">
        <f>$B$1</f>
        <v>大安</v>
      </c>
      <c r="U1" s="8" t="s">
        <v>4</v>
      </c>
      <c r="V1" s="8" t="str">
        <f>$B$1</f>
        <v>大安</v>
      </c>
      <c r="Y1" s="8" t="s">
        <v>4</v>
      </c>
      <c r="Z1" s="8" t="str">
        <f>$B$1</f>
        <v>大安</v>
      </c>
      <c r="AC1" s="8" t="s">
        <v>4</v>
      </c>
      <c r="AD1" s="8" t="str">
        <f>$B$1</f>
        <v>大安</v>
      </c>
    </row>
    <row r="2" ht="30.0" customHeight="1">
      <c r="A2" s="8" t="s">
        <v>33</v>
      </c>
      <c r="B2" s="14">
        <f>'卓蘭站'!B2</f>
        <v>115</v>
      </c>
      <c r="E2" s="8" t="s">
        <v>33</v>
      </c>
      <c r="F2" s="8">
        <f>'卓蘭站'!B2</f>
        <v>115</v>
      </c>
      <c r="I2" s="8" t="s">
        <v>33</v>
      </c>
      <c r="J2" s="8">
        <f>'卓蘭站'!B2</f>
        <v>115</v>
      </c>
      <c r="M2" s="8" t="s">
        <v>33</v>
      </c>
      <c r="N2" s="8">
        <f>'卓蘭站'!B2</f>
        <v>115</v>
      </c>
      <c r="Q2" s="8" t="s">
        <v>33</v>
      </c>
      <c r="R2" s="8">
        <f>'卓蘭站'!B2</f>
        <v>115</v>
      </c>
      <c r="U2" s="8" t="s">
        <v>33</v>
      </c>
      <c r="V2" s="8">
        <f>'卓蘭站'!B2</f>
        <v>115</v>
      </c>
      <c r="Y2" s="8" t="s">
        <v>33</v>
      </c>
      <c r="Z2" s="8">
        <f>'卓蘭站'!B2</f>
        <v>115</v>
      </c>
      <c r="AC2" s="8" t="s">
        <v>33</v>
      </c>
      <c r="AD2" s="8">
        <f>'卓蘭站'!B2</f>
        <v>115</v>
      </c>
    </row>
    <row r="3" ht="30.0" customHeight="1">
      <c r="A3" s="8" t="s">
        <v>36</v>
      </c>
      <c r="B3" s="8" t="str">
        <f>'總表'!$C86</f>
        <v>虎眼一圳福興圳支線1號抽水井</v>
      </c>
      <c r="E3" s="8" t="s">
        <v>36</v>
      </c>
      <c r="F3" s="8" t="str">
        <f>'總表'!$C87</f>
        <v>虎眼一圳頂破溪抽水井</v>
      </c>
      <c r="I3" s="8" t="s">
        <v>36</v>
      </c>
      <c r="J3" s="8" t="str">
        <f>'總表'!C88</f>
        <v>虎眼二圳中庄圳支線抽水井</v>
      </c>
      <c r="M3" s="8" t="s">
        <v>36</v>
      </c>
      <c r="N3" s="8" t="str">
        <f>'總表'!C89</f>
        <v>虎眼一圳頭前溝抽水井</v>
      </c>
      <c r="Q3" s="8" t="s">
        <v>36</v>
      </c>
      <c r="R3" s="8" t="str">
        <f>'總表'!C90</f>
        <v>虎眼一圳福興圳支線2號抽水井</v>
      </c>
      <c r="U3" s="8" t="s">
        <v>36</v>
      </c>
      <c r="V3" s="8" t="str">
        <f>'總表'!C91</f>
        <v>虎眼二圳草湖圳支線抽水井</v>
      </c>
      <c r="Y3" s="8" t="s">
        <v>36</v>
      </c>
      <c r="Z3" s="8" t="str">
        <f>'總表'!C92</f>
        <v>虎眼一圳後壁溝抽水井</v>
      </c>
      <c r="AC3" s="8" t="s">
        <v>36</v>
      </c>
      <c r="AD3" s="8" t="str">
        <f>'總表'!C93</f>
        <v>虎眼一圳福興圳支線3號抽水井</v>
      </c>
    </row>
    <row r="4" ht="30.0" customHeight="1">
      <c r="A4" s="8" t="s">
        <v>40</v>
      </c>
      <c r="B4" s="8" t="str">
        <f>'總表'!$D86</f>
        <v>B0960027</v>
      </c>
      <c r="E4" s="8" t="s">
        <v>40</v>
      </c>
      <c r="F4" s="8" t="str">
        <f>'總表'!$D87</f>
        <v>B1120200</v>
      </c>
      <c r="I4" s="8" t="s">
        <v>40</v>
      </c>
      <c r="J4" s="8" t="str">
        <f>'總表'!D88</f>
        <v>B1140035</v>
      </c>
      <c r="M4" s="8" t="s">
        <v>40</v>
      </c>
      <c r="N4" s="8" t="str">
        <f>'總表'!D89</f>
        <v>B1140034</v>
      </c>
      <c r="Q4" s="8" t="s">
        <v>40</v>
      </c>
      <c r="R4" s="8" t="str">
        <f>'總表'!D90</f>
        <v>B1140037</v>
      </c>
      <c r="U4" s="8" t="s">
        <v>40</v>
      </c>
      <c r="V4" s="8" t="str">
        <f>'總表'!D91</f>
        <v>B1150057</v>
      </c>
      <c r="Y4" s="8" t="s">
        <v>40</v>
      </c>
      <c r="Z4" s="8" t="str">
        <f>'總表'!D92</f>
        <v>B1150095</v>
      </c>
      <c r="AC4" s="8" t="s">
        <v>40</v>
      </c>
      <c r="AD4" s="8" t="str">
        <f>'總表'!D93</f>
        <v>B1150096</v>
      </c>
    </row>
    <row r="5" ht="30.0" customHeight="1">
      <c r="A5" s="8" t="s">
        <v>44</v>
      </c>
      <c r="B5" s="8">
        <f>'總表'!$E86</f>
        <v>1110701</v>
      </c>
      <c r="C5" s="8">
        <f>'總表'!$F86</f>
        <v>1160630</v>
      </c>
      <c r="D5" s="15"/>
      <c r="E5" s="8" t="s">
        <v>44</v>
      </c>
      <c r="F5" s="8">
        <f>'總表'!$E87</f>
        <v>1120921</v>
      </c>
      <c r="G5" s="8">
        <f>'總表'!$F87</f>
        <v>1170920</v>
      </c>
      <c r="H5" s="15"/>
      <c r="I5" s="8" t="s">
        <v>44</v>
      </c>
      <c r="J5" s="8">
        <f>'總表'!E88</f>
        <v>1140121</v>
      </c>
      <c r="K5" s="8">
        <f>'總表'!F88</f>
        <v>1190120</v>
      </c>
      <c r="L5" s="15"/>
      <c r="M5" s="8" t="s">
        <v>44</v>
      </c>
      <c r="N5" s="8">
        <f>'總表'!E89</f>
        <v>1140121</v>
      </c>
      <c r="O5" s="8">
        <f>'總表'!F89</f>
        <v>1190120</v>
      </c>
      <c r="P5" s="15"/>
      <c r="Q5" s="8" t="s">
        <v>44</v>
      </c>
      <c r="R5" s="8">
        <f>'總表'!E90</f>
        <v>1140123</v>
      </c>
      <c r="S5" s="8">
        <f>'總表'!F90</f>
        <v>1190122</v>
      </c>
      <c r="T5" s="15"/>
      <c r="U5" s="8" t="s">
        <v>44</v>
      </c>
      <c r="V5" s="8">
        <f>'總表'!E91</f>
        <v>1150505</v>
      </c>
      <c r="W5" s="8">
        <f>'總表'!F91</f>
        <v>1200504</v>
      </c>
      <c r="X5" s="15"/>
      <c r="Y5" s="8" t="s">
        <v>44</v>
      </c>
      <c r="Z5" s="8">
        <f>'總表'!E92</f>
        <v>1150629</v>
      </c>
      <c r="AA5" s="8">
        <f>'總表'!F92</f>
        <v>1200628</v>
      </c>
      <c r="AB5" s="15"/>
      <c r="AC5" s="8" t="s">
        <v>44</v>
      </c>
      <c r="AD5" s="8">
        <f>'總表'!E93</f>
        <v>1150629</v>
      </c>
      <c r="AE5" s="8">
        <f>'總表'!F93</f>
        <v>1200628</v>
      </c>
      <c r="AF5" s="15"/>
    </row>
    <row r="6" ht="30.0" customHeight="1">
      <c r="A6" s="8" t="s">
        <v>47</v>
      </c>
      <c r="B6" s="8">
        <f>'總表'!$K86</f>
        <v>8</v>
      </c>
      <c r="C6" s="8" t="s">
        <v>49</v>
      </c>
      <c r="D6" s="15"/>
      <c r="E6" s="8" t="s">
        <v>47</v>
      </c>
      <c r="F6" s="8">
        <f>'總表'!$K87</f>
        <v>14</v>
      </c>
      <c r="G6" s="8" t="s">
        <v>49</v>
      </c>
      <c r="H6" s="15"/>
      <c r="I6" s="8" t="s">
        <v>47</v>
      </c>
      <c r="J6" s="8">
        <f>'總表'!K88</f>
        <v>2.5</v>
      </c>
      <c r="K6" s="8" t="s">
        <v>49</v>
      </c>
      <c r="L6" s="15"/>
      <c r="M6" s="8" t="s">
        <v>47</v>
      </c>
      <c r="N6" s="8">
        <f>'總表'!K89</f>
        <v>3.5</v>
      </c>
      <c r="O6" s="8" t="s">
        <v>49</v>
      </c>
      <c r="P6" s="15"/>
      <c r="Q6" s="8" t="s">
        <v>47</v>
      </c>
      <c r="R6" s="8">
        <f>'總表'!K90</f>
        <v>2</v>
      </c>
      <c r="S6" s="8" t="s">
        <v>49</v>
      </c>
      <c r="T6" s="15"/>
      <c r="U6" s="8" t="s">
        <v>47</v>
      </c>
      <c r="V6" s="8">
        <f>'總表'!K91</f>
        <v>4.1</v>
      </c>
      <c r="W6" s="8" t="s">
        <v>49</v>
      </c>
      <c r="X6" s="15"/>
      <c r="Y6" s="8" t="s">
        <v>47</v>
      </c>
      <c r="Z6" s="8">
        <f>'總表'!K92</f>
        <v>4.2</v>
      </c>
      <c r="AA6" s="8" t="s">
        <v>49</v>
      </c>
      <c r="AB6" s="15"/>
      <c r="AC6" s="8" t="s">
        <v>47</v>
      </c>
      <c r="AD6" s="8">
        <f>'總表'!K93</f>
        <v>4.8</v>
      </c>
      <c r="AE6" s="8" t="s">
        <v>49</v>
      </c>
      <c r="AF6" s="15"/>
    </row>
    <row r="7" ht="39.75" customHeight="1">
      <c r="A7" s="25" t="s">
        <v>51</v>
      </c>
      <c r="B7" s="26" t="s">
        <v>52</v>
      </c>
      <c r="C7" s="26" t="s">
        <v>53</v>
      </c>
      <c r="D7" s="26" t="s">
        <v>54</v>
      </c>
      <c r="E7" s="25" t="s">
        <v>51</v>
      </c>
      <c r="F7" s="26" t="s">
        <v>52</v>
      </c>
      <c r="G7" s="26" t="s">
        <v>53</v>
      </c>
      <c r="H7" s="26" t="s">
        <v>54</v>
      </c>
      <c r="I7" s="25" t="s">
        <v>51</v>
      </c>
      <c r="J7" s="26" t="s">
        <v>52</v>
      </c>
      <c r="K7" s="26" t="s">
        <v>53</v>
      </c>
      <c r="L7" s="26" t="s">
        <v>54</v>
      </c>
      <c r="M7" s="25" t="s">
        <v>51</v>
      </c>
      <c r="N7" s="26" t="s">
        <v>52</v>
      </c>
      <c r="O7" s="26" t="s">
        <v>53</v>
      </c>
      <c r="P7" s="26" t="s">
        <v>54</v>
      </c>
      <c r="Q7" s="25" t="s">
        <v>51</v>
      </c>
      <c r="R7" s="26" t="s">
        <v>52</v>
      </c>
      <c r="S7" s="26" t="s">
        <v>53</v>
      </c>
      <c r="T7" s="26" t="s">
        <v>54</v>
      </c>
      <c r="U7" s="25" t="s">
        <v>51</v>
      </c>
      <c r="V7" s="26" t="s">
        <v>52</v>
      </c>
      <c r="W7" s="26" t="s">
        <v>53</v>
      </c>
      <c r="X7" s="26" t="s">
        <v>54</v>
      </c>
      <c r="Y7" s="25" t="s">
        <v>51</v>
      </c>
      <c r="Z7" s="26" t="s">
        <v>52</v>
      </c>
      <c r="AA7" s="26" t="s">
        <v>53</v>
      </c>
      <c r="AB7" s="26" t="s">
        <v>54</v>
      </c>
      <c r="AC7" s="25" t="s">
        <v>51</v>
      </c>
      <c r="AD7" s="26" t="s">
        <v>52</v>
      </c>
      <c r="AE7" s="26" t="s">
        <v>53</v>
      </c>
      <c r="AF7" s="26" t="s">
        <v>54</v>
      </c>
    </row>
    <row r="8" ht="30.0" customHeight="1">
      <c r="A8" s="26">
        <v>1.0</v>
      </c>
      <c r="B8" s="27">
        <v>0.0</v>
      </c>
      <c r="C8" s="28">
        <f>'總表'!$J86</f>
        <v>0.07</v>
      </c>
      <c r="D8" s="29">
        <f t="shared" ref="D8:D19" si="1">IF(B8="","",B8*C8*3600)</f>
        <v>0</v>
      </c>
      <c r="E8" s="26">
        <v>1.0</v>
      </c>
      <c r="F8" s="27">
        <v>0.0</v>
      </c>
      <c r="G8" s="28">
        <f>'總表'!$J87</f>
        <v>0.0087</v>
      </c>
      <c r="H8" s="37">
        <f t="shared" ref="H8:H19" si="2">IF(F8="","",F8*G8*3600)</f>
        <v>0</v>
      </c>
      <c r="I8" s="26">
        <v>1.0</v>
      </c>
      <c r="J8" s="27">
        <v>0.0</v>
      </c>
      <c r="K8" s="28">
        <f>'總表'!J88</f>
        <v>0.046</v>
      </c>
      <c r="L8" s="37">
        <f t="shared" ref="L8:L19" si="3">IF(J8="","",J8*K8*3600)</f>
        <v>0</v>
      </c>
      <c r="M8" s="26">
        <v>1.0</v>
      </c>
      <c r="N8" s="27">
        <v>0.0</v>
      </c>
      <c r="O8" s="28">
        <f>'總表'!J89</f>
        <v>0.0496</v>
      </c>
      <c r="P8" s="37">
        <f t="shared" ref="P8:P19" si="4">IF(N8="","",N8*O8*3600)</f>
        <v>0</v>
      </c>
      <c r="Q8" s="26">
        <v>1.0</v>
      </c>
      <c r="R8" s="27">
        <v>0.0</v>
      </c>
      <c r="S8" s="28">
        <f>'總表'!J90</f>
        <v>0.0441</v>
      </c>
      <c r="T8" s="37">
        <f t="shared" ref="T8:T19" si="5">IF(R8="","",R8*S8*3600)</f>
        <v>0</v>
      </c>
      <c r="U8" s="26">
        <v>1.0</v>
      </c>
      <c r="V8" s="27">
        <v>0.0</v>
      </c>
      <c r="W8" s="28">
        <f>'總表'!J91</f>
        <v>0.0402</v>
      </c>
      <c r="X8" s="37">
        <f t="shared" ref="X8:X19" si="6">IF(V8="","",V8*W8*3600)</f>
        <v>0</v>
      </c>
      <c r="Y8" s="26">
        <v>1.0</v>
      </c>
      <c r="Z8" s="27">
        <v>0.0</v>
      </c>
      <c r="AA8" s="28">
        <f>'總表'!J92</f>
        <v>0.05</v>
      </c>
      <c r="AB8" s="37">
        <f t="shared" ref="AB8:AB19" si="7">IF(Z8="","",Z8*AA8*3600)</f>
        <v>0</v>
      </c>
      <c r="AC8" s="26">
        <v>1.0</v>
      </c>
      <c r="AD8" s="27">
        <v>0.0</v>
      </c>
      <c r="AE8" s="28">
        <f>'總表'!J93</f>
        <v>0.044</v>
      </c>
      <c r="AF8" s="37">
        <f t="shared" ref="AF8:AF19" si="8">IF(AD8="","",AD8*AE8*3600)</f>
        <v>0</v>
      </c>
    </row>
    <row r="9" ht="30.0" customHeight="1">
      <c r="A9" s="26">
        <v>2.0</v>
      </c>
      <c r="B9" s="27">
        <v>0.2</v>
      </c>
      <c r="C9" s="28">
        <f>C8</f>
        <v>0.07</v>
      </c>
      <c r="D9" s="29">
        <f t="shared" si="1"/>
        <v>50.4</v>
      </c>
      <c r="E9" s="26">
        <v>2.0</v>
      </c>
      <c r="F9" s="27">
        <v>0.2</v>
      </c>
      <c r="G9" s="28">
        <f>G8</f>
        <v>0.0087</v>
      </c>
      <c r="H9" s="37">
        <f t="shared" si="2"/>
        <v>6.264</v>
      </c>
      <c r="I9" s="26">
        <v>2.0</v>
      </c>
      <c r="J9" s="27">
        <v>0.1</v>
      </c>
      <c r="K9" s="28">
        <f>K8</f>
        <v>0.046</v>
      </c>
      <c r="L9" s="37">
        <f t="shared" si="3"/>
        <v>16.56</v>
      </c>
      <c r="M9" s="26">
        <v>2.0</v>
      </c>
      <c r="N9" s="27">
        <v>16.0</v>
      </c>
      <c r="O9" s="28">
        <f>O8</f>
        <v>0.0496</v>
      </c>
      <c r="P9" s="37">
        <f t="shared" si="4"/>
        <v>2856.96</v>
      </c>
      <c r="Q9" s="26">
        <v>2.0</v>
      </c>
      <c r="R9" s="27">
        <v>0.2</v>
      </c>
      <c r="S9" s="28">
        <f>S8</f>
        <v>0.0441</v>
      </c>
      <c r="T9" s="37">
        <f t="shared" si="5"/>
        <v>31.752</v>
      </c>
      <c r="U9" s="26">
        <v>2.0</v>
      </c>
      <c r="V9" s="27">
        <v>0.0</v>
      </c>
      <c r="W9" s="28">
        <f>W8</f>
        <v>0.0402</v>
      </c>
      <c r="X9" s="37">
        <f t="shared" si="6"/>
        <v>0</v>
      </c>
      <c r="Y9" s="26">
        <v>2.0</v>
      </c>
      <c r="Z9" s="27">
        <v>0.0</v>
      </c>
      <c r="AA9" s="28">
        <f>AA8</f>
        <v>0.05</v>
      </c>
      <c r="AB9" s="37">
        <f t="shared" si="7"/>
        <v>0</v>
      </c>
      <c r="AC9" s="26">
        <v>2.0</v>
      </c>
      <c r="AD9" s="27">
        <v>0.0</v>
      </c>
      <c r="AE9" s="28">
        <f>AE8</f>
        <v>0.044</v>
      </c>
      <c r="AF9" s="37">
        <f t="shared" si="8"/>
        <v>0</v>
      </c>
    </row>
    <row r="10" ht="30.0" customHeight="1">
      <c r="A10" s="26">
        <v>3.0</v>
      </c>
      <c r="B10" s="27">
        <v>88.0</v>
      </c>
      <c r="C10" s="28">
        <f>C8</f>
        <v>0.07</v>
      </c>
      <c r="D10" s="29">
        <f t="shared" si="1"/>
        <v>22176</v>
      </c>
      <c r="E10" s="26">
        <v>3.0</v>
      </c>
      <c r="F10" s="27">
        <v>0.0</v>
      </c>
      <c r="G10" s="28">
        <f>G8</f>
        <v>0.0087</v>
      </c>
      <c r="H10" s="37">
        <f t="shared" si="2"/>
        <v>0</v>
      </c>
      <c r="I10" s="26">
        <v>3.0</v>
      </c>
      <c r="J10" s="27">
        <v>104.0</v>
      </c>
      <c r="K10" s="28">
        <f>K8</f>
        <v>0.046</v>
      </c>
      <c r="L10" s="37">
        <f t="shared" si="3"/>
        <v>17222.4</v>
      </c>
      <c r="M10" s="26">
        <v>3.0</v>
      </c>
      <c r="N10" s="27">
        <v>128.0</v>
      </c>
      <c r="O10" s="28">
        <f>O8</f>
        <v>0.0496</v>
      </c>
      <c r="P10" s="37">
        <f t="shared" si="4"/>
        <v>22855.68</v>
      </c>
      <c r="Q10" s="26">
        <v>3.0</v>
      </c>
      <c r="R10" s="27">
        <v>0.0</v>
      </c>
      <c r="S10" s="28">
        <f>S8</f>
        <v>0.0441</v>
      </c>
      <c r="T10" s="37">
        <f t="shared" si="5"/>
        <v>0</v>
      </c>
      <c r="U10" s="26">
        <v>3.0</v>
      </c>
      <c r="V10" s="27">
        <v>0.0</v>
      </c>
      <c r="W10" s="28">
        <f>W8</f>
        <v>0.0402</v>
      </c>
      <c r="X10" s="37">
        <f t="shared" si="6"/>
        <v>0</v>
      </c>
      <c r="Y10" s="26">
        <v>3.0</v>
      </c>
      <c r="Z10" s="27">
        <v>0.0</v>
      </c>
      <c r="AA10" s="28">
        <f>AA8</f>
        <v>0.05</v>
      </c>
      <c r="AB10" s="37">
        <f t="shared" si="7"/>
        <v>0</v>
      </c>
      <c r="AC10" s="26">
        <v>3.0</v>
      </c>
      <c r="AD10" s="27">
        <v>0.0</v>
      </c>
      <c r="AE10" s="28">
        <f>AE8</f>
        <v>0.044</v>
      </c>
      <c r="AF10" s="37">
        <f t="shared" si="8"/>
        <v>0</v>
      </c>
    </row>
    <row r="11" ht="30.0" customHeight="1">
      <c r="A11" s="26">
        <v>4.0</v>
      </c>
      <c r="B11" s="27">
        <v>80.0</v>
      </c>
      <c r="C11" s="28">
        <f>C8</f>
        <v>0.07</v>
      </c>
      <c r="D11" s="29">
        <f t="shared" si="1"/>
        <v>20160</v>
      </c>
      <c r="E11" s="26">
        <v>4.0</v>
      </c>
      <c r="F11" s="27">
        <v>0.0</v>
      </c>
      <c r="G11" s="28">
        <f>G8</f>
        <v>0.0087</v>
      </c>
      <c r="H11" s="37">
        <f t="shared" si="2"/>
        <v>0</v>
      </c>
      <c r="I11" s="26">
        <v>4.0</v>
      </c>
      <c r="J11" s="27">
        <v>16.0</v>
      </c>
      <c r="K11" s="28">
        <f>K8</f>
        <v>0.046</v>
      </c>
      <c r="L11" s="37">
        <f t="shared" si="3"/>
        <v>2649.6</v>
      </c>
      <c r="M11" s="26">
        <v>4.0</v>
      </c>
      <c r="N11" s="27">
        <v>35.0</v>
      </c>
      <c r="O11" s="28">
        <f>O8</f>
        <v>0.0496</v>
      </c>
      <c r="P11" s="37">
        <f t="shared" si="4"/>
        <v>6249.6</v>
      </c>
      <c r="Q11" s="26">
        <v>4.0</v>
      </c>
      <c r="R11" s="27">
        <v>0.0</v>
      </c>
      <c r="S11" s="28">
        <f>S8</f>
        <v>0.0441</v>
      </c>
      <c r="T11" s="37">
        <f t="shared" si="5"/>
        <v>0</v>
      </c>
      <c r="U11" s="26">
        <v>4.0</v>
      </c>
      <c r="V11" s="27">
        <v>0.0</v>
      </c>
      <c r="W11" s="28">
        <f>W8</f>
        <v>0.0402</v>
      </c>
      <c r="X11" s="37">
        <f t="shared" si="6"/>
        <v>0</v>
      </c>
      <c r="Y11" s="26">
        <v>4.0</v>
      </c>
      <c r="Z11" s="27">
        <v>0.0</v>
      </c>
      <c r="AA11" s="28">
        <f>AA8</f>
        <v>0.05</v>
      </c>
      <c r="AB11" s="37">
        <f t="shared" si="7"/>
        <v>0</v>
      </c>
      <c r="AC11" s="26">
        <v>4.0</v>
      </c>
      <c r="AD11" s="27">
        <v>0.0</v>
      </c>
      <c r="AE11" s="28">
        <f>AE8</f>
        <v>0.044</v>
      </c>
      <c r="AF11" s="37">
        <f t="shared" si="8"/>
        <v>0</v>
      </c>
    </row>
    <row r="12" ht="30.0" customHeight="1">
      <c r="A12" s="26">
        <v>5.0</v>
      </c>
      <c r="B12" s="27">
        <v>76.0</v>
      </c>
      <c r="C12" s="28">
        <f>C8</f>
        <v>0.07</v>
      </c>
      <c r="D12" s="29">
        <f t="shared" si="1"/>
        <v>19152</v>
      </c>
      <c r="E12" s="26">
        <v>5.0</v>
      </c>
      <c r="F12" s="27">
        <v>0.0</v>
      </c>
      <c r="G12" s="28">
        <f>G8</f>
        <v>0.0087</v>
      </c>
      <c r="H12" s="37">
        <f t="shared" si="2"/>
        <v>0</v>
      </c>
      <c r="I12" s="26">
        <v>5.0</v>
      </c>
      <c r="J12" s="27">
        <v>24.0</v>
      </c>
      <c r="K12" s="28">
        <f>K8</f>
        <v>0.046</v>
      </c>
      <c r="L12" s="37">
        <f t="shared" si="3"/>
        <v>3974.4</v>
      </c>
      <c r="M12" s="26">
        <v>5.0</v>
      </c>
      <c r="N12" s="27">
        <v>76.0</v>
      </c>
      <c r="O12" s="28">
        <f>O8</f>
        <v>0.0496</v>
      </c>
      <c r="P12" s="37">
        <f t="shared" si="4"/>
        <v>13570.56</v>
      </c>
      <c r="Q12" s="26">
        <v>5.0</v>
      </c>
      <c r="R12" s="27">
        <v>48.0</v>
      </c>
      <c r="S12" s="28">
        <f>S8</f>
        <v>0.0441</v>
      </c>
      <c r="T12" s="37">
        <f t="shared" si="5"/>
        <v>7620.48</v>
      </c>
      <c r="U12" s="26">
        <v>5.0</v>
      </c>
      <c r="V12" s="27">
        <v>72.0</v>
      </c>
      <c r="W12" s="28">
        <f>W8</f>
        <v>0.0402</v>
      </c>
      <c r="X12" s="37">
        <f t="shared" si="6"/>
        <v>10419.84</v>
      </c>
      <c r="Y12" s="26">
        <v>5.0</v>
      </c>
      <c r="Z12" s="27">
        <v>0.0</v>
      </c>
      <c r="AA12" s="28">
        <f>AA8</f>
        <v>0.05</v>
      </c>
      <c r="AB12" s="37">
        <f t="shared" si="7"/>
        <v>0</v>
      </c>
      <c r="AC12" s="26">
        <v>5.0</v>
      </c>
      <c r="AD12" s="27">
        <v>0.0</v>
      </c>
      <c r="AE12" s="28">
        <f>AE8</f>
        <v>0.044</v>
      </c>
      <c r="AF12" s="37">
        <f t="shared" si="8"/>
        <v>0</v>
      </c>
    </row>
    <row r="13" ht="30.0" customHeight="1">
      <c r="A13" s="26">
        <v>6.0</v>
      </c>
      <c r="B13" s="27">
        <v>0.0</v>
      </c>
      <c r="C13" s="28">
        <f>C8</f>
        <v>0.07</v>
      </c>
      <c r="D13" s="29">
        <f t="shared" si="1"/>
        <v>0</v>
      </c>
      <c r="E13" s="26">
        <v>6.0</v>
      </c>
      <c r="F13" s="27">
        <v>0.0</v>
      </c>
      <c r="G13" s="28">
        <f>G8</f>
        <v>0.0087</v>
      </c>
      <c r="H13" s="37">
        <f t="shared" si="2"/>
        <v>0</v>
      </c>
      <c r="I13" s="26">
        <v>6.0</v>
      </c>
      <c r="J13" s="27">
        <v>0.0</v>
      </c>
      <c r="K13" s="28">
        <f>K8</f>
        <v>0.046</v>
      </c>
      <c r="L13" s="37">
        <f t="shared" si="3"/>
        <v>0</v>
      </c>
      <c r="M13" s="26">
        <v>6.0</v>
      </c>
      <c r="N13" s="27">
        <v>0.0</v>
      </c>
      <c r="O13" s="28">
        <f>O8</f>
        <v>0.0496</v>
      </c>
      <c r="P13" s="37">
        <f t="shared" si="4"/>
        <v>0</v>
      </c>
      <c r="Q13" s="26">
        <v>6.0</v>
      </c>
      <c r="R13" s="27">
        <v>0.0</v>
      </c>
      <c r="S13" s="28">
        <f>S8</f>
        <v>0.0441</v>
      </c>
      <c r="T13" s="37">
        <f t="shared" si="5"/>
        <v>0</v>
      </c>
      <c r="U13" s="26">
        <v>6.0</v>
      </c>
      <c r="V13" s="27">
        <v>0.0</v>
      </c>
      <c r="W13" s="28">
        <f>W8</f>
        <v>0.0402</v>
      </c>
      <c r="X13" s="37">
        <f t="shared" si="6"/>
        <v>0</v>
      </c>
      <c r="Y13" s="26">
        <v>6.0</v>
      </c>
      <c r="Z13" s="27">
        <v>0.0</v>
      </c>
      <c r="AA13" s="28">
        <f>AA8</f>
        <v>0.05</v>
      </c>
      <c r="AB13" s="37">
        <f t="shared" si="7"/>
        <v>0</v>
      </c>
      <c r="AC13" s="26">
        <v>6.0</v>
      </c>
      <c r="AD13" s="27">
        <v>0.0</v>
      </c>
      <c r="AE13" s="28">
        <f>AE8</f>
        <v>0.044</v>
      </c>
      <c r="AF13" s="37">
        <f t="shared" si="8"/>
        <v>0</v>
      </c>
    </row>
    <row r="14" ht="30.0" customHeight="1">
      <c r="A14" s="26">
        <v>7.0</v>
      </c>
      <c r="B14" s="27">
        <v>16.0</v>
      </c>
      <c r="C14" s="28">
        <f>C8</f>
        <v>0.07</v>
      </c>
      <c r="D14" s="29">
        <f t="shared" si="1"/>
        <v>4032</v>
      </c>
      <c r="E14" s="26">
        <v>7.0</v>
      </c>
      <c r="F14" s="27">
        <v>0.0</v>
      </c>
      <c r="G14" s="28">
        <f>G8</f>
        <v>0.0087</v>
      </c>
      <c r="H14" s="37">
        <f t="shared" si="2"/>
        <v>0</v>
      </c>
      <c r="I14" s="26">
        <v>7.0</v>
      </c>
      <c r="J14" s="27">
        <v>16.0</v>
      </c>
      <c r="K14" s="28">
        <f>K8</f>
        <v>0.046</v>
      </c>
      <c r="L14" s="37">
        <f t="shared" si="3"/>
        <v>2649.6</v>
      </c>
      <c r="M14" s="26">
        <v>7.0</v>
      </c>
      <c r="N14" s="27">
        <v>16.0</v>
      </c>
      <c r="O14" s="28">
        <f>O8</f>
        <v>0.0496</v>
      </c>
      <c r="P14" s="37">
        <f t="shared" si="4"/>
        <v>2856.96</v>
      </c>
      <c r="Q14" s="26">
        <v>7.0</v>
      </c>
      <c r="R14" s="27">
        <v>0.0</v>
      </c>
      <c r="S14" s="28">
        <f>S8</f>
        <v>0.0441</v>
      </c>
      <c r="T14" s="37">
        <f t="shared" si="5"/>
        <v>0</v>
      </c>
      <c r="U14" s="26">
        <v>7.0</v>
      </c>
      <c r="V14" s="27">
        <v>0.0</v>
      </c>
      <c r="W14" s="28">
        <f>W8</f>
        <v>0.0402</v>
      </c>
      <c r="X14" s="37">
        <f t="shared" si="6"/>
        <v>0</v>
      </c>
      <c r="Y14" s="26">
        <v>7.0</v>
      </c>
      <c r="Z14" s="27">
        <v>0.0</v>
      </c>
      <c r="AA14" s="28">
        <f>AA8</f>
        <v>0.05</v>
      </c>
      <c r="AB14" s="37">
        <f t="shared" si="7"/>
        <v>0</v>
      </c>
      <c r="AC14" s="26">
        <v>7.0</v>
      </c>
      <c r="AD14" s="27">
        <v>0.0</v>
      </c>
      <c r="AE14" s="28">
        <f>AE8</f>
        <v>0.044</v>
      </c>
      <c r="AF14" s="37">
        <f t="shared" si="8"/>
        <v>0</v>
      </c>
    </row>
    <row r="15" ht="30.0" customHeight="1">
      <c r="A15" s="26">
        <v>8.0</v>
      </c>
      <c r="B15" s="27"/>
      <c r="C15" s="28">
        <f>C8</f>
        <v>0.07</v>
      </c>
      <c r="D15" s="29" t="str">
        <f t="shared" si="1"/>
        <v/>
      </c>
      <c r="E15" s="26">
        <v>8.0</v>
      </c>
      <c r="F15" s="27"/>
      <c r="G15" s="28">
        <f>G8</f>
        <v>0.0087</v>
      </c>
      <c r="H15" s="37" t="str">
        <f t="shared" si="2"/>
        <v/>
      </c>
      <c r="I15" s="26">
        <v>8.0</v>
      </c>
      <c r="J15" s="27"/>
      <c r="K15" s="28">
        <f>K8</f>
        <v>0.046</v>
      </c>
      <c r="L15" s="37" t="str">
        <f t="shared" si="3"/>
        <v/>
      </c>
      <c r="M15" s="26">
        <v>8.0</v>
      </c>
      <c r="N15" s="27"/>
      <c r="O15" s="28">
        <f>O8</f>
        <v>0.0496</v>
      </c>
      <c r="P15" s="37" t="str">
        <f t="shared" si="4"/>
        <v/>
      </c>
      <c r="Q15" s="26">
        <v>8.0</v>
      </c>
      <c r="R15" s="27"/>
      <c r="S15" s="28">
        <f>S8</f>
        <v>0.0441</v>
      </c>
      <c r="T15" s="37" t="str">
        <f t="shared" si="5"/>
        <v/>
      </c>
      <c r="U15" s="26">
        <v>8.0</v>
      </c>
      <c r="V15" s="27"/>
      <c r="W15" s="28">
        <f>W8</f>
        <v>0.0402</v>
      </c>
      <c r="X15" s="37" t="str">
        <f t="shared" si="6"/>
        <v/>
      </c>
      <c r="Y15" s="26">
        <v>8.0</v>
      </c>
      <c r="Z15" s="27"/>
      <c r="AA15" s="28">
        <f>AA8</f>
        <v>0.05</v>
      </c>
      <c r="AB15" s="37" t="str">
        <f t="shared" si="7"/>
        <v/>
      </c>
      <c r="AC15" s="26">
        <v>8.0</v>
      </c>
      <c r="AD15" s="27"/>
      <c r="AE15" s="28">
        <f>AE8</f>
        <v>0.044</v>
      </c>
      <c r="AF15" s="37" t="str">
        <f t="shared" si="8"/>
        <v/>
      </c>
    </row>
    <row r="16" ht="30.0" customHeight="1">
      <c r="A16" s="26">
        <v>9.0</v>
      </c>
      <c r="B16" s="27"/>
      <c r="C16" s="28">
        <f>C8</f>
        <v>0.07</v>
      </c>
      <c r="D16" s="29" t="str">
        <f t="shared" si="1"/>
        <v/>
      </c>
      <c r="E16" s="26">
        <v>9.0</v>
      </c>
      <c r="F16" s="27"/>
      <c r="G16" s="28">
        <f>G8</f>
        <v>0.0087</v>
      </c>
      <c r="H16" s="37" t="str">
        <f t="shared" si="2"/>
        <v/>
      </c>
      <c r="I16" s="26">
        <v>9.0</v>
      </c>
      <c r="J16" s="27"/>
      <c r="K16" s="28">
        <f>K8</f>
        <v>0.046</v>
      </c>
      <c r="L16" s="37" t="str">
        <f t="shared" si="3"/>
        <v/>
      </c>
      <c r="M16" s="26">
        <v>9.0</v>
      </c>
      <c r="N16" s="27"/>
      <c r="O16" s="28">
        <f>O8</f>
        <v>0.0496</v>
      </c>
      <c r="P16" s="37" t="str">
        <f t="shared" si="4"/>
        <v/>
      </c>
      <c r="Q16" s="26">
        <v>9.0</v>
      </c>
      <c r="R16" s="27"/>
      <c r="S16" s="28">
        <f>S8</f>
        <v>0.0441</v>
      </c>
      <c r="T16" s="37" t="str">
        <f t="shared" si="5"/>
        <v/>
      </c>
      <c r="U16" s="26">
        <v>9.0</v>
      </c>
      <c r="V16" s="27"/>
      <c r="W16" s="28">
        <f>W8</f>
        <v>0.0402</v>
      </c>
      <c r="X16" s="37" t="str">
        <f t="shared" si="6"/>
        <v/>
      </c>
      <c r="Y16" s="26">
        <v>9.0</v>
      </c>
      <c r="Z16" s="27"/>
      <c r="AA16" s="28">
        <f>AA8</f>
        <v>0.05</v>
      </c>
      <c r="AB16" s="37" t="str">
        <f t="shared" si="7"/>
        <v/>
      </c>
      <c r="AC16" s="26">
        <v>9.0</v>
      </c>
      <c r="AD16" s="27"/>
      <c r="AE16" s="28">
        <f>AE8</f>
        <v>0.044</v>
      </c>
      <c r="AF16" s="37" t="str">
        <f t="shared" si="8"/>
        <v/>
      </c>
    </row>
    <row r="17" ht="30.0" customHeight="1">
      <c r="A17" s="26">
        <v>10.0</v>
      </c>
      <c r="B17" s="27"/>
      <c r="C17" s="28">
        <f>C8</f>
        <v>0.07</v>
      </c>
      <c r="D17" s="29" t="str">
        <f t="shared" si="1"/>
        <v/>
      </c>
      <c r="E17" s="26">
        <v>10.0</v>
      </c>
      <c r="F17" s="27"/>
      <c r="G17" s="28">
        <f>G8</f>
        <v>0.0087</v>
      </c>
      <c r="H17" s="37" t="str">
        <f t="shared" si="2"/>
        <v/>
      </c>
      <c r="I17" s="26">
        <v>10.0</v>
      </c>
      <c r="J17" s="27"/>
      <c r="K17" s="28">
        <f>K8</f>
        <v>0.046</v>
      </c>
      <c r="L17" s="37" t="str">
        <f t="shared" si="3"/>
        <v/>
      </c>
      <c r="M17" s="26">
        <v>10.0</v>
      </c>
      <c r="N17" s="27"/>
      <c r="O17" s="28">
        <f>O8</f>
        <v>0.0496</v>
      </c>
      <c r="P17" s="37" t="str">
        <f t="shared" si="4"/>
        <v/>
      </c>
      <c r="Q17" s="26">
        <v>10.0</v>
      </c>
      <c r="R17" s="27"/>
      <c r="S17" s="28">
        <f>S8</f>
        <v>0.0441</v>
      </c>
      <c r="T17" s="37" t="str">
        <f t="shared" si="5"/>
        <v/>
      </c>
      <c r="U17" s="26">
        <v>10.0</v>
      </c>
      <c r="V17" s="27"/>
      <c r="W17" s="28">
        <f>W8</f>
        <v>0.0402</v>
      </c>
      <c r="X17" s="37" t="str">
        <f t="shared" si="6"/>
        <v/>
      </c>
      <c r="Y17" s="26">
        <v>10.0</v>
      </c>
      <c r="Z17" s="27"/>
      <c r="AA17" s="28">
        <f>AA8</f>
        <v>0.05</v>
      </c>
      <c r="AB17" s="37" t="str">
        <f t="shared" si="7"/>
        <v/>
      </c>
      <c r="AC17" s="26">
        <v>10.0</v>
      </c>
      <c r="AD17" s="27"/>
      <c r="AE17" s="28">
        <f>AE8</f>
        <v>0.044</v>
      </c>
      <c r="AF17" s="37" t="str">
        <f t="shared" si="8"/>
        <v/>
      </c>
    </row>
    <row r="18" ht="30.0" customHeight="1">
      <c r="A18" s="26">
        <v>11.0</v>
      </c>
      <c r="B18" s="27"/>
      <c r="C18" s="28">
        <f>C8</f>
        <v>0.07</v>
      </c>
      <c r="D18" s="29" t="str">
        <f t="shared" si="1"/>
        <v/>
      </c>
      <c r="E18" s="26">
        <v>11.0</v>
      </c>
      <c r="F18" s="27"/>
      <c r="G18" s="28">
        <f>G8</f>
        <v>0.0087</v>
      </c>
      <c r="H18" s="37" t="str">
        <f t="shared" si="2"/>
        <v/>
      </c>
      <c r="I18" s="26">
        <v>11.0</v>
      </c>
      <c r="J18" s="27"/>
      <c r="K18" s="28">
        <f>K8</f>
        <v>0.046</v>
      </c>
      <c r="L18" s="37" t="str">
        <f t="shared" si="3"/>
        <v/>
      </c>
      <c r="M18" s="26">
        <v>11.0</v>
      </c>
      <c r="N18" s="27"/>
      <c r="O18" s="28">
        <f>O8</f>
        <v>0.0496</v>
      </c>
      <c r="P18" s="37" t="str">
        <f t="shared" si="4"/>
        <v/>
      </c>
      <c r="Q18" s="26">
        <v>11.0</v>
      </c>
      <c r="R18" s="27"/>
      <c r="S18" s="28">
        <f>S8</f>
        <v>0.0441</v>
      </c>
      <c r="T18" s="37" t="str">
        <f t="shared" si="5"/>
        <v/>
      </c>
      <c r="U18" s="26">
        <v>11.0</v>
      </c>
      <c r="V18" s="27"/>
      <c r="W18" s="28">
        <f>W8</f>
        <v>0.0402</v>
      </c>
      <c r="X18" s="37" t="str">
        <f t="shared" si="6"/>
        <v/>
      </c>
      <c r="Y18" s="26">
        <v>11.0</v>
      </c>
      <c r="Z18" s="27"/>
      <c r="AA18" s="28">
        <f>AA8</f>
        <v>0.05</v>
      </c>
      <c r="AB18" s="37" t="str">
        <f t="shared" si="7"/>
        <v/>
      </c>
      <c r="AC18" s="26">
        <v>11.0</v>
      </c>
      <c r="AD18" s="27"/>
      <c r="AE18" s="28">
        <f>AE8</f>
        <v>0.044</v>
      </c>
      <c r="AF18" s="37" t="str">
        <f t="shared" si="8"/>
        <v/>
      </c>
    </row>
    <row r="19" ht="30.0" customHeight="1">
      <c r="A19" s="26">
        <v>12.0</v>
      </c>
      <c r="B19" s="27"/>
      <c r="C19" s="28">
        <f>C8</f>
        <v>0.07</v>
      </c>
      <c r="D19" s="29" t="str">
        <f t="shared" si="1"/>
        <v/>
      </c>
      <c r="E19" s="26">
        <v>12.0</v>
      </c>
      <c r="F19" s="27"/>
      <c r="G19" s="28">
        <f>G8</f>
        <v>0.0087</v>
      </c>
      <c r="H19" s="37" t="str">
        <f t="shared" si="2"/>
        <v/>
      </c>
      <c r="I19" s="26">
        <v>12.0</v>
      </c>
      <c r="J19" s="27"/>
      <c r="K19" s="28">
        <f>K8</f>
        <v>0.046</v>
      </c>
      <c r="L19" s="37" t="str">
        <f t="shared" si="3"/>
        <v/>
      </c>
      <c r="M19" s="26">
        <v>12.0</v>
      </c>
      <c r="N19" s="27"/>
      <c r="O19" s="28">
        <f>O8</f>
        <v>0.0496</v>
      </c>
      <c r="P19" s="37" t="str">
        <f t="shared" si="4"/>
        <v/>
      </c>
      <c r="Q19" s="26">
        <v>12.0</v>
      </c>
      <c r="R19" s="27"/>
      <c r="S19" s="28">
        <f>S8</f>
        <v>0.0441</v>
      </c>
      <c r="T19" s="37" t="str">
        <f t="shared" si="5"/>
        <v/>
      </c>
      <c r="U19" s="26">
        <v>12.0</v>
      </c>
      <c r="V19" s="27"/>
      <c r="W19" s="28">
        <f>W8</f>
        <v>0.0402</v>
      </c>
      <c r="X19" s="37" t="str">
        <f t="shared" si="6"/>
        <v/>
      </c>
      <c r="Y19" s="26">
        <v>12.0</v>
      </c>
      <c r="Z19" s="27"/>
      <c r="AA19" s="28">
        <f>AA8</f>
        <v>0.05</v>
      </c>
      <c r="AB19" s="37" t="str">
        <f t="shared" si="7"/>
        <v/>
      </c>
      <c r="AC19" s="26">
        <v>12.0</v>
      </c>
      <c r="AD19" s="27"/>
      <c r="AE19" s="28">
        <f>AE8</f>
        <v>0.044</v>
      </c>
      <c r="AF19" s="37" t="str">
        <f t="shared" si="8"/>
        <v/>
      </c>
    </row>
    <row r="20" ht="30.0" customHeight="1">
      <c r="A20" s="26" t="s">
        <v>82</v>
      </c>
      <c r="B20" s="47"/>
      <c r="C20" s="28"/>
      <c r="D20" s="29">
        <f>SUM(D8:D19)</f>
        <v>65570.4</v>
      </c>
      <c r="E20" s="26" t="s">
        <v>82</v>
      </c>
      <c r="F20" s="47"/>
      <c r="G20" s="28"/>
      <c r="H20" s="37">
        <f>SUM(H8:H19)</f>
        <v>6.264</v>
      </c>
      <c r="I20" s="26" t="s">
        <v>82</v>
      </c>
      <c r="J20" s="47"/>
      <c r="K20" s="28"/>
      <c r="L20" s="37">
        <f>SUM(L8:L19)</f>
        <v>26512.56</v>
      </c>
      <c r="M20" s="26" t="s">
        <v>82</v>
      </c>
      <c r="N20" s="47"/>
      <c r="O20" s="28"/>
      <c r="P20" s="37">
        <f>SUM(P8:P19)</f>
        <v>48389.76</v>
      </c>
      <c r="Q20" s="26" t="s">
        <v>82</v>
      </c>
      <c r="R20" s="47"/>
      <c r="S20" s="28"/>
      <c r="T20" s="37">
        <f>SUM(T8:T19)</f>
        <v>7652.232</v>
      </c>
      <c r="U20" s="26" t="s">
        <v>82</v>
      </c>
      <c r="V20" s="47"/>
      <c r="W20" s="28"/>
      <c r="X20" s="37">
        <f>SUM(X8:X19)</f>
        <v>10419.84</v>
      </c>
      <c r="Y20" s="26" t="s">
        <v>82</v>
      </c>
      <c r="Z20" s="47"/>
      <c r="AA20" s="28"/>
      <c r="AB20" s="37">
        <f>SUM(AB8:AB19)</f>
        <v>0</v>
      </c>
      <c r="AC20" s="26" t="s">
        <v>82</v>
      </c>
      <c r="AD20" s="47"/>
      <c r="AE20" s="28"/>
      <c r="AF20" s="37">
        <f>SUM(AF8:AF19)</f>
        <v>0</v>
      </c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</row>
  </sheetData>
  <mergeCells count="32">
    <mergeCell ref="F1:H1"/>
    <mergeCell ref="J1:L1"/>
    <mergeCell ref="N1:P1"/>
    <mergeCell ref="R1:T1"/>
    <mergeCell ref="V1:X1"/>
    <mergeCell ref="Z1:AB1"/>
    <mergeCell ref="AD1:AF1"/>
    <mergeCell ref="Z2:AB2"/>
    <mergeCell ref="AD2:AF2"/>
    <mergeCell ref="Z3:AB3"/>
    <mergeCell ref="AD3:AF3"/>
    <mergeCell ref="Z4:AB4"/>
    <mergeCell ref="AD4:AF4"/>
    <mergeCell ref="F2:H2"/>
    <mergeCell ref="F3:H3"/>
    <mergeCell ref="B4:D4"/>
    <mergeCell ref="F4:H4"/>
    <mergeCell ref="J4:L4"/>
    <mergeCell ref="N2:P2"/>
    <mergeCell ref="N3:P3"/>
    <mergeCell ref="N4:P4"/>
    <mergeCell ref="R4:T4"/>
    <mergeCell ref="V2:X2"/>
    <mergeCell ref="V3:X3"/>
    <mergeCell ref="V4:X4"/>
    <mergeCell ref="B1:D1"/>
    <mergeCell ref="B2:D2"/>
    <mergeCell ref="J2:L2"/>
    <mergeCell ref="R2:T2"/>
    <mergeCell ref="B3:D3"/>
    <mergeCell ref="J3:L3"/>
    <mergeCell ref="R3:T3"/>
  </mergeCells>
  <printOptions horizontalCentered="1"/>
  <pageMargins bottom="0.7874015748031497" footer="0.0" header="0.0" left="0.7874015748031497" right="0.7874015748031497" top="0.7874015748031497"/>
  <pageSetup paperSize="9" orientation="portrait"/>
  <headerFooter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8" width="22.57"/>
    <col customWidth="1" min="9" max="14" width="8.71"/>
  </cols>
  <sheetData>
    <row r="1" ht="30.0" customHeight="1">
      <c r="A1" s="8" t="s">
        <v>4</v>
      </c>
      <c r="B1" s="8" t="s">
        <v>370</v>
      </c>
      <c r="E1" s="8" t="s">
        <v>4</v>
      </c>
      <c r="F1" s="8" t="s">
        <v>370</v>
      </c>
      <c r="I1" s="12"/>
      <c r="J1" s="12"/>
      <c r="K1" s="12"/>
      <c r="L1" s="12"/>
      <c r="M1" s="12"/>
      <c r="N1" s="12"/>
    </row>
    <row r="2" ht="30.0" customHeight="1">
      <c r="A2" s="8" t="s">
        <v>33</v>
      </c>
      <c r="B2" s="14">
        <f>'卓蘭站'!B2</f>
        <v>115</v>
      </c>
      <c r="E2" s="8" t="s">
        <v>33</v>
      </c>
      <c r="F2" s="14">
        <f>'卓蘭站'!B2</f>
        <v>115</v>
      </c>
      <c r="I2" s="15"/>
      <c r="J2" s="15"/>
      <c r="K2" s="15"/>
      <c r="L2" s="15"/>
      <c r="M2" s="15"/>
      <c r="N2" s="15"/>
    </row>
    <row r="3" ht="30.0" customHeight="1">
      <c r="A3" s="8" t="s">
        <v>36</v>
      </c>
      <c r="B3" s="8" t="str">
        <f>'總表'!$C102</f>
        <v>浮圳支線八輪抽水井</v>
      </c>
      <c r="E3" s="8" t="s">
        <v>36</v>
      </c>
      <c r="F3" s="8" t="str">
        <f>'總表'!C103</f>
        <v>中央支線九輪區抽水井</v>
      </c>
      <c r="I3" s="12"/>
      <c r="J3" s="12"/>
      <c r="K3" s="12"/>
      <c r="L3" s="12"/>
      <c r="M3" s="12"/>
      <c r="N3" s="12"/>
    </row>
    <row r="4" ht="30.0" customHeight="1">
      <c r="A4" s="8" t="s">
        <v>40</v>
      </c>
      <c r="B4" s="8" t="str">
        <f>'總表'!$D102</f>
        <v>B1070161</v>
      </c>
      <c r="E4" s="8" t="s">
        <v>40</v>
      </c>
      <c r="F4" s="8" t="str">
        <f>'總表'!D103</f>
        <v>B1150066</v>
      </c>
      <c r="I4" s="12"/>
      <c r="J4" s="12"/>
      <c r="K4" s="12"/>
      <c r="L4" s="12"/>
      <c r="M4" s="12"/>
      <c r="N4" s="12"/>
    </row>
    <row r="5" ht="30.0" customHeight="1">
      <c r="A5" s="8" t="s">
        <v>44</v>
      </c>
      <c r="B5" s="8">
        <f>'總表'!$E102</f>
        <v>1120821</v>
      </c>
      <c r="C5" s="8">
        <f>'總表'!$F102</f>
        <v>1170820</v>
      </c>
      <c r="D5" s="15"/>
      <c r="E5" s="8" t="s">
        <v>44</v>
      </c>
      <c r="F5" s="8">
        <f>'總表'!E103</f>
        <v>1150520</v>
      </c>
      <c r="G5" s="8">
        <f>'總表'!F103</f>
        <v>1200519</v>
      </c>
      <c r="H5" s="15"/>
      <c r="I5" s="12"/>
      <c r="J5" s="12"/>
      <c r="K5" s="12"/>
      <c r="L5" s="12"/>
      <c r="M5" s="12"/>
      <c r="N5" s="12"/>
    </row>
    <row r="6" ht="30.0" customHeight="1">
      <c r="A6" s="8" t="s">
        <v>47</v>
      </c>
      <c r="B6" s="8">
        <f>'總表'!$K102</f>
        <v>20</v>
      </c>
      <c r="C6" s="8" t="s">
        <v>49</v>
      </c>
      <c r="D6" s="15"/>
      <c r="E6" s="8" t="s">
        <v>47</v>
      </c>
      <c r="F6" s="8">
        <f>'總表'!K103</f>
        <v>9</v>
      </c>
      <c r="G6" s="8" t="s">
        <v>49</v>
      </c>
      <c r="H6" s="15"/>
      <c r="I6" s="12"/>
      <c r="J6" s="12"/>
      <c r="K6" s="12"/>
      <c r="L6" s="12"/>
      <c r="M6" s="12"/>
      <c r="N6" s="12"/>
    </row>
    <row r="7" ht="39.75" customHeight="1">
      <c r="A7" s="25" t="s">
        <v>51</v>
      </c>
      <c r="B7" s="26" t="s">
        <v>52</v>
      </c>
      <c r="C7" s="26" t="s">
        <v>53</v>
      </c>
      <c r="D7" s="26" t="s">
        <v>54</v>
      </c>
      <c r="E7" s="25" t="s">
        <v>51</v>
      </c>
      <c r="F7" s="26" t="s">
        <v>52</v>
      </c>
      <c r="G7" s="26" t="s">
        <v>53</v>
      </c>
      <c r="H7" s="26" t="s">
        <v>54</v>
      </c>
      <c r="I7" s="12"/>
      <c r="J7" s="12"/>
      <c r="K7" s="12"/>
      <c r="L7" s="12"/>
      <c r="M7" s="12"/>
      <c r="N7" s="12"/>
    </row>
    <row r="8" ht="30.0" customHeight="1">
      <c r="A8" s="26">
        <v>1.0</v>
      </c>
      <c r="B8" s="27">
        <v>0.0</v>
      </c>
      <c r="C8" s="28">
        <f>'總表'!$J102</f>
        <v>0.0473</v>
      </c>
      <c r="D8" s="29">
        <f t="shared" ref="D8:D19" si="1">IF(B8="","",B8*C8*3600)</f>
        <v>0</v>
      </c>
      <c r="E8" s="26">
        <v>1.0</v>
      </c>
      <c r="F8" s="27">
        <v>0.0</v>
      </c>
      <c r="G8" s="28">
        <f>'總表'!J103</f>
        <v>0.045</v>
      </c>
      <c r="H8" s="29">
        <f t="shared" ref="H8:H19" si="2">IF(F8="","",F8*G8*3600)</f>
        <v>0</v>
      </c>
      <c r="I8" s="12"/>
      <c r="J8" s="12"/>
      <c r="K8" s="12"/>
      <c r="L8" s="12"/>
      <c r="M8" s="12"/>
      <c r="N8" s="12"/>
    </row>
    <row r="9" ht="30.0" customHeight="1">
      <c r="A9" s="26">
        <v>2.0</v>
      </c>
      <c r="B9" s="27">
        <v>0.0</v>
      </c>
      <c r="C9" s="28">
        <f>C8</f>
        <v>0.0473</v>
      </c>
      <c r="D9" s="29">
        <f t="shared" si="1"/>
        <v>0</v>
      </c>
      <c r="E9" s="26">
        <v>2.0</v>
      </c>
      <c r="F9" s="27">
        <v>0.0</v>
      </c>
      <c r="G9" s="28">
        <f>G8</f>
        <v>0.045</v>
      </c>
      <c r="H9" s="29">
        <f t="shared" si="2"/>
        <v>0</v>
      </c>
      <c r="I9" s="12"/>
      <c r="J9" s="12"/>
      <c r="K9" s="12"/>
      <c r="L9" s="12"/>
      <c r="M9" s="12"/>
      <c r="N9" s="12"/>
    </row>
    <row r="10" ht="30.0" customHeight="1">
      <c r="A10" s="26">
        <v>3.0</v>
      </c>
      <c r="B10" s="27">
        <v>169.28</v>
      </c>
      <c r="C10" s="28">
        <f>C8</f>
        <v>0.0473</v>
      </c>
      <c r="D10" s="29">
        <f t="shared" si="1"/>
        <v>28824.9984</v>
      </c>
      <c r="E10" s="26">
        <v>3.0</v>
      </c>
      <c r="F10" s="27">
        <v>0.0</v>
      </c>
      <c r="G10" s="28">
        <f>G8</f>
        <v>0.045</v>
      </c>
      <c r="H10" s="29">
        <f t="shared" si="2"/>
        <v>0</v>
      </c>
      <c r="I10" s="12"/>
      <c r="J10" s="12"/>
      <c r="K10" s="12"/>
      <c r="L10" s="12"/>
      <c r="M10" s="12"/>
      <c r="N10" s="12"/>
    </row>
    <row r="11" ht="30.0" customHeight="1">
      <c r="A11" s="26">
        <v>4.0</v>
      </c>
      <c r="B11" s="27">
        <v>174.97</v>
      </c>
      <c r="C11" s="28">
        <f>C8</f>
        <v>0.0473</v>
      </c>
      <c r="D11" s="29">
        <f t="shared" si="1"/>
        <v>29793.8916</v>
      </c>
      <c r="E11" s="26">
        <v>4.0</v>
      </c>
      <c r="F11" s="27">
        <v>0.0</v>
      </c>
      <c r="G11" s="28">
        <f>G8</f>
        <v>0.045</v>
      </c>
      <c r="H11" s="29">
        <f t="shared" si="2"/>
        <v>0</v>
      </c>
      <c r="I11" s="12"/>
      <c r="J11" s="12"/>
      <c r="K11" s="12"/>
      <c r="L11" s="12"/>
      <c r="M11" s="12"/>
      <c r="N11" s="12"/>
    </row>
    <row r="12" ht="30.0" customHeight="1">
      <c r="A12" s="26">
        <v>5.0</v>
      </c>
      <c r="B12" s="27">
        <v>154.82</v>
      </c>
      <c r="C12" s="28">
        <f>C8</f>
        <v>0.0473</v>
      </c>
      <c r="D12" s="29">
        <f t="shared" si="1"/>
        <v>26362.7496</v>
      </c>
      <c r="E12" s="26">
        <v>5.0</v>
      </c>
      <c r="F12" s="27">
        <v>0.0</v>
      </c>
      <c r="G12" s="28">
        <f>G8</f>
        <v>0.045</v>
      </c>
      <c r="H12" s="29">
        <f t="shared" si="2"/>
        <v>0</v>
      </c>
      <c r="I12" s="12"/>
      <c r="J12" s="12"/>
      <c r="K12" s="12"/>
      <c r="L12" s="12"/>
      <c r="M12" s="12"/>
      <c r="N12" s="12"/>
    </row>
    <row r="13" ht="30.0" customHeight="1">
      <c r="A13" s="26">
        <v>6.0</v>
      </c>
      <c r="B13" s="27">
        <v>0.0</v>
      </c>
      <c r="C13" s="28">
        <f>C8</f>
        <v>0.0473</v>
      </c>
      <c r="D13" s="29">
        <f t="shared" si="1"/>
        <v>0</v>
      </c>
      <c r="E13" s="26">
        <v>6.0</v>
      </c>
      <c r="F13" s="27">
        <v>0.0</v>
      </c>
      <c r="G13" s="28">
        <f>G8</f>
        <v>0.045</v>
      </c>
      <c r="H13" s="29">
        <f t="shared" si="2"/>
        <v>0</v>
      </c>
      <c r="I13" s="12"/>
      <c r="J13" s="12"/>
      <c r="K13" s="12"/>
      <c r="L13" s="12"/>
      <c r="M13" s="12"/>
      <c r="N13" s="12"/>
    </row>
    <row r="14" ht="30.0" customHeight="1">
      <c r="A14" s="26">
        <v>7.0</v>
      </c>
      <c r="B14" s="27">
        <v>0.0</v>
      </c>
      <c r="C14" s="28">
        <f>C8</f>
        <v>0.0473</v>
      </c>
      <c r="D14" s="29">
        <f t="shared" si="1"/>
        <v>0</v>
      </c>
      <c r="E14" s="26">
        <v>7.0</v>
      </c>
      <c r="F14" s="27">
        <v>0.0</v>
      </c>
      <c r="G14" s="28">
        <f>G8</f>
        <v>0.045</v>
      </c>
      <c r="H14" s="29">
        <f t="shared" si="2"/>
        <v>0</v>
      </c>
      <c r="I14" s="12"/>
      <c r="J14" s="12"/>
      <c r="K14" s="12"/>
      <c r="L14" s="12"/>
      <c r="M14" s="12"/>
      <c r="N14" s="12"/>
    </row>
    <row r="15" ht="30.0" customHeight="1">
      <c r="A15" s="26">
        <v>8.0</v>
      </c>
      <c r="B15" s="27"/>
      <c r="C15" s="28">
        <f>C8</f>
        <v>0.0473</v>
      </c>
      <c r="D15" s="29" t="str">
        <f t="shared" si="1"/>
        <v/>
      </c>
      <c r="E15" s="26">
        <v>8.0</v>
      </c>
      <c r="F15" s="27"/>
      <c r="G15" s="28">
        <f>G8</f>
        <v>0.045</v>
      </c>
      <c r="H15" s="29" t="str">
        <f t="shared" si="2"/>
        <v/>
      </c>
      <c r="I15" s="12"/>
      <c r="J15" s="12"/>
      <c r="K15" s="12"/>
      <c r="L15" s="12"/>
      <c r="M15" s="12"/>
      <c r="N15" s="12"/>
    </row>
    <row r="16" ht="30.0" customHeight="1">
      <c r="A16" s="26">
        <v>9.0</v>
      </c>
      <c r="B16" s="27"/>
      <c r="C16" s="28">
        <f>C8</f>
        <v>0.0473</v>
      </c>
      <c r="D16" s="29" t="str">
        <f t="shared" si="1"/>
        <v/>
      </c>
      <c r="E16" s="26">
        <v>9.0</v>
      </c>
      <c r="F16" s="27"/>
      <c r="G16" s="28">
        <f>G8</f>
        <v>0.045</v>
      </c>
      <c r="H16" s="29" t="str">
        <f t="shared" si="2"/>
        <v/>
      </c>
      <c r="I16" s="12"/>
      <c r="J16" s="12"/>
      <c r="K16" s="12"/>
      <c r="L16" s="12"/>
      <c r="M16" s="12"/>
      <c r="N16" s="12"/>
    </row>
    <row r="17" ht="30.0" customHeight="1">
      <c r="A17" s="26">
        <v>10.0</v>
      </c>
      <c r="B17" s="27"/>
      <c r="C17" s="28">
        <f>C8</f>
        <v>0.0473</v>
      </c>
      <c r="D17" s="29" t="str">
        <f t="shared" si="1"/>
        <v/>
      </c>
      <c r="E17" s="26">
        <v>10.0</v>
      </c>
      <c r="F17" s="27"/>
      <c r="G17" s="28">
        <f>G8</f>
        <v>0.045</v>
      </c>
      <c r="H17" s="29" t="str">
        <f t="shared" si="2"/>
        <v/>
      </c>
      <c r="I17" s="12"/>
      <c r="J17" s="12"/>
      <c r="K17" s="12"/>
      <c r="L17" s="12"/>
      <c r="M17" s="12"/>
      <c r="N17" s="12"/>
    </row>
    <row r="18" ht="30.0" customHeight="1">
      <c r="A18" s="26">
        <v>11.0</v>
      </c>
      <c r="B18" s="27"/>
      <c r="C18" s="28">
        <f>C8</f>
        <v>0.0473</v>
      </c>
      <c r="D18" s="29" t="str">
        <f t="shared" si="1"/>
        <v/>
      </c>
      <c r="E18" s="26">
        <v>11.0</v>
      </c>
      <c r="F18" s="27"/>
      <c r="G18" s="28">
        <f>G8</f>
        <v>0.045</v>
      </c>
      <c r="H18" s="29" t="str">
        <f t="shared" si="2"/>
        <v/>
      </c>
      <c r="I18" s="12"/>
      <c r="J18" s="12"/>
      <c r="K18" s="12"/>
      <c r="L18" s="12"/>
      <c r="M18" s="12"/>
      <c r="N18" s="12"/>
    </row>
    <row r="19" ht="30.0" customHeight="1">
      <c r="A19" s="26">
        <v>12.0</v>
      </c>
      <c r="B19" s="27"/>
      <c r="C19" s="28">
        <f>C8</f>
        <v>0.0473</v>
      </c>
      <c r="D19" s="29" t="str">
        <f t="shared" si="1"/>
        <v/>
      </c>
      <c r="E19" s="26">
        <v>12.0</v>
      </c>
      <c r="F19" s="27"/>
      <c r="G19" s="28">
        <f>G8</f>
        <v>0.045</v>
      </c>
      <c r="H19" s="29" t="str">
        <f t="shared" si="2"/>
        <v/>
      </c>
      <c r="I19" s="12"/>
      <c r="J19" s="12"/>
      <c r="K19" s="12"/>
      <c r="L19" s="12"/>
      <c r="M19" s="12"/>
      <c r="N19" s="12"/>
    </row>
    <row r="20" ht="30.0" customHeight="1">
      <c r="A20" s="26" t="s">
        <v>82</v>
      </c>
      <c r="B20" s="47"/>
      <c r="C20" s="28"/>
      <c r="D20" s="29">
        <f>SUM(D8:D19)</f>
        <v>84981.6396</v>
      </c>
      <c r="E20" s="26" t="s">
        <v>82</v>
      </c>
      <c r="F20" s="47"/>
      <c r="G20" s="28"/>
      <c r="H20" s="29">
        <f>SUM(H8:H19)</f>
        <v>0</v>
      </c>
      <c r="I20" s="15"/>
      <c r="J20" s="15"/>
      <c r="K20" s="15"/>
      <c r="L20" s="15"/>
      <c r="M20" s="15"/>
      <c r="N20" s="15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</row>
  </sheetData>
  <mergeCells count="8">
    <mergeCell ref="B1:D1"/>
    <mergeCell ref="F1:H1"/>
    <mergeCell ref="B2:D2"/>
    <mergeCell ref="F2:H2"/>
    <mergeCell ref="B3:D3"/>
    <mergeCell ref="F3:H3"/>
    <mergeCell ref="B4:D4"/>
    <mergeCell ref="F4:H4"/>
  </mergeCells>
  <printOptions horizontalCentered="1"/>
  <pageMargins bottom="0.7874015748031497" footer="0.0" header="0.0" left="0.7874015748031497" right="0.7874015748031497" top="0.7874015748031497"/>
  <pageSetup paperSize="9" orientation="portrait"/>
  <headerFooter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48" width="22.57"/>
  </cols>
  <sheetData>
    <row r="1" ht="30.0" customHeight="1">
      <c r="A1" s="8" t="s">
        <v>4</v>
      </c>
      <c r="B1" s="8" t="s">
        <v>274</v>
      </c>
      <c r="E1" s="8" t="s">
        <v>4</v>
      </c>
      <c r="F1" s="8" t="str">
        <f>$B$1</f>
        <v>大甲</v>
      </c>
      <c r="I1" s="8" t="s">
        <v>4</v>
      </c>
      <c r="J1" s="8" t="str">
        <f>$B$1</f>
        <v>大甲</v>
      </c>
      <c r="M1" s="8" t="s">
        <v>4</v>
      </c>
      <c r="N1" s="8" t="str">
        <f>$B$1</f>
        <v>大甲</v>
      </c>
      <c r="Q1" s="8" t="s">
        <v>4</v>
      </c>
      <c r="R1" s="8" t="str">
        <f>$B$1</f>
        <v>大甲</v>
      </c>
      <c r="U1" s="8" t="s">
        <v>4</v>
      </c>
      <c r="V1" s="8" t="str">
        <f>$B$1</f>
        <v>大甲</v>
      </c>
      <c r="Y1" s="8" t="s">
        <v>4</v>
      </c>
      <c r="Z1" s="8" t="str">
        <f>$B$1</f>
        <v>大甲</v>
      </c>
      <c r="AC1" s="8" t="s">
        <v>4</v>
      </c>
      <c r="AD1" s="8" t="str">
        <f>$B$1</f>
        <v>大甲</v>
      </c>
      <c r="AG1" s="8" t="s">
        <v>4</v>
      </c>
      <c r="AH1" s="8" t="str">
        <f>$B$1</f>
        <v>大甲</v>
      </c>
      <c r="AK1" s="8" t="s">
        <v>4</v>
      </c>
      <c r="AL1" s="8" t="str">
        <f>$B$1</f>
        <v>大甲</v>
      </c>
      <c r="AO1" s="8" t="s">
        <v>4</v>
      </c>
      <c r="AP1" s="8" t="str">
        <f>$B$1</f>
        <v>大甲</v>
      </c>
      <c r="AS1" s="8" t="s">
        <v>4</v>
      </c>
      <c r="AT1" s="8" t="str">
        <f>$B$1</f>
        <v>大甲</v>
      </c>
    </row>
    <row r="2" ht="30.0" customHeight="1">
      <c r="A2" s="8" t="s">
        <v>33</v>
      </c>
      <c r="B2" s="14">
        <f>'卓蘭站'!B2</f>
        <v>115</v>
      </c>
      <c r="E2" s="8" t="s">
        <v>33</v>
      </c>
      <c r="F2" s="8">
        <f>'卓蘭站'!B2</f>
        <v>115</v>
      </c>
      <c r="I2" s="8" t="s">
        <v>33</v>
      </c>
      <c r="J2" s="8">
        <f>'卓蘭站'!B2</f>
        <v>115</v>
      </c>
      <c r="M2" s="8" t="s">
        <v>33</v>
      </c>
      <c r="N2" s="8">
        <f>'卓蘭站'!B2</f>
        <v>115</v>
      </c>
      <c r="Q2" s="8" t="s">
        <v>33</v>
      </c>
      <c r="R2" s="8">
        <f>'卓蘭站'!B2</f>
        <v>115</v>
      </c>
      <c r="U2" s="8" t="s">
        <v>33</v>
      </c>
      <c r="V2" s="8">
        <f>'卓蘭站'!B2</f>
        <v>115</v>
      </c>
      <c r="Y2" s="8" t="s">
        <v>33</v>
      </c>
      <c r="Z2" s="8">
        <f>'卓蘭站'!B2</f>
        <v>115</v>
      </c>
      <c r="AC2" s="8" t="s">
        <v>33</v>
      </c>
      <c r="AD2" s="8">
        <f>'卓蘭站'!B2</f>
        <v>115</v>
      </c>
      <c r="AG2" s="8" t="s">
        <v>33</v>
      </c>
      <c r="AH2" s="8">
        <f>'卓蘭站'!B2</f>
        <v>115</v>
      </c>
      <c r="AK2" s="8" t="s">
        <v>33</v>
      </c>
      <c r="AL2" s="8">
        <f>'卓蘭站'!B2</f>
        <v>115</v>
      </c>
      <c r="AO2" s="8" t="s">
        <v>33</v>
      </c>
      <c r="AP2" s="8">
        <f>'卓蘭站'!B2</f>
        <v>115</v>
      </c>
      <c r="AS2" s="8" t="s">
        <v>33</v>
      </c>
      <c r="AT2" s="8">
        <f>'卓蘭站'!B2</f>
        <v>115</v>
      </c>
    </row>
    <row r="3" ht="30.0" customHeight="1">
      <c r="A3" s="8" t="s">
        <v>36</v>
      </c>
      <c r="B3" s="8" t="str">
        <f>'總表'!$C74</f>
        <v>頂店圳一號抽水井</v>
      </c>
      <c r="E3" s="8" t="s">
        <v>36</v>
      </c>
      <c r="F3" s="8" t="str">
        <f>'總表'!$C75</f>
        <v>頂店圳二號抽水井</v>
      </c>
      <c r="I3" s="8" t="s">
        <v>36</v>
      </c>
      <c r="J3" s="8" t="str">
        <f>'總表'!$C76</f>
        <v>頂店圳三號抽水井</v>
      </c>
      <c r="M3" s="8" t="s">
        <v>36</v>
      </c>
      <c r="N3" s="8" t="str">
        <f>'總表'!$C77</f>
        <v>頂店圳四號抽水井</v>
      </c>
      <c r="Q3" s="8" t="s">
        <v>36</v>
      </c>
      <c r="R3" s="8" t="str">
        <f>'總表'!$C78</f>
        <v>頂店圳五號抽水井</v>
      </c>
      <c r="U3" s="8" t="s">
        <v>36</v>
      </c>
      <c r="V3" s="8" t="str">
        <f>'總表'!$C79</f>
        <v>頂店圳六號抽水井</v>
      </c>
      <c r="Y3" s="8" t="s">
        <v>36</v>
      </c>
      <c r="Z3" s="8" t="str">
        <f>'總表'!$C80</f>
        <v>頂店圳七號抽水井</v>
      </c>
      <c r="AC3" s="8" t="s">
        <v>36</v>
      </c>
      <c r="AD3" s="8" t="str">
        <f>'總表'!$C81</f>
        <v>頂店圳八號抽水井</v>
      </c>
      <c r="AG3" s="8" t="s">
        <v>36</v>
      </c>
      <c r="AH3" s="8" t="str">
        <f>'總表'!$C82</f>
        <v>頂店圳九號抽水井</v>
      </c>
      <c r="AK3" s="8" t="s">
        <v>36</v>
      </c>
      <c r="AL3" s="8" t="str">
        <f>'總表'!$C83</f>
        <v>頂店圳十號抽水井</v>
      </c>
      <c r="AO3" s="8" t="s">
        <v>36</v>
      </c>
      <c r="AP3" s="8" t="str">
        <f>'總表'!$C84</f>
        <v>頂店圳十一號抽水井</v>
      </c>
      <c r="AS3" s="8" t="s">
        <v>36</v>
      </c>
      <c r="AT3" s="8" t="str">
        <f>'總表'!$C85</f>
        <v>頂店圳十二號抽水井</v>
      </c>
    </row>
    <row r="4" ht="30.0" customHeight="1">
      <c r="A4" s="8" t="s">
        <v>40</v>
      </c>
      <c r="B4" s="8" t="str">
        <f>'總表'!$D74</f>
        <v>B0118814</v>
      </c>
      <c r="E4" s="8" t="s">
        <v>40</v>
      </c>
      <c r="F4" s="8" t="str">
        <f>'總表'!$D75</f>
        <v>B0117178</v>
      </c>
      <c r="I4" s="8" t="s">
        <v>40</v>
      </c>
      <c r="J4" s="8" t="str">
        <f>'總表'!$D76</f>
        <v>B0970046</v>
      </c>
      <c r="M4" s="8" t="s">
        <v>40</v>
      </c>
      <c r="N4" s="8" t="str">
        <f>'總表'!$D77</f>
        <v>B0990021</v>
      </c>
      <c r="Q4" s="8" t="s">
        <v>40</v>
      </c>
      <c r="R4" s="8" t="str">
        <f>'總表'!$D78</f>
        <v>B1020099</v>
      </c>
      <c r="U4" s="8" t="s">
        <v>40</v>
      </c>
      <c r="V4" s="8" t="str">
        <f>'總表'!$D79</f>
        <v>B1020119</v>
      </c>
      <c r="Y4" s="8" t="s">
        <v>40</v>
      </c>
      <c r="Z4" s="8" t="str">
        <f>'總表'!$D80</f>
        <v>B1020100</v>
      </c>
      <c r="AC4" s="8" t="s">
        <v>40</v>
      </c>
      <c r="AD4" s="8" t="str">
        <f>'總表'!$D81</f>
        <v>B1090091</v>
      </c>
      <c r="AG4" s="8" t="s">
        <v>40</v>
      </c>
      <c r="AH4" s="8" t="str">
        <f>'總表'!$D82</f>
        <v>B1120003</v>
      </c>
      <c r="AK4" s="8" t="s">
        <v>40</v>
      </c>
      <c r="AL4" s="8" t="str">
        <f>'總表'!$D83</f>
        <v>B1150050</v>
      </c>
      <c r="AO4" s="8" t="s">
        <v>40</v>
      </c>
      <c r="AP4" s="8" t="str">
        <f>'總表'!$D84</f>
        <v>B1150051</v>
      </c>
      <c r="AS4" s="8" t="s">
        <v>40</v>
      </c>
      <c r="AT4" s="8" t="str">
        <f>'總表'!$D85</f>
        <v>B1150052</v>
      </c>
    </row>
    <row r="5" ht="30.0" customHeight="1">
      <c r="A5" s="8" t="s">
        <v>44</v>
      </c>
      <c r="B5" s="8">
        <f>'總表'!$E74</f>
        <v>1101001</v>
      </c>
      <c r="C5" s="8">
        <f>'總表'!$F74</f>
        <v>1150930</v>
      </c>
      <c r="D5" s="15"/>
      <c r="E5" s="8" t="s">
        <v>44</v>
      </c>
      <c r="F5" s="8">
        <f>'總表'!$E75</f>
        <v>1150802</v>
      </c>
      <c r="G5" s="8">
        <f>'總表'!$F75</f>
        <v>1200801</v>
      </c>
      <c r="H5" s="15"/>
      <c r="I5" s="8" t="s">
        <v>44</v>
      </c>
      <c r="J5" s="8">
        <f>'總表'!$E76</f>
        <v>1121231</v>
      </c>
      <c r="K5" s="8">
        <f>'總表'!$F76</f>
        <v>1171230</v>
      </c>
      <c r="L5" s="15"/>
      <c r="M5" s="8" t="s">
        <v>44</v>
      </c>
      <c r="N5" s="8">
        <f>'總表'!$E77</f>
        <v>1131201</v>
      </c>
      <c r="O5" s="8">
        <f>'總表'!$F77</f>
        <v>1181130</v>
      </c>
      <c r="P5" s="15"/>
      <c r="Q5" s="8" t="s">
        <v>44</v>
      </c>
      <c r="R5" s="8">
        <f>'總表'!$E78</f>
        <v>1121016</v>
      </c>
      <c r="S5" s="8">
        <f>'總表'!$F78</f>
        <v>1171015</v>
      </c>
      <c r="T5" s="15"/>
      <c r="U5" s="8" t="s">
        <v>44</v>
      </c>
      <c r="V5" s="8">
        <f>'總表'!$E79</f>
        <v>1121021</v>
      </c>
      <c r="W5" s="8">
        <f>'總表'!$F79</f>
        <v>1171020</v>
      </c>
      <c r="X5" s="15"/>
      <c r="Y5" s="8" t="s">
        <v>44</v>
      </c>
      <c r="Z5" s="8">
        <f>'總表'!$E80</f>
        <v>1121016</v>
      </c>
      <c r="AA5" s="8">
        <f>'總表'!$F80</f>
        <v>1171015</v>
      </c>
      <c r="AB5" s="15"/>
      <c r="AC5" s="8" t="s">
        <v>44</v>
      </c>
      <c r="AD5" s="8">
        <f>'總表'!$E81</f>
        <v>1140625</v>
      </c>
      <c r="AE5" s="8">
        <f>'總表'!$F81</f>
        <v>1190624</v>
      </c>
      <c r="AF5" s="15"/>
      <c r="AG5" s="8" t="s">
        <v>44</v>
      </c>
      <c r="AH5" s="8">
        <f>'總表'!$E82</f>
        <v>1120109</v>
      </c>
      <c r="AI5" s="8">
        <f>'總表'!$F82</f>
        <v>1170108</v>
      </c>
      <c r="AJ5" s="15"/>
      <c r="AK5" s="8" t="s">
        <v>44</v>
      </c>
      <c r="AL5" s="8">
        <f>'總表'!$E83</f>
        <v>1150427</v>
      </c>
      <c r="AM5" s="8">
        <f>'總表'!$F83</f>
        <v>1200426</v>
      </c>
      <c r="AN5" s="15"/>
      <c r="AO5" s="8" t="s">
        <v>44</v>
      </c>
      <c r="AP5" s="8">
        <f>'總表'!$E84</f>
        <v>1150427</v>
      </c>
      <c r="AQ5" s="8">
        <f>'總表'!$F84</f>
        <v>1200426</v>
      </c>
      <c r="AR5" s="15"/>
      <c r="AS5" s="8" t="s">
        <v>44</v>
      </c>
      <c r="AT5" s="8">
        <f>'總表'!$E85</f>
        <v>1150427</v>
      </c>
      <c r="AU5" s="8">
        <f>'總表'!$F85</f>
        <v>1200426</v>
      </c>
      <c r="AV5" s="15"/>
    </row>
    <row r="6" ht="30.0" customHeight="1">
      <c r="A6" s="8" t="s">
        <v>47</v>
      </c>
      <c r="B6" s="8">
        <f>'總表'!$K74</f>
        <v>10</v>
      </c>
      <c r="C6" s="8" t="s">
        <v>49</v>
      </c>
      <c r="D6" s="15"/>
      <c r="E6" s="8" t="s">
        <v>47</v>
      </c>
      <c r="F6" s="8">
        <f>'總表'!$K75</f>
        <v>10</v>
      </c>
      <c r="G6" s="8" t="s">
        <v>49</v>
      </c>
      <c r="H6" s="15"/>
      <c r="I6" s="8" t="s">
        <v>47</v>
      </c>
      <c r="J6" s="8">
        <f>'總表'!$K76</f>
        <v>24</v>
      </c>
      <c r="K6" s="8" t="s">
        <v>49</v>
      </c>
      <c r="L6" s="15"/>
      <c r="M6" s="8" t="s">
        <v>47</v>
      </c>
      <c r="N6" s="8">
        <f>'總表'!$K77</f>
        <v>12</v>
      </c>
      <c r="O6" s="8" t="s">
        <v>49</v>
      </c>
      <c r="P6" s="15"/>
      <c r="Q6" s="8" t="s">
        <v>47</v>
      </c>
      <c r="R6" s="8">
        <f>'總表'!$K78</f>
        <v>20</v>
      </c>
      <c r="S6" s="8" t="s">
        <v>49</v>
      </c>
      <c r="T6" s="15"/>
      <c r="U6" s="8" t="s">
        <v>47</v>
      </c>
      <c r="V6" s="8">
        <f>'總表'!$K79</f>
        <v>18</v>
      </c>
      <c r="W6" s="8" t="s">
        <v>49</v>
      </c>
      <c r="X6" s="15"/>
      <c r="Y6" s="8" t="s">
        <v>47</v>
      </c>
      <c r="Z6" s="8">
        <f>'總表'!$K80</f>
        <v>20</v>
      </c>
      <c r="AA6" s="8" t="s">
        <v>49</v>
      </c>
      <c r="AB6" s="15"/>
      <c r="AC6" s="8" t="s">
        <v>47</v>
      </c>
      <c r="AD6" s="8">
        <f>'總表'!$K81</f>
        <v>8</v>
      </c>
      <c r="AE6" s="8" t="s">
        <v>49</v>
      </c>
      <c r="AF6" s="15"/>
      <c r="AG6" s="8" t="s">
        <v>47</v>
      </c>
      <c r="AH6" s="8">
        <f>'總表'!$K82</f>
        <v>8</v>
      </c>
      <c r="AI6" s="8" t="s">
        <v>49</v>
      </c>
      <c r="AJ6" s="15"/>
      <c r="AK6" s="8" t="s">
        <v>47</v>
      </c>
      <c r="AL6" s="8">
        <f>'總表'!$K83</f>
        <v>8</v>
      </c>
      <c r="AM6" s="8" t="s">
        <v>49</v>
      </c>
      <c r="AN6" s="15"/>
      <c r="AO6" s="8" t="s">
        <v>47</v>
      </c>
      <c r="AP6" s="8">
        <f>'總表'!$K84</f>
        <v>10</v>
      </c>
      <c r="AQ6" s="8" t="s">
        <v>49</v>
      </c>
      <c r="AR6" s="15"/>
      <c r="AS6" s="8" t="s">
        <v>47</v>
      </c>
      <c r="AT6" s="8">
        <f>'總表'!$K85</f>
        <v>7</v>
      </c>
      <c r="AU6" s="8" t="s">
        <v>49</v>
      </c>
      <c r="AV6" s="15"/>
    </row>
    <row r="7" ht="39.75" customHeight="1">
      <c r="A7" s="25" t="s">
        <v>51</v>
      </c>
      <c r="B7" s="26" t="s">
        <v>52</v>
      </c>
      <c r="C7" s="26" t="s">
        <v>53</v>
      </c>
      <c r="D7" s="26" t="s">
        <v>54</v>
      </c>
      <c r="E7" s="25" t="s">
        <v>51</v>
      </c>
      <c r="F7" s="26" t="s">
        <v>52</v>
      </c>
      <c r="G7" s="26" t="s">
        <v>53</v>
      </c>
      <c r="H7" s="26" t="s">
        <v>54</v>
      </c>
      <c r="I7" s="25" t="s">
        <v>51</v>
      </c>
      <c r="J7" s="26" t="s">
        <v>52</v>
      </c>
      <c r="K7" s="26" t="s">
        <v>53</v>
      </c>
      <c r="L7" s="26" t="s">
        <v>54</v>
      </c>
      <c r="M7" s="25" t="s">
        <v>51</v>
      </c>
      <c r="N7" s="26" t="s">
        <v>52</v>
      </c>
      <c r="O7" s="26" t="s">
        <v>53</v>
      </c>
      <c r="P7" s="26" t="s">
        <v>54</v>
      </c>
      <c r="Q7" s="25" t="s">
        <v>51</v>
      </c>
      <c r="R7" s="26" t="s">
        <v>52</v>
      </c>
      <c r="S7" s="26" t="s">
        <v>53</v>
      </c>
      <c r="T7" s="26" t="s">
        <v>54</v>
      </c>
      <c r="U7" s="25" t="s">
        <v>51</v>
      </c>
      <c r="V7" s="26" t="s">
        <v>52</v>
      </c>
      <c r="W7" s="26" t="s">
        <v>53</v>
      </c>
      <c r="X7" s="26" t="s">
        <v>54</v>
      </c>
      <c r="Y7" s="25" t="s">
        <v>51</v>
      </c>
      <c r="Z7" s="26" t="s">
        <v>52</v>
      </c>
      <c r="AA7" s="26" t="s">
        <v>53</v>
      </c>
      <c r="AB7" s="26" t="s">
        <v>54</v>
      </c>
      <c r="AC7" s="25" t="s">
        <v>51</v>
      </c>
      <c r="AD7" s="26" t="s">
        <v>52</v>
      </c>
      <c r="AE7" s="26" t="s">
        <v>53</v>
      </c>
      <c r="AF7" s="26" t="s">
        <v>54</v>
      </c>
      <c r="AG7" s="25" t="s">
        <v>51</v>
      </c>
      <c r="AH7" s="26" t="s">
        <v>52</v>
      </c>
      <c r="AI7" s="26" t="s">
        <v>53</v>
      </c>
      <c r="AJ7" s="26" t="s">
        <v>54</v>
      </c>
      <c r="AK7" s="25" t="s">
        <v>51</v>
      </c>
      <c r="AL7" s="26" t="s">
        <v>52</v>
      </c>
      <c r="AM7" s="26" t="s">
        <v>53</v>
      </c>
      <c r="AN7" s="26" t="s">
        <v>54</v>
      </c>
      <c r="AO7" s="25" t="s">
        <v>51</v>
      </c>
      <c r="AP7" s="26" t="s">
        <v>52</v>
      </c>
      <c r="AQ7" s="26" t="s">
        <v>53</v>
      </c>
      <c r="AR7" s="26" t="s">
        <v>54</v>
      </c>
      <c r="AS7" s="25" t="s">
        <v>51</v>
      </c>
      <c r="AT7" s="26" t="s">
        <v>52</v>
      </c>
      <c r="AU7" s="26" t="s">
        <v>53</v>
      </c>
      <c r="AV7" s="26" t="s">
        <v>54</v>
      </c>
    </row>
    <row r="8" ht="30.0" customHeight="1">
      <c r="A8" s="26">
        <v>1.0</v>
      </c>
      <c r="B8" s="27">
        <v>0.0</v>
      </c>
      <c r="C8" s="28">
        <f>'總表'!$J74</f>
        <v>0.036</v>
      </c>
      <c r="D8" s="29">
        <f t="shared" ref="D8:D19" si="1">IF(B8="","",B8*C8*3600)</f>
        <v>0</v>
      </c>
      <c r="E8" s="26">
        <v>1.0</v>
      </c>
      <c r="F8" s="27">
        <v>0.0</v>
      </c>
      <c r="G8" s="28">
        <f>'總表'!$J75</f>
        <v>0.036</v>
      </c>
      <c r="H8" s="37">
        <f t="shared" ref="H8:H19" si="2">IF(F8="","",F8*G8*3600)</f>
        <v>0</v>
      </c>
      <c r="I8" s="26">
        <v>1.0</v>
      </c>
      <c r="J8" s="27">
        <v>0.0</v>
      </c>
      <c r="K8" s="28">
        <f>'總表'!$J76</f>
        <v>0.036</v>
      </c>
      <c r="L8" s="37">
        <f t="shared" ref="L8:L19" si="3">IF(J8="","",J8*K8*3600)</f>
        <v>0</v>
      </c>
      <c r="M8" s="26">
        <v>1.0</v>
      </c>
      <c r="N8" s="27">
        <v>0.0</v>
      </c>
      <c r="O8" s="28">
        <f>'總表'!$J77</f>
        <v>0.0174</v>
      </c>
      <c r="P8" s="37">
        <f t="shared" ref="P8:P19" si="4">IF(N8="","",N8*O8*3600)</f>
        <v>0</v>
      </c>
      <c r="Q8" s="26">
        <v>1.0</v>
      </c>
      <c r="R8" s="27">
        <v>0.0</v>
      </c>
      <c r="S8" s="28">
        <f>'總表'!$J78</f>
        <v>0.054</v>
      </c>
      <c r="T8" s="37">
        <f t="shared" ref="T8:T19" si="5">IF(R8="","",R8*S8*3600)</f>
        <v>0</v>
      </c>
      <c r="U8" s="26">
        <v>1.0</v>
      </c>
      <c r="V8" s="27">
        <v>0.0</v>
      </c>
      <c r="W8" s="28">
        <f>'總表'!$J79</f>
        <v>0.043</v>
      </c>
      <c r="X8" s="37">
        <f t="shared" ref="X8:X19" si="6">IF(V8="","",V8*W8*3600)</f>
        <v>0</v>
      </c>
      <c r="Y8" s="26">
        <v>1.0</v>
      </c>
      <c r="Z8" s="27">
        <v>0.0</v>
      </c>
      <c r="AA8" s="28">
        <f>'總表'!$J80</f>
        <v>0.04</v>
      </c>
      <c r="AB8" s="37">
        <f t="shared" ref="AB8:AB19" si="7">IF(Z8="","",Z8*AA8*3600)</f>
        <v>0</v>
      </c>
      <c r="AC8" s="26">
        <v>1.0</v>
      </c>
      <c r="AD8" s="27">
        <v>0.0</v>
      </c>
      <c r="AE8" s="28">
        <f>'總表'!$J81</f>
        <v>0.0434</v>
      </c>
      <c r="AF8" s="37">
        <f t="shared" ref="AF8:AF19" si="8">IF(AD8="","",AD8*AE8*3600)</f>
        <v>0</v>
      </c>
      <c r="AG8" s="26">
        <v>1.0</v>
      </c>
      <c r="AH8" s="27">
        <v>0.0</v>
      </c>
      <c r="AI8" s="28">
        <f>'總表'!$J82</f>
        <v>0.053</v>
      </c>
      <c r="AJ8" s="37">
        <f t="shared" ref="AJ8:AJ19" si="9">IF(AH8="","",AH8*AI8*3600)</f>
        <v>0</v>
      </c>
      <c r="AK8" s="26">
        <v>1.0</v>
      </c>
      <c r="AL8" s="27">
        <v>0.0</v>
      </c>
      <c r="AM8" s="28">
        <f>'總表'!$J83</f>
        <v>0.035</v>
      </c>
      <c r="AN8" s="37">
        <f t="shared" ref="AN8:AN19" si="10">IF(AL8="","",AL8*AM8*3600)</f>
        <v>0</v>
      </c>
      <c r="AO8" s="26">
        <v>1.0</v>
      </c>
      <c r="AP8" s="27">
        <v>0.0</v>
      </c>
      <c r="AQ8" s="28">
        <f>'總表'!$J84</f>
        <v>0.035</v>
      </c>
      <c r="AR8" s="37">
        <f t="shared" ref="AR8:AR19" si="11">IF(AP8="","",AP8*AQ8*3600)</f>
        <v>0</v>
      </c>
      <c r="AS8" s="26">
        <v>1.0</v>
      </c>
      <c r="AT8" s="27">
        <v>0.0</v>
      </c>
      <c r="AU8" s="28">
        <f>'總表'!$J85</f>
        <v>0.035</v>
      </c>
      <c r="AV8" s="37">
        <f t="shared" ref="AV8:AV19" si="12">IF(AT8="","",AT8*AU8*3600)</f>
        <v>0</v>
      </c>
    </row>
    <row r="9" ht="30.0" customHeight="1">
      <c r="A9" s="26">
        <v>2.0</v>
      </c>
      <c r="B9" s="27">
        <v>80.0</v>
      </c>
      <c r="C9" s="28">
        <f>C8</f>
        <v>0.036</v>
      </c>
      <c r="D9" s="29">
        <f t="shared" si="1"/>
        <v>10368</v>
      </c>
      <c r="E9" s="26">
        <v>2.0</v>
      </c>
      <c r="F9" s="27">
        <v>200.0</v>
      </c>
      <c r="G9" s="28">
        <f>G8</f>
        <v>0.036</v>
      </c>
      <c r="H9" s="37">
        <f t="shared" si="2"/>
        <v>25920</v>
      </c>
      <c r="I9" s="26">
        <v>2.0</v>
      </c>
      <c r="J9" s="27">
        <v>8.0</v>
      </c>
      <c r="K9" s="28">
        <f>K8</f>
        <v>0.036</v>
      </c>
      <c r="L9" s="37">
        <f t="shared" si="3"/>
        <v>1036.8</v>
      </c>
      <c r="M9" s="26">
        <v>2.0</v>
      </c>
      <c r="N9" s="27">
        <v>0.0</v>
      </c>
      <c r="O9" s="28">
        <f>O8</f>
        <v>0.0174</v>
      </c>
      <c r="P9" s="37">
        <f t="shared" si="4"/>
        <v>0</v>
      </c>
      <c r="Q9" s="26">
        <v>2.0</v>
      </c>
      <c r="R9" s="27">
        <v>60.0</v>
      </c>
      <c r="S9" s="28">
        <f>S8</f>
        <v>0.054</v>
      </c>
      <c r="T9" s="37">
        <f t="shared" si="5"/>
        <v>11664</v>
      </c>
      <c r="U9" s="26">
        <v>2.0</v>
      </c>
      <c r="V9" s="27">
        <v>0.0</v>
      </c>
      <c r="W9" s="28">
        <f>W8</f>
        <v>0.043</v>
      </c>
      <c r="X9" s="37">
        <f t="shared" si="6"/>
        <v>0</v>
      </c>
      <c r="Y9" s="26">
        <v>2.0</v>
      </c>
      <c r="Z9" s="27">
        <v>0.0</v>
      </c>
      <c r="AA9" s="28">
        <f>AA8</f>
        <v>0.04</v>
      </c>
      <c r="AB9" s="37">
        <f t="shared" si="7"/>
        <v>0</v>
      </c>
      <c r="AC9" s="26">
        <v>2.0</v>
      </c>
      <c r="AD9" s="27">
        <v>160.0</v>
      </c>
      <c r="AE9" s="28">
        <f>AE8</f>
        <v>0.0434</v>
      </c>
      <c r="AF9" s="37">
        <f t="shared" si="8"/>
        <v>24998.4</v>
      </c>
      <c r="AG9" s="26">
        <v>2.0</v>
      </c>
      <c r="AH9" s="27">
        <v>35.0</v>
      </c>
      <c r="AI9" s="28">
        <f>AI8</f>
        <v>0.053</v>
      </c>
      <c r="AJ9" s="37">
        <f t="shared" si="9"/>
        <v>6678</v>
      </c>
      <c r="AK9" s="26">
        <v>2.0</v>
      </c>
      <c r="AL9" s="27">
        <v>0.0</v>
      </c>
      <c r="AM9" s="28">
        <f>AM8</f>
        <v>0.035</v>
      </c>
      <c r="AN9" s="37">
        <f t="shared" si="10"/>
        <v>0</v>
      </c>
      <c r="AO9" s="26">
        <v>2.0</v>
      </c>
      <c r="AP9" s="27">
        <v>0.0</v>
      </c>
      <c r="AQ9" s="28">
        <f>AQ8</f>
        <v>0.035</v>
      </c>
      <c r="AR9" s="37">
        <f t="shared" si="11"/>
        <v>0</v>
      </c>
      <c r="AS9" s="26">
        <v>2.0</v>
      </c>
      <c r="AT9" s="27">
        <v>0.0</v>
      </c>
      <c r="AU9" s="28">
        <f>AU8</f>
        <v>0.035</v>
      </c>
      <c r="AV9" s="37">
        <f t="shared" si="12"/>
        <v>0</v>
      </c>
    </row>
    <row r="10" ht="30.0" customHeight="1">
      <c r="A10" s="26">
        <v>3.0</v>
      </c>
      <c r="B10" s="27">
        <v>50.0</v>
      </c>
      <c r="C10" s="28">
        <f>C8</f>
        <v>0.036</v>
      </c>
      <c r="D10" s="29">
        <f t="shared" si="1"/>
        <v>6480</v>
      </c>
      <c r="E10" s="26">
        <v>3.0</v>
      </c>
      <c r="F10" s="27">
        <v>250.0</v>
      </c>
      <c r="G10" s="28">
        <f>G8</f>
        <v>0.036</v>
      </c>
      <c r="H10" s="37">
        <f t="shared" si="2"/>
        <v>32400</v>
      </c>
      <c r="I10" s="26">
        <v>3.0</v>
      </c>
      <c r="J10" s="27">
        <v>192.0</v>
      </c>
      <c r="K10" s="28">
        <f>K8</f>
        <v>0.036</v>
      </c>
      <c r="L10" s="37">
        <f t="shared" si="3"/>
        <v>24883.2</v>
      </c>
      <c r="M10" s="26">
        <v>3.0</v>
      </c>
      <c r="N10" s="27">
        <v>0.0</v>
      </c>
      <c r="O10" s="28">
        <f>O8</f>
        <v>0.0174</v>
      </c>
      <c r="P10" s="37">
        <f t="shared" si="4"/>
        <v>0</v>
      </c>
      <c r="Q10" s="26">
        <v>3.0</v>
      </c>
      <c r="R10" s="27">
        <v>300.0</v>
      </c>
      <c r="S10" s="28">
        <f>S8</f>
        <v>0.054</v>
      </c>
      <c r="T10" s="37">
        <f t="shared" si="5"/>
        <v>58320</v>
      </c>
      <c r="U10" s="26">
        <v>3.0</v>
      </c>
      <c r="V10" s="27">
        <v>190.0</v>
      </c>
      <c r="W10" s="28">
        <f>W8</f>
        <v>0.043</v>
      </c>
      <c r="X10" s="37">
        <f t="shared" si="6"/>
        <v>29412</v>
      </c>
      <c r="Y10" s="26">
        <v>3.0</v>
      </c>
      <c r="Z10" s="27">
        <v>210.0</v>
      </c>
      <c r="AA10" s="28">
        <f>AA8</f>
        <v>0.04</v>
      </c>
      <c r="AB10" s="37">
        <f t="shared" si="7"/>
        <v>30240</v>
      </c>
      <c r="AC10" s="26">
        <v>3.0</v>
      </c>
      <c r="AD10" s="27">
        <v>200.0</v>
      </c>
      <c r="AE10" s="28">
        <f>AE8</f>
        <v>0.0434</v>
      </c>
      <c r="AF10" s="37">
        <f t="shared" si="8"/>
        <v>31248</v>
      </c>
      <c r="AG10" s="26">
        <v>3.0</v>
      </c>
      <c r="AH10" s="27">
        <v>160.0</v>
      </c>
      <c r="AI10" s="28">
        <f>AI8</f>
        <v>0.053</v>
      </c>
      <c r="AJ10" s="37">
        <f t="shared" si="9"/>
        <v>30528</v>
      </c>
      <c r="AK10" s="26">
        <v>3.0</v>
      </c>
      <c r="AL10" s="27">
        <v>0.0</v>
      </c>
      <c r="AM10" s="28">
        <f>AM8</f>
        <v>0.035</v>
      </c>
      <c r="AN10" s="37">
        <f t="shared" si="10"/>
        <v>0</v>
      </c>
      <c r="AO10" s="26">
        <v>3.0</v>
      </c>
      <c r="AP10" s="27">
        <v>0.0</v>
      </c>
      <c r="AQ10" s="28">
        <f>AQ8</f>
        <v>0.035</v>
      </c>
      <c r="AR10" s="37">
        <f t="shared" si="11"/>
        <v>0</v>
      </c>
      <c r="AS10" s="26">
        <v>3.0</v>
      </c>
      <c r="AT10" s="27">
        <v>0.0</v>
      </c>
      <c r="AU10" s="28">
        <f>AU8</f>
        <v>0.035</v>
      </c>
      <c r="AV10" s="37">
        <f t="shared" si="12"/>
        <v>0</v>
      </c>
    </row>
    <row r="11" ht="30.0" customHeight="1">
      <c r="A11" s="26">
        <v>4.0</v>
      </c>
      <c r="B11" s="27">
        <v>30.0</v>
      </c>
      <c r="C11" s="28">
        <f>C8</f>
        <v>0.036</v>
      </c>
      <c r="D11" s="29">
        <f t="shared" si="1"/>
        <v>3888</v>
      </c>
      <c r="E11" s="26">
        <v>4.0</v>
      </c>
      <c r="F11" s="27">
        <v>70.0</v>
      </c>
      <c r="G11" s="28">
        <f>G8</f>
        <v>0.036</v>
      </c>
      <c r="H11" s="37">
        <f t="shared" si="2"/>
        <v>9072</v>
      </c>
      <c r="I11" s="26">
        <v>4.0</v>
      </c>
      <c r="J11" s="27">
        <v>80.0</v>
      </c>
      <c r="K11" s="28">
        <f>K8</f>
        <v>0.036</v>
      </c>
      <c r="L11" s="37">
        <f t="shared" si="3"/>
        <v>10368</v>
      </c>
      <c r="M11" s="26">
        <v>4.0</v>
      </c>
      <c r="N11" s="27">
        <v>0.0</v>
      </c>
      <c r="O11" s="28">
        <f>O8</f>
        <v>0.0174</v>
      </c>
      <c r="P11" s="37">
        <f t="shared" si="4"/>
        <v>0</v>
      </c>
      <c r="Q11" s="26">
        <v>4.0</v>
      </c>
      <c r="R11" s="27">
        <v>100.0</v>
      </c>
      <c r="S11" s="28">
        <f>S8</f>
        <v>0.054</v>
      </c>
      <c r="T11" s="37">
        <f t="shared" si="5"/>
        <v>19440</v>
      </c>
      <c r="U11" s="26">
        <v>4.0</v>
      </c>
      <c r="V11" s="27">
        <v>60.0</v>
      </c>
      <c r="W11" s="28">
        <f>W8</f>
        <v>0.043</v>
      </c>
      <c r="X11" s="37">
        <f t="shared" si="6"/>
        <v>9288</v>
      </c>
      <c r="Y11" s="26">
        <v>4.0</v>
      </c>
      <c r="Z11" s="27">
        <v>30.0</v>
      </c>
      <c r="AA11" s="28">
        <f>AA8</f>
        <v>0.04</v>
      </c>
      <c r="AB11" s="37">
        <f t="shared" si="7"/>
        <v>4320</v>
      </c>
      <c r="AC11" s="26">
        <v>4.0</v>
      </c>
      <c r="AD11" s="27">
        <v>95.0</v>
      </c>
      <c r="AE11" s="28">
        <f>AE8</f>
        <v>0.0434</v>
      </c>
      <c r="AF11" s="37">
        <f t="shared" si="8"/>
        <v>14842.8</v>
      </c>
      <c r="AG11" s="26">
        <v>4.0</v>
      </c>
      <c r="AH11" s="27">
        <v>50.0</v>
      </c>
      <c r="AI11" s="28">
        <f>AI8</f>
        <v>0.053</v>
      </c>
      <c r="AJ11" s="37">
        <f t="shared" si="9"/>
        <v>9540</v>
      </c>
      <c r="AK11" s="26">
        <v>4.0</v>
      </c>
      <c r="AL11" s="27">
        <v>0.0</v>
      </c>
      <c r="AM11" s="28">
        <f>AM8</f>
        <v>0.035</v>
      </c>
      <c r="AN11" s="37">
        <f t="shared" si="10"/>
        <v>0</v>
      </c>
      <c r="AO11" s="26">
        <v>4.0</v>
      </c>
      <c r="AP11" s="27">
        <v>0.0</v>
      </c>
      <c r="AQ11" s="28">
        <f>AQ8</f>
        <v>0.035</v>
      </c>
      <c r="AR11" s="37">
        <f t="shared" si="11"/>
        <v>0</v>
      </c>
      <c r="AS11" s="26">
        <v>4.0</v>
      </c>
      <c r="AT11" s="27">
        <v>0.0</v>
      </c>
      <c r="AU11" s="28">
        <f>AU8</f>
        <v>0.035</v>
      </c>
      <c r="AV11" s="37">
        <f t="shared" si="12"/>
        <v>0</v>
      </c>
    </row>
    <row r="12" ht="30.0" customHeight="1">
      <c r="A12" s="26">
        <v>5.0</v>
      </c>
      <c r="B12" s="27">
        <v>90.0</v>
      </c>
      <c r="C12" s="28">
        <f>C8</f>
        <v>0.036</v>
      </c>
      <c r="D12" s="29">
        <f t="shared" si="1"/>
        <v>11664</v>
      </c>
      <c r="E12" s="26">
        <v>5.0</v>
      </c>
      <c r="F12" s="27">
        <v>135.0</v>
      </c>
      <c r="G12" s="28">
        <f>G8</f>
        <v>0.036</v>
      </c>
      <c r="H12" s="37">
        <f t="shared" si="2"/>
        <v>17496</v>
      </c>
      <c r="I12" s="26">
        <v>5.0</v>
      </c>
      <c r="J12" s="27">
        <v>60.0</v>
      </c>
      <c r="K12" s="28">
        <f>K8</f>
        <v>0.036</v>
      </c>
      <c r="L12" s="37">
        <f t="shared" si="3"/>
        <v>7776</v>
      </c>
      <c r="M12" s="26">
        <v>5.0</v>
      </c>
      <c r="N12" s="27">
        <v>0.0</v>
      </c>
      <c r="O12" s="28">
        <f>O8</f>
        <v>0.0174</v>
      </c>
      <c r="P12" s="37">
        <f t="shared" si="4"/>
        <v>0</v>
      </c>
      <c r="Q12" s="26">
        <v>5.0</v>
      </c>
      <c r="R12" s="27">
        <v>210.0</v>
      </c>
      <c r="S12" s="28">
        <f>S8</f>
        <v>0.054</v>
      </c>
      <c r="T12" s="37">
        <f t="shared" si="5"/>
        <v>40824</v>
      </c>
      <c r="U12" s="26">
        <v>5.0</v>
      </c>
      <c r="V12" s="27">
        <v>180.0</v>
      </c>
      <c r="W12" s="28">
        <f>W8</f>
        <v>0.043</v>
      </c>
      <c r="X12" s="37">
        <f t="shared" si="6"/>
        <v>27864</v>
      </c>
      <c r="Y12" s="26">
        <v>5.0</v>
      </c>
      <c r="Z12" s="27">
        <v>70.0</v>
      </c>
      <c r="AA12" s="28">
        <f>AA8</f>
        <v>0.04</v>
      </c>
      <c r="AB12" s="37">
        <f t="shared" si="7"/>
        <v>10080</v>
      </c>
      <c r="AC12" s="26">
        <v>5.0</v>
      </c>
      <c r="AD12" s="27">
        <v>210.0</v>
      </c>
      <c r="AE12" s="28">
        <f>AE8</f>
        <v>0.0434</v>
      </c>
      <c r="AF12" s="37">
        <f t="shared" si="8"/>
        <v>32810.4</v>
      </c>
      <c r="AG12" s="26">
        <v>5.0</v>
      </c>
      <c r="AH12" s="27">
        <v>120.0</v>
      </c>
      <c r="AI12" s="28">
        <f>AI8</f>
        <v>0.053</v>
      </c>
      <c r="AJ12" s="37">
        <f t="shared" si="9"/>
        <v>22896</v>
      </c>
      <c r="AK12" s="26">
        <v>5.0</v>
      </c>
      <c r="AL12" s="27">
        <v>0.0</v>
      </c>
      <c r="AM12" s="28">
        <f>AM8</f>
        <v>0.035</v>
      </c>
      <c r="AN12" s="37">
        <f t="shared" si="10"/>
        <v>0</v>
      </c>
      <c r="AO12" s="26">
        <v>5.0</v>
      </c>
      <c r="AP12" s="27">
        <v>0.0</v>
      </c>
      <c r="AQ12" s="28">
        <f>AQ8</f>
        <v>0.035</v>
      </c>
      <c r="AR12" s="37">
        <f t="shared" si="11"/>
        <v>0</v>
      </c>
      <c r="AS12" s="26">
        <v>5.0</v>
      </c>
      <c r="AT12" s="27">
        <v>0.0</v>
      </c>
      <c r="AU12" s="28">
        <f>AU8</f>
        <v>0.035</v>
      </c>
      <c r="AV12" s="37">
        <f t="shared" si="12"/>
        <v>0</v>
      </c>
    </row>
    <row r="13" ht="30.0" customHeight="1">
      <c r="A13" s="26">
        <v>6.0</v>
      </c>
      <c r="B13" s="27">
        <v>60.0</v>
      </c>
      <c r="C13" s="28">
        <f>C8</f>
        <v>0.036</v>
      </c>
      <c r="D13" s="29">
        <f t="shared" si="1"/>
        <v>7776</v>
      </c>
      <c r="E13" s="26">
        <v>6.0</v>
      </c>
      <c r="F13" s="27">
        <v>75.0</v>
      </c>
      <c r="G13" s="28">
        <f>G8</f>
        <v>0.036</v>
      </c>
      <c r="H13" s="37">
        <f t="shared" si="2"/>
        <v>9720</v>
      </c>
      <c r="I13" s="26">
        <v>6.0</v>
      </c>
      <c r="J13" s="27">
        <v>48.0</v>
      </c>
      <c r="K13" s="28">
        <f>K8</f>
        <v>0.036</v>
      </c>
      <c r="L13" s="37">
        <f t="shared" si="3"/>
        <v>6220.8</v>
      </c>
      <c r="M13" s="26">
        <v>6.0</v>
      </c>
      <c r="N13" s="27">
        <v>0.0</v>
      </c>
      <c r="O13" s="28">
        <f>O8</f>
        <v>0.0174</v>
      </c>
      <c r="P13" s="37">
        <f t="shared" si="4"/>
        <v>0</v>
      </c>
      <c r="Q13" s="26">
        <v>6.0</v>
      </c>
      <c r="R13" s="27">
        <v>80.0</v>
      </c>
      <c r="S13" s="28">
        <f>S8</f>
        <v>0.054</v>
      </c>
      <c r="T13" s="37">
        <f t="shared" si="5"/>
        <v>15552</v>
      </c>
      <c r="U13" s="26">
        <v>6.0</v>
      </c>
      <c r="V13" s="27">
        <v>45.0</v>
      </c>
      <c r="W13" s="28">
        <f>W8</f>
        <v>0.043</v>
      </c>
      <c r="X13" s="37">
        <f t="shared" si="6"/>
        <v>6966</v>
      </c>
      <c r="Y13" s="26">
        <v>6.0</v>
      </c>
      <c r="Z13" s="27">
        <v>50.0</v>
      </c>
      <c r="AA13" s="28">
        <f>AA8</f>
        <v>0.04</v>
      </c>
      <c r="AB13" s="37">
        <f t="shared" si="7"/>
        <v>7200</v>
      </c>
      <c r="AC13" s="26">
        <v>6.0</v>
      </c>
      <c r="AD13" s="27">
        <v>80.0</v>
      </c>
      <c r="AE13" s="28">
        <f>AE8</f>
        <v>0.0434</v>
      </c>
      <c r="AF13" s="37">
        <f t="shared" si="8"/>
        <v>12499.2</v>
      </c>
      <c r="AG13" s="26">
        <v>6.0</v>
      </c>
      <c r="AH13" s="27">
        <v>70.0</v>
      </c>
      <c r="AI13" s="28">
        <f>AI8</f>
        <v>0.053</v>
      </c>
      <c r="AJ13" s="37">
        <f t="shared" si="9"/>
        <v>13356</v>
      </c>
      <c r="AK13" s="26">
        <v>6.0</v>
      </c>
      <c r="AL13" s="27">
        <v>0.0</v>
      </c>
      <c r="AM13" s="28">
        <f>AM8</f>
        <v>0.035</v>
      </c>
      <c r="AN13" s="37">
        <f t="shared" si="10"/>
        <v>0</v>
      </c>
      <c r="AO13" s="26">
        <v>6.0</v>
      </c>
      <c r="AP13" s="27">
        <v>0.0</v>
      </c>
      <c r="AQ13" s="28">
        <f>AQ8</f>
        <v>0.035</v>
      </c>
      <c r="AR13" s="37">
        <f t="shared" si="11"/>
        <v>0</v>
      </c>
      <c r="AS13" s="26">
        <v>6.0</v>
      </c>
      <c r="AT13" s="27">
        <v>0.0</v>
      </c>
      <c r="AU13" s="28">
        <f>AU8</f>
        <v>0.035</v>
      </c>
      <c r="AV13" s="37">
        <f t="shared" si="12"/>
        <v>0</v>
      </c>
    </row>
    <row r="14" ht="30.0" customHeight="1">
      <c r="A14" s="26">
        <v>7.0</v>
      </c>
      <c r="B14" s="27">
        <v>0.0</v>
      </c>
      <c r="C14" s="28">
        <f>C8</f>
        <v>0.036</v>
      </c>
      <c r="D14" s="29">
        <f t="shared" si="1"/>
        <v>0</v>
      </c>
      <c r="E14" s="26">
        <v>7.0</v>
      </c>
      <c r="F14" s="27">
        <v>0.0</v>
      </c>
      <c r="G14" s="28">
        <f>G8</f>
        <v>0.036</v>
      </c>
      <c r="H14" s="37">
        <f t="shared" si="2"/>
        <v>0</v>
      </c>
      <c r="I14" s="26">
        <v>7.0</v>
      </c>
      <c r="J14" s="27">
        <v>0.0</v>
      </c>
      <c r="K14" s="28">
        <f>K8</f>
        <v>0.036</v>
      </c>
      <c r="L14" s="37">
        <f t="shared" si="3"/>
        <v>0</v>
      </c>
      <c r="M14" s="26">
        <v>7.0</v>
      </c>
      <c r="N14" s="27">
        <v>0.0</v>
      </c>
      <c r="O14" s="28">
        <f>O8</f>
        <v>0.0174</v>
      </c>
      <c r="P14" s="37">
        <f t="shared" si="4"/>
        <v>0</v>
      </c>
      <c r="Q14" s="26">
        <v>7.0</v>
      </c>
      <c r="R14" s="27">
        <v>0.0</v>
      </c>
      <c r="S14" s="28">
        <f>S8</f>
        <v>0.054</v>
      </c>
      <c r="T14" s="37">
        <f t="shared" si="5"/>
        <v>0</v>
      </c>
      <c r="U14" s="26">
        <v>7.0</v>
      </c>
      <c r="V14" s="27">
        <v>0.0</v>
      </c>
      <c r="W14" s="28">
        <f>W8</f>
        <v>0.043</v>
      </c>
      <c r="X14" s="37">
        <f t="shared" si="6"/>
        <v>0</v>
      </c>
      <c r="Y14" s="26">
        <v>7.0</v>
      </c>
      <c r="Z14" s="27">
        <v>0.0</v>
      </c>
      <c r="AA14" s="28">
        <f>AA8</f>
        <v>0.04</v>
      </c>
      <c r="AB14" s="37">
        <f t="shared" si="7"/>
        <v>0</v>
      </c>
      <c r="AC14" s="26">
        <v>7.0</v>
      </c>
      <c r="AD14" s="27">
        <v>0.0</v>
      </c>
      <c r="AE14" s="28">
        <f>AE8</f>
        <v>0.0434</v>
      </c>
      <c r="AF14" s="37">
        <f t="shared" si="8"/>
        <v>0</v>
      </c>
      <c r="AG14" s="26">
        <v>7.0</v>
      </c>
      <c r="AH14" s="27">
        <v>0.0</v>
      </c>
      <c r="AI14" s="28">
        <f>AI8</f>
        <v>0.053</v>
      </c>
      <c r="AJ14" s="37">
        <f t="shared" si="9"/>
        <v>0</v>
      </c>
      <c r="AK14" s="26">
        <v>7.0</v>
      </c>
      <c r="AL14" s="27">
        <v>0.0</v>
      </c>
      <c r="AM14" s="28">
        <f>AM8</f>
        <v>0.035</v>
      </c>
      <c r="AN14" s="37">
        <f t="shared" si="10"/>
        <v>0</v>
      </c>
      <c r="AO14" s="26">
        <v>7.0</v>
      </c>
      <c r="AP14" s="27">
        <v>0.0</v>
      </c>
      <c r="AQ14" s="28">
        <f>AQ8</f>
        <v>0.035</v>
      </c>
      <c r="AR14" s="37">
        <f t="shared" si="11"/>
        <v>0</v>
      </c>
      <c r="AS14" s="26">
        <v>7.0</v>
      </c>
      <c r="AT14" s="27">
        <v>0.0</v>
      </c>
      <c r="AU14" s="28">
        <f>AU8</f>
        <v>0.035</v>
      </c>
      <c r="AV14" s="37">
        <f t="shared" si="12"/>
        <v>0</v>
      </c>
    </row>
    <row r="15" ht="30.0" customHeight="1">
      <c r="A15" s="26">
        <v>8.0</v>
      </c>
      <c r="B15" s="27"/>
      <c r="C15" s="28">
        <f>C8</f>
        <v>0.036</v>
      </c>
      <c r="D15" s="29" t="str">
        <f t="shared" si="1"/>
        <v/>
      </c>
      <c r="E15" s="26">
        <v>8.0</v>
      </c>
      <c r="F15" s="27"/>
      <c r="G15" s="28">
        <f>G8</f>
        <v>0.036</v>
      </c>
      <c r="H15" s="37" t="str">
        <f t="shared" si="2"/>
        <v/>
      </c>
      <c r="I15" s="26">
        <v>8.0</v>
      </c>
      <c r="J15" s="27"/>
      <c r="K15" s="28">
        <f>K8</f>
        <v>0.036</v>
      </c>
      <c r="L15" s="37" t="str">
        <f t="shared" si="3"/>
        <v/>
      </c>
      <c r="M15" s="26">
        <v>8.0</v>
      </c>
      <c r="N15" s="27"/>
      <c r="O15" s="28">
        <f>O8</f>
        <v>0.0174</v>
      </c>
      <c r="P15" s="37" t="str">
        <f t="shared" si="4"/>
        <v/>
      </c>
      <c r="Q15" s="26">
        <v>8.0</v>
      </c>
      <c r="R15" s="27"/>
      <c r="S15" s="28">
        <f>S8</f>
        <v>0.054</v>
      </c>
      <c r="T15" s="37" t="str">
        <f t="shared" si="5"/>
        <v/>
      </c>
      <c r="U15" s="26">
        <v>8.0</v>
      </c>
      <c r="V15" s="27"/>
      <c r="W15" s="28">
        <f>W8</f>
        <v>0.043</v>
      </c>
      <c r="X15" s="37" t="str">
        <f t="shared" si="6"/>
        <v/>
      </c>
      <c r="Y15" s="26">
        <v>8.0</v>
      </c>
      <c r="Z15" s="27"/>
      <c r="AA15" s="28">
        <f>AA8</f>
        <v>0.04</v>
      </c>
      <c r="AB15" s="37" t="str">
        <f t="shared" si="7"/>
        <v/>
      </c>
      <c r="AC15" s="26">
        <v>8.0</v>
      </c>
      <c r="AD15" s="27"/>
      <c r="AE15" s="28">
        <f>AE8</f>
        <v>0.0434</v>
      </c>
      <c r="AF15" s="37" t="str">
        <f t="shared" si="8"/>
        <v/>
      </c>
      <c r="AG15" s="26">
        <v>8.0</v>
      </c>
      <c r="AH15" s="27"/>
      <c r="AI15" s="28">
        <f>AI8</f>
        <v>0.053</v>
      </c>
      <c r="AJ15" s="37" t="str">
        <f t="shared" si="9"/>
        <v/>
      </c>
      <c r="AK15" s="26">
        <v>8.0</v>
      </c>
      <c r="AL15" s="27"/>
      <c r="AM15" s="28">
        <f>AM8</f>
        <v>0.035</v>
      </c>
      <c r="AN15" s="37" t="str">
        <f t="shared" si="10"/>
        <v/>
      </c>
      <c r="AO15" s="26">
        <v>8.0</v>
      </c>
      <c r="AP15" s="27"/>
      <c r="AQ15" s="28">
        <f>AQ8</f>
        <v>0.035</v>
      </c>
      <c r="AR15" s="37" t="str">
        <f t="shared" si="11"/>
        <v/>
      </c>
      <c r="AS15" s="26">
        <v>8.0</v>
      </c>
      <c r="AT15" s="27"/>
      <c r="AU15" s="28">
        <f>AU8</f>
        <v>0.035</v>
      </c>
      <c r="AV15" s="37" t="str">
        <f t="shared" si="12"/>
        <v/>
      </c>
    </row>
    <row r="16" ht="30.0" customHeight="1">
      <c r="A16" s="26">
        <v>9.0</v>
      </c>
      <c r="B16" s="27"/>
      <c r="C16" s="28">
        <f>C8</f>
        <v>0.036</v>
      </c>
      <c r="D16" s="29" t="str">
        <f t="shared" si="1"/>
        <v/>
      </c>
      <c r="E16" s="26">
        <v>9.0</v>
      </c>
      <c r="F16" s="27"/>
      <c r="G16" s="28">
        <f>G8</f>
        <v>0.036</v>
      </c>
      <c r="H16" s="37" t="str">
        <f t="shared" si="2"/>
        <v/>
      </c>
      <c r="I16" s="26">
        <v>9.0</v>
      </c>
      <c r="J16" s="27"/>
      <c r="K16" s="28">
        <f>K8</f>
        <v>0.036</v>
      </c>
      <c r="L16" s="37" t="str">
        <f t="shared" si="3"/>
        <v/>
      </c>
      <c r="M16" s="26">
        <v>9.0</v>
      </c>
      <c r="N16" s="27"/>
      <c r="O16" s="28">
        <f>O8</f>
        <v>0.0174</v>
      </c>
      <c r="P16" s="37" t="str">
        <f t="shared" si="4"/>
        <v/>
      </c>
      <c r="Q16" s="26">
        <v>9.0</v>
      </c>
      <c r="R16" s="27"/>
      <c r="S16" s="28">
        <f>S8</f>
        <v>0.054</v>
      </c>
      <c r="T16" s="37" t="str">
        <f t="shared" si="5"/>
        <v/>
      </c>
      <c r="U16" s="26">
        <v>9.0</v>
      </c>
      <c r="V16" s="27"/>
      <c r="W16" s="28">
        <f>W8</f>
        <v>0.043</v>
      </c>
      <c r="X16" s="37" t="str">
        <f t="shared" si="6"/>
        <v/>
      </c>
      <c r="Y16" s="26">
        <v>9.0</v>
      </c>
      <c r="Z16" s="27"/>
      <c r="AA16" s="28">
        <f>AA8</f>
        <v>0.04</v>
      </c>
      <c r="AB16" s="37" t="str">
        <f t="shared" si="7"/>
        <v/>
      </c>
      <c r="AC16" s="26">
        <v>9.0</v>
      </c>
      <c r="AD16" s="27"/>
      <c r="AE16" s="28">
        <f>AE8</f>
        <v>0.0434</v>
      </c>
      <c r="AF16" s="37" t="str">
        <f t="shared" si="8"/>
        <v/>
      </c>
      <c r="AG16" s="26">
        <v>9.0</v>
      </c>
      <c r="AH16" s="27"/>
      <c r="AI16" s="28">
        <f>AI8</f>
        <v>0.053</v>
      </c>
      <c r="AJ16" s="37" t="str">
        <f t="shared" si="9"/>
        <v/>
      </c>
      <c r="AK16" s="26">
        <v>9.0</v>
      </c>
      <c r="AL16" s="27"/>
      <c r="AM16" s="28">
        <f>AM8</f>
        <v>0.035</v>
      </c>
      <c r="AN16" s="37" t="str">
        <f t="shared" si="10"/>
        <v/>
      </c>
      <c r="AO16" s="26">
        <v>9.0</v>
      </c>
      <c r="AP16" s="27"/>
      <c r="AQ16" s="28">
        <f>AQ8</f>
        <v>0.035</v>
      </c>
      <c r="AR16" s="37" t="str">
        <f t="shared" si="11"/>
        <v/>
      </c>
      <c r="AS16" s="26">
        <v>9.0</v>
      </c>
      <c r="AT16" s="27"/>
      <c r="AU16" s="28">
        <f>AU8</f>
        <v>0.035</v>
      </c>
      <c r="AV16" s="37" t="str">
        <f t="shared" si="12"/>
        <v/>
      </c>
    </row>
    <row r="17" ht="30.0" customHeight="1">
      <c r="A17" s="26">
        <v>10.0</v>
      </c>
      <c r="B17" s="27"/>
      <c r="C17" s="28">
        <f>C8</f>
        <v>0.036</v>
      </c>
      <c r="D17" s="29" t="str">
        <f t="shared" si="1"/>
        <v/>
      </c>
      <c r="E17" s="26">
        <v>10.0</v>
      </c>
      <c r="F17" s="27"/>
      <c r="G17" s="28">
        <f>G8</f>
        <v>0.036</v>
      </c>
      <c r="H17" s="37" t="str">
        <f t="shared" si="2"/>
        <v/>
      </c>
      <c r="I17" s="26">
        <v>10.0</v>
      </c>
      <c r="J17" s="27"/>
      <c r="K17" s="28">
        <f>K8</f>
        <v>0.036</v>
      </c>
      <c r="L17" s="37" t="str">
        <f t="shared" si="3"/>
        <v/>
      </c>
      <c r="M17" s="26">
        <v>10.0</v>
      </c>
      <c r="N17" s="27"/>
      <c r="O17" s="28">
        <f>O8</f>
        <v>0.0174</v>
      </c>
      <c r="P17" s="37" t="str">
        <f t="shared" si="4"/>
        <v/>
      </c>
      <c r="Q17" s="26">
        <v>10.0</v>
      </c>
      <c r="R17" s="27"/>
      <c r="S17" s="28">
        <f>S8</f>
        <v>0.054</v>
      </c>
      <c r="T17" s="37" t="str">
        <f t="shared" si="5"/>
        <v/>
      </c>
      <c r="U17" s="26">
        <v>10.0</v>
      </c>
      <c r="V17" s="27"/>
      <c r="W17" s="28">
        <f>W8</f>
        <v>0.043</v>
      </c>
      <c r="X17" s="37" t="str">
        <f t="shared" si="6"/>
        <v/>
      </c>
      <c r="Y17" s="26">
        <v>10.0</v>
      </c>
      <c r="Z17" s="27"/>
      <c r="AA17" s="28">
        <f>AA8</f>
        <v>0.04</v>
      </c>
      <c r="AB17" s="37" t="str">
        <f t="shared" si="7"/>
        <v/>
      </c>
      <c r="AC17" s="26">
        <v>10.0</v>
      </c>
      <c r="AD17" s="27"/>
      <c r="AE17" s="28">
        <f>AE8</f>
        <v>0.0434</v>
      </c>
      <c r="AF17" s="37" t="str">
        <f t="shared" si="8"/>
        <v/>
      </c>
      <c r="AG17" s="26">
        <v>10.0</v>
      </c>
      <c r="AH17" s="27"/>
      <c r="AI17" s="28">
        <f>AI8</f>
        <v>0.053</v>
      </c>
      <c r="AJ17" s="37" t="str">
        <f t="shared" si="9"/>
        <v/>
      </c>
      <c r="AK17" s="26">
        <v>10.0</v>
      </c>
      <c r="AL17" s="27"/>
      <c r="AM17" s="28">
        <f>AM8</f>
        <v>0.035</v>
      </c>
      <c r="AN17" s="37" t="str">
        <f t="shared" si="10"/>
        <v/>
      </c>
      <c r="AO17" s="26">
        <v>10.0</v>
      </c>
      <c r="AP17" s="27"/>
      <c r="AQ17" s="28">
        <f>AQ8</f>
        <v>0.035</v>
      </c>
      <c r="AR17" s="37" t="str">
        <f t="shared" si="11"/>
        <v/>
      </c>
      <c r="AS17" s="26">
        <v>10.0</v>
      </c>
      <c r="AT17" s="27"/>
      <c r="AU17" s="28">
        <f>AU8</f>
        <v>0.035</v>
      </c>
      <c r="AV17" s="37" t="str">
        <f t="shared" si="12"/>
        <v/>
      </c>
    </row>
    <row r="18" ht="30.0" customHeight="1">
      <c r="A18" s="26">
        <v>11.0</v>
      </c>
      <c r="B18" s="27"/>
      <c r="C18" s="28">
        <f>C8</f>
        <v>0.036</v>
      </c>
      <c r="D18" s="29" t="str">
        <f t="shared" si="1"/>
        <v/>
      </c>
      <c r="E18" s="26">
        <v>11.0</v>
      </c>
      <c r="F18" s="27"/>
      <c r="G18" s="28">
        <f>G8</f>
        <v>0.036</v>
      </c>
      <c r="H18" s="37" t="str">
        <f t="shared" si="2"/>
        <v/>
      </c>
      <c r="I18" s="26">
        <v>11.0</v>
      </c>
      <c r="J18" s="27"/>
      <c r="K18" s="28">
        <f>K8</f>
        <v>0.036</v>
      </c>
      <c r="L18" s="37" t="str">
        <f t="shared" si="3"/>
        <v/>
      </c>
      <c r="M18" s="26">
        <v>11.0</v>
      </c>
      <c r="N18" s="27"/>
      <c r="O18" s="28">
        <f>O8</f>
        <v>0.0174</v>
      </c>
      <c r="P18" s="37" t="str">
        <f t="shared" si="4"/>
        <v/>
      </c>
      <c r="Q18" s="26">
        <v>11.0</v>
      </c>
      <c r="R18" s="27"/>
      <c r="S18" s="28">
        <f>S8</f>
        <v>0.054</v>
      </c>
      <c r="T18" s="37" t="str">
        <f t="shared" si="5"/>
        <v/>
      </c>
      <c r="U18" s="26">
        <v>11.0</v>
      </c>
      <c r="V18" s="27"/>
      <c r="W18" s="28">
        <f>W8</f>
        <v>0.043</v>
      </c>
      <c r="X18" s="37" t="str">
        <f t="shared" si="6"/>
        <v/>
      </c>
      <c r="Y18" s="26">
        <v>11.0</v>
      </c>
      <c r="Z18" s="27"/>
      <c r="AA18" s="28">
        <f>AA8</f>
        <v>0.04</v>
      </c>
      <c r="AB18" s="37" t="str">
        <f t="shared" si="7"/>
        <v/>
      </c>
      <c r="AC18" s="26">
        <v>11.0</v>
      </c>
      <c r="AD18" s="27"/>
      <c r="AE18" s="28">
        <f>AE8</f>
        <v>0.0434</v>
      </c>
      <c r="AF18" s="37" t="str">
        <f t="shared" si="8"/>
        <v/>
      </c>
      <c r="AG18" s="26">
        <v>11.0</v>
      </c>
      <c r="AH18" s="27"/>
      <c r="AI18" s="28">
        <f>AI8</f>
        <v>0.053</v>
      </c>
      <c r="AJ18" s="37" t="str">
        <f t="shared" si="9"/>
        <v/>
      </c>
      <c r="AK18" s="26">
        <v>11.0</v>
      </c>
      <c r="AL18" s="27"/>
      <c r="AM18" s="28">
        <f>AM8</f>
        <v>0.035</v>
      </c>
      <c r="AN18" s="37" t="str">
        <f t="shared" si="10"/>
        <v/>
      </c>
      <c r="AO18" s="26">
        <v>11.0</v>
      </c>
      <c r="AP18" s="27"/>
      <c r="AQ18" s="28">
        <f>AQ8</f>
        <v>0.035</v>
      </c>
      <c r="AR18" s="37" t="str">
        <f t="shared" si="11"/>
        <v/>
      </c>
      <c r="AS18" s="26">
        <v>11.0</v>
      </c>
      <c r="AT18" s="27"/>
      <c r="AU18" s="28">
        <f>AU8</f>
        <v>0.035</v>
      </c>
      <c r="AV18" s="37" t="str">
        <f t="shared" si="12"/>
        <v/>
      </c>
    </row>
    <row r="19" ht="30.0" customHeight="1">
      <c r="A19" s="26">
        <v>12.0</v>
      </c>
      <c r="B19" s="27"/>
      <c r="C19" s="28">
        <f>C8</f>
        <v>0.036</v>
      </c>
      <c r="D19" s="29" t="str">
        <f t="shared" si="1"/>
        <v/>
      </c>
      <c r="E19" s="26">
        <v>12.0</v>
      </c>
      <c r="F19" s="27"/>
      <c r="G19" s="28">
        <f>G8</f>
        <v>0.036</v>
      </c>
      <c r="H19" s="37" t="str">
        <f t="shared" si="2"/>
        <v/>
      </c>
      <c r="I19" s="26">
        <v>12.0</v>
      </c>
      <c r="J19" s="27"/>
      <c r="K19" s="28">
        <f>K8</f>
        <v>0.036</v>
      </c>
      <c r="L19" s="37" t="str">
        <f t="shared" si="3"/>
        <v/>
      </c>
      <c r="M19" s="26">
        <v>12.0</v>
      </c>
      <c r="N19" s="27"/>
      <c r="O19" s="28">
        <f>O8</f>
        <v>0.0174</v>
      </c>
      <c r="P19" s="37" t="str">
        <f t="shared" si="4"/>
        <v/>
      </c>
      <c r="Q19" s="26">
        <v>12.0</v>
      </c>
      <c r="R19" s="27"/>
      <c r="S19" s="28">
        <f>S8</f>
        <v>0.054</v>
      </c>
      <c r="T19" s="37" t="str">
        <f t="shared" si="5"/>
        <v/>
      </c>
      <c r="U19" s="26">
        <v>12.0</v>
      </c>
      <c r="V19" s="27"/>
      <c r="W19" s="28">
        <f>W8</f>
        <v>0.043</v>
      </c>
      <c r="X19" s="37" t="str">
        <f t="shared" si="6"/>
        <v/>
      </c>
      <c r="Y19" s="26">
        <v>12.0</v>
      </c>
      <c r="Z19" s="27"/>
      <c r="AA19" s="28">
        <f>AA8</f>
        <v>0.04</v>
      </c>
      <c r="AB19" s="37" t="str">
        <f t="shared" si="7"/>
        <v/>
      </c>
      <c r="AC19" s="26">
        <v>12.0</v>
      </c>
      <c r="AD19" s="27"/>
      <c r="AE19" s="28">
        <f>AE8</f>
        <v>0.0434</v>
      </c>
      <c r="AF19" s="37" t="str">
        <f t="shared" si="8"/>
        <v/>
      </c>
      <c r="AG19" s="26">
        <v>12.0</v>
      </c>
      <c r="AH19" s="27"/>
      <c r="AI19" s="28">
        <f>AI8</f>
        <v>0.053</v>
      </c>
      <c r="AJ19" s="37" t="str">
        <f t="shared" si="9"/>
        <v/>
      </c>
      <c r="AK19" s="26">
        <v>12.0</v>
      </c>
      <c r="AL19" s="27"/>
      <c r="AM19" s="28">
        <f>AM8</f>
        <v>0.035</v>
      </c>
      <c r="AN19" s="37" t="str">
        <f t="shared" si="10"/>
        <v/>
      </c>
      <c r="AO19" s="26">
        <v>12.0</v>
      </c>
      <c r="AP19" s="27"/>
      <c r="AQ19" s="28">
        <f>AQ8</f>
        <v>0.035</v>
      </c>
      <c r="AR19" s="37" t="str">
        <f t="shared" si="11"/>
        <v/>
      </c>
      <c r="AS19" s="26">
        <v>12.0</v>
      </c>
      <c r="AT19" s="27"/>
      <c r="AU19" s="28">
        <f>AU8</f>
        <v>0.035</v>
      </c>
      <c r="AV19" s="37" t="str">
        <f t="shared" si="12"/>
        <v/>
      </c>
    </row>
    <row r="20" ht="30.0" customHeight="1">
      <c r="A20" s="26" t="s">
        <v>82</v>
      </c>
      <c r="B20" s="47"/>
      <c r="C20" s="28"/>
      <c r="D20" s="29">
        <f>SUM(D8:D19)</f>
        <v>40176</v>
      </c>
      <c r="E20" s="26" t="s">
        <v>82</v>
      </c>
      <c r="F20" s="47"/>
      <c r="G20" s="28"/>
      <c r="H20" s="37">
        <f>SUM(H8:H19)</f>
        <v>94608</v>
      </c>
      <c r="I20" s="26" t="s">
        <v>82</v>
      </c>
      <c r="J20" s="47"/>
      <c r="K20" s="28"/>
      <c r="L20" s="37">
        <f>SUM(L8:L19)</f>
        <v>50284.8</v>
      </c>
      <c r="M20" s="26" t="s">
        <v>82</v>
      </c>
      <c r="N20" s="47"/>
      <c r="O20" s="28"/>
      <c r="P20" s="37">
        <f>SUM(P8:P19)</f>
        <v>0</v>
      </c>
      <c r="Q20" s="26" t="s">
        <v>82</v>
      </c>
      <c r="R20" s="47"/>
      <c r="S20" s="28"/>
      <c r="T20" s="37">
        <f>SUM(T8:T19)</f>
        <v>145800</v>
      </c>
      <c r="U20" s="26" t="s">
        <v>82</v>
      </c>
      <c r="V20" s="47"/>
      <c r="W20" s="28"/>
      <c r="X20" s="37">
        <f>SUM(X8:X19)</f>
        <v>73530</v>
      </c>
      <c r="Y20" s="26" t="s">
        <v>82</v>
      </c>
      <c r="Z20" s="47"/>
      <c r="AA20" s="28"/>
      <c r="AB20" s="37">
        <f>SUM(AB8:AB19)</f>
        <v>51840</v>
      </c>
      <c r="AC20" s="26" t="s">
        <v>82</v>
      </c>
      <c r="AD20" s="47"/>
      <c r="AE20" s="28"/>
      <c r="AF20" s="37">
        <f>SUM(AF8:AF19)</f>
        <v>116398.8</v>
      </c>
      <c r="AG20" s="26" t="s">
        <v>82</v>
      </c>
      <c r="AH20" s="47"/>
      <c r="AI20" s="28"/>
      <c r="AJ20" s="37">
        <f>SUM(AJ8:AJ19)</f>
        <v>82998</v>
      </c>
      <c r="AK20" s="26" t="s">
        <v>82</v>
      </c>
      <c r="AL20" s="47"/>
      <c r="AM20" s="28"/>
      <c r="AN20" s="37">
        <f>SUM(AN8:AN19)</f>
        <v>0</v>
      </c>
      <c r="AO20" s="26" t="s">
        <v>82</v>
      </c>
      <c r="AP20" s="47"/>
      <c r="AQ20" s="28"/>
      <c r="AR20" s="37">
        <f>SUM(AR8:AR19)</f>
        <v>0</v>
      </c>
      <c r="AS20" s="26" t="s">
        <v>82</v>
      </c>
      <c r="AT20" s="47"/>
      <c r="AU20" s="28"/>
      <c r="AV20" s="37">
        <f>SUM(AV8:AV19)</f>
        <v>0</v>
      </c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</row>
  </sheetData>
  <mergeCells count="48">
    <mergeCell ref="AD1:AF1"/>
    <mergeCell ref="AH1:AJ1"/>
    <mergeCell ref="AL1:AN1"/>
    <mergeCell ref="AP1:AR1"/>
    <mergeCell ref="AT1:AV1"/>
    <mergeCell ref="F1:H1"/>
    <mergeCell ref="F2:H2"/>
    <mergeCell ref="B3:D3"/>
    <mergeCell ref="F3:H3"/>
    <mergeCell ref="J3:L3"/>
    <mergeCell ref="B4:D4"/>
    <mergeCell ref="F4:H4"/>
    <mergeCell ref="J4:L4"/>
    <mergeCell ref="Z2:AB2"/>
    <mergeCell ref="AD2:AF2"/>
    <mergeCell ref="AH2:AJ2"/>
    <mergeCell ref="AL2:AN2"/>
    <mergeCell ref="AP2:AR2"/>
    <mergeCell ref="AT2:AV2"/>
    <mergeCell ref="B1:D1"/>
    <mergeCell ref="J1:L1"/>
    <mergeCell ref="R1:T1"/>
    <mergeCell ref="Z1:AB1"/>
    <mergeCell ref="B2:D2"/>
    <mergeCell ref="J2:L2"/>
    <mergeCell ref="R2:T2"/>
    <mergeCell ref="AP3:AR3"/>
    <mergeCell ref="AT3:AV3"/>
    <mergeCell ref="V1:X1"/>
    <mergeCell ref="V2:X2"/>
    <mergeCell ref="V3:X3"/>
    <mergeCell ref="Z3:AB3"/>
    <mergeCell ref="AD3:AF3"/>
    <mergeCell ref="AH3:AJ3"/>
    <mergeCell ref="AL3:AN3"/>
    <mergeCell ref="Z4:AB4"/>
    <mergeCell ref="AD4:AF4"/>
    <mergeCell ref="AH4:AJ4"/>
    <mergeCell ref="AL4:AN4"/>
    <mergeCell ref="AP4:AR4"/>
    <mergeCell ref="AT4:AV4"/>
    <mergeCell ref="N1:P1"/>
    <mergeCell ref="N2:P2"/>
    <mergeCell ref="N3:P3"/>
    <mergeCell ref="R3:T3"/>
    <mergeCell ref="N4:P4"/>
    <mergeCell ref="R4:T4"/>
    <mergeCell ref="V4:X4"/>
  </mergeCells>
  <printOptions horizontalCentered="1"/>
  <pageMargins bottom="0.7874015748031497" footer="0.0" header="0.0" left="0.7874015748031497" right="0.7874015748031497" top="0.7874015748031497"/>
  <pageSetup paperSize="9" orientation="portrait"/>
  <headerFooter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20" width="22.57"/>
    <col customWidth="1" min="21" max="26" width="8.71"/>
  </cols>
  <sheetData>
    <row r="1" ht="30.0" customHeight="1">
      <c r="A1" s="14" t="s">
        <v>412</v>
      </c>
      <c r="B1" s="8" t="s">
        <v>349</v>
      </c>
      <c r="E1" s="140" t="s">
        <v>4</v>
      </c>
      <c r="F1" s="140" t="str">
        <f>B1</f>
        <v>八寶</v>
      </c>
      <c r="I1" s="140" t="s">
        <v>4</v>
      </c>
      <c r="J1" s="140" t="str">
        <f>B1</f>
        <v>八寶</v>
      </c>
      <c r="M1" s="140" t="s">
        <v>4</v>
      </c>
      <c r="N1" s="140" t="str">
        <f>B1</f>
        <v>八寶</v>
      </c>
      <c r="Q1" s="8" t="s">
        <v>4</v>
      </c>
      <c r="R1" s="8" t="str">
        <f>B1</f>
        <v>八寶</v>
      </c>
      <c r="U1" s="12"/>
      <c r="V1" s="12"/>
      <c r="W1" s="12"/>
      <c r="X1" s="12"/>
      <c r="Y1" s="12"/>
      <c r="Z1" s="12"/>
    </row>
    <row r="2" ht="30.0" customHeight="1">
      <c r="A2" s="8" t="s">
        <v>33</v>
      </c>
      <c r="B2" s="14">
        <f>'卓蘭站'!B2</f>
        <v>115</v>
      </c>
      <c r="E2" s="140" t="s">
        <v>33</v>
      </c>
      <c r="F2" s="141">
        <f>'卓蘭站'!B2</f>
        <v>115</v>
      </c>
      <c r="I2" s="140" t="s">
        <v>33</v>
      </c>
      <c r="J2" s="141">
        <f>'卓蘭站'!B2</f>
        <v>115</v>
      </c>
      <c r="M2" s="140" t="s">
        <v>33</v>
      </c>
      <c r="N2" s="141">
        <f>'卓蘭站'!B2</f>
        <v>115</v>
      </c>
      <c r="Q2" s="8" t="s">
        <v>33</v>
      </c>
      <c r="R2" s="14">
        <f>'卓蘭站'!B2</f>
        <v>115</v>
      </c>
      <c r="U2" s="15"/>
      <c r="V2" s="15"/>
      <c r="W2" s="15"/>
      <c r="X2" s="15"/>
      <c r="Y2" s="15"/>
      <c r="Z2" s="15"/>
    </row>
    <row r="3" ht="30.0" customHeight="1">
      <c r="A3" s="8" t="s">
        <v>36</v>
      </c>
      <c r="B3" s="8" t="str">
        <f>'總表'!$C97</f>
        <v>太平一圳抽水井</v>
      </c>
      <c r="E3" s="140" t="s">
        <v>36</v>
      </c>
      <c r="F3" s="140" t="str">
        <f>'總表'!C98</f>
        <v>潭子區興龍段279地號抽水井</v>
      </c>
      <c r="I3" s="140" t="s">
        <v>36</v>
      </c>
      <c r="J3" s="140" t="str">
        <f>'總表'!C99</f>
        <v>潭子區興龍段69地號抽水井</v>
      </c>
      <c r="M3" s="140" t="s">
        <v>36</v>
      </c>
      <c r="N3" s="140" t="str">
        <f>'總表'!C100</f>
        <v>潭子區豐興段1282地號抽水井</v>
      </c>
      <c r="Q3" s="8" t="s">
        <v>36</v>
      </c>
      <c r="R3" s="8" t="str">
        <f>'總表'!C101</f>
        <v>豐原區南陽段175地號抽水井</v>
      </c>
      <c r="U3" s="12"/>
      <c r="V3" s="12"/>
      <c r="W3" s="12"/>
      <c r="X3" s="12"/>
      <c r="Y3" s="12"/>
      <c r="Z3" s="12"/>
    </row>
    <row r="4" ht="30.0" customHeight="1">
      <c r="A4" s="8" t="s">
        <v>40</v>
      </c>
      <c r="B4" s="8" t="str">
        <f>'總表'!$D97</f>
        <v>B1060111</v>
      </c>
      <c r="E4" s="140" t="s">
        <v>40</v>
      </c>
      <c r="F4" s="140" t="str">
        <f>'總表'!D98</f>
        <v>B1130052</v>
      </c>
      <c r="I4" s="140" t="s">
        <v>40</v>
      </c>
      <c r="J4" s="140" t="str">
        <f>'總表'!D99</f>
        <v>B1130145</v>
      </c>
      <c r="M4" s="140" t="s">
        <v>40</v>
      </c>
      <c r="N4" s="140" t="str">
        <f>'總表'!D100</f>
        <v>B1140177</v>
      </c>
      <c r="Q4" s="8" t="s">
        <v>40</v>
      </c>
      <c r="R4" s="8" t="str">
        <f>'總表'!D101</f>
        <v>B1150091</v>
      </c>
      <c r="U4" s="12"/>
      <c r="V4" s="12"/>
      <c r="W4" s="12"/>
      <c r="X4" s="12"/>
      <c r="Y4" s="12"/>
      <c r="Z4" s="12"/>
    </row>
    <row r="5" ht="30.0" customHeight="1">
      <c r="A5" s="8" t="s">
        <v>44</v>
      </c>
      <c r="B5" s="8">
        <f>'總表'!$E97</f>
        <v>1111013</v>
      </c>
      <c r="C5" s="8">
        <f>'總表'!$F97</f>
        <v>1161012</v>
      </c>
      <c r="D5" s="15"/>
      <c r="E5" s="140" t="s">
        <v>44</v>
      </c>
      <c r="F5" s="140">
        <f>'總表'!E98</f>
        <v>1130220</v>
      </c>
      <c r="G5" s="140">
        <f>'總表'!F98</f>
        <v>1180219</v>
      </c>
      <c r="H5" s="142"/>
      <c r="I5" s="140" t="s">
        <v>44</v>
      </c>
      <c r="J5" s="140">
        <f>'總表'!E99</f>
        <v>1130430</v>
      </c>
      <c r="K5" s="140">
        <f>'總表'!F99</f>
        <v>1180429</v>
      </c>
      <c r="L5" s="142"/>
      <c r="M5" s="140" t="s">
        <v>44</v>
      </c>
      <c r="N5" s="140">
        <f>'總表'!E100</f>
        <v>1140819</v>
      </c>
      <c r="O5" s="140">
        <f>'總表'!F100</f>
        <v>1190818</v>
      </c>
      <c r="P5" s="142"/>
      <c r="Q5" s="8" t="s">
        <v>44</v>
      </c>
      <c r="R5" s="8">
        <f>'總表'!E101</f>
        <v>1150624</v>
      </c>
      <c r="S5" s="8">
        <f>'總表'!F101</f>
        <v>1180623</v>
      </c>
      <c r="T5" s="15"/>
      <c r="U5" s="12"/>
      <c r="V5" s="12"/>
      <c r="W5" s="12"/>
      <c r="X5" s="12"/>
      <c r="Y5" s="12"/>
      <c r="Z5" s="12"/>
    </row>
    <row r="6" ht="30.0" customHeight="1">
      <c r="A6" s="8" t="s">
        <v>47</v>
      </c>
      <c r="B6" s="8">
        <f>'總表'!$K97</f>
        <v>3</v>
      </c>
      <c r="C6" s="8" t="s">
        <v>49</v>
      </c>
      <c r="D6" s="15"/>
      <c r="E6" s="140" t="s">
        <v>47</v>
      </c>
      <c r="F6" s="140">
        <f>'總表'!K98</f>
        <v>24</v>
      </c>
      <c r="G6" s="140" t="s">
        <v>49</v>
      </c>
      <c r="H6" s="142"/>
      <c r="I6" s="140" t="s">
        <v>47</v>
      </c>
      <c r="J6" s="140">
        <f>'總表'!K99</f>
        <v>22</v>
      </c>
      <c r="K6" s="140" t="s">
        <v>49</v>
      </c>
      <c r="L6" s="142"/>
      <c r="M6" s="140" t="s">
        <v>47</v>
      </c>
      <c r="N6" s="140">
        <f>'總表'!K100</f>
        <v>17</v>
      </c>
      <c r="O6" s="140" t="s">
        <v>49</v>
      </c>
      <c r="P6" s="142"/>
      <c r="Q6" s="8" t="s">
        <v>47</v>
      </c>
      <c r="R6" s="8">
        <f>'總表'!K101</f>
        <v>12</v>
      </c>
      <c r="S6" s="8" t="s">
        <v>49</v>
      </c>
      <c r="T6" s="15"/>
      <c r="U6" s="12"/>
      <c r="V6" s="12"/>
      <c r="W6" s="12"/>
      <c r="X6" s="12"/>
      <c r="Y6" s="12"/>
      <c r="Z6" s="12"/>
    </row>
    <row r="7" ht="39.75" customHeight="1">
      <c r="A7" s="25" t="s">
        <v>51</v>
      </c>
      <c r="B7" s="26" t="s">
        <v>52</v>
      </c>
      <c r="C7" s="26" t="s">
        <v>53</v>
      </c>
      <c r="D7" s="26" t="s">
        <v>54</v>
      </c>
      <c r="E7" s="143" t="s">
        <v>51</v>
      </c>
      <c r="F7" s="144" t="s">
        <v>52</v>
      </c>
      <c r="G7" s="144" t="s">
        <v>53</v>
      </c>
      <c r="H7" s="144" t="s">
        <v>54</v>
      </c>
      <c r="I7" s="143" t="s">
        <v>51</v>
      </c>
      <c r="J7" s="144" t="s">
        <v>52</v>
      </c>
      <c r="K7" s="144" t="s">
        <v>53</v>
      </c>
      <c r="L7" s="144" t="s">
        <v>54</v>
      </c>
      <c r="M7" s="143" t="s">
        <v>51</v>
      </c>
      <c r="N7" s="144" t="s">
        <v>52</v>
      </c>
      <c r="O7" s="144" t="s">
        <v>53</v>
      </c>
      <c r="P7" s="144" t="s">
        <v>54</v>
      </c>
      <c r="Q7" s="25" t="s">
        <v>51</v>
      </c>
      <c r="R7" s="26" t="s">
        <v>52</v>
      </c>
      <c r="S7" s="26" t="s">
        <v>53</v>
      </c>
      <c r="T7" s="26" t="s">
        <v>54</v>
      </c>
      <c r="U7" s="12"/>
      <c r="V7" s="12"/>
      <c r="W7" s="12"/>
      <c r="X7" s="12"/>
      <c r="Y7" s="12"/>
      <c r="Z7" s="12"/>
    </row>
    <row r="8" ht="30.0" customHeight="1">
      <c r="A8" s="26">
        <v>1.0</v>
      </c>
      <c r="B8" s="27">
        <v>6.0</v>
      </c>
      <c r="C8" s="28">
        <f>'總表'!$J97</f>
        <v>0.0106</v>
      </c>
      <c r="D8" s="29">
        <f t="shared" ref="D8:D19" si="1">IF(B8="","",B8*C8*3600)</f>
        <v>228.96</v>
      </c>
      <c r="E8" s="144">
        <v>1.0</v>
      </c>
      <c r="F8" s="145">
        <v>0.0</v>
      </c>
      <c r="G8" s="146">
        <f>'總表'!J98</f>
        <v>0.0016</v>
      </c>
      <c r="H8" s="147">
        <f t="shared" ref="H8:H19" si="2">IF(F8="","",F8*G8*3600)</f>
        <v>0</v>
      </c>
      <c r="I8" s="144">
        <v>1.0</v>
      </c>
      <c r="J8" s="145">
        <v>0.0</v>
      </c>
      <c r="K8" s="146">
        <f>'總表'!J99</f>
        <v>0.0016</v>
      </c>
      <c r="L8" s="147">
        <f t="shared" ref="L8:L13" si="3">IF(J8="","",J8*K8*3600)</f>
        <v>0</v>
      </c>
      <c r="M8" s="144">
        <v>1.0</v>
      </c>
      <c r="N8" s="145">
        <v>0.0</v>
      </c>
      <c r="O8" s="146">
        <f>'總表'!J100</f>
        <v>0.0017</v>
      </c>
      <c r="P8" s="147">
        <f t="shared" ref="P8:P13" si="4">IF(N8="","",N8*O8*3600)</f>
        <v>0</v>
      </c>
      <c r="Q8" s="26">
        <v>1.0</v>
      </c>
      <c r="R8" s="27">
        <v>0.0</v>
      </c>
      <c r="S8" s="28">
        <f>'總表'!J101</f>
        <v>0.026</v>
      </c>
      <c r="T8" s="29">
        <f t="shared" ref="T8:T19" si="5">IF(R8="","",R8*S8*3600)</f>
        <v>0</v>
      </c>
      <c r="U8" s="12"/>
      <c r="V8" s="12"/>
      <c r="W8" s="12"/>
      <c r="X8" s="12"/>
      <c r="Y8" s="12"/>
      <c r="Z8" s="12"/>
    </row>
    <row r="9" ht="30.0" customHeight="1">
      <c r="A9" s="26">
        <v>2.0</v>
      </c>
      <c r="B9" s="27">
        <v>6.0</v>
      </c>
      <c r="C9" s="28">
        <f>C8</f>
        <v>0.0106</v>
      </c>
      <c r="D9" s="29">
        <f t="shared" si="1"/>
        <v>228.96</v>
      </c>
      <c r="E9" s="144">
        <v>2.0</v>
      </c>
      <c r="F9" s="145">
        <v>0.0</v>
      </c>
      <c r="G9" s="146">
        <f>G8</f>
        <v>0.0016</v>
      </c>
      <c r="H9" s="147">
        <f t="shared" si="2"/>
        <v>0</v>
      </c>
      <c r="I9" s="144">
        <v>2.0</v>
      </c>
      <c r="J9" s="145">
        <v>0.0</v>
      </c>
      <c r="K9" s="146">
        <f>K8</f>
        <v>0.0016</v>
      </c>
      <c r="L9" s="147">
        <f t="shared" si="3"/>
        <v>0</v>
      </c>
      <c r="M9" s="144">
        <v>2.0</v>
      </c>
      <c r="N9" s="145">
        <v>0.0</v>
      </c>
      <c r="O9" s="146">
        <f>O8</f>
        <v>0.0017</v>
      </c>
      <c r="P9" s="147">
        <f t="shared" si="4"/>
        <v>0</v>
      </c>
      <c r="Q9" s="26">
        <v>2.0</v>
      </c>
      <c r="R9" s="27">
        <v>0.0</v>
      </c>
      <c r="S9" s="28">
        <f>S8</f>
        <v>0.026</v>
      </c>
      <c r="T9" s="29">
        <f t="shared" si="5"/>
        <v>0</v>
      </c>
      <c r="U9" s="12"/>
      <c r="V9" s="12"/>
      <c r="W9" s="12"/>
      <c r="X9" s="12"/>
      <c r="Y9" s="12"/>
      <c r="Z9" s="12"/>
    </row>
    <row r="10" ht="30.0" customHeight="1">
      <c r="A10" s="26">
        <v>3.0</v>
      </c>
      <c r="B10" s="27">
        <v>8.0</v>
      </c>
      <c r="C10" s="28">
        <f>C8</f>
        <v>0.0106</v>
      </c>
      <c r="D10" s="29">
        <f t="shared" si="1"/>
        <v>305.28</v>
      </c>
      <c r="E10" s="144">
        <v>3.0</v>
      </c>
      <c r="F10" s="145">
        <v>0.0</v>
      </c>
      <c r="G10" s="146">
        <f>G8</f>
        <v>0.0016</v>
      </c>
      <c r="H10" s="147">
        <f t="shared" si="2"/>
        <v>0</v>
      </c>
      <c r="I10" s="144">
        <v>3.0</v>
      </c>
      <c r="J10" s="145">
        <v>0.0</v>
      </c>
      <c r="K10" s="146">
        <f>K8</f>
        <v>0.0016</v>
      </c>
      <c r="L10" s="147">
        <f t="shared" si="3"/>
        <v>0</v>
      </c>
      <c r="M10" s="144">
        <v>3.0</v>
      </c>
      <c r="N10" s="145">
        <v>0.0</v>
      </c>
      <c r="O10" s="146">
        <f>O8</f>
        <v>0.0017</v>
      </c>
      <c r="P10" s="147">
        <f t="shared" si="4"/>
        <v>0</v>
      </c>
      <c r="Q10" s="26">
        <v>3.0</v>
      </c>
      <c r="R10" s="27">
        <v>0.0</v>
      </c>
      <c r="S10" s="28">
        <f>S8</f>
        <v>0.026</v>
      </c>
      <c r="T10" s="29">
        <f t="shared" si="5"/>
        <v>0</v>
      </c>
      <c r="U10" s="12"/>
      <c r="V10" s="12"/>
      <c r="W10" s="12"/>
      <c r="X10" s="12"/>
      <c r="Y10" s="12"/>
      <c r="Z10" s="12"/>
    </row>
    <row r="11" ht="30.0" customHeight="1">
      <c r="A11" s="26">
        <v>4.0</v>
      </c>
      <c r="B11" s="27">
        <v>8.0</v>
      </c>
      <c r="C11" s="28">
        <f>C8</f>
        <v>0.0106</v>
      </c>
      <c r="D11" s="29">
        <f t="shared" si="1"/>
        <v>305.28</v>
      </c>
      <c r="E11" s="144">
        <v>4.0</v>
      </c>
      <c r="F11" s="145">
        <v>0.0</v>
      </c>
      <c r="G11" s="146">
        <f>G8</f>
        <v>0.0016</v>
      </c>
      <c r="H11" s="147">
        <f t="shared" si="2"/>
        <v>0</v>
      </c>
      <c r="I11" s="144">
        <v>4.0</v>
      </c>
      <c r="J11" s="145">
        <v>0.0</v>
      </c>
      <c r="K11" s="146">
        <f>K8</f>
        <v>0.0016</v>
      </c>
      <c r="L11" s="147">
        <f t="shared" si="3"/>
        <v>0</v>
      </c>
      <c r="M11" s="144">
        <v>4.0</v>
      </c>
      <c r="N11" s="145">
        <v>0.0</v>
      </c>
      <c r="O11" s="146">
        <f>O8</f>
        <v>0.0017</v>
      </c>
      <c r="P11" s="147">
        <f t="shared" si="4"/>
        <v>0</v>
      </c>
      <c r="Q11" s="26">
        <v>4.0</v>
      </c>
      <c r="R11" s="27">
        <v>0.0</v>
      </c>
      <c r="S11" s="28">
        <f>S8</f>
        <v>0.026</v>
      </c>
      <c r="T11" s="29">
        <f t="shared" si="5"/>
        <v>0</v>
      </c>
      <c r="U11" s="12"/>
      <c r="V11" s="12"/>
      <c r="W11" s="12"/>
      <c r="X11" s="12"/>
      <c r="Y11" s="12"/>
      <c r="Z11" s="12"/>
    </row>
    <row r="12" ht="30.0" customHeight="1">
      <c r="A12" s="26">
        <v>5.0</v>
      </c>
      <c r="B12" s="27">
        <v>8.0</v>
      </c>
      <c r="C12" s="28">
        <f>C8</f>
        <v>0.0106</v>
      </c>
      <c r="D12" s="29">
        <f t="shared" si="1"/>
        <v>305.28</v>
      </c>
      <c r="E12" s="144">
        <v>5.0</v>
      </c>
      <c r="F12" s="145">
        <v>0.0</v>
      </c>
      <c r="G12" s="146">
        <f>G8</f>
        <v>0.0016</v>
      </c>
      <c r="H12" s="147">
        <f t="shared" si="2"/>
        <v>0</v>
      </c>
      <c r="I12" s="144">
        <v>5.0</v>
      </c>
      <c r="J12" s="145">
        <v>0.0</v>
      </c>
      <c r="K12" s="146">
        <f>K8</f>
        <v>0.0016</v>
      </c>
      <c r="L12" s="147">
        <f t="shared" si="3"/>
        <v>0</v>
      </c>
      <c r="M12" s="144">
        <v>5.0</v>
      </c>
      <c r="N12" s="145">
        <v>0.0</v>
      </c>
      <c r="O12" s="146">
        <f>O8</f>
        <v>0.0017</v>
      </c>
      <c r="P12" s="147">
        <f t="shared" si="4"/>
        <v>0</v>
      </c>
      <c r="Q12" s="26">
        <v>5.0</v>
      </c>
      <c r="R12" s="27">
        <v>0.0</v>
      </c>
      <c r="S12" s="28">
        <f>S8</f>
        <v>0.026</v>
      </c>
      <c r="T12" s="29">
        <f t="shared" si="5"/>
        <v>0</v>
      </c>
      <c r="U12" s="12"/>
      <c r="V12" s="12"/>
      <c r="W12" s="12"/>
      <c r="X12" s="12"/>
      <c r="Y12" s="12"/>
      <c r="Z12" s="12"/>
    </row>
    <row r="13" ht="30.0" customHeight="1">
      <c r="A13" s="26">
        <v>6.0</v>
      </c>
      <c r="B13" s="27">
        <v>6.0</v>
      </c>
      <c r="C13" s="28">
        <f>C8</f>
        <v>0.0106</v>
      </c>
      <c r="D13" s="29">
        <f t="shared" si="1"/>
        <v>228.96</v>
      </c>
      <c r="E13" s="144">
        <v>6.0</v>
      </c>
      <c r="F13" s="145">
        <v>0.0</v>
      </c>
      <c r="G13" s="146">
        <f>G8</f>
        <v>0.0016</v>
      </c>
      <c r="H13" s="147">
        <f t="shared" si="2"/>
        <v>0</v>
      </c>
      <c r="I13" s="144">
        <v>6.0</v>
      </c>
      <c r="J13" s="145">
        <v>0.0</v>
      </c>
      <c r="K13" s="146">
        <f>K8</f>
        <v>0.0016</v>
      </c>
      <c r="L13" s="147">
        <f t="shared" si="3"/>
        <v>0</v>
      </c>
      <c r="M13" s="144">
        <v>6.0</v>
      </c>
      <c r="N13" s="145">
        <v>0.0</v>
      </c>
      <c r="O13" s="146">
        <f>O8</f>
        <v>0.0017</v>
      </c>
      <c r="P13" s="147">
        <f t="shared" si="4"/>
        <v>0</v>
      </c>
      <c r="Q13" s="26">
        <v>6.0</v>
      </c>
      <c r="R13" s="27">
        <v>0.0</v>
      </c>
      <c r="S13" s="28">
        <f>S8</f>
        <v>0.026</v>
      </c>
      <c r="T13" s="29">
        <f t="shared" si="5"/>
        <v>0</v>
      </c>
      <c r="U13" s="12"/>
      <c r="V13" s="12"/>
      <c r="W13" s="12"/>
      <c r="X13" s="12"/>
      <c r="Y13" s="12"/>
      <c r="Z13" s="12"/>
    </row>
    <row r="14" ht="30.0" customHeight="1">
      <c r="A14" s="26">
        <v>7.0</v>
      </c>
      <c r="B14" s="27">
        <v>6.0</v>
      </c>
      <c r="C14" s="28">
        <f>C8</f>
        <v>0.0106</v>
      </c>
      <c r="D14" s="29">
        <f t="shared" si="1"/>
        <v>228.96</v>
      </c>
      <c r="E14" s="144">
        <v>7.0</v>
      </c>
      <c r="F14" s="145">
        <v>0.0</v>
      </c>
      <c r="G14" s="146">
        <f>G8</f>
        <v>0.0016</v>
      </c>
      <c r="H14" s="147">
        <f t="shared" si="2"/>
        <v>0</v>
      </c>
      <c r="I14" s="144">
        <v>7.0</v>
      </c>
      <c r="J14" s="145">
        <v>0.0</v>
      </c>
      <c r="K14" s="146">
        <f>K8</f>
        <v>0.0016</v>
      </c>
      <c r="L14" s="148">
        <v>2.0</v>
      </c>
      <c r="M14" s="144">
        <v>7.0</v>
      </c>
      <c r="N14" s="145">
        <v>0.0</v>
      </c>
      <c r="O14" s="146">
        <f>O8</f>
        <v>0.0017</v>
      </c>
      <c r="P14" s="148">
        <v>0.0</v>
      </c>
      <c r="Q14" s="26">
        <v>7.0</v>
      </c>
      <c r="R14" s="27">
        <v>0.0</v>
      </c>
      <c r="S14" s="28">
        <f>S8</f>
        <v>0.026</v>
      </c>
      <c r="T14" s="29">
        <f t="shared" si="5"/>
        <v>0</v>
      </c>
      <c r="U14" s="12"/>
      <c r="V14" s="12"/>
      <c r="W14" s="12"/>
      <c r="X14" s="12"/>
      <c r="Y14" s="12"/>
      <c r="Z14" s="12"/>
    </row>
    <row r="15" ht="30.0" customHeight="1">
      <c r="A15" s="26">
        <v>8.0</v>
      </c>
      <c r="B15" s="27"/>
      <c r="C15" s="28">
        <f>C8</f>
        <v>0.0106</v>
      </c>
      <c r="D15" s="29" t="str">
        <f t="shared" si="1"/>
        <v/>
      </c>
      <c r="E15" s="144">
        <v>8.0</v>
      </c>
      <c r="F15" s="145"/>
      <c r="G15" s="146">
        <f>G8</f>
        <v>0.0016</v>
      </c>
      <c r="H15" s="147" t="str">
        <f t="shared" si="2"/>
        <v/>
      </c>
      <c r="I15" s="144">
        <v>8.0</v>
      </c>
      <c r="J15" s="145"/>
      <c r="K15" s="146">
        <f>K8</f>
        <v>0.0016</v>
      </c>
      <c r="L15" s="147" t="str">
        <f t="shared" ref="L15:L19" si="6">IF(J15="","",J15*K15*3600)</f>
        <v/>
      </c>
      <c r="M15" s="144">
        <v>8.0</v>
      </c>
      <c r="N15" s="145"/>
      <c r="O15" s="146">
        <f>O8</f>
        <v>0.0017</v>
      </c>
      <c r="P15" s="147" t="str">
        <f t="shared" ref="P15:P19" si="7">IF(N15="","",N15*O15*3600)</f>
        <v/>
      </c>
      <c r="Q15" s="26">
        <v>8.0</v>
      </c>
      <c r="R15" s="27"/>
      <c r="S15" s="28">
        <f>S8</f>
        <v>0.026</v>
      </c>
      <c r="T15" s="29" t="str">
        <f t="shared" si="5"/>
        <v/>
      </c>
      <c r="U15" s="12"/>
      <c r="V15" s="12"/>
      <c r="W15" s="12"/>
      <c r="X15" s="12"/>
      <c r="Y15" s="12"/>
      <c r="Z15" s="12"/>
    </row>
    <row r="16" ht="30.0" customHeight="1">
      <c r="A16" s="26">
        <v>9.0</v>
      </c>
      <c r="B16" s="27"/>
      <c r="C16" s="28">
        <f>C8</f>
        <v>0.0106</v>
      </c>
      <c r="D16" s="29" t="str">
        <f t="shared" si="1"/>
        <v/>
      </c>
      <c r="E16" s="144">
        <v>9.0</v>
      </c>
      <c r="F16" s="145"/>
      <c r="G16" s="146">
        <f>G8</f>
        <v>0.0016</v>
      </c>
      <c r="H16" s="147" t="str">
        <f t="shared" si="2"/>
        <v/>
      </c>
      <c r="I16" s="144">
        <v>9.0</v>
      </c>
      <c r="J16" s="145"/>
      <c r="K16" s="146">
        <f>K8</f>
        <v>0.0016</v>
      </c>
      <c r="L16" s="147" t="str">
        <f t="shared" si="6"/>
        <v/>
      </c>
      <c r="M16" s="144">
        <v>9.0</v>
      </c>
      <c r="N16" s="145"/>
      <c r="O16" s="146">
        <f>O8</f>
        <v>0.0017</v>
      </c>
      <c r="P16" s="147" t="str">
        <f t="shared" si="7"/>
        <v/>
      </c>
      <c r="Q16" s="26">
        <v>9.0</v>
      </c>
      <c r="R16" s="27"/>
      <c r="S16" s="28">
        <f>S8</f>
        <v>0.026</v>
      </c>
      <c r="T16" s="29" t="str">
        <f t="shared" si="5"/>
        <v/>
      </c>
      <c r="U16" s="12"/>
      <c r="V16" s="12"/>
      <c r="W16" s="12"/>
      <c r="X16" s="12"/>
      <c r="Y16" s="12"/>
      <c r="Z16" s="12"/>
    </row>
    <row r="17" ht="30.0" customHeight="1">
      <c r="A17" s="26">
        <v>10.0</v>
      </c>
      <c r="B17" s="27"/>
      <c r="C17" s="28">
        <f>C8</f>
        <v>0.0106</v>
      </c>
      <c r="D17" s="29" t="str">
        <f t="shared" si="1"/>
        <v/>
      </c>
      <c r="E17" s="144">
        <v>10.0</v>
      </c>
      <c r="F17" s="145"/>
      <c r="G17" s="146">
        <f>G8</f>
        <v>0.0016</v>
      </c>
      <c r="H17" s="147" t="str">
        <f t="shared" si="2"/>
        <v/>
      </c>
      <c r="I17" s="144">
        <v>10.0</v>
      </c>
      <c r="J17" s="145"/>
      <c r="K17" s="146">
        <f>K8</f>
        <v>0.0016</v>
      </c>
      <c r="L17" s="147" t="str">
        <f t="shared" si="6"/>
        <v/>
      </c>
      <c r="M17" s="144">
        <v>10.0</v>
      </c>
      <c r="N17" s="145"/>
      <c r="O17" s="146">
        <f>O8</f>
        <v>0.0017</v>
      </c>
      <c r="P17" s="147" t="str">
        <f t="shared" si="7"/>
        <v/>
      </c>
      <c r="Q17" s="26">
        <v>10.0</v>
      </c>
      <c r="R17" s="27"/>
      <c r="S17" s="28">
        <f>S8</f>
        <v>0.026</v>
      </c>
      <c r="T17" s="29" t="str">
        <f t="shared" si="5"/>
        <v/>
      </c>
      <c r="U17" s="12"/>
      <c r="V17" s="12"/>
      <c r="W17" s="12"/>
      <c r="X17" s="12"/>
      <c r="Y17" s="12"/>
      <c r="Z17" s="12"/>
    </row>
    <row r="18" ht="30.0" customHeight="1">
      <c r="A18" s="26">
        <v>11.0</v>
      </c>
      <c r="B18" s="27"/>
      <c r="C18" s="28">
        <f>C8</f>
        <v>0.0106</v>
      </c>
      <c r="D18" s="29" t="str">
        <f t="shared" si="1"/>
        <v/>
      </c>
      <c r="E18" s="144">
        <v>11.0</v>
      </c>
      <c r="F18" s="145"/>
      <c r="G18" s="146">
        <f>G8</f>
        <v>0.0016</v>
      </c>
      <c r="H18" s="147" t="str">
        <f t="shared" si="2"/>
        <v/>
      </c>
      <c r="I18" s="144">
        <v>11.0</v>
      </c>
      <c r="J18" s="145"/>
      <c r="K18" s="146">
        <f>K8</f>
        <v>0.0016</v>
      </c>
      <c r="L18" s="147" t="str">
        <f t="shared" si="6"/>
        <v/>
      </c>
      <c r="M18" s="144">
        <v>11.0</v>
      </c>
      <c r="N18" s="145"/>
      <c r="O18" s="146">
        <f>O8</f>
        <v>0.0017</v>
      </c>
      <c r="P18" s="147" t="str">
        <f t="shared" si="7"/>
        <v/>
      </c>
      <c r="Q18" s="26">
        <v>11.0</v>
      </c>
      <c r="R18" s="27"/>
      <c r="S18" s="28">
        <f>S8</f>
        <v>0.026</v>
      </c>
      <c r="T18" s="29" t="str">
        <f t="shared" si="5"/>
        <v/>
      </c>
      <c r="U18" s="12"/>
      <c r="V18" s="12"/>
      <c r="W18" s="12"/>
      <c r="X18" s="12"/>
      <c r="Y18" s="12"/>
      <c r="Z18" s="12"/>
    </row>
    <row r="19" ht="30.0" customHeight="1">
      <c r="A19" s="26">
        <v>12.0</v>
      </c>
      <c r="B19" s="27"/>
      <c r="C19" s="28">
        <f>C8</f>
        <v>0.0106</v>
      </c>
      <c r="D19" s="29" t="str">
        <f t="shared" si="1"/>
        <v/>
      </c>
      <c r="E19" s="144">
        <v>12.0</v>
      </c>
      <c r="F19" s="145"/>
      <c r="G19" s="146">
        <f>G8</f>
        <v>0.0016</v>
      </c>
      <c r="H19" s="147" t="str">
        <f t="shared" si="2"/>
        <v/>
      </c>
      <c r="I19" s="144">
        <v>12.0</v>
      </c>
      <c r="J19" s="145"/>
      <c r="K19" s="146">
        <f>K8</f>
        <v>0.0016</v>
      </c>
      <c r="L19" s="147" t="str">
        <f t="shared" si="6"/>
        <v/>
      </c>
      <c r="M19" s="144">
        <v>12.0</v>
      </c>
      <c r="N19" s="145"/>
      <c r="O19" s="146">
        <f>O8</f>
        <v>0.0017</v>
      </c>
      <c r="P19" s="147" t="str">
        <f t="shared" si="7"/>
        <v/>
      </c>
      <c r="Q19" s="26">
        <v>12.0</v>
      </c>
      <c r="R19" s="27"/>
      <c r="S19" s="28">
        <f>S8</f>
        <v>0.026</v>
      </c>
      <c r="T19" s="29" t="str">
        <f t="shared" si="5"/>
        <v/>
      </c>
      <c r="U19" s="12"/>
      <c r="V19" s="12"/>
      <c r="W19" s="12"/>
      <c r="X19" s="12"/>
      <c r="Y19" s="12"/>
      <c r="Z19" s="12"/>
    </row>
    <row r="20" ht="30.0" customHeight="1">
      <c r="A20" s="26" t="s">
        <v>82</v>
      </c>
      <c r="B20" s="47"/>
      <c r="C20" s="28"/>
      <c r="D20" s="29">
        <f>SUM(D8:D19)</f>
        <v>1831.68</v>
      </c>
      <c r="E20" s="144" t="s">
        <v>82</v>
      </c>
      <c r="F20" s="149"/>
      <c r="G20" s="146"/>
      <c r="H20" s="147">
        <f>SUM(H8:H19)</f>
        <v>0</v>
      </c>
      <c r="I20" s="144" t="s">
        <v>82</v>
      </c>
      <c r="J20" s="149"/>
      <c r="K20" s="146"/>
      <c r="L20" s="147">
        <f>SUM(L8:L19)</f>
        <v>2</v>
      </c>
      <c r="M20" s="144" t="s">
        <v>82</v>
      </c>
      <c r="N20" s="149"/>
      <c r="O20" s="146"/>
      <c r="P20" s="147">
        <f>SUM(P8:P19)</f>
        <v>0</v>
      </c>
      <c r="Q20" s="26" t="s">
        <v>82</v>
      </c>
      <c r="R20" s="47"/>
      <c r="S20" s="28"/>
      <c r="T20" s="29">
        <f>SUM(T8:T19)</f>
        <v>0</v>
      </c>
      <c r="U20" s="15"/>
      <c r="V20" s="15"/>
      <c r="W20" s="15"/>
      <c r="X20" s="15"/>
      <c r="Y20" s="15"/>
      <c r="Z20" s="15"/>
    </row>
    <row r="21" ht="15.75" customHeight="1">
      <c r="A21" s="12"/>
      <c r="B21" s="12"/>
      <c r="C21" s="12"/>
      <c r="D21" s="12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2"/>
      <c r="C22" s="12"/>
      <c r="D22" s="12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2"/>
      <c r="C23" s="12"/>
      <c r="D23" s="12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12"/>
      <c r="C24" s="12"/>
      <c r="D24" s="12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12"/>
      <c r="C25" s="12"/>
      <c r="D25" s="12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12"/>
      <c r="C26" s="12"/>
      <c r="D26" s="12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12"/>
      <c r="C27" s="12"/>
      <c r="D27" s="12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12"/>
      <c r="C28" s="12"/>
      <c r="D28" s="12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2"/>
      <c r="C29" s="12"/>
      <c r="D29" s="12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50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50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50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50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50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50"/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50"/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50"/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50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50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50"/>
      <c r="F225" s="150"/>
      <c r="G225" s="150"/>
      <c r="H225" s="150"/>
      <c r="I225" s="150"/>
      <c r="J225" s="150"/>
      <c r="K225" s="150"/>
      <c r="L225" s="150"/>
      <c r="M225" s="150"/>
      <c r="N225" s="150"/>
      <c r="O225" s="150"/>
      <c r="P225" s="150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50"/>
      <c r="F914" s="150"/>
      <c r="G914" s="150"/>
      <c r="H914" s="150"/>
      <c r="I914" s="150"/>
      <c r="J914" s="150"/>
      <c r="K914" s="150"/>
      <c r="L914" s="150"/>
      <c r="M914" s="150"/>
      <c r="N914" s="150"/>
      <c r="O914" s="150"/>
      <c r="P914" s="150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50"/>
      <c r="F915" s="150"/>
      <c r="G915" s="150"/>
      <c r="H915" s="150"/>
      <c r="I915" s="150"/>
      <c r="J915" s="150"/>
      <c r="K915" s="150"/>
      <c r="L915" s="150"/>
      <c r="M915" s="150"/>
      <c r="N915" s="150"/>
      <c r="O915" s="150"/>
      <c r="P915" s="150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50"/>
      <c r="F916" s="150"/>
      <c r="G916" s="150"/>
      <c r="H916" s="150"/>
      <c r="I916" s="150"/>
      <c r="J916" s="150"/>
      <c r="K916" s="150"/>
      <c r="L916" s="150"/>
      <c r="M916" s="150"/>
      <c r="N916" s="150"/>
      <c r="O916" s="150"/>
      <c r="P916" s="150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50"/>
      <c r="F917" s="150"/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50"/>
      <c r="F918" s="150"/>
      <c r="G918" s="150"/>
      <c r="H918" s="150"/>
      <c r="I918" s="150"/>
      <c r="J918" s="150"/>
      <c r="K918" s="150"/>
      <c r="L918" s="150"/>
      <c r="M918" s="150"/>
      <c r="N918" s="150"/>
      <c r="O918" s="150"/>
      <c r="P918" s="150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50"/>
      <c r="F919" s="150"/>
      <c r="G919" s="150"/>
      <c r="H919" s="150"/>
      <c r="I919" s="150"/>
      <c r="J919" s="150"/>
      <c r="K919" s="150"/>
      <c r="L919" s="150"/>
      <c r="M919" s="150"/>
      <c r="N919" s="150"/>
      <c r="O919" s="150"/>
      <c r="P919" s="150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50"/>
      <c r="F921" s="150"/>
      <c r="G921" s="150"/>
      <c r="H921" s="150"/>
      <c r="I921" s="150"/>
      <c r="J921" s="150"/>
      <c r="K921" s="150"/>
      <c r="L921" s="150"/>
      <c r="M921" s="150"/>
      <c r="N921" s="150"/>
      <c r="O921" s="150"/>
      <c r="P921" s="150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50"/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50"/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50"/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50"/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50"/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50"/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50"/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50"/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50"/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50"/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50"/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50"/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50"/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50"/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50"/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50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50"/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50"/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50"/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50"/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50"/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50"/>
      <c r="F966" s="150"/>
      <c r="G966" s="150"/>
      <c r="H966" s="150"/>
      <c r="I966" s="150"/>
      <c r="J966" s="150"/>
      <c r="K966" s="150"/>
      <c r="L966" s="150"/>
      <c r="M966" s="150"/>
      <c r="N966" s="150"/>
      <c r="O966" s="150"/>
      <c r="P966" s="150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50"/>
      <c r="F967" s="150"/>
      <c r="G967" s="150"/>
      <c r="H967" s="150"/>
      <c r="I967" s="150"/>
      <c r="J967" s="150"/>
      <c r="K967" s="150"/>
      <c r="L967" s="150"/>
      <c r="M967" s="150"/>
      <c r="N967" s="150"/>
      <c r="O967" s="150"/>
      <c r="P967" s="150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50"/>
      <c r="F968" s="150"/>
      <c r="G968" s="150"/>
      <c r="H968" s="150"/>
      <c r="I968" s="150"/>
      <c r="J968" s="150"/>
      <c r="K968" s="150"/>
      <c r="L968" s="150"/>
      <c r="M968" s="150"/>
      <c r="N968" s="150"/>
      <c r="O968" s="150"/>
      <c r="P968" s="150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50"/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50"/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50"/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50"/>
      <c r="F975" s="150"/>
      <c r="G975" s="150"/>
      <c r="H975" s="150"/>
      <c r="I975" s="150"/>
      <c r="J975" s="150"/>
      <c r="K975" s="150"/>
      <c r="L975" s="150"/>
      <c r="M975" s="150"/>
      <c r="N975" s="150"/>
      <c r="O975" s="150"/>
      <c r="P975" s="150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50"/>
      <c r="F978" s="150"/>
      <c r="G978" s="150"/>
      <c r="H978" s="150"/>
      <c r="I978" s="150"/>
      <c r="J978" s="150"/>
      <c r="K978" s="150"/>
      <c r="L978" s="150"/>
      <c r="M978" s="150"/>
      <c r="N978" s="150"/>
      <c r="O978" s="150"/>
      <c r="P978" s="150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50"/>
      <c r="F979" s="150"/>
      <c r="G979" s="150"/>
      <c r="H979" s="150"/>
      <c r="I979" s="150"/>
      <c r="J979" s="150"/>
      <c r="K979" s="150"/>
      <c r="L979" s="150"/>
      <c r="M979" s="150"/>
      <c r="N979" s="150"/>
      <c r="O979" s="150"/>
      <c r="P979" s="150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50"/>
      <c r="F980" s="150"/>
      <c r="G980" s="150"/>
      <c r="H980" s="150"/>
      <c r="I980" s="150"/>
      <c r="J980" s="150"/>
      <c r="K980" s="150"/>
      <c r="L980" s="150"/>
      <c r="M980" s="150"/>
      <c r="N980" s="150"/>
      <c r="O980" s="150"/>
      <c r="P980" s="150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50"/>
      <c r="F981" s="150"/>
      <c r="G981" s="150"/>
      <c r="H981" s="150"/>
      <c r="I981" s="150"/>
      <c r="J981" s="150"/>
      <c r="K981" s="150"/>
      <c r="L981" s="150"/>
      <c r="M981" s="150"/>
      <c r="N981" s="150"/>
      <c r="O981" s="150"/>
      <c r="P981" s="150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50"/>
      <c r="F982" s="150"/>
      <c r="G982" s="150"/>
      <c r="H982" s="150"/>
      <c r="I982" s="150"/>
      <c r="J982" s="150"/>
      <c r="K982" s="150"/>
      <c r="L982" s="150"/>
      <c r="M982" s="150"/>
      <c r="N982" s="150"/>
      <c r="O982" s="150"/>
      <c r="P982" s="150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50"/>
      <c r="F983" s="150"/>
      <c r="G983" s="150"/>
      <c r="H983" s="150"/>
      <c r="I983" s="150"/>
      <c r="J983" s="150"/>
      <c r="K983" s="150"/>
      <c r="L983" s="150"/>
      <c r="M983" s="150"/>
      <c r="N983" s="150"/>
      <c r="O983" s="150"/>
      <c r="P983" s="150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50"/>
      <c r="F984" s="150"/>
      <c r="G984" s="150"/>
      <c r="H984" s="150"/>
      <c r="I984" s="150"/>
      <c r="J984" s="150"/>
      <c r="K984" s="150"/>
      <c r="L984" s="150"/>
      <c r="M984" s="150"/>
      <c r="N984" s="150"/>
      <c r="O984" s="150"/>
      <c r="P984" s="150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50"/>
      <c r="F985" s="150"/>
      <c r="G985" s="150"/>
      <c r="H985" s="150"/>
      <c r="I985" s="150"/>
      <c r="J985" s="150"/>
      <c r="K985" s="150"/>
      <c r="L985" s="150"/>
      <c r="M985" s="150"/>
      <c r="N985" s="150"/>
      <c r="O985" s="150"/>
      <c r="P985" s="150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50"/>
      <c r="F986" s="150"/>
      <c r="G986" s="150"/>
      <c r="H986" s="150"/>
      <c r="I986" s="150"/>
      <c r="J986" s="150"/>
      <c r="K986" s="150"/>
      <c r="L986" s="150"/>
      <c r="M986" s="150"/>
      <c r="N986" s="150"/>
      <c r="O986" s="150"/>
      <c r="P986" s="150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50"/>
      <c r="F987" s="150"/>
      <c r="G987" s="150"/>
      <c r="H987" s="150"/>
      <c r="I987" s="150"/>
      <c r="J987" s="150"/>
      <c r="K987" s="150"/>
      <c r="L987" s="150"/>
      <c r="M987" s="150"/>
      <c r="N987" s="150"/>
      <c r="O987" s="150"/>
      <c r="P987" s="150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50"/>
      <c r="F988" s="150"/>
      <c r="G988" s="150"/>
      <c r="H988" s="150"/>
      <c r="I988" s="150"/>
      <c r="J988" s="150"/>
      <c r="K988" s="150"/>
      <c r="L988" s="150"/>
      <c r="M988" s="150"/>
      <c r="N988" s="150"/>
      <c r="O988" s="150"/>
      <c r="P988" s="150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50"/>
      <c r="F989" s="150"/>
      <c r="G989" s="150"/>
      <c r="H989" s="150"/>
      <c r="I989" s="150"/>
      <c r="J989" s="150"/>
      <c r="K989" s="150"/>
      <c r="L989" s="150"/>
      <c r="M989" s="150"/>
      <c r="N989" s="150"/>
      <c r="O989" s="150"/>
      <c r="P989" s="150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50"/>
      <c r="F990" s="150"/>
      <c r="G990" s="150"/>
      <c r="H990" s="150"/>
      <c r="I990" s="150"/>
      <c r="J990" s="150"/>
      <c r="K990" s="150"/>
      <c r="L990" s="150"/>
      <c r="M990" s="150"/>
      <c r="N990" s="150"/>
      <c r="O990" s="150"/>
      <c r="P990" s="150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50"/>
      <c r="F991" s="150"/>
      <c r="G991" s="150"/>
      <c r="H991" s="150"/>
      <c r="I991" s="150"/>
      <c r="J991" s="150"/>
      <c r="K991" s="150"/>
      <c r="L991" s="150"/>
      <c r="M991" s="150"/>
      <c r="N991" s="150"/>
      <c r="O991" s="150"/>
      <c r="P991" s="150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50"/>
      <c r="F992" s="150"/>
      <c r="G992" s="150"/>
      <c r="H992" s="150"/>
      <c r="I992" s="150"/>
      <c r="J992" s="150"/>
      <c r="K992" s="150"/>
      <c r="L992" s="150"/>
      <c r="M992" s="150"/>
      <c r="N992" s="150"/>
      <c r="O992" s="150"/>
      <c r="P992" s="150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50"/>
      <c r="F993" s="150"/>
      <c r="G993" s="150"/>
      <c r="H993" s="150"/>
      <c r="I993" s="150"/>
      <c r="J993" s="150"/>
      <c r="K993" s="150"/>
      <c r="L993" s="150"/>
      <c r="M993" s="150"/>
      <c r="N993" s="150"/>
      <c r="O993" s="150"/>
      <c r="P993" s="150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50"/>
      <c r="F994" s="150"/>
      <c r="G994" s="150"/>
      <c r="H994" s="150"/>
      <c r="I994" s="150"/>
      <c r="J994" s="150"/>
      <c r="K994" s="150"/>
      <c r="L994" s="150"/>
      <c r="M994" s="150"/>
      <c r="N994" s="150"/>
      <c r="O994" s="150"/>
      <c r="P994" s="150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50"/>
      <c r="F995" s="150"/>
      <c r="G995" s="150"/>
      <c r="H995" s="150"/>
      <c r="I995" s="150"/>
      <c r="J995" s="150"/>
      <c r="K995" s="150"/>
      <c r="L995" s="150"/>
      <c r="M995" s="150"/>
      <c r="N995" s="150"/>
      <c r="O995" s="150"/>
      <c r="P995" s="150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50"/>
      <c r="F996" s="150"/>
      <c r="G996" s="150"/>
      <c r="H996" s="150"/>
      <c r="I996" s="150"/>
      <c r="J996" s="150"/>
      <c r="K996" s="150"/>
      <c r="L996" s="150"/>
      <c r="M996" s="150"/>
      <c r="N996" s="150"/>
      <c r="O996" s="150"/>
      <c r="P996" s="150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50"/>
      <c r="F997" s="150"/>
      <c r="G997" s="150"/>
      <c r="H997" s="150"/>
      <c r="I997" s="150"/>
      <c r="J997" s="150"/>
      <c r="K997" s="150"/>
      <c r="L997" s="150"/>
      <c r="M997" s="150"/>
      <c r="N997" s="150"/>
      <c r="O997" s="150"/>
      <c r="P997" s="150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50"/>
      <c r="F998" s="150"/>
      <c r="G998" s="150"/>
      <c r="H998" s="150"/>
      <c r="I998" s="150"/>
      <c r="J998" s="150"/>
      <c r="K998" s="150"/>
      <c r="L998" s="150"/>
      <c r="M998" s="150"/>
      <c r="N998" s="150"/>
      <c r="O998" s="150"/>
      <c r="P998" s="150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50"/>
      <c r="F999" s="150"/>
      <c r="G999" s="150"/>
      <c r="H999" s="150"/>
      <c r="I999" s="150"/>
      <c r="J999" s="150"/>
      <c r="K999" s="150"/>
      <c r="L999" s="150"/>
      <c r="M999" s="150"/>
      <c r="N999" s="150"/>
      <c r="O999" s="150"/>
      <c r="P999" s="150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50"/>
      <c r="F1000" s="150"/>
      <c r="G1000" s="150"/>
      <c r="H1000" s="150"/>
      <c r="I1000" s="150"/>
      <c r="J1000" s="150"/>
      <c r="K1000" s="150"/>
      <c r="L1000" s="150"/>
      <c r="M1000" s="150"/>
      <c r="N1000" s="150"/>
      <c r="O1000" s="150"/>
      <c r="P1000" s="150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20">
    <mergeCell ref="N1:P1"/>
    <mergeCell ref="N2:P2"/>
    <mergeCell ref="N3:P3"/>
    <mergeCell ref="R3:T3"/>
    <mergeCell ref="N4:P4"/>
    <mergeCell ref="R4:T4"/>
    <mergeCell ref="B2:D2"/>
    <mergeCell ref="B3:D3"/>
    <mergeCell ref="F3:H3"/>
    <mergeCell ref="J3:L3"/>
    <mergeCell ref="B4:D4"/>
    <mergeCell ref="F4:H4"/>
    <mergeCell ref="J4:L4"/>
    <mergeCell ref="B1:D1"/>
    <mergeCell ref="F1:H1"/>
    <mergeCell ref="J1:L1"/>
    <mergeCell ref="R1:T1"/>
    <mergeCell ref="F2:H2"/>
    <mergeCell ref="J2:L2"/>
    <mergeCell ref="R2:T2"/>
  </mergeCells>
  <printOptions horizontalCentered="1"/>
  <pageMargins bottom="0.7874015748031497" footer="0.0" header="0.0" left="0.7874015748031497" right="0.7874015748031497" top="0.7874015748031497"/>
  <pageSetup paperSize="9" orientation="portrait"/>
  <headerFooter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8" width="22.57"/>
    <col customWidth="1" min="9" max="10" width="9.0"/>
    <col customWidth="1" min="11" max="26" width="8.71"/>
  </cols>
  <sheetData>
    <row r="1" ht="30.0" customHeight="1">
      <c r="A1" s="8" t="s">
        <v>4</v>
      </c>
      <c r="B1" s="8" t="s">
        <v>377</v>
      </c>
      <c r="E1" s="8" t="s">
        <v>4</v>
      </c>
      <c r="F1" s="8" t="str">
        <f>$B$1</f>
        <v>大里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30.0" customHeight="1">
      <c r="A2" s="8" t="s">
        <v>33</v>
      </c>
      <c r="B2" s="14">
        <f>'卓蘭站'!B2</f>
        <v>115</v>
      </c>
      <c r="E2" s="8" t="s">
        <v>33</v>
      </c>
      <c r="F2" s="8">
        <f>'卓蘭站'!B2</f>
        <v>115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30.0" customHeight="1">
      <c r="A3" s="8" t="s">
        <v>36</v>
      </c>
      <c r="B3" s="8" t="str">
        <f>'總表'!$C104</f>
        <v>頭汴坑圳一號抽水井</v>
      </c>
      <c r="E3" s="8" t="s">
        <v>36</v>
      </c>
      <c r="F3" s="8" t="str">
        <f>'總表'!$C105</f>
        <v>頭汴坑圳二號抽水井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0.0" customHeight="1">
      <c r="A4" s="8" t="s">
        <v>40</v>
      </c>
      <c r="B4" s="8" t="str">
        <f>'總表'!$D104</f>
        <v>B0130088</v>
      </c>
      <c r="E4" s="8" t="s">
        <v>40</v>
      </c>
      <c r="F4" s="8" t="str">
        <f>'總表'!$D105</f>
        <v>B0130087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0.0" customHeight="1">
      <c r="A5" s="8" t="s">
        <v>44</v>
      </c>
      <c r="B5" s="8">
        <f>'總表'!$E104</f>
        <v>1140616</v>
      </c>
      <c r="C5" s="8">
        <f>'總表'!$F104</f>
        <v>1190615</v>
      </c>
      <c r="D5" s="15"/>
      <c r="E5" s="8" t="s">
        <v>44</v>
      </c>
      <c r="F5" s="8">
        <f>'總表'!$E105</f>
        <v>1140616</v>
      </c>
      <c r="G5" s="8">
        <f>'總表'!$F105</f>
        <v>1190615</v>
      </c>
      <c r="H5" s="15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0.0" customHeight="1">
      <c r="A6" s="8" t="s">
        <v>47</v>
      </c>
      <c r="B6" s="8">
        <f>'總表'!$K104</f>
        <v>20</v>
      </c>
      <c r="C6" s="8" t="s">
        <v>49</v>
      </c>
      <c r="D6" s="15"/>
      <c r="E6" s="8" t="s">
        <v>47</v>
      </c>
      <c r="F6" s="8">
        <f>'總表'!$K105</f>
        <v>20</v>
      </c>
      <c r="G6" s="8" t="s">
        <v>49</v>
      </c>
      <c r="H6" s="15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25" t="s">
        <v>51</v>
      </c>
      <c r="B7" s="26" t="s">
        <v>52</v>
      </c>
      <c r="C7" s="26" t="s">
        <v>53</v>
      </c>
      <c r="D7" s="26" t="s">
        <v>54</v>
      </c>
      <c r="E7" s="25" t="s">
        <v>51</v>
      </c>
      <c r="F7" s="26" t="s">
        <v>52</v>
      </c>
      <c r="G7" s="26" t="s">
        <v>53</v>
      </c>
      <c r="H7" s="26" t="s">
        <v>54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0.0" customHeight="1">
      <c r="A8" s="26">
        <v>1.0</v>
      </c>
      <c r="B8" s="27">
        <v>260.0</v>
      </c>
      <c r="C8" s="28">
        <f>'總表'!$J104</f>
        <v>0.038</v>
      </c>
      <c r="D8" s="29">
        <f t="shared" ref="D8:D19" si="1">IF(B8="","",B8*C8*3600)</f>
        <v>35568</v>
      </c>
      <c r="E8" s="26">
        <v>1.0</v>
      </c>
      <c r="F8" s="27">
        <v>520.0</v>
      </c>
      <c r="G8" s="28">
        <f>'總表'!$J105</f>
        <v>0.038</v>
      </c>
      <c r="H8" s="37">
        <f t="shared" ref="H8:H19" si="2">IF(F8="","",F8*G8*3600)</f>
        <v>71136</v>
      </c>
      <c r="I8" s="12"/>
      <c r="J8" s="30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0.0" customHeight="1">
      <c r="A9" s="26">
        <v>2.0</v>
      </c>
      <c r="B9" s="27">
        <v>200.0</v>
      </c>
      <c r="C9" s="28">
        <f>C8</f>
        <v>0.038</v>
      </c>
      <c r="D9" s="29">
        <f t="shared" si="1"/>
        <v>27360</v>
      </c>
      <c r="E9" s="26">
        <v>2.0</v>
      </c>
      <c r="F9" s="27">
        <v>480.0</v>
      </c>
      <c r="G9" s="28">
        <f>G8</f>
        <v>0.038</v>
      </c>
      <c r="H9" s="37">
        <f t="shared" si="2"/>
        <v>65664</v>
      </c>
      <c r="I9" s="12"/>
      <c r="J9" s="30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0.0" customHeight="1">
      <c r="A10" s="26">
        <v>3.0</v>
      </c>
      <c r="B10" s="27">
        <v>280.0</v>
      </c>
      <c r="C10" s="28">
        <f>C8</f>
        <v>0.038</v>
      </c>
      <c r="D10" s="29">
        <f t="shared" si="1"/>
        <v>38304</v>
      </c>
      <c r="E10" s="26">
        <v>3.0</v>
      </c>
      <c r="F10" s="27">
        <v>540.0</v>
      </c>
      <c r="G10" s="28">
        <f>G8</f>
        <v>0.038</v>
      </c>
      <c r="H10" s="37">
        <f t="shared" si="2"/>
        <v>73872</v>
      </c>
      <c r="I10" s="12"/>
      <c r="J10" s="30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0.0" customHeight="1">
      <c r="A11" s="26">
        <v>4.0</v>
      </c>
      <c r="B11" s="27">
        <v>250.0</v>
      </c>
      <c r="C11" s="28">
        <f>C8</f>
        <v>0.038</v>
      </c>
      <c r="D11" s="29">
        <f t="shared" si="1"/>
        <v>34200</v>
      </c>
      <c r="E11" s="26">
        <v>4.0</v>
      </c>
      <c r="F11" s="27">
        <v>520.0</v>
      </c>
      <c r="G11" s="28">
        <f>G8</f>
        <v>0.038</v>
      </c>
      <c r="H11" s="37">
        <f t="shared" si="2"/>
        <v>71136</v>
      </c>
      <c r="I11" s="12"/>
      <c r="J11" s="30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0.0" customHeight="1">
      <c r="A12" s="26">
        <v>5.0</v>
      </c>
      <c r="B12" s="27">
        <v>240.0</v>
      </c>
      <c r="C12" s="28">
        <f>C8</f>
        <v>0.038</v>
      </c>
      <c r="D12" s="29">
        <f t="shared" si="1"/>
        <v>32832</v>
      </c>
      <c r="E12" s="26">
        <v>5.0</v>
      </c>
      <c r="F12" s="27">
        <v>530.0</v>
      </c>
      <c r="G12" s="28">
        <f>G8</f>
        <v>0.038</v>
      </c>
      <c r="H12" s="37">
        <f t="shared" si="2"/>
        <v>72504</v>
      </c>
      <c r="I12" s="12"/>
      <c r="J12" s="30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0.0" customHeight="1">
      <c r="A13" s="26">
        <v>6.0</v>
      </c>
      <c r="B13" s="27">
        <v>220.0</v>
      </c>
      <c r="C13" s="28">
        <f>C8</f>
        <v>0.038</v>
      </c>
      <c r="D13" s="29">
        <f t="shared" si="1"/>
        <v>30096</v>
      </c>
      <c r="E13" s="26">
        <v>6.0</v>
      </c>
      <c r="F13" s="27">
        <v>500.0</v>
      </c>
      <c r="G13" s="28">
        <f>G8</f>
        <v>0.038</v>
      </c>
      <c r="H13" s="37">
        <f t="shared" si="2"/>
        <v>68400</v>
      </c>
      <c r="I13" s="12"/>
      <c r="J13" s="30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30.0" customHeight="1">
      <c r="A14" s="26">
        <v>7.0</v>
      </c>
      <c r="B14" s="27">
        <v>260.0</v>
      </c>
      <c r="C14" s="28">
        <f>C8</f>
        <v>0.038</v>
      </c>
      <c r="D14" s="29">
        <f t="shared" si="1"/>
        <v>35568</v>
      </c>
      <c r="E14" s="26">
        <v>7.0</v>
      </c>
      <c r="F14" s="27">
        <v>480.0</v>
      </c>
      <c r="G14" s="28">
        <f>G8</f>
        <v>0.038</v>
      </c>
      <c r="H14" s="37">
        <f t="shared" si="2"/>
        <v>65664</v>
      </c>
      <c r="I14" s="12"/>
      <c r="J14" s="30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0.0" customHeight="1">
      <c r="A15" s="26">
        <v>8.0</v>
      </c>
      <c r="B15" s="27"/>
      <c r="C15" s="28">
        <f>C8</f>
        <v>0.038</v>
      </c>
      <c r="D15" s="29" t="str">
        <f t="shared" si="1"/>
        <v/>
      </c>
      <c r="E15" s="26">
        <v>8.0</v>
      </c>
      <c r="F15" s="27"/>
      <c r="G15" s="28">
        <f>G8</f>
        <v>0.038</v>
      </c>
      <c r="H15" s="37" t="str">
        <f t="shared" si="2"/>
        <v/>
      </c>
      <c r="I15" s="12"/>
      <c r="J15" s="30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0.0" customHeight="1">
      <c r="A16" s="26">
        <v>9.0</v>
      </c>
      <c r="B16" s="27"/>
      <c r="C16" s="28">
        <f>C8</f>
        <v>0.038</v>
      </c>
      <c r="D16" s="29" t="str">
        <f t="shared" si="1"/>
        <v/>
      </c>
      <c r="E16" s="26">
        <v>9.0</v>
      </c>
      <c r="F16" s="27"/>
      <c r="G16" s="28">
        <f>G8</f>
        <v>0.038</v>
      </c>
      <c r="H16" s="37" t="str">
        <f t="shared" si="2"/>
        <v/>
      </c>
      <c r="I16" s="12"/>
      <c r="J16" s="30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0.0" customHeight="1">
      <c r="A17" s="26">
        <v>10.0</v>
      </c>
      <c r="B17" s="27"/>
      <c r="C17" s="28">
        <f>C8</f>
        <v>0.038</v>
      </c>
      <c r="D17" s="29" t="str">
        <f t="shared" si="1"/>
        <v/>
      </c>
      <c r="E17" s="26">
        <v>10.0</v>
      </c>
      <c r="F17" s="27"/>
      <c r="G17" s="28">
        <f>G8</f>
        <v>0.038</v>
      </c>
      <c r="H17" s="37" t="str">
        <f t="shared" si="2"/>
        <v/>
      </c>
      <c r="I17" s="12"/>
      <c r="J17" s="30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0.0" customHeight="1">
      <c r="A18" s="26">
        <v>11.0</v>
      </c>
      <c r="B18" s="27"/>
      <c r="C18" s="28">
        <f>C8</f>
        <v>0.038</v>
      </c>
      <c r="D18" s="29" t="str">
        <f t="shared" si="1"/>
        <v/>
      </c>
      <c r="E18" s="26">
        <v>11.0</v>
      </c>
      <c r="F18" s="27"/>
      <c r="G18" s="28">
        <f>G8</f>
        <v>0.038</v>
      </c>
      <c r="H18" s="37" t="str">
        <f t="shared" si="2"/>
        <v/>
      </c>
      <c r="I18" s="12"/>
      <c r="J18" s="30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30.0" customHeight="1">
      <c r="A19" s="26">
        <v>12.0</v>
      </c>
      <c r="B19" s="27"/>
      <c r="C19" s="28">
        <f>C8</f>
        <v>0.038</v>
      </c>
      <c r="D19" s="29" t="str">
        <f t="shared" si="1"/>
        <v/>
      </c>
      <c r="E19" s="26">
        <v>12.0</v>
      </c>
      <c r="F19" s="27"/>
      <c r="G19" s="28">
        <f>G8</f>
        <v>0.038</v>
      </c>
      <c r="H19" s="37" t="str">
        <f t="shared" si="2"/>
        <v/>
      </c>
      <c r="I19" s="12"/>
      <c r="J19" s="30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0.0" customHeight="1">
      <c r="A20" s="26" t="s">
        <v>82</v>
      </c>
      <c r="B20" s="47"/>
      <c r="C20" s="28"/>
      <c r="D20" s="29">
        <f>SUM(D8:D19)</f>
        <v>233928</v>
      </c>
      <c r="E20" s="26" t="s">
        <v>82</v>
      </c>
      <c r="F20" s="47"/>
      <c r="G20" s="28"/>
      <c r="H20" s="37">
        <f>SUM(H8:H19)</f>
        <v>488376</v>
      </c>
      <c r="I20" s="15"/>
      <c r="J20" s="48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8">
    <mergeCell ref="B1:D1"/>
    <mergeCell ref="F1:H1"/>
    <mergeCell ref="B2:D2"/>
    <mergeCell ref="F2:H2"/>
    <mergeCell ref="B3:D3"/>
    <mergeCell ref="F3:H3"/>
    <mergeCell ref="B4:D4"/>
    <mergeCell ref="F4:H4"/>
  </mergeCells>
  <printOptions horizontalCentered="1"/>
  <pageMargins bottom="0.7874015748031497" footer="0.0" header="0.0" left="0.7874015748031497" right="0.7874015748031497" top="0.7874015748031497"/>
  <pageSetup paperSize="9" orientation="portrait"/>
  <headerFooter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8" width="22.57"/>
    <col customWidth="1" min="9" max="26" width="8.71"/>
  </cols>
  <sheetData>
    <row r="1" ht="30.0" customHeight="1">
      <c r="A1" s="8" t="s">
        <v>4</v>
      </c>
      <c r="B1" s="8" t="s">
        <v>384</v>
      </c>
      <c r="E1" s="8" t="s">
        <v>4</v>
      </c>
      <c r="F1" s="8" t="str">
        <f>B1</f>
        <v>王田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30.0" customHeight="1">
      <c r="A2" s="8" t="s">
        <v>33</v>
      </c>
      <c r="B2" s="14">
        <f>'卓蘭站'!B2</f>
        <v>115</v>
      </c>
      <c r="E2" s="8" t="s">
        <v>33</v>
      </c>
      <c r="F2" s="14">
        <f>'卓蘭站'!B2</f>
        <v>115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30.0" customHeight="1">
      <c r="A3" s="8" t="s">
        <v>36</v>
      </c>
      <c r="B3" s="8" t="str">
        <f>'總表'!$C106</f>
        <v>王田烏日區高學田抽水井</v>
      </c>
      <c r="E3" s="8" t="s">
        <v>36</v>
      </c>
      <c r="F3" s="8" t="str">
        <f>'總表'!C107</f>
        <v>王田大肚區福德抽水井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0.0" customHeight="1">
      <c r="A4" s="8" t="s">
        <v>40</v>
      </c>
      <c r="B4" s="8" t="str">
        <f>'總表'!$D106</f>
        <v>B1120069</v>
      </c>
      <c r="E4" s="8" t="s">
        <v>40</v>
      </c>
      <c r="F4" s="8" t="str">
        <f>'總表'!D107</f>
        <v>B1130072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0.0" customHeight="1">
      <c r="A5" s="8" t="s">
        <v>44</v>
      </c>
      <c r="B5" s="8">
        <f>'總表'!$E106</f>
        <v>1120425</v>
      </c>
      <c r="C5" s="8">
        <f>'總表'!$F106</f>
        <v>1170424</v>
      </c>
      <c r="D5" s="15"/>
      <c r="E5" s="8" t="s">
        <v>44</v>
      </c>
      <c r="F5" s="8">
        <f>'總表'!E107</f>
        <v>1130304</v>
      </c>
      <c r="G5" s="8">
        <f>'總表'!F107</f>
        <v>1180303</v>
      </c>
      <c r="H5" s="15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0.0" customHeight="1">
      <c r="A6" s="8" t="s">
        <v>47</v>
      </c>
      <c r="B6" s="8">
        <f>'總表'!$K106</f>
        <v>10</v>
      </c>
      <c r="C6" s="8" t="s">
        <v>49</v>
      </c>
      <c r="D6" s="15"/>
      <c r="E6" s="8" t="s">
        <v>47</v>
      </c>
      <c r="F6" s="8">
        <f>'總表'!K107</f>
        <v>8</v>
      </c>
      <c r="G6" s="8" t="s">
        <v>49</v>
      </c>
      <c r="H6" s="15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25" t="s">
        <v>51</v>
      </c>
      <c r="B7" s="26" t="s">
        <v>52</v>
      </c>
      <c r="C7" s="26" t="s">
        <v>53</v>
      </c>
      <c r="D7" s="26" t="s">
        <v>54</v>
      </c>
      <c r="E7" s="25" t="s">
        <v>51</v>
      </c>
      <c r="F7" s="26" t="s">
        <v>52</v>
      </c>
      <c r="G7" s="26" t="s">
        <v>53</v>
      </c>
      <c r="H7" s="26" t="s">
        <v>54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0.0" customHeight="1">
      <c r="A8" s="26">
        <v>1.0</v>
      </c>
      <c r="B8" s="27">
        <v>48.0</v>
      </c>
      <c r="C8" s="28">
        <f>'總表'!$J106</f>
        <v>0.017</v>
      </c>
      <c r="D8" s="29">
        <f t="shared" ref="D8:D19" si="1">IF(B8="","",B8*C8*3600)</f>
        <v>2937.6</v>
      </c>
      <c r="E8" s="26">
        <v>1.0</v>
      </c>
      <c r="F8" s="27">
        <v>0.0</v>
      </c>
      <c r="G8" s="28">
        <f>'總表'!J107</f>
        <v>0.021</v>
      </c>
      <c r="H8" s="29">
        <f t="shared" ref="H8:H19" si="2">IF(F8="","",F8*G8*3600)</f>
        <v>0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0.0" customHeight="1">
      <c r="A9" s="26">
        <v>2.0</v>
      </c>
      <c r="B9" s="27">
        <v>224.0</v>
      </c>
      <c r="C9" s="28">
        <f>C8</f>
        <v>0.017</v>
      </c>
      <c r="D9" s="29">
        <f t="shared" si="1"/>
        <v>13708.8</v>
      </c>
      <c r="E9" s="26">
        <v>2.0</v>
      </c>
      <c r="F9" s="27">
        <v>0.0</v>
      </c>
      <c r="G9" s="28">
        <f>G8</f>
        <v>0.021</v>
      </c>
      <c r="H9" s="29">
        <f t="shared" si="2"/>
        <v>0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0.0" customHeight="1">
      <c r="A10" s="26">
        <v>3.0</v>
      </c>
      <c r="B10" s="27">
        <v>248.0</v>
      </c>
      <c r="C10" s="28">
        <f>C8</f>
        <v>0.017</v>
      </c>
      <c r="D10" s="29">
        <f t="shared" si="1"/>
        <v>15177.6</v>
      </c>
      <c r="E10" s="26">
        <v>3.0</v>
      </c>
      <c r="F10" s="27">
        <v>120.0</v>
      </c>
      <c r="G10" s="28">
        <f>G8</f>
        <v>0.021</v>
      </c>
      <c r="H10" s="29">
        <f t="shared" si="2"/>
        <v>9072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0.0" customHeight="1">
      <c r="A11" s="26">
        <v>4.0</v>
      </c>
      <c r="B11" s="27">
        <v>240.0</v>
      </c>
      <c r="C11" s="28">
        <f>C8</f>
        <v>0.017</v>
      </c>
      <c r="D11" s="29">
        <f t="shared" si="1"/>
        <v>14688</v>
      </c>
      <c r="E11" s="26">
        <v>4.0</v>
      </c>
      <c r="F11" s="27">
        <v>180.0</v>
      </c>
      <c r="G11" s="28">
        <f>G8</f>
        <v>0.021</v>
      </c>
      <c r="H11" s="29">
        <f t="shared" si="2"/>
        <v>13608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0.0" customHeight="1">
      <c r="A12" s="26">
        <v>5.0</v>
      </c>
      <c r="B12" s="27">
        <v>248.0</v>
      </c>
      <c r="C12" s="28">
        <f>C8</f>
        <v>0.017</v>
      </c>
      <c r="D12" s="29">
        <f t="shared" si="1"/>
        <v>15177.6</v>
      </c>
      <c r="E12" s="26">
        <v>5.0</v>
      </c>
      <c r="F12" s="27">
        <v>124.0</v>
      </c>
      <c r="G12" s="28">
        <f>G8</f>
        <v>0.021</v>
      </c>
      <c r="H12" s="29">
        <f t="shared" si="2"/>
        <v>9374.4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0.0" customHeight="1">
      <c r="A13" s="26">
        <v>6.0</v>
      </c>
      <c r="B13" s="27">
        <v>81.0</v>
      </c>
      <c r="C13" s="28">
        <f>C8</f>
        <v>0.017</v>
      </c>
      <c r="D13" s="29">
        <f t="shared" si="1"/>
        <v>4957.2</v>
      </c>
      <c r="E13" s="26">
        <v>6.0</v>
      </c>
      <c r="F13" s="27">
        <v>120.0</v>
      </c>
      <c r="G13" s="28">
        <f>G8</f>
        <v>0.021</v>
      </c>
      <c r="H13" s="29">
        <f t="shared" si="2"/>
        <v>9072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30.0" customHeight="1">
      <c r="A14" s="26">
        <v>7.0</v>
      </c>
      <c r="B14" s="27">
        <v>79.0</v>
      </c>
      <c r="C14" s="28">
        <f>C8</f>
        <v>0.017</v>
      </c>
      <c r="D14" s="29">
        <f t="shared" si="1"/>
        <v>4834.8</v>
      </c>
      <c r="E14" s="26">
        <v>7.0</v>
      </c>
      <c r="F14" s="27">
        <v>124.0</v>
      </c>
      <c r="G14" s="28">
        <f>G8</f>
        <v>0.021</v>
      </c>
      <c r="H14" s="29">
        <f t="shared" si="2"/>
        <v>9374.4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0.0" customHeight="1">
      <c r="A15" s="26">
        <v>8.0</v>
      </c>
      <c r="B15" s="27"/>
      <c r="C15" s="28">
        <f>C8</f>
        <v>0.017</v>
      </c>
      <c r="D15" s="29" t="str">
        <f t="shared" si="1"/>
        <v/>
      </c>
      <c r="E15" s="26">
        <v>8.0</v>
      </c>
      <c r="F15" s="27"/>
      <c r="G15" s="28">
        <f>G8</f>
        <v>0.021</v>
      </c>
      <c r="H15" s="29" t="str">
        <f t="shared" si="2"/>
        <v/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0.0" customHeight="1">
      <c r="A16" s="26">
        <v>9.0</v>
      </c>
      <c r="B16" s="27"/>
      <c r="C16" s="28">
        <f>C8</f>
        <v>0.017</v>
      </c>
      <c r="D16" s="29" t="str">
        <f t="shared" si="1"/>
        <v/>
      </c>
      <c r="E16" s="26">
        <v>9.0</v>
      </c>
      <c r="F16" s="27"/>
      <c r="G16" s="28">
        <f>G8</f>
        <v>0.021</v>
      </c>
      <c r="H16" s="29" t="str">
        <f t="shared" si="2"/>
        <v/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0.0" customHeight="1">
      <c r="A17" s="26">
        <v>10.0</v>
      </c>
      <c r="B17" s="27"/>
      <c r="C17" s="28">
        <f>C8</f>
        <v>0.017</v>
      </c>
      <c r="D17" s="29" t="str">
        <f t="shared" si="1"/>
        <v/>
      </c>
      <c r="E17" s="26">
        <v>10.0</v>
      </c>
      <c r="F17" s="27"/>
      <c r="G17" s="28">
        <f>G8</f>
        <v>0.021</v>
      </c>
      <c r="H17" s="29" t="str">
        <f t="shared" si="2"/>
        <v/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0.0" customHeight="1">
      <c r="A18" s="26">
        <v>11.0</v>
      </c>
      <c r="B18" s="27"/>
      <c r="C18" s="28">
        <f>C8</f>
        <v>0.017</v>
      </c>
      <c r="D18" s="29" t="str">
        <f t="shared" si="1"/>
        <v/>
      </c>
      <c r="E18" s="26">
        <v>11.0</v>
      </c>
      <c r="F18" s="27"/>
      <c r="G18" s="28">
        <f>G8</f>
        <v>0.021</v>
      </c>
      <c r="H18" s="29" t="str">
        <f t="shared" si="2"/>
        <v/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30.0" customHeight="1">
      <c r="A19" s="26">
        <v>12.0</v>
      </c>
      <c r="B19" s="27"/>
      <c r="C19" s="28">
        <f>C8</f>
        <v>0.017</v>
      </c>
      <c r="D19" s="29" t="str">
        <f t="shared" si="1"/>
        <v/>
      </c>
      <c r="E19" s="26">
        <v>12.0</v>
      </c>
      <c r="F19" s="27"/>
      <c r="G19" s="28">
        <f>G8</f>
        <v>0.021</v>
      </c>
      <c r="H19" s="29" t="str">
        <f t="shared" si="2"/>
        <v/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0.0" customHeight="1">
      <c r="A20" s="26" t="s">
        <v>82</v>
      </c>
      <c r="B20" s="47"/>
      <c r="C20" s="28"/>
      <c r="D20" s="29">
        <f>SUM(D8:D19)</f>
        <v>71481.6</v>
      </c>
      <c r="E20" s="26" t="s">
        <v>82</v>
      </c>
      <c r="F20" s="47"/>
      <c r="G20" s="28"/>
      <c r="H20" s="29">
        <f>SUM(H8:H19)</f>
        <v>50500.8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8">
    <mergeCell ref="B1:D1"/>
    <mergeCell ref="F1:H1"/>
    <mergeCell ref="B2:D2"/>
    <mergeCell ref="F2:H2"/>
    <mergeCell ref="B3:D3"/>
    <mergeCell ref="F3:H3"/>
    <mergeCell ref="B4:D4"/>
    <mergeCell ref="F4:H4"/>
  </mergeCells>
  <printOptions horizontalCentered="1"/>
  <pageMargins bottom="0.7874015748031497" footer="0.0" header="0.0" left="0.7874015748031497" right="0.7874015748031497" top="0.7874015748031497"/>
  <pageSetup paperSize="9" orientation="portrait"/>
  <headerFooter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6" width="22.57"/>
    <col customWidth="1" min="17" max="22" width="8.71"/>
  </cols>
  <sheetData>
    <row r="1" ht="30.0" customHeight="1">
      <c r="A1" s="8" t="s">
        <v>4</v>
      </c>
      <c r="B1" s="8" t="str">
        <f>'總表'!B108</f>
        <v>西屯</v>
      </c>
      <c r="E1" s="8" t="s">
        <v>4</v>
      </c>
      <c r="F1" s="8" t="str">
        <f>'總表'!B109</f>
        <v>西屯</v>
      </c>
      <c r="I1" s="8" t="s">
        <v>4</v>
      </c>
      <c r="J1" s="8" t="str">
        <f>'總表'!B110</f>
        <v>西屯</v>
      </c>
      <c r="M1" s="8" t="s">
        <v>4</v>
      </c>
      <c r="N1" s="8" t="str">
        <f>'總表'!B111</f>
        <v>西屯</v>
      </c>
      <c r="Q1" s="12"/>
      <c r="R1" s="12"/>
      <c r="S1" s="12"/>
      <c r="T1" s="12"/>
      <c r="U1" s="12"/>
      <c r="V1" s="12"/>
    </row>
    <row r="2" ht="30.0" customHeight="1">
      <c r="A2" s="8" t="s">
        <v>33</v>
      </c>
      <c r="B2" s="14">
        <f>'卓蘭站'!B2</f>
        <v>115</v>
      </c>
      <c r="E2" s="8" t="s">
        <v>33</v>
      </c>
      <c r="F2" s="14">
        <f>'卓蘭站'!B2</f>
        <v>115</v>
      </c>
      <c r="I2" s="8" t="s">
        <v>33</v>
      </c>
      <c r="J2" s="14">
        <f>'卓蘭站'!B2</f>
        <v>115</v>
      </c>
      <c r="M2" s="8" t="s">
        <v>33</v>
      </c>
      <c r="N2" s="14">
        <f>'卓蘭站'!B2</f>
        <v>115</v>
      </c>
      <c r="Q2" s="15"/>
      <c r="R2" s="15"/>
      <c r="S2" s="15"/>
      <c r="T2" s="15"/>
      <c r="U2" s="15"/>
      <c r="V2" s="15"/>
    </row>
    <row r="3" ht="30.0" customHeight="1">
      <c r="A3" s="8" t="s">
        <v>36</v>
      </c>
      <c r="B3" s="8" t="str">
        <f>'總表'!C108</f>
        <v>紅圳三角埤抽水井</v>
      </c>
      <c r="E3" s="8" t="s">
        <v>36</v>
      </c>
      <c r="F3" s="8" t="str">
        <f>'總表'!C109</f>
        <v>光復二號抽水井</v>
      </c>
      <c r="I3" s="8" t="s">
        <v>36</v>
      </c>
      <c r="J3" s="8" t="str">
        <f>'總表'!C110</f>
        <v>光復一號抽水井</v>
      </c>
      <c r="M3" s="8" t="s">
        <v>36</v>
      </c>
      <c r="N3" s="8" t="str">
        <f>'總表'!C111</f>
        <v>紅圳六角亭抽水井</v>
      </c>
      <c r="Q3" s="12"/>
      <c r="R3" s="12"/>
      <c r="S3" s="12"/>
      <c r="T3" s="12"/>
      <c r="U3" s="12"/>
      <c r="V3" s="12"/>
    </row>
    <row r="4" ht="30.0" customHeight="1">
      <c r="A4" s="8" t="s">
        <v>40</v>
      </c>
      <c r="B4" s="8" t="str">
        <f>'總表'!D108</f>
        <v>B1120251</v>
      </c>
      <c r="E4" s="8" t="s">
        <v>40</v>
      </c>
      <c r="F4" s="8" t="str">
        <f>'總表'!D109</f>
        <v>B1150080</v>
      </c>
      <c r="I4" s="8" t="s">
        <v>40</v>
      </c>
      <c r="J4" s="8" t="str">
        <f>'總表'!D110</f>
        <v>B1150081</v>
      </c>
      <c r="M4" s="8" t="s">
        <v>40</v>
      </c>
      <c r="N4" s="8" t="str">
        <f>'總表'!D111</f>
        <v>B1150103</v>
      </c>
      <c r="Q4" s="12"/>
      <c r="R4" s="12"/>
      <c r="S4" s="12"/>
      <c r="T4" s="12"/>
      <c r="U4" s="12"/>
      <c r="V4" s="12"/>
    </row>
    <row r="5" ht="30.0" customHeight="1">
      <c r="A5" s="8" t="s">
        <v>44</v>
      </c>
      <c r="B5" s="8">
        <f>'總表'!E108</f>
        <v>1121020</v>
      </c>
      <c r="C5" s="8">
        <f>'總表'!F108</f>
        <v>1171019</v>
      </c>
      <c r="D5" s="15"/>
      <c r="E5" s="8" t="s">
        <v>44</v>
      </c>
      <c r="F5" s="8">
        <f>'總表'!E109</f>
        <v>1150605</v>
      </c>
      <c r="G5" s="8">
        <f>'總表'!F109</f>
        <v>1200604</v>
      </c>
      <c r="H5" s="15"/>
      <c r="I5" s="8" t="s">
        <v>44</v>
      </c>
      <c r="J5" s="8">
        <f>'總表'!E110</f>
        <v>1150605</v>
      </c>
      <c r="K5" s="8">
        <f>'總表'!F110</f>
        <v>1200604</v>
      </c>
      <c r="L5" s="15"/>
      <c r="M5" s="8" t="s">
        <v>44</v>
      </c>
      <c r="N5" s="8">
        <f>'總表'!E111</f>
        <v>1150715</v>
      </c>
      <c r="O5" s="8">
        <f>'總表'!F111</f>
        <v>1200714</v>
      </c>
      <c r="P5" s="15"/>
      <c r="Q5" s="12"/>
      <c r="R5" s="12"/>
      <c r="S5" s="12"/>
      <c r="T5" s="12"/>
      <c r="U5" s="12"/>
      <c r="V5" s="12"/>
    </row>
    <row r="6" ht="30.0" customHeight="1">
      <c r="A6" s="8" t="s">
        <v>47</v>
      </c>
      <c r="B6" s="8">
        <f>'總表'!K108</f>
        <v>3</v>
      </c>
      <c r="C6" s="8" t="s">
        <v>49</v>
      </c>
      <c r="D6" s="15"/>
      <c r="E6" s="8" t="s">
        <v>47</v>
      </c>
      <c r="F6" s="8">
        <f>'總表'!K109</f>
        <v>6.6</v>
      </c>
      <c r="G6" s="8" t="s">
        <v>49</v>
      </c>
      <c r="H6" s="15"/>
      <c r="I6" s="8" t="s">
        <v>47</v>
      </c>
      <c r="J6" s="8">
        <f>'總表'!K110</f>
        <v>3</v>
      </c>
      <c r="K6" s="8" t="s">
        <v>49</v>
      </c>
      <c r="L6" s="15"/>
      <c r="M6" s="8" t="s">
        <v>47</v>
      </c>
      <c r="N6" s="8">
        <f>'總表'!K111</f>
        <v>10</v>
      </c>
      <c r="O6" s="8" t="s">
        <v>49</v>
      </c>
      <c r="P6" s="15"/>
      <c r="Q6" s="12"/>
      <c r="R6" s="12"/>
      <c r="S6" s="12"/>
      <c r="T6" s="12"/>
      <c r="U6" s="12"/>
      <c r="V6" s="12"/>
    </row>
    <row r="7" ht="39.75" customHeight="1">
      <c r="A7" s="25" t="s">
        <v>51</v>
      </c>
      <c r="B7" s="26" t="s">
        <v>52</v>
      </c>
      <c r="C7" s="26" t="s">
        <v>53</v>
      </c>
      <c r="D7" s="26" t="s">
        <v>54</v>
      </c>
      <c r="E7" s="25" t="s">
        <v>51</v>
      </c>
      <c r="F7" s="26" t="s">
        <v>52</v>
      </c>
      <c r="G7" s="26" t="s">
        <v>53</v>
      </c>
      <c r="H7" s="26" t="s">
        <v>54</v>
      </c>
      <c r="I7" s="25" t="s">
        <v>51</v>
      </c>
      <c r="J7" s="26" t="s">
        <v>52</v>
      </c>
      <c r="K7" s="26" t="s">
        <v>53</v>
      </c>
      <c r="L7" s="26" t="s">
        <v>54</v>
      </c>
      <c r="M7" s="25" t="s">
        <v>51</v>
      </c>
      <c r="N7" s="26" t="s">
        <v>52</v>
      </c>
      <c r="O7" s="26" t="s">
        <v>53</v>
      </c>
      <c r="P7" s="26" t="s">
        <v>54</v>
      </c>
      <c r="Q7" s="12"/>
      <c r="R7" s="12"/>
      <c r="S7" s="12"/>
      <c r="T7" s="12"/>
      <c r="U7" s="12"/>
      <c r="V7" s="12"/>
    </row>
    <row r="8" ht="30.0" customHeight="1">
      <c r="A8" s="26">
        <v>1.0</v>
      </c>
      <c r="B8" s="27">
        <v>0.0</v>
      </c>
      <c r="C8" s="28">
        <f>'總表'!J108</f>
        <v>0.045</v>
      </c>
      <c r="D8" s="29">
        <f t="shared" ref="D8:D19" si="1">IF(B8="","",B8*C8*3600)</f>
        <v>0</v>
      </c>
      <c r="E8" s="26">
        <v>1.0</v>
      </c>
      <c r="F8" s="27">
        <v>0.0</v>
      </c>
      <c r="G8" s="28">
        <f>'總表'!J109</f>
        <v>0.045</v>
      </c>
      <c r="H8" s="29">
        <f t="shared" ref="H8:H19" si="2">IF(F8="","",F8*G8*3600)</f>
        <v>0</v>
      </c>
      <c r="I8" s="26">
        <v>1.0</v>
      </c>
      <c r="J8" s="27">
        <v>0.0</v>
      </c>
      <c r="K8" s="28">
        <f>'總表'!J110</f>
        <v>0.045</v>
      </c>
      <c r="L8" s="29">
        <f t="shared" ref="L8:L19" si="3">IF(J8="","",J8*K8*3600)</f>
        <v>0</v>
      </c>
      <c r="M8" s="26">
        <v>1.0</v>
      </c>
      <c r="N8" s="27">
        <v>0.0</v>
      </c>
      <c r="O8" s="28">
        <f>'總表'!J111</f>
        <v>0.045</v>
      </c>
      <c r="P8" s="29">
        <f t="shared" ref="P8:P19" si="4">IF(N8="","",N8*O8*3600)</f>
        <v>0</v>
      </c>
      <c r="Q8" s="12"/>
      <c r="R8" s="12"/>
      <c r="S8" s="12"/>
      <c r="T8" s="12"/>
      <c r="U8" s="12"/>
      <c r="V8" s="12"/>
    </row>
    <row r="9" ht="30.0" customHeight="1">
      <c r="A9" s="26">
        <v>2.0</v>
      </c>
      <c r="B9" s="27">
        <v>0.0</v>
      </c>
      <c r="C9" s="28">
        <f>C8</f>
        <v>0.045</v>
      </c>
      <c r="D9" s="29">
        <f t="shared" si="1"/>
        <v>0</v>
      </c>
      <c r="E9" s="26">
        <v>2.0</v>
      </c>
      <c r="F9" s="27">
        <v>0.0</v>
      </c>
      <c r="G9" s="28">
        <f>G8</f>
        <v>0.045</v>
      </c>
      <c r="H9" s="29">
        <f t="shared" si="2"/>
        <v>0</v>
      </c>
      <c r="I9" s="26">
        <v>2.0</v>
      </c>
      <c r="J9" s="27">
        <v>0.0</v>
      </c>
      <c r="K9" s="28">
        <f>K8</f>
        <v>0.045</v>
      </c>
      <c r="L9" s="29">
        <f t="shared" si="3"/>
        <v>0</v>
      </c>
      <c r="M9" s="26">
        <v>2.0</v>
      </c>
      <c r="N9" s="27">
        <v>0.0</v>
      </c>
      <c r="O9" s="28">
        <f>O8</f>
        <v>0.045</v>
      </c>
      <c r="P9" s="29">
        <f t="shared" si="4"/>
        <v>0</v>
      </c>
      <c r="Q9" s="12"/>
      <c r="R9" s="12"/>
      <c r="S9" s="12"/>
      <c r="T9" s="12"/>
      <c r="U9" s="12"/>
      <c r="V9" s="12"/>
    </row>
    <row r="10" ht="30.0" customHeight="1">
      <c r="A10" s="26">
        <v>3.0</v>
      </c>
      <c r="B10" s="27">
        <v>348.0</v>
      </c>
      <c r="C10" s="28">
        <f>C8</f>
        <v>0.045</v>
      </c>
      <c r="D10" s="29">
        <f t="shared" si="1"/>
        <v>56376</v>
      </c>
      <c r="E10" s="26">
        <v>3.0</v>
      </c>
      <c r="F10" s="27">
        <v>0.0</v>
      </c>
      <c r="G10" s="28">
        <f>G8</f>
        <v>0.045</v>
      </c>
      <c r="H10" s="29">
        <f t="shared" si="2"/>
        <v>0</v>
      </c>
      <c r="I10" s="26">
        <v>3.0</v>
      </c>
      <c r="J10" s="27">
        <v>0.0</v>
      </c>
      <c r="K10" s="28">
        <f>K8</f>
        <v>0.045</v>
      </c>
      <c r="L10" s="29">
        <f t="shared" si="3"/>
        <v>0</v>
      </c>
      <c r="M10" s="26">
        <v>3.0</v>
      </c>
      <c r="N10" s="27">
        <v>0.0</v>
      </c>
      <c r="O10" s="28">
        <f>O8</f>
        <v>0.045</v>
      </c>
      <c r="P10" s="29">
        <f t="shared" si="4"/>
        <v>0</v>
      </c>
      <c r="Q10" s="12"/>
      <c r="R10" s="12"/>
      <c r="S10" s="12"/>
      <c r="T10" s="12"/>
      <c r="U10" s="12"/>
      <c r="V10" s="12"/>
    </row>
    <row r="11" ht="30.0" customHeight="1">
      <c r="A11" s="26">
        <v>4.0</v>
      </c>
      <c r="B11" s="27">
        <v>125.0</v>
      </c>
      <c r="C11" s="28">
        <f>C8</f>
        <v>0.045</v>
      </c>
      <c r="D11" s="29">
        <f t="shared" si="1"/>
        <v>20250</v>
      </c>
      <c r="E11" s="26">
        <v>4.0</v>
      </c>
      <c r="F11" s="27">
        <v>0.0</v>
      </c>
      <c r="G11" s="28">
        <f>G8</f>
        <v>0.045</v>
      </c>
      <c r="H11" s="29">
        <f t="shared" si="2"/>
        <v>0</v>
      </c>
      <c r="I11" s="26">
        <v>4.0</v>
      </c>
      <c r="J11" s="27">
        <v>0.0</v>
      </c>
      <c r="K11" s="28">
        <f>K8</f>
        <v>0.045</v>
      </c>
      <c r="L11" s="29">
        <f t="shared" si="3"/>
        <v>0</v>
      </c>
      <c r="M11" s="26">
        <v>4.0</v>
      </c>
      <c r="N11" s="27">
        <v>0.0</v>
      </c>
      <c r="O11" s="28">
        <f>O8</f>
        <v>0.045</v>
      </c>
      <c r="P11" s="29">
        <f t="shared" si="4"/>
        <v>0</v>
      </c>
      <c r="Q11" s="12"/>
      <c r="R11" s="12"/>
      <c r="S11" s="12"/>
      <c r="T11" s="12"/>
      <c r="U11" s="12"/>
      <c r="V11" s="12"/>
    </row>
    <row r="12" ht="30.0" customHeight="1">
      <c r="A12" s="26">
        <v>5.0</v>
      </c>
      <c r="B12" s="27">
        <v>127.0</v>
      </c>
      <c r="C12" s="28">
        <f>C8</f>
        <v>0.045</v>
      </c>
      <c r="D12" s="29">
        <f t="shared" si="1"/>
        <v>20574</v>
      </c>
      <c r="E12" s="26">
        <v>5.0</v>
      </c>
      <c r="F12" s="27">
        <v>0.0</v>
      </c>
      <c r="G12" s="28">
        <f>G8</f>
        <v>0.045</v>
      </c>
      <c r="H12" s="29">
        <f t="shared" si="2"/>
        <v>0</v>
      </c>
      <c r="I12" s="26">
        <v>5.0</v>
      </c>
      <c r="J12" s="27">
        <v>0.0</v>
      </c>
      <c r="K12" s="28">
        <f>K8</f>
        <v>0.045</v>
      </c>
      <c r="L12" s="29">
        <f t="shared" si="3"/>
        <v>0</v>
      </c>
      <c r="M12" s="26">
        <v>5.0</v>
      </c>
      <c r="N12" s="27">
        <v>0.0</v>
      </c>
      <c r="O12" s="28">
        <f>O8</f>
        <v>0.045</v>
      </c>
      <c r="P12" s="29">
        <f t="shared" si="4"/>
        <v>0</v>
      </c>
      <c r="Q12" s="12"/>
      <c r="R12" s="12"/>
      <c r="S12" s="12"/>
      <c r="T12" s="12"/>
      <c r="U12" s="12"/>
      <c r="V12" s="12"/>
    </row>
    <row r="13" ht="30.0" customHeight="1">
      <c r="A13" s="26">
        <v>6.0</v>
      </c>
      <c r="B13" s="27">
        <v>0.0</v>
      </c>
      <c r="C13" s="28">
        <f>C8</f>
        <v>0.045</v>
      </c>
      <c r="D13" s="29">
        <f t="shared" si="1"/>
        <v>0</v>
      </c>
      <c r="E13" s="26">
        <v>6.0</v>
      </c>
      <c r="F13" s="27">
        <v>0.0</v>
      </c>
      <c r="G13" s="28">
        <f>G8</f>
        <v>0.045</v>
      </c>
      <c r="H13" s="29">
        <f t="shared" si="2"/>
        <v>0</v>
      </c>
      <c r="I13" s="26">
        <v>6.0</v>
      </c>
      <c r="J13" s="27">
        <v>0.0</v>
      </c>
      <c r="K13" s="28">
        <f>K8</f>
        <v>0.045</v>
      </c>
      <c r="L13" s="29">
        <f t="shared" si="3"/>
        <v>0</v>
      </c>
      <c r="M13" s="26">
        <v>6.0</v>
      </c>
      <c r="N13" s="27">
        <v>0.0</v>
      </c>
      <c r="O13" s="28">
        <f>O8</f>
        <v>0.045</v>
      </c>
      <c r="P13" s="29">
        <f t="shared" si="4"/>
        <v>0</v>
      </c>
      <c r="Q13" s="12"/>
      <c r="R13" s="12"/>
      <c r="S13" s="12"/>
      <c r="T13" s="12"/>
      <c r="U13" s="12"/>
      <c r="V13" s="12"/>
    </row>
    <row r="14" ht="30.0" customHeight="1">
      <c r="A14" s="26">
        <v>7.0</v>
      </c>
      <c r="B14" s="27">
        <v>0.0</v>
      </c>
      <c r="C14" s="28">
        <f>C8</f>
        <v>0.045</v>
      </c>
      <c r="D14" s="29">
        <f t="shared" si="1"/>
        <v>0</v>
      </c>
      <c r="E14" s="26">
        <v>7.0</v>
      </c>
      <c r="F14" s="27">
        <v>0.0</v>
      </c>
      <c r="G14" s="28">
        <f>G8</f>
        <v>0.045</v>
      </c>
      <c r="H14" s="29">
        <f t="shared" si="2"/>
        <v>0</v>
      </c>
      <c r="I14" s="26">
        <v>7.0</v>
      </c>
      <c r="J14" s="27">
        <v>0.0</v>
      </c>
      <c r="K14" s="28">
        <f>K8</f>
        <v>0.045</v>
      </c>
      <c r="L14" s="29">
        <f t="shared" si="3"/>
        <v>0</v>
      </c>
      <c r="M14" s="26">
        <v>7.0</v>
      </c>
      <c r="N14" s="27"/>
      <c r="O14" s="28">
        <f>O8</f>
        <v>0.045</v>
      </c>
      <c r="P14" s="29" t="str">
        <f t="shared" si="4"/>
        <v/>
      </c>
      <c r="Q14" s="12"/>
      <c r="R14" s="12"/>
      <c r="S14" s="12"/>
      <c r="T14" s="12"/>
      <c r="U14" s="12"/>
      <c r="V14" s="12"/>
    </row>
    <row r="15" ht="30.0" customHeight="1">
      <c r="A15" s="26">
        <v>8.0</v>
      </c>
      <c r="B15" s="27"/>
      <c r="C15" s="28">
        <f>C8</f>
        <v>0.045</v>
      </c>
      <c r="D15" s="29" t="str">
        <f t="shared" si="1"/>
        <v/>
      </c>
      <c r="E15" s="26">
        <v>8.0</v>
      </c>
      <c r="F15" s="27"/>
      <c r="G15" s="28">
        <f>G8</f>
        <v>0.045</v>
      </c>
      <c r="H15" s="29" t="str">
        <f t="shared" si="2"/>
        <v/>
      </c>
      <c r="I15" s="26">
        <v>8.0</v>
      </c>
      <c r="J15" s="27"/>
      <c r="K15" s="28">
        <f>K8</f>
        <v>0.045</v>
      </c>
      <c r="L15" s="29" t="str">
        <f t="shared" si="3"/>
        <v/>
      </c>
      <c r="M15" s="26">
        <v>8.0</v>
      </c>
      <c r="N15" s="27"/>
      <c r="O15" s="28">
        <f>O8</f>
        <v>0.045</v>
      </c>
      <c r="P15" s="29" t="str">
        <f t="shared" si="4"/>
        <v/>
      </c>
      <c r="Q15" s="12"/>
      <c r="R15" s="12"/>
      <c r="S15" s="12"/>
      <c r="T15" s="12"/>
      <c r="U15" s="12"/>
      <c r="V15" s="12"/>
    </row>
    <row r="16" ht="30.0" customHeight="1">
      <c r="A16" s="26">
        <v>9.0</v>
      </c>
      <c r="B16" s="27"/>
      <c r="C16" s="28">
        <f>C8</f>
        <v>0.045</v>
      </c>
      <c r="D16" s="29" t="str">
        <f t="shared" si="1"/>
        <v/>
      </c>
      <c r="E16" s="26">
        <v>9.0</v>
      </c>
      <c r="F16" s="27"/>
      <c r="G16" s="28">
        <f>G8</f>
        <v>0.045</v>
      </c>
      <c r="H16" s="29" t="str">
        <f t="shared" si="2"/>
        <v/>
      </c>
      <c r="I16" s="26">
        <v>9.0</v>
      </c>
      <c r="J16" s="27"/>
      <c r="K16" s="28">
        <f>K8</f>
        <v>0.045</v>
      </c>
      <c r="L16" s="29" t="str">
        <f t="shared" si="3"/>
        <v/>
      </c>
      <c r="M16" s="26">
        <v>9.0</v>
      </c>
      <c r="N16" s="27"/>
      <c r="O16" s="28">
        <f>O8</f>
        <v>0.045</v>
      </c>
      <c r="P16" s="29" t="str">
        <f t="shared" si="4"/>
        <v/>
      </c>
      <c r="Q16" s="12"/>
      <c r="R16" s="12"/>
      <c r="S16" s="12"/>
      <c r="T16" s="12"/>
      <c r="U16" s="12"/>
      <c r="V16" s="12"/>
    </row>
    <row r="17" ht="30.0" customHeight="1">
      <c r="A17" s="26">
        <v>10.0</v>
      </c>
      <c r="B17" s="27"/>
      <c r="C17" s="28">
        <f>C8</f>
        <v>0.045</v>
      </c>
      <c r="D17" s="29" t="str">
        <f t="shared" si="1"/>
        <v/>
      </c>
      <c r="E17" s="26">
        <v>10.0</v>
      </c>
      <c r="F17" s="27"/>
      <c r="G17" s="28">
        <f>G8</f>
        <v>0.045</v>
      </c>
      <c r="H17" s="29" t="str">
        <f t="shared" si="2"/>
        <v/>
      </c>
      <c r="I17" s="26">
        <v>10.0</v>
      </c>
      <c r="J17" s="27"/>
      <c r="K17" s="28">
        <f>K8</f>
        <v>0.045</v>
      </c>
      <c r="L17" s="29" t="str">
        <f t="shared" si="3"/>
        <v/>
      </c>
      <c r="M17" s="26">
        <v>10.0</v>
      </c>
      <c r="N17" s="27"/>
      <c r="O17" s="28">
        <f>O8</f>
        <v>0.045</v>
      </c>
      <c r="P17" s="29" t="str">
        <f t="shared" si="4"/>
        <v/>
      </c>
      <c r="Q17" s="12"/>
      <c r="R17" s="12"/>
      <c r="S17" s="12"/>
      <c r="T17" s="12"/>
      <c r="U17" s="12"/>
      <c r="V17" s="12"/>
    </row>
    <row r="18" ht="30.0" customHeight="1">
      <c r="A18" s="26">
        <v>11.0</v>
      </c>
      <c r="B18" s="27"/>
      <c r="C18" s="28">
        <f>C8</f>
        <v>0.045</v>
      </c>
      <c r="D18" s="29" t="str">
        <f t="shared" si="1"/>
        <v/>
      </c>
      <c r="E18" s="26">
        <v>11.0</v>
      </c>
      <c r="F18" s="27"/>
      <c r="G18" s="28">
        <f>G8</f>
        <v>0.045</v>
      </c>
      <c r="H18" s="29" t="str">
        <f t="shared" si="2"/>
        <v/>
      </c>
      <c r="I18" s="26">
        <v>11.0</v>
      </c>
      <c r="J18" s="27"/>
      <c r="K18" s="28">
        <f>K8</f>
        <v>0.045</v>
      </c>
      <c r="L18" s="29" t="str">
        <f t="shared" si="3"/>
        <v/>
      </c>
      <c r="M18" s="26">
        <v>11.0</v>
      </c>
      <c r="N18" s="27"/>
      <c r="O18" s="28">
        <f>O8</f>
        <v>0.045</v>
      </c>
      <c r="P18" s="29" t="str">
        <f t="shared" si="4"/>
        <v/>
      </c>
      <c r="Q18" s="12"/>
      <c r="R18" s="12"/>
      <c r="S18" s="12"/>
      <c r="T18" s="12"/>
      <c r="U18" s="12"/>
      <c r="V18" s="12"/>
    </row>
    <row r="19" ht="30.0" customHeight="1">
      <c r="A19" s="26">
        <v>12.0</v>
      </c>
      <c r="B19" s="27"/>
      <c r="C19" s="28">
        <f>C8</f>
        <v>0.045</v>
      </c>
      <c r="D19" s="29" t="str">
        <f t="shared" si="1"/>
        <v/>
      </c>
      <c r="E19" s="26">
        <v>12.0</v>
      </c>
      <c r="F19" s="27"/>
      <c r="G19" s="28">
        <f>G8</f>
        <v>0.045</v>
      </c>
      <c r="H19" s="29" t="str">
        <f t="shared" si="2"/>
        <v/>
      </c>
      <c r="I19" s="26">
        <v>12.0</v>
      </c>
      <c r="J19" s="27"/>
      <c r="K19" s="28">
        <f>K8</f>
        <v>0.045</v>
      </c>
      <c r="L19" s="29" t="str">
        <f t="shared" si="3"/>
        <v/>
      </c>
      <c r="M19" s="26">
        <v>12.0</v>
      </c>
      <c r="N19" s="27"/>
      <c r="O19" s="28">
        <f>O8</f>
        <v>0.045</v>
      </c>
      <c r="P19" s="29" t="str">
        <f t="shared" si="4"/>
        <v/>
      </c>
      <c r="Q19" s="12"/>
      <c r="R19" s="12"/>
      <c r="S19" s="12"/>
      <c r="T19" s="12"/>
      <c r="U19" s="12"/>
      <c r="V19" s="12"/>
    </row>
    <row r="20" ht="30.0" customHeight="1">
      <c r="A20" s="26" t="s">
        <v>82</v>
      </c>
      <c r="B20" s="47"/>
      <c r="C20" s="28"/>
      <c r="D20" s="29">
        <f>SUM(D8:D19)</f>
        <v>97200</v>
      </c>
      <c r="E20" s="26" t="s">
        <v>82</v>
      </c>
      <c r="F20" s="47"/>
      <c r="G20" s="28"/>
      <c r="H20" s="29">
        <f>SUM(H8:H19)</f>
        <v>0</v>
      </c>
      <c r="I20" s="26" t="s">
        <v>82</v>
      </c>
      <c r="J20" s="47"/>
      <c r="K20" s="28"/>
      <c r="L20" s="29">
        <f>SUM(L8:L19)</f>
        <v>0</v>
      </c>
      <c r="M20" s="26" t="s">
        <v>82</v>
      </c>
      <c r="N20" s="47"/>
      <c r="O20" s="28"/>
      <c r="P20" s="29">
        <f>SUM(P8:P19)</f>
        <v>0</v>
      </c>
      <c r="Q20" s="15"/>
      <c r="R20" s="15"/>
      <c r="S20" s="15"/>
      <c r="T20" s="15"/>
      <c r="U20" s="15"/>
      <c r="V20" s="15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</row>
  </sheetData>
  <mergeCells count="16">
    <mergeCell ref="B1:D1"/>
    <mergeCell ref="F1:H1"/>
    <mergeCell ref="J1:L1"/>
    <mergeCell ref="N1:P1"/>
    <mergeCell ref="F2:H2"/>
    <mergeCell ref="J2:L2"/>
    <mergeCell ref="N2:P2"/>
    <mergeCell ref="N3:P3"/>
    <mergeCell ref="N4:P4"/>
    <mergeCell ref="B2:D2"/>
    <mergeCell ref="B3:D3"/>
    <mergeCell ref="F3:H3"/>
    <mergeCell ref="J3:L3"/>
    <mergeCell ref="B4:D4"/>
    <mergeCell ref="F4:H4"/>
    <mergeCell ref="J4:L4"/>
  </mergeCells>
  <printOptions horizontalCentered="1"/>
  <pageMargins bottom="0.7874015748031497" footer="0.0" header="0.0" left="0.7874015748031497" right="0.7874015748031497" top="0.7874015748031497"/>
  <pageSetup paperSize="9" orientation="portrait"/>
  <headerFooter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8" width="22.57"/>
    <col customWidth="1" min="9" max="22" width="8.71"/>
  </cols>
  <sheetData>
    <row r="1" ht="30.0" customHeight="1">
      <c r="A1" s="8" t="s">
        <v>4</v>
      </c>
      <c r="B1" s="14" t="s">
        <v>405</v>
      </c>
      <c r="E1" s="8" t="s">
        <v>4</v>
      </c>
      <c r="F1" s="14" t="str">
        <f>B1</f>
        <v>沙鹿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ht="30.0" customHeight="1">
      <c r="A2" s="8" t="s">
        <v>33</v>
      </c>
      <c r="B2" s="14">
        <f>'卓蘭站'!B2</f>
        <v>115</v>
      </c>
      <c r="E2" s="8" t="s">
        <v>33</v>
      </c>
      <c r="F2" s="14">
        <f>'卓蘭站'!B2</f>
        <v>115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ht="30.0" customHeight="1">
      <c r="A3" s="8" t="s">
        <v>36</v>
      </c>
      <c r="B3" s="8" t="str">
        <f>'總表'!$C112</f>
        <v>沙鹿區鹿寮段1000-4地號抽水井</v>
      </c>
      <c r="E3" s="8" t="s">
        <v>36</v>
      </c>
      <c r="F3" s="8" t="str">
        <f>'總表'!C113</f>
        <v>梧棲區忠孝段895地號抽水井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ht="30.0" customHeight="1">
      <c r="A4" s="8" t="s">
        <v>40</v>
      </c>
      <c r="B4" s="8" t="str">
        <f>'總表'!$D112</f>
        <v>B1130271</v>
      </c>
      <c r="E4" s="8" t="s">
        <v>40</v>
      </c>
      <c r="F4" s="8" t="str">
        <f>'總表'!D113</f>
        <v>B1140143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ht="30.0" customHeight="1">
      <c r="A5" s="8" t="s">
        <v>44</v>
      </c>
      <c r="B5" s="8">
        <f>'總表'!$E112</f>
        <v>1131014</v>
      </c>
      <c r="C5" s="8">
        <f>'總表'!$F112</f>
        <v>1181013</v>
      </c>
      <c r="D5" s="15"/>
      <c r="E5" s="8" t="s">
        <v>44</v>
      </c>
      <c r="F5" s="8">
        <f>'總表'!E113</f>
        <v>1140707</v>
      </c>
      <c r="G5" s="8">
        <f>'總表'!F113</f>
        <v>1190706</v>
      </c>
      <c r="H5" s="15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ht="30.0" customHeight="1">
      <c r="A6" s="8" t="s">
        <v>47</v>
      </c>
      <c r="B6" s="8">
        <f>'總表'!$K112</f>
        <v>14</v>
      </c>
      <c r="C6" s="8" t="s">
        <v>49</v>
      </c>
      <c r="D6" s="15"/>
      <c r="E6" s="8" t="s">
        <v>47</v>
      </c>
      <c r="F6" s="8">
        <f>'總表'!K113</f>
        <v>7.5</v>
      </c>
      <c r="G6" s="8" t="s">
        <v>49</v>
      </c>
      <c r="H6" s="15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ht="39.75" customHeight="1">
      <c r="A7" s="25" t="s">
        <v>51</v>
      </c>
      <c r="B7" s="26" t="s">
        <v>52</v>
      </c>
      <c r="C7" s="26" t="s">
        <v>53</v>
      </c>
      <c r="D7" s="26" t="s">
        <v>54</v>
      </c>
      <c r="E7" s="25" t="s">
        <v>51</v>
      </c>
      <c r="F7" s="26" t="s">
        <v>52</v>
      </c>
      <c r="G7" s="26" t="s">
        <v>53</v>
      </c>
      <c r="H7" s="26" t="s">
        <v>54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ht="30.0" customHeight="1">
      <c r="A8" s="26">
        <v>1.0</v>
      </c>
      <c r="B8" s="27">
        <v>0.0</v>
      </c>
      <c r="C8" s="28">
        <f>'總表'!$J112</f>
        <v>0.036</v>
      </c>
      <c r="D8" s="29">
        <f t="shared" ref="D8:D19" si="1">IF(B8="","",B8*C8*3600)</f>
        <v>0</v>
      </c>
      <c r="E8" s="26">
        <v>1.0</v>
      </c>
      <c r="F8" s="27">
        <v>16.0</v>
      </c>
      <c r="G8" s="28">
        <f>'總表'!J113</f>
        <v>0.0273</v>
      </c>
      <c r="H8" s="29">
        <f t="shared" ref="H8:H19" si="2">IF(F8="","",F8*G8*3600)</f>
        <v>1572.48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ht="30.0" customHeight="1">
      <c r="A9" s="26">
        <v>2.0</v>
      </c>
      <c r="B9" s="27">
        <v>0.0</v>
      </c>
      <c r="C9" s="28">
        <f>C8</f>
        <v>0.036</v>
      </c>
      <c r="D9" s="29">
        <f t="shared" si="1"/>
        <v>0</v>
      </c>
      <c r="E9" s="26">
        <v>2.0</v>
      </c>
      <c r="F9" s="27">
        <v>0.0</v>
      </c>
      <c r="G9" s="28">
        <f>G8</f>
        <v>0.0273</v>
      </c>
      <c r="H9" s="29">
        <f t="shared" si="2"/>
        <v>0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ht="30.0" customHeight="1">
      <c r="A10" s="26">
        <v>3.0</v>
      </c>
      <c r="B10" s="27">
        <v>11.0</v>
      </c>
      <c r="C10" s="28">
        <f>C8</f>
        <v>0.036</v>
      </c>
      <c r="D10" s="29">
        <f t="shared" si="1"/>
        <v>1425.6</v>
      </c>
      <c r="E10" s="26">
        <v>3.0</v>
      </c>
      <c r="F10" s="27">
        <v>40.0</v>
      </c>
      <c r="G10" s="28">
        <f>G8</f>
        <v>0.0273</v>
      </c>
      <c r="H10" s="29">
        <f t="shared" si="2"/>
        <v>3931.2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ht="30.0" customHeight="1">
      <c r="A11" s="26">
        <v>4.0</v>
      </c>
      <c r="B11" s="27">
        <v>0.0</v>
      </c>
      <c r="C11" s="28">
        <f>C8</f>
        <v>0.036</v>
      </c>
      <c r="D11" s="29">
        <f t="shared" si="1"/>
        <v>0</v>
      </c>
      <c r="E11" s="26">
        <v>4.0</v>
      </c>
      <c r="F11" s="27">
        <v>0.0</v>
      </c>
      <c r="G11" s="28">
        <f>G8</f>
        <v>0.0273</v>
      </c>
      <c r="H11" s="29">
        <f t="shared" si="2"/>
        <v>0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ht="30.0" customHeight="1">
      <c r="A12" s="26">
        <v>5.0</v>
      </c>
      <c r="B12" s="27">
        <v>60.0</v>
      </c>
      <c r="C12" s="28">
        <f>C8</f>
        <v>0.036</v>
      </c>
      <c r="D12" s="29">
        <f t="shared" si="1"/>
        <v>7776</v>
      </c>
      <c r="E12" s="26">
        <v>5.0</v>
      </c>
      <c r="F12" s="27">
        <v>64.0</v>
      </c>
      <c r="G12" s="28">
        <f>G8</f>
        <v>0.0273</v>
      </c>
      <c r="H12" s="29">
        <f t="shared" si="2"/>
        <v>6289.92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ht="30.0" customHeight="1">
      <c r="A13" s="26">
        <v>6.0</v>
      </c>
      <c r="B13" s="27">
        <f>10*5</f>
        <v>50</v>
      </c>
      <c r="C13" s="28">
        <f>C8</f>
        <v>0.036</v>
      </c>
      <c r="D13" s="29">
        <f t="shared" si="1"/>
        <v>6480</v>
      </c>
      <c r="E13" s="26">
        <v>6.0</v>
      </c>
      <c r="F13" s="27">
        <v>50.0</v>
      </c>
      <c r="G13" s="28">
        <f>G8</f>
        <v>0.0273</v>
      </c>
      <c r="H13" s="29">
        <f t="shared" si="2"/>
        <v>4914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ht="30.0" customHeight="1">
      <c r="A14" s="26">
        <v>7.0</v>
      </c>
      <c r="B14" s="27">
        <f>12*3</f>
        <v>36</v>
      </c>
      <c r="C14" s="28">
        <f>C8</f>
        <v>0.036</v>
      </c>
      <c r="D14" s="29">
        <f t="shared" si="1"/>
        <v>4665.6</v>
      </c>
      <c r="E14" s="26">
        <v>7.0</v>
      </c>
      <c r="F14" s="27">
        <v>65.0</v>
      </c>
      <c r="G14" s="28">
        <f>G8</f>
        <v>0.0273</v>
      </c>
      <c r="H14" s="29">
        <f t="shared" si="2"/>
        <v>6388.2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ht="30.0" customHeight="1">
      <c r="A15" s="26">
        <v>8.0</v>
      </c>
      <c r="B15" s="27"/>
      <c r="C15" s="28">
        <f>C8</f>
        <v>0.036</v>
      </c>
      <c r="D15" s="29" t="str">
        <f t="shared" si="1"/>
        <v/>
      </c>
      <c r="E15" s="26">
        <v>8.0</v>
      </c>
      <c r="F15" s="27"/>
      <c r="G15" s="28">
        <f>G8</f>
        <v>0.0273</v>
      </c>
      <c r="H15" s="29" t="str">
        <f t="shared" si="2"/>
        <v/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ht="30.0" customHeight="1">
      <c r="A16" s="26">
        <v>9.0</v>
      </c>
      <c r="B16" s="27"/>
      <c r="C16" s="28">
        <f>C8</f>
        <v>0.036</v>
      </c>
      <c r="D16" s="29" t="str">
        <f t="shared" si="1"/>
        <v/>
      </c>
      <c r="E16" s="26">
        <v>9.0</v>
      </c>
      <c r="F16" s="27"/>
      <c r="G16" s="28">
        <f>G8</f>
        <v>0.0273</v>
      </c>
      <c r="H16" s="29" t="str">
        <f t="shared" si="2"/>
        <v/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ht="30.0" customHeight="1">
      <c r="A17" s="26">
        <v>10.0</v>
      </c>
      <c r="B17" s="27"/>
      <c r="C17" s="28">
        <f>C8</f>
        <v>0.036</v>
      </c>
      <c r="D17" s="29" t="str">
        <f t="shared" si="1"/>
        <v/>
      </c>
      <c r="E17" s="26">
        <v>10.0</v>
      </c>
      <c r="F17" s="27"/>
      <c r="G17" s="28">
        <f>G8</f>
        <v>0.0273</v>
      </c>
      <c r="H17" s="29" t="str">
        <f t="shared" si="2"/>
        <v/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ht="30.0" customHeight="1">
      <c r="A18" s="26">
        <v>11.0</v>
      </c>
      <c r="B18" s="27"/>
      <c r="C18" s="28">
        <f>C8</f>
        <v>0.036</v>
      </c>
      <c r="D18" s="29" t="str">
        <f t="shared" si="1"/>
        <v/>
      </c>
      <c r="E18" s="26">
        <v>11.0</v>
      </c>
      <c r="F18" s="27"/>
      <c r="G18" s="28">
        <f>G8</f>
        <v>0.0273</v>
      </c>
      <c r="H18" s="29" t="str">
        <f t="shared" si="2"/>
        <v/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ht="30.0" customHeight="1">
      <c r="A19" s="26">
        <v>12.0</v>
      </c>
      <c r="B19" s="27"/>
      <c r="C19" s="28">
        <f>C8</f>
        <v>0.036</v>
      </c>
      <c r="D19" s="29" t="str">
        <f t="shared" si="1"/>
        <v/>
      </c>
      <c r="E19" s="26">
        <v>12.0</v>
      </c>
      <c r="F19" s="27"/>
      <c r="G19" s="28">
        <f>G8</f>
        <v>0.0273</v>
      </c>
      <c r="H19" s="29" t="str">
        <f t="shared" si="2"/>
        <v/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ht="30.0" customHeight="1">
      <c r="A20" s="26" t="s">
        <v>82</v>
      </c>
      <c r="B20" s="47"/>
      <c r="C20" s="28"/>
      <c r="D20" s="29">
        <f>SUM(D8:D19)</f>
        <v>20347.2</v>
      </c>
      <c r="E20" s="26" t="s">
        <v>82</v>
      </c>
      <c r="F20" s="47"/>
      <c r="G20" s="28"/>
      <c r="H20" s="29">
        <f>SUM(H8:H19)</f>
        <v>23095.8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</row>
  </sheetData>
  <mergeCells count="8">
    <mergeCell ref="B1:D1"/>
    <mergeCell ref="F1:H1"/>
    <mergeCell ref="B2:D2"/>
    <mergeCell ref="F2:H2"/>
    <mergeCell ref="B3:D3"/>
    <mergeCell ref="F3:H3"/>
    <mergeCell ref="B4:D4"/>
    <mergeCell ref="F4:H4"/>
  </mergeCells>
  <printOptions horizontalCentered="1"/>
  <pageMargins bottom="0.7874015748031497" footer="0.0" header="0.0" left="0.7874015748031497" right="0.7874015748031497" top="0.7874015748031497"/>
  <pageSetup paperSize="9" orientation="portrait"/>
  <headerFooter>
    <oddFooter/>
  </headerFooter>
  <drawing r:id="rId1"/>
</worksheet>
</file>