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Work\Matlab\PMSM\15PICurrentLoop\"/>
    </mc:Choice>
  </mc:AlternateContent>
  <xr:revisionPtr revIDLastSave="0" documentId="13_ncr:1_{F8D7CF00-80A8-4DF3-AA47-ED4900920FD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电流环路速度环路整合" sheetId="1" r:id="rId1"/>
    <sheet name="现代永磁同步电机" sheetId="5" r:id="rId2"/>
    <sheet name="TI" sheetId="2" r:id="rId3"/>
    <sheet name="ST" sheetId="3" r:id="rId4"/>
    <sheet name="Freescale" sheetId="4" r:id="rId5"/>
    <sheet name="oth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O21" i="1"/>
  <c r="O20" i="1"/>
  <c r="N23" i="1"/>
  <c r="N21" i="1"/>
  <c r="N20" i="1"/>
  <c r="M23" i="1"/>
  <c r="L23" i="1"/>
  <c r="I22" i="1"/>
  <c r="M22" i="1" s="1"/>
  <c r="K21" i="1"/>
  <c r="M21" i="1" s="1"/>
  <c r="M10" i="1"/>
  <c r="M20" i="1"/>
  <c r="K10" i="1"/>
  <c r="L20" i="1"/>
  <c r="K20" i="1"/>
  <c r="L22" i="1" l="1"/>
  <c r="L21" i="1"/>
</calcChain>
</file>

<file path=xl/sharedStrings.xml><?xml version="1.0" encoding="utf-8"?>
<sst xmlns="http://schemas.openxmlformats.org/spreadsheetml/2006/main" count="33" uniqueCount="33">
  <si>
    <t>现代永磁同步电机</t>
    <phoneticPr fontId="5" type="noConversion"/>
  </si>
  <si>
    <t>TI</t>
    <phoneticPr fontId="5" type="noConversion"/>
  </si>
  <si>
    <t>Freescale</t>
    <phoneticPr fontId="5" type="noConversion"/>
  </si>
  <si>
    <t>KP</t>
    <phoneticPr fontId="5" type="noConversion"/>
  </si>
  <si>
    <t>KI</t>
    <phoneticPr fontId="5" type="noConversion"/>
  </si>
  <si>
    <t>标贴式电机参数</t>
    <phoneticPr fontId="5" type="noConversion"/>
  </si>
  <si>
    <t>L(L)</t>
    <phoneticPr fontId="5" type="noConversion"/>
  </si>
  <si>
    <t>PWM周期（计算周期）</t>
    <phoneticPr fontId="5" type="noConversion"/>
  </si>
  <si>
    <t>T_PWM</t>
    <phoneticPr fontId="5" type="noConversion"/>
  </si>
  <si>
    <t xml:space="preserve"> </t>
  </si>
  <si>
    <t>速度环路计算周期</t>
    <phoneticPr fontId="5" type="noConversion"/>
  </si>
  <si>
    <t>T_Speed</t>
    <phoneticPr fontId="5" type="noConversion"/>
  </si>
  <si>
    <t>环路带宽（Wc rad/s）</t>
    <phoneticPr fontId="5" type="noConversion"/>
  </si>
  <si>
    <t>速度环路带宽</t>
    <phoneticPr fontId="5" type="noConversion"/>
  </si>
  <si>
    <t>Speed_bandwith(rad/s)</t>
    <phoneticPr fontId="5" type="noConversion"/>
  </si>
  <si>
    <t>阻尼系数</t>
    <phoneticPr fontId="5" type="noConversion"/>
  </si>
  <si>
    <t>δ（取值范围2~30）</t>
    <phoneticPr fontId="5" type="noConversion"/>
  </si>
  <si>
    <t>母线电压V</t>
    <phoneticPr fontId="5" type="noConversion"/>
  </si>
  <si>
    <t>放大倍数：</t>
    <phoneticPr fontId="5" type="noConversion"/>
  </si>
  <si>
    <t>MCU电压V</t>
    <phoneticPr fontId="5" type="noConversion"/>
  </si>
  <si>
    <t>ST（给定）</t>
    <phoneticPr fontId="5" type="noConversion"/>
  </si>
  <si>
    <t>ST :AB</t>
    <phoneticPr fontId="5" type="noConversion"/>
  </si>
  <si>
    <r>
      <t>ƺ:</t>
    </r>
    <r>
      <rPr>
        <sz val="11"/>
        <color theme="1"/>
        <rFont val="等线"/>
        <family val="3"/>
        <charset val="134"/>
        <scheme val="minor"/>
      </rPr>
      <t>环路衰减</t>
    </r>
    <phoneticPr fontId="5" type="noConversion"/>
  </si>
  <si>
    <t>电流环路计算</t>
    <phoneticPr fontId="5" type="noConversion"/>
  </si>
  <si>
    <t>标贴式电机</t>
  </si>
  <si>
    <t>选取电流带宽</t>
  </si>
  <si>
    <t>结论：</t>
  </si>
  <si>
    <t xml:space="preserve">给出了具体带宽计算方法 </t>
  </si>
  <si>
    <t>R(Ohm)</t>
    <phoneticPr fontId="5" type="noConversion"/>
  </si>
  <si>
    <t>采样电阻Ohm：</t>
    <phoneticPr fontId="5" type="noConversion"/>
  </si>
  <si>
    <t>量化</t>
    <phoneticPr fontId="5" type="noConversion"/>
  </si>
  <si>
    <t>scaleKP</t>
    <phoneticPr fontId="5" type="noConversion"/>
  </si>
  <si>
    <t>scaleKI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</si>
</sst>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2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Microsoft YaHei"/>
      <family val="2"/>
      <charset val="134"/>
    </font>
    <font>
      <i/>
      <sz val="15"/>
      <color theme="1"/>
      <name val="Cambria Math"/>
      <family val="1"/>
    </font>
    <font>
      <sz val="14"/>
      <color theme="1"/>
      <name val="Cambria Math"/>
      <family val="1"/>
    </font>
    <font>
      <sz val="11"/>
      <color theme="1"/>
      <name val="Cambria Math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1" fillId="2" borderId="1" xfId="1" applyBorder="1" applyAlignment="1"/>
    <xf numFmtId="0" fontId="4" fillId="4" borderId="1" xfId="3" applyBorder="1" applyAlignment="1"/>
    <xf numFmtId="0" fontId="4" fillId="5" borderId="1" xfId="4" applyBorder="1" applyAlignment="1"/>
    <xf numFmtId="0" fontId="2" fillId="3" borderId="1" xfId="2" applyBorder="1" applyAlignment="1"/>
    <xf numFmtId="0" fontId="4" fillId="8" borderId="1" xfId="7" applyBorder="1" applyAlignment="1"/>
    <xf numFmtId="0" fontId="4" fillId="10" borderId="1" xfId="9" applyBorder="1" applyAlignment="1"/>
    <xf numFmtId="0" fontId="4" fillId="11" borderId="1" xfId="10" applyBorder="1" applyAlignment="1"/>
    <xf numFmtId="0" fontId="3" fillId="9" borderId="1" xfId="8" applyBorder="1" applyAlignment="1"/>
    <xf numFmtId="176" fontId="4" fillId="11" borderId="1" xfId="10" applyNumberFormat="1" applyBorder="1" applyAlignment="1"/>
    <xf numFmtId="0" fontId="4" fillId="6" borderId="0" xfId="5" applyAlignment="1"/>
    <xf numFmtId="176" fontId="4" fillId="7" borderId="1" xfId="6" applyNumberFormat="1" applyBorder="1" applyAlignment="1"/>
    <xf numFmtId="0" fontId="6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indent="3"/>
    </xf>
    <xf numFmtId="0" fontId="9" fillId="0" borderId="0" xfId="0" applyFont="1" applyAlignment="1">
      <alignment horizontal="left" vertical="center" indent="3"/>
    </xf>
    <xf numFmtId="0" fontId="10" fillId="0" borderId="0" xfId="0" applyFont="1" applyAlignment="1">
      <alignment horizontal="left" vertical="center" indent="3"/>
    </xf>
    <xf numFmtId="0" fontId="11" fillId="0" borderId="0" xfId="0" applyFont="1" applyAlignment="1">
      <alignment horizontal="left" vertical="center" indent="6"/>
    </xf>
    <xf numFmtId="177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1">
    <cellStyle name="20% - 着色 2" xfId="3" builtinId="34"/>
    <cellStyle name="20% - 着色 5" xfId="9" builtinId="46"/>
    <cellStyle name="40% - 着色 3" xfId="5" builtinId="39"/>
    <cellStyle name="40% - 着色 4" xfId="7" builtinId="43"/>
    <cellStyle name="60% - 着色 2" xfId="4" builtinId="36"/>
    <cellStyle name="60% - 着色 3" xfId="6" builtinId="40"/>
    <cellStyle name="60% - 着色 5" xfId="10" builtinId="48"/>
    <cellStyle name="常规" xfId="0" builtinId="0"/>
    <cellStyle name="好" xfId="1" builtinId="26"/>
    <cellStyle name="适中" xfId="2" builtinId="28"/>
    <cellStyle name="着色 5" xfId="8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124238</xdr:colOff>
      <xdr:row>3</xdr:row>
      <xdr:rowOff>157369</xdr:rowOff>
    </xdr:from>
    <xdr:to>
      <xdr:col>8</xdr:col>
      <xdr:colOff>463826</xdr:colOff>
      <xdr:row>9</xdr:row>
      <xdr:rowOff>165651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7E982D05-BC42-1729-469A-6141CBE2A69A}"/>
            </a:ext>
          </a:extLst>
        </xdr:cNvPr>
        <xdr:cNvSpPr txBox="1"/>
      </xdr:nvSpPr>
      <xdr:spPr>
        <a:xfrm>
          <a:off x="4190999" y="704021"/>
          <a:ext cx="2401957" cy="110158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kern="1200"/>
            <a:t>所有彩色彩色部分可以修改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171450</xdr:colOff>
      <xdr:row>26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4520C8B-4BB9-17C0-9DF8-193D95062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436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2</xdr:col>
      <xdr:colOff>314325</xdr:colOff>
      <xdr:row>30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F2F3300-51C6-4473-487D-60420B4D0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3525"/>
          <a:ext cx="1685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2</xdr:col>
      <xdr:colOff>95250</xdr:colOff>
      <xdr:row>31</xdr:row>
      <xdr:rowOff>342900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D953744-3905-199A-CC19-A5BBA87B2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9925"/>
          <a:ext cx="14668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352425</xdr:colOff>
      <xdr:row>32</xdr:row>
      <xdr:rowOff>419100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2D30EC-8A84-3F31-765E-250675833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6775"/>
          <a:ext cx="10382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676275</xdr:colOff>
      <xdr:row>38</xdr:row>
      <xdr:rowOff>190500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35A0E3D-7248-D881-1DDB-93653B7E2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2733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3</xdr:col>
      <xdr:colOff>666750</xdr:colOff>
      <xdr:row>39</xdr:row>
      <xdr:rowOff>171450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6087F6E-3245-D045-A3AC-FBF182FB8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0550"/>
          <a:ext cx="2724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1</xdr:row>
      <xdr:rowOff>9525</xdr:rowOff>
    </xdr:from>
    <xdr:to>
      <xdr:col>14</xdr:col>
      <xdr:colOff>437055</xdr:colOff>
      <xdr:row>20</xdr:row>
      <xdr:rowOff>171000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9557D4-591D-5C3C-C116-BB60974D0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190500"/>
          <a:ext cx="8761905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24</xdr:row>
      <xdr:rowOff>57150</xdr:rowOff>
    </xdr:from>
    <xdr:to>
      <xdr:col>20</xdr:col>
      <xdr:colOff>84294</xdr:colOff>
      <xdr:row>50</xdr:row>
      <xdr:rowOff>66086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F6CA8E4-161C-0163-5AAA-3605D9EBE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4400550"/>
          <a:ext cx="11447619" cy="47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0</xdr:row>
      <xdr:rowOff>0</xdr:rowOff>
    </xdr:from>
    <xdr:to>
      <xdr:col>17</xdr:col>
      <xdr:colOff>455880</xdr:colOff>
      <xdr:row>35</xdr:row>
      <xdr:rowOff>170637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B44035-0EEC-64BD-F686-00A3D15A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2575" y="0"/>
          <a:ext cx="10561905" cy="65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95250</xdr:rowOff>
    </xdr:from>
    <xdr:to>
      <xdr:col>17</xdr:col>
      <xdr:colOff>171450</xdr:colOff>
      <xdr:row>26</xdr:row>
      <xdr:rowOff>38100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BFF2BBF-D1A7-AB11-045C-0BE25ED756FC}"/>
            </a:ext>
          </a:extLst>
        </xdr:cNvPr>
        <xdr:cNvSpPr txBox="1"/>
      </xdr:nvSpPr>
      <xdr:spPr>
        <a:xfrm>
          <a:off x="5619750" y="2266950"/>
          <a:ext cx="6210300" cy="24765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kern="1200"/>
            <a:t>母线电压改变后 需要修改启动和运行的电流目标值</a:t>
          </a:r>
          <a:endParaRPr lang="en-US" altLang="zh-CN" sz="1100" kern="1200"/>
        </a:p>
        <a:p>
          <a:r>
            <a:rPr lang="zh-CN" altLang="en-US" sz="1100" kern="1200"/>
            <a:t>修改</a:t>
          </a:r>
          <a:r>
            <a:rPr lang="en-US" altLang="zh-CN" sz="1100" kern="1200"/>
            <a:t>SMO</a:t>
          </a:r>
          <a:r>
            <a:rPr lang="zh-CN" altLang="en-US" sz="1100" kern="1200"/>
            <a:t>中的电压值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6:O23"/>
  <sheetViews>
    <sheetView zoomScale="115" zoomScaleNormal="115" workbookViewId="0">
      <selection activeCell="L29" sqref="L29"/>
    </sheetView>
  </sheetViews>
  <sheetFormatPr defaultRowHeight="14.25"/>
  <cols>
    <col min="3" max="3" width="17.25" bestFit="1" customWidth="1"/>
    <col min="10" max="10" width="22" bestFit="1" customWidth="1"/>
    <col min="11" max="11" width="21.25" bestFit="1" customWidth="1"/>
    <col min="12" max="12" width="17.25" bestFit="1" customWidth="1"/>
    <col min="13" max="13" width="17.875" customWidth="1"/>
  </cols>
  <sheetData>
    <row r="6" spans="10:13">
      <c r="J6" s="3" t="s">
        <v>5</v>
      </c>
      <c r="K6" s="3"/>
    </row>
    <row r="7" spans="10:13">
      <c r="J7" s="3" t="s">
        <v>6</v>
      </c>
      <c r="K7" s="3">
        <v>4.1000000000000002E-2</v>
      </c>
    </row>
    <row r="8" spans="10:13">
      <c r="J8" s="3" t="s">
        <v>28</v>
      </c>
      <c r="K8" s="3">
        <v>18.100000000000001</v>
      </c>
    </row>
    <row r="9" spans="10:13">
      <c r="J9" s="4" t="s">
        <v>7</v>
      </c>
      <c r="K9" s="4"/>
      <c r="L9" s="5" t="s">
        <v>10</v>
      </c>
      <c r="M9" s="5"/>
    </row>
    <row r="10" spans="10:13">
      <c r="J10" s="4" t="s">
        <v>8</v>
      </c>
      <c r="K10" s="4">
        <f>1/20000</f>
        <v>5.0000000000000002E-5</v>
      </c>
      <c r="L10" s="5" t="s">
        <v>11</v>
      </c>
      <c r="M10" s="5">
        <f>1/1000</f>
        <v>1E-3</v>
      </c>
    </row>
    <row r="11" spans="10:13">
      <c r="J11" s="6" t="s">
        <v>13</v>
      </c>
      <c r="K11" s="6"/>
      <c r="L11" s="7" t="s">
        <v>15</v>
      </c>
      <c r="M11" s="7"/>
    </row>
    <row r="12" spans="10:13">
      <c r="J12" s="6" t="s">
        <v>14</v>
      </c>
      <c r="K12" s="6">
        <v>1000</v>
      </c>
      <c r="L12" s="7" t="s">
        <v>16</v>
      </c>
      <c r="M12" s="7">
        <v>4</v>
      </c>
    </row>
    <row r="13" spans="10:13">
      <c r="J13" s="8" t="s">
        <v>17</v>
      </c>
      <c r="K13" s="8">
        <v>210</v>
      </c>
      <c r="L13" s="9" t="s">
        <v>18</v>
      </c>
      <c r="M13" s="9">
        <v>5</v>
      </c>
    </row>
    <row r="14" spans="10:13">
      <c r="J14" s="8" t="s">
        <v>19</v>
      </c>
      <c r="K14" s="8">
        <v>3.3</v>
      </c>
      <c r="L14" s="10" t="s">
        <v>29</v>
      </c>
      <c r="M14" s="10">
        <v>0.15</v>
      </c>
    </row>
    <row r="15" spans="10:13">
      <c r="J15" s="12" t="s">
        <v>22</v>
      </c>
      <c r="K15" s="12">
        <v>0.75</v>
      </c>
    </row>
    <row r="18" spans="8:15">
      <c r="J18" s="22" t="s">
        <v>23</v>
      </c>
      <c r="K18" s="22"/>
      <c r="L18" s="22"/>
      <c r="M18" s="22"/>
      <c r="N18" s="23" t="s">
        <v>30</v>
      </c>
      <c r="O18" s="24"/>
    </row>
    <row r="19" spans="8:15">
      <c r="J19" s="1"/>
      <c r="K19" s="1" t="s">
        <v>12</v>
      </c>
      <c r="L19" s="1" t="s">
        <v>3</v>
      </c>
      <c r="M19" s="1" t="s">
        <v>4</v>
      </c>
      <c r="N19" s="1" t="s">
        <v>31</v>
      </c>
      <c r="O19" s="1" t="s">
        <v>32</v>
      </c>
    </row>
    <row r="20" spans="8:15">
      <c r="J20" s="1" t="s">
        <v>0</v>
      </c>
      <c r="K20" s="2">
        <f>2*PI()*K8/K7</f>
        <v>2773.7964404865979</v>
      </c>
      <c r="L20" s="2">
        <f>K20*K7</f>
        <v>113.72565405995051</v>
      </c>
      <c r="M20" s="2">
        <f>K20*K8*K10</f>
        <v>2.5102857786403714</v>
      </c>
      <c r="N20" s="21">
        <f>L20/K13</f>
        <v>0.54155073361881201</v>
      </c>
      <c r="O20" s="21">
        <f>M20/K13</f>
        <v>1.1953741803049388E-2</v>
      </c>
    </row>
    <row r="21" spans="8:15">
      <c r="J21" s="1" t="s">
        <v>1</v>
      </c>
      <c r="K21" s="2">
        <f>K12*(M12+2.16*EXP(-1*M12/2.8)-1.86)</f>
        <v>2657.6462387142356</v>
      </c>
      <c r="L21" s="2">
        <f>K21*K7</f>
        <v>108.96349578728366</v>
      </c>
      <c r="M21" s="2">
        <f>K21*K8*K10</f>
        <v>2.4051698460363835</v>
      </c>
      <c r="N21" s="21">
        <f>L21/K13</f>
        <v>0.51887378946325557</v>
      </c>
      <c r="O21" s="21">
        <f>M21/K13</f>
        <v>1.1453189743030398E-2</v>
      </c>
    </row>
    <row r="22" spans="8:15">
      <c r="H22" s="1" t="s">
        <v>21</v>
      </c>
      <c r="I22" s="1">
        <f>K13*M14*M13/K14</f>
        <v>47.727272727272727</v>
      </c>
      <c r="J22" s="1" t="s">
        <v>20</v>
      </c>
      <c r="K22" s="11">
        <v>1500</v>
      </c>
      <c r="L22" s="2">
        <f>K22*K7/I22</f>
        <v>1.2885714285714285</v>
      </c>
      <c r="M22" s="2">
        <f>K22*K8*K10/I22</f>
        <v>2.8442857142857145E-2</v>
      </c>
      <c r="N22" s="21"/>
      <c r="O22" s="21"/>
    </row>
    <row r="23" spans="8:15">
      <c r="J23" s="1" t="s">
        <v>2</v>
      </c>
      <c r="K23" s="13">
        <v>1500</v>
      </c>
      <c r="L23" s="2">
        <f>2*K15*K23*K7-K8</f>
        <v>74.150000000000006</v>
      </c>
      <c r="M23" s="2">
        <f>K23*K23*K7*K10</f>
        <v>4.6124999999999998</v>
      </c>
      <c r="N23" s="21">
        <f>L23/K13</f>
        <v>0.35309523809523813</v>
      </c>
      <c r="O23" s="21">
        <f>M23/K13</f>
        <v>2.1964285714285714E-2</v>
      </c>
    </row>
  </sheetData>
  <mergeCells count="2">
    <mergeCell ref="J18:M18"/>
    <mergeCell ref="N18:O18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35C8-C29B-40B5-A2D5-CBB066199DD2}">
  <dimension ref="A1:A40"/>
  <sheetViews>
    <sheetView workbookViewId="0">
      <selection activeCell="N28" sqref="N28"/>
    </sheetView>
  </sheetViews>
  <sheetFormatPr defaultRowHeight="14.25"/>
  <sheetData>
    <row r="1" spans="1:1" ht="15">
      <c r="A1" s="14"/>
    </row>
    <row r="2" spans="1:1">
      <c r="A2" s="15"/>
    </row>
    <row r="3" spans="1:1">
      <c r="A3" s="15"/>
    </row>
    <row r="4" spans="1:1">
      <c r="A4" s="15"/>
    </row>
    <row r="5" spans="1:1">
      <c r="A5" s="15"/>
    </row>
    <row r="6" spans="1:1">
      <c r="A6" s="15"/>
    </row>
    <row r="7" spans="1:1">
      <c r="A7" s="15"/>
    </row>
    <row r="8" spans="1:1">
      <c r="A8" s="15"/>
    </row>
    <row r="9" spans="1:1">
      <c r="A9" s="15"/>
    </row>
    <row r="10" spans="1:1">
      <c r="A10" s="15"/>
    </row>
    <row r="11" spans="1:1">
      <c r="A11" s="15"/>
    </row>
    <row r="12" spans="1:1">
      <c r="A12" s="15"/>
    </row>
    <row r="13" spans="1:1">
      <c r="A13" s="15"/>
    </row>
    <row r="14" spans="1:1">
      <c r="A14" s="15"/>
    </row>
    <row r="15" spans="1:1">
      <c r="A15" s="15"/>
    </row>
    <row r="16" spans="1:1">
      <c r="A16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1" spans="1:1">
      <c r="A21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  <row r="27" spans="1:1" ht="16.5">
      <c r="A27" s="16"/>
    </row>
    <row r="28" spans="1:1" ht="16.5">
      <c r="A28" s="17" t="s">
        <v>24</v>
      </c>
    </row>
    <row r="29" spans="1:1" ht="16.5">
      <c r="A29" s="17" t="s">
        <v>25</v>
      </c>
    </row>
    <row r="30" spans="1:1" ht="16.5">
      <c r="A30" s="17"/>
    </row>
    <row r="31" spans="1:1" ht="115.5">
      <c r="A31" s="18" t="s">
        <v>9</v>
      </c>
    </row>
    <row r="32" spans="1:1" ht="115.5">
      <c r="A32" s="18"/>
    </row>
    <row r="33" spans="1:1" ht="110.25">
      <c r="A33" s="19"/>
    </row>
    <row r="35" spans="1:1" ht="16.5">
      <c r="A35" s="16"/>
    </row>
    <row r="36" spans="1:1" ht="16.5">
      <c r="A36" s="17" t="s">
        <v>26</v>
      </c>
    </row>
    <row r="37" spans="1:1" ht="16.5">
      <c r="A37" s="17" t="s">
        <v>27</v>
      </c>
    </row>
    <row r="38" spans="1:1" ht="16.5">
      <c r="A38" s="17"/>
    </row>
    <row r="39" spans="1:1" ht="87.75">
      <c r="A39" s="20"/>
    </row>
    <row r="40" spans="1:1" ht="87.75">
      <c r="A40" s="20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97CC-5C3C-41B1-A61E-3B2FA0D14147}">
  <dimension ref="A1"/>
  <sheetViews>
    <sheetView workbookViewId="0">
      <selection activeCell="K27" sqref="K27"/>
    </sheetView>
  </sheetViews>
  <sheetFormatPr defaultRowHeight="14.25"/>
  <sheetData/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900E-ECCB-473A-BB47-2355C252AE63}">
  <dimension ref="A1"/>
  <sheetViews>
    <sheetView topLeftCell="A21" workbookViewId="0">
      <selection activeCell="X45" sqref="X45"/>
    </sheetView>
  </sheetViews>
  <sheetFormatPr defaultRowHeight="14.2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FFEA-71FE-4EA8-81C9-CFF8072C212B}">
  <dimension ref="A1"/>
  <sheetViews>
    <sheetView workbookViewId="0">
      <selection activeCell="U15" sqref="U15"/>
    </sheetView>
  </sheetViews>
  <sheetFormatPr defaultRowHeight="14.25"/>
  <sheetData/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0DBD-6B4A-4DD6-BB5E-6DB54CD7C622}">
  <dimension ref="A1"/>
  <sheetViews>
    <sheetView tabSelected="1" workbookViewId="0">
      <selection activeCell="S34" sqref="S34"/>
    </sheetView>
  </sheetViews>
  <sheetFormatPr defaultRowHeight="14.25"/>
  <sheetData/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电流环路速度环路整合</vt:lpstr>
      <vt:lpstr>现代永磁同步电机</vt:lpstr>
      <vt:lpstr>TI</vt:lpstr>
      <vt:lpstr>ST</vt:lpstr>
      <vt:lpstr>Freescale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wsl</dc:creator>
  <cp:lastModifiedBy>shulu wu</cp:lastModifiedBy>
  <dcterms:created xsi:type="dcterms:W3CDTF">2015-06-05T18:19:34Z</dcterms:created>
  <dcterms:modified xsi:type="dcterms:W3CDTF">2024-11-26T06:08:37Z</dcterms:modified>
</cp:coreProperties>
</file>