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原始数据" sheetId="1" r:id="rId1"/>
    <sheet name="判别分析" sheetId="2" r:id="rId2"/>
    <sheet name="因子分析" sheetId="3" r:id="rId3"/>
    <sheet name="Sheet2" sheetId="7" r:id="rId4"/>
    <sheet name="判别" sheetId="8" r:id="rId5"/>
  </sheets>
  <calcPr calcId="145621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2" i="8"/>
  <c r="BI3" i="7" l="1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P3" i="7"/>
  <c r="Q3" i="7"/>
  <c r="O3" i="7"/>
  <c r="N3" i="7"/>
  <c r="M3" i="7"/>
  <c r="L3" i="7"/>
  <c r="K3" i="7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2" i="3"/>
  <c r="W16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H2" i="1"/>
  <c r="G2" i="1"/>
</calcChain>
</file>

<file path=xl/sharedStrings.xml><?xml version="1.0" encoding="utf-8"?>
<sst xmlns="http://schemas.openxmlformats.org/spreadsheetml/2006/main" count="161" uniqueCount="113">
  <si>
    <t>日期</t>
    <phoneticPr fontId="1" type="noConversion"/>
  </si>
  <si>
    <t>纯苯</t>
    <phoneticPr fontId="1" type="noConversion"/>
  </si>
  <si>
    <t>乙烯</t>
    <phoneticPr fontId="1" type="noConversion"/>
  </si>
  <si>
    <t>原油</t>
    <phoneticPr fontId="1" type="noConversion"/>
  </si>
  <si>
    <t>美国苯乙烯</t>
    <phoneticPr fontId="1" type="noConversion"/>
  </si>
  <si>
    <t>中国苯乙烯</t>
    <phoneticPr fontId="1" type="noConversion"/>
  </si>
  <si>
    <t>欧洲苯乙烯</t>
    <phoneticPr fontId="1" type="noConversion"/>
  </si>
  <si>
    <t>美元指数</t>
    <phoneticPr fontId="1" type="noConversion"/>
  </si>
  <si>
    <t>人民币汇率</t>
    <phoneticPr fontId="1" type="noConversion"/>
  </si>
  <si>
    <t>波罗的海运价指数</t>
  </si>
  <si>
    <t>日期</t>
    <phoneticPr fontId="1" type="noConversion"/>
  </si>
  <si>
    <t>日期</t>
  </si>
  <si>
    <t>原油</t>
  </si>
  <si>
    <t>纯苯</t>
  </si>
  <si>
    <t>乙烯</t>
  </si>
  <si>
    <t>美元指数</t>
  </si>
  <si>
    <t>人民币汇率</t>
  </si>
  <si>
    <t>铁矿石价格指数</t>
  </si>
  <si>
    <t>铁矿石价格指数</t>
    <phoneticPr fontId="1" type="noConversion"/>
  </si>
  <si>
    <t>中国苯乙烯</t>
  </si>
  <si>
    <t>中国-美国</t>
  </si>
  <si>
    <t>中国-美国</t>
    <phoneticPr fontId="1" type="noConversion"/>
  </si>
  <si>
    <t>中国-欧洲</t>
  </si>
  <si>
    <t>中国-欧洲</t>
    <phoneticPr fontId="1" type="noConversion"/>
  </si>
  <si>
    <t>华东库存</t>
  </si>
  <si>
    <t>华东库存</t>
    <phoneticPr fontId="1" type="noConversion"/>
  </si>
  <si>
    <t>苯乙烯走势实际值</t>
    <phoneticPr fontId="1" type="noConversion"/>
  </si>
  <si>
    <t>苯乙烯走势预测值</t>
    <phoneticPr fontId="1" type="noConversion"/>
  </si>
  <si>
    <t>成份得分系数矩阵</t>
  </si>
  <si>
    <t xml:space="preserve"> </t>
  </si>
  <si>
    <t>成份</t>
  </si>
  <si>
    <t>1</t>
  </si>
  <si>
    <t>2</t>
  </si>
  <si>
    <t>3</t>
  </si>
  <si>
    <t>描述统计量</t>
  </si>
  <si>
    <t>N</t>
  </si>
  <si>
    <t>极小值</t>
  </si>
  <si>
    <t>极大值</t>
  </si>
  <si>
    <t>均值</t>
  </si>
  <si>
    <t>标准差</t>
  </si>
  <si>
    <t>有效的 N （列表状态）</t>
  </si>
  <si>
    <t>预测值</t>
    <phoneticPr fontId="1" type="noConversion"/>
  </si>
  <si>
    <t>实际值</t>
    <phoneticPr fontId="1" type="noConversion"/>
  </si>
  <si>
    <t>周</t>
  </si>
  <si>
    <t>2015第39周</t>
  </si>
  <si>
    <t>2015第38周</t>
  </si>
  <si>
    <t>2015第37周</t>
  </si>
  <si>
    <t>2015第36周</t>
  </si>
  <si>
    <t>2015第35周</t>
  </si>
  <si>
    <t>2015第34周</t>
  </si>
  <si>
    <t>2015第33周</t>
  </si>
  <si>
    <t>2015第32周</t>
  </si>
  <si>
    <t>2015第31周</t>
  </si>
  <si>
    <t>2015第30周</t>
  </si>
  <si>
    <t>2015第29周</t>
  </si>
  <si>
    <t>2015第28周</t>
  </si>
  <si>
    <t>2015第27周</t>
  </si>
  <si>
    <t>2015第26周</t>
  </si>
  <si>
    <t>2015第25周</t>
  </si>
  <si>
    <t>2015第24周</t>
  </si>
  <si>
    <t>2015第23周</t>
  </si>
  <si>
    <t>2015第22周</t>
  </si>
  <si>
    <t>2015第21周</t>
  </si>
  <si>
    <t>2015第20周</t>
  </si>
  <si>
    <t>2015第19周</t>
  </si>
  <si>
    <t>2015第18周</t>
  </si>
  <si>
    <t>2016第16周</t>
  </si>
  <si>
    <t>2016第15周</t>
  </si>
  <si>
    <t>2016第14周</t>
  </si>
  <si>
    <t>2016第13周</t>
  </si>
  <si>
    <t>2016第12周</t>
  </si>
  <si>
    <t>2016第11周</t>
  </si>
  <si>
    <t>2016第10周</t>
  </si>
  <si>
    <t>2016第9周</t>
  </si>
  <si>
    <t>2016第8周</t>
  </si>
  <si>
    <t>2016第7周</t>
  </si>
  <si>
    <t>2016第6周</t>
  </si>
  <si>
    <t>2016第5周</t>
  </si>
  <si>
    <t>2016第4周</t>
  </si>
  <si>
    <t>2016第3周</t>
  </si>
  <si>
    <t>2016第2周</t>
  </si>
  <si>
    <t>2016第1周</t>
  </si>
  <si>
    <t>2015第53周</t>
  </si>
  <si>
    <t>2015第52周</t>
  </si>
  <si>
    <t>2015第51周</t>
  </si>
  <si>
    <t>2015第50周</t>
  </si>
  <si>
    <t>2015第49周</t>
  </si>
  <si>
    <t>2015第48周</t>
  </si>
  <si>
    <t>2015第47周</t>
  </si>
  <si>
    <t>2015第46周</t>
  </si>
  <si>
    <t>2015第45周</t>
  </si>
  <si>
    <t>2015第44周</t>
  </si>
  <si>
    <t>2015第43周</t>
  </si>
  <si>
    <t>2015第42周</t>
  </si>
  <si>
    <t>2015第41周</t>
  </si>
  <si>
    <t>2015第40周</t>
  </si>
  <si>
    <t>苯乙烯平均价</t>
    <phoneticPr fontId="1" type="noConversion"/>
  </si>
  <si>
    <t>纯苯平均价</t>
    <phoneticPr fontId="1" type="noConversion"/>
  </si>
  <si>
    <t>乙烯平均价</t>
    <phoneticPr fontId="1" type="noConversion"/>
  </si>
  <si>
    <t>WTI</t>
    <phoneticPr fontId="1" type="noConversion"/>
  </si>
  <si>
    <t>WTI平均价</t>
    <phoneticPr fontId="1" type="noConversion"/>
  </si>
  <si>
    <t>美国苯乙烯价格</t>
    <phoneticPr fontId="1" type="noConversion"/>
  </si>
  <si>
    <t>人民币汇率</t>
    <phoneticPr fontId="1" type="noConversion"/>
  </si>
  <si>
    <t>铁矿石价格指数</t>
    <phoneticPr fontId="1" type="noConversion"/>
  </si>
  <si>
    <t>苯乙烯</t>
    <phoneticPr fontId="1" type="noConversion"/>
  </si>
  <si>
    <t>分类函数系数</t>
  </si>
  <si>
    <t>苯乙烯</t>
  </si>
  <si>
    <t>-1</t>
  </si>
  <si>
    <t>纯苯平均价</t>
  </si>
  <si>
    <t>乙烯平均价</t>
  </si>
  <si>
    <t>WTI平均价</t>
  </si>
  <si>
    <t>美国苯乙烯价格</t>
  </si>
  <si>
    <t>(常量)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</si>
</sst>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###.000"/>
    <numFmt numFmtId="177" formatCode="###0"/>
    <numFmt numFmtId="178" formatCode="####.0"/>
    <numFmt numFmtId="179" formatCode="####.0000"/>
    <numFmt numFmtId="180" formatCode="####.00"/>
    <numFmt numFmtId="181" formatCode="####.000000"/>
    <numFmt numFmtId="182" formatCode="####.0000000"/>
    <numFmt numFmtId="183" formatCode="####.00000"/>
    <numFmt numFmtId="184" formatCode="yyyy/m/d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b/>
      <sz val="18"/>
      <color rgb="FF000000"/>
      <name val="宋体"/>
      <family val="3"/>
      <charset val="134"/>
      <scheme val="minor"/>
    </font>
    <font>
      <sz val="9"/>
      <color rgb="FF3A3A3A"/>
      <name val="Simsun"/>
      <charset val="134"/>
    </font>
    <font>
      <sz val="9"/>
      <color indexed="63"/>
      <name val="Tahoma"/>
      <family val="2"/>
    </font>
    <font>
      <sz val="11"/>
      <color rgb="FF000000"/>
      <name val="宋体"/>
      <family val="3"/>
      <charset val="134"/>
    </font>
    <font>
      <b/>
      <sz val="9"/>
      <color rgb="FF3A3A3A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7FB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BFBFB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rgb="FFDEE4EA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EE4EA"/>
      </right>
      <top/>
      <bottom style="medium">
        <color rgb="FFD2D2D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2" fillId="0" borderId="0" xfId="0" applyFont="1"/>
    <xf numFmtId="0" fontId="3" fillId="0" borderId="0" xfId="1"/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2" xfId="1" applyFont="1" applyBorder="1" applyAlignment="1">
      <alignment horizontal="left" vertical="top" wrapText="1"/>
    </xf>
    <xf numFmtId="176" fontId="5" fillId="0" borderId="9" xfId="1" applyNumberFormat="1" applyFont="1" applyBorder="1" applyAlignment="1">
      <alignment horizontal="right" vertical="top"/>
    </xf>
    <xf numFmtId="176" fontId="5" fillId="0" borderId="10" xfId="1" applyNumberFormat="1" applyFont="1" applyBorder="1" applyAlignment="1">
      <alignment horizontal="right" vertical="top"/>
    </xf>
    <xf numFmtId="176" fontId="5" fillId="0" borderId="11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176" fontId="5" fillId="0" borderId="13" xfId="1" applyNumberFormat="1" applyFont="1" applyBorder="1" applyAlignment="1">
      <alignment horizontal="right" vertical="top"/>
    </xf>
    <xf numFmtId="176" fontId="5" fillId="0" borderId="14" xfId="1" applyNumberFormat="1" applyFont="1" applyBorder="1" applyAlignment="1">
      <alignment horizontal="right" vertical="top"/>
    </xf>
    <xf numFmtId="176" fontId="5" fillId="0" borderId="15" xfId="1" applyNumberFormat="1" applyFont="1" applyBorder="1" applyAlignment="1">
      <alignment horizontal="right" vertical="top"/>
    </xf>
    <xf numFmtId="0" fontId="5" fillId="0" borderId="5" xfId="1" applyFont="1" applyBorder="1" applyAlignment="1">
      <alignment horizontal="left" vertical="top" wrapText="1"/>
    </xf>
    <xf numFmtId="176" fontId="5" fillId="0" borderId="16" xfId="1" applyNumberFormat="1" applyFont="1" applyBorder="1" applyAlignment="1">
      <alignment horizontal="right" vertical="top"/>
    </xf>
    <xf numFmtId="176" fontId="5" fillId="0" borderId="17" xfId="1" applyNumberFormat="1" applyFont="1" applyBorder="1" applyAlignment="1">
      <alignment horizontal="right" vertical="top"/>
    </xf>
    <xf numFmtId="176" fontId="5" fillId="0" borderId="18" xfId="1" applyNumberFormat="1" applyFont="1" applyBorder="1" applyAlignment="1">
      <alignment horizontal="right" vertical="top"/>
    </xf>
    <xf numFmtId="176" fontId="3" fillId="0" borderId="0" xfId="1" applyNumberFormat="1"/>
    <xf numFmtId="0" fontId="3" fillId="0" borderId="1" xfId="1" applyBorder="1" applyAlignment="1">
      <alignment horizontal="center" vertical="center" wrapText="1"/>
    </xf>
    <xf numFmtId="0" fontId="5" fillId="0" borderId="19" xfId="1" applyFont="1" applyBorder="1" applyAlignment="1">
      <alignment horizontal="center" wrapText="1"/>
    </xf>
    <xf numFmtId="0" fontId="5" fillId="0" borderId="20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177" fontId="5" fillId="0" borderId="9" xfId="1" applyNumberFormat="1" applyFont="1" applyBorder="1" applyAlignment="1">
      <alignment horizontal="right" vertical="top"/>
    </xf>
    <xf numFmtId="178" fontId="5" fillId="0" borderId="10" xfId="1" applyNumberFormat="1" applyFont="1" applyBorder="1" applyAlignment="1">
      <alignment horizontal="right" vertical="top"/>
    </xf>
    <xf numFmtId="179" fontId="5" fillId="0" borderId="11" xfId="1" applyNumberFormat="1" applyFont="1" applyBorder="1" applyAlignment="1">
      <alignment horizontal="right" vertical="top"/>
    </xf>
    <xf numFmtId="177" fontId="5" fillId="0" borderId="13" xfId="1" applyNumberFormat="1" applyFont="1" applyBorder="1" applyAlignment="1">
      <alignment horizontal="right" vertical="top"/>
    </xf>
    <xf numFmtId="177" fontId="5" fillId="0" borderId="14" xfId="1" applyNumberFormat="1" applyFont="1" applyBorder="1" applyAlignment="1">
      <alignment horizontal="right" vertical="top"/>
    </xf>
    <xf numFmtId="180" fontId="5" fillId="0" borderId="14" xfId="1" applyNumberFormat="1" applyFont="1" applyBorder="1" applyAlignment="1">
      <alignment horizontal="right" vertical="top"/>
    </xf>
    <xf numFmtId="179" fontId="5" fillId="0" borderId="14" xfId="1" applyNumberFormat="1" applyFont="1" applyBorder="1" applyAlignment="1">
      <alignment horizontal="right" vertical="top"/>
    </xf>
    <xf numFmtId="181" fontId="5" fillId="0" borderId="14" xfId="1" applyNumberFormat="1" applyFont="1" applyBorder="1" applyAlignment="1">
      <alignment horizontal="right" vertical="top"/>
    </xf>
    <xf numFmtId="182" fontId="5" fillId="0" borderId="15" xfId="1" applyNumberFormat="1" applyFont="1" applyBorder="1" applyAlignment="1">
      <alignment horizontal="right" vertical="top"/>
    </xf>
    <xf numFmtId="178" fontId="5" fillId="0" borderId="14" xfId="1" applyNumberFormat="1" applyFont="1" applyBorder="1" applyAlignment="1">
      <alignment horizontal="right" vertical="top"/>
    </xf>
    <xf numFmtId="179" fontId="5" fillId="0" borderId="15" xfId="1" applyNumberFormat="1" applyFont="1" applyBorder="1" applyAlignment="1">
      <alignment horizontal="right" vertical="top"/>
    </xf>
    <xf numFmtId="183" fontId="5" fillId="0" borderId="15" xfId="1" applyNumberFormat="1" applyFont="1" applyBorder="1" applyAlignment="1">
      <alignment horizontal="right" vertical="top"/>
    </xf>
    <xf numFmtId="177" fontId="5" fillId="0" borderId="16" xfId="1" applyNumberFormat="1" applyFont="1" applyBorder="1" applyAlignment="1">
      <alignment horizontal="right" vertical="top"/>
    </xf>
    <xf numFmtId="0" fontId="3" fillId="0" borderId="17" xfId="1" applyBorder="1" applyAlignment="1">
      <alignment horizontal="center" vertical="center"/>
    </xf>
    <xf numFmtId="0" fontId="3" fillId="0" borderId="18" xfId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right" vertical="top"/>
    </xf>
    <xf numFmtId="0" fontId="6" fillId="0" borderId="0" xfId="0" applyFont="1"/>
    <xf numFmtId="184" fontId="8" fillId="3" borderId="23" xfId="0" applyNumberFormat="1" applyFont="1" applyFill="1" applyBorder="1" applyAlignment="1">
      <alignment horizontal="center" vertical="center" wrapText="1"/>
    </xf>
    <xf numFmtId="184" fontId="9" fillId="0" borderId="0" xfId="0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10" fillId="4" borderId="24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2" borderId="22" xfId="0" applyFont="1" applyFill="1" applyBorder="1" applyAlignment="1">
      <alignment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84" fontId="0" fillId="0" borderId="23" xfId="0" applyNumberFormat="1" applyBorder="1" applyAlignment="1">
      <alignment vertical="center"/>
    </xf>
    <xf numFmtId="0" fontId="10" fillId="4" borderId="2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5" fillId="0" borderId="8" xfId="2" applyFont="1" applyBorder="1" applyAlignment="1">
      <alignment horizontal="center" wrapText="1"/>
    </xf>
    <xf numFmtId="0" fontId="5" fillId="0" borderId="2" xfId="2" applyFont="1" applyBorder="1" applyAlignment="1">
      <alignment horizontal="left" vertical="top" wrapText="1"/>
    </xf>
    <xf numFmtId="176" fontId="5" fillId="0" borderId="9" xfId="2" applyNumberFormat="1" applyFont="1" applyBorder="1" applyAlignment="1">
      <alignment horizontal="right" vertical="top"/>
    </xf>
    <xf numFmtId="176" fontId="5" fillId="0" borderId="11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left" vertical="top" wrapText="1"/>
    </xf>
    <xf numFmtId="176" fontId="5" fillId="0" borderId="13" xfId="2" applyNumberFormat="1" applyFont="1" applyBorder="1" applyAlignment="1">
      <alignment horizontal="right" vertical="top"/>
    </xf>
    <xf numFmtId="176" fontId="5" fillId="0" borderId="15" xfId="2" applyNumberFormat="1" applyFont="1" applyBorder="1" applyAlignment="1">
      <alignment horizontal="right" vertical="top"/>
    </xf>
    <xf numFmtId="0" fontId="5" fillId="0" borderId="5" xfId="2" applyFont="1" applyBorder="1" applyAlignment="1">
      <alignment horizontal="left" vertical="top" wrapText="1"/>
    </xf>
    <xf numFmtId="176" fontId="5" fillId="0" borderId="16" xfId="2" applyNumberFormat="1" applyFont="1" applyBorder="1" applyAlignment="1">
      <alignment horizontal="right" vertical="top"/>
    </xf>
    <xf numFmtId="176" fontId="5" fillId="0" borderId="18" xfId="2" applyNumberFormat="1" applyFont="1" applyBorder="1" applyAlignment="1">
      <alignment horizontal="right" vertical="top"/>
    </xf>
    <xf numFmtId="0" fontId="3" fillId="0" borderId="0" xfId="2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1" xfId="2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wrapText="1"/>
    </xf>
    <xf numFmtId="0" fontId="3" fillId="0" borderId="4" xfId="2" applyFont="1" applyBorder="1" applyAlignment="1">
      <alignment horizontal="center" vertical="center"/>
    </xf>
  </cellXfs>
  <cellStyles count="3">
    <cellStyle name="常规" xfId="0" builtinId="0"/>
    <cellStyle name="常规_判别" xfId="2"/>
    <cellStyle name="常规_因子分析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判别分析!$N$1</c:f>
              <c:strCache>
                <c:ptCount val="1"/>
                <c:pt idx="0">
                  <c:v>苯乙烯走势预测值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原始数据!$A$3:$A$99</c:f>
              <c:numCache>
                <c:formatCode>m/d/yyyy</c:formatCode>
                <c:ptCount val="97"/>
                <c:pt idx="0">
                  <c:v>42328</c:v>
                </c:pt>
                <c:pt idx="1">
                  <c:v>42331</c:v>
                </c:pt>
                <c:pt idx="2">
                  <c:v>42332</c:v>
                </c:pt>
                <c:pt idx="3">
                  <c:v>42333</c:v>
                </c:pt>
                <c:pt idx="4">
                  <c:v>42334</c:v>
                </c:pt>
                <c:pt idx="5">
                  <c:v>42335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42345</c:v>
                </c:pt>
                <c:pt idx="12">
                  <c:v>42346</c:v>
                </c:pt>
                <c:pt idx="13">
                  <c:v>42347</c:v>
                </c:pt>
                <c:pt idx="14">
                  <c:v>42348</c:v>
                </c:pt>
                <c:pt idx="15">
                  <c:v>42349</c:v>
                </c:pt>
                <c:pt idx="16">
                  <c:v>42352</c:v>
                </c:pt>
                <c:pt idx="17">
                  <c:v>42353</c:v>
                </c:pt>
                <c:pt idx="18">
                  <c:v>42354</c:v>
                </c:pt>
                <c:pt idx="19">
                  <c:v>42355</c:v>
                </c:pt>
                <c:pt idx="20">
                  <c:v>42356</c:v>
                </c:pt>
                <c:pt idx="21">
                  <c:v>42359</c:v>
                </c:pt>
                <c:pt idx="22">
                  <c:v>42360</c:v>
                </c:pt>
                <c:pt idx="23">
                  <c:v>42361</c:v>
                </c:pt>
                <c:pt idx="24">
                  <c:v>42362</c:v>
                </c:pt>
                <c:pt idx="25">
                  <c:v>42363</c:v>
                </c:pt>
                <c:pt idx="26">
                  <c:v>42366</c:v>
                </c:pt>
                <c:pt idx="27">
                  <c:v>42367</c:v>
                </c:pt>
                <c:pt idx="28">
                  <c:v>42368</c:v>
                </c:pt>
                <c:pt idx="29">
                  <c:v>42369</c:v>
                </c:pt>
                <c:pt idx="30">
                  <c:v>42370</c:v>
                </c:pt>
                <c:pt idx="31">
                  <c:v>42373</c:v>
                </c:pt>
                <c:pt idx="32">
                  <c:v>42374</c:v>
                </c:pt>
                <c:pt idx="33">
                  <c:v>42375</c:v>
                </c:pt>
                <c:pt idx="34">
                  <c:v>42376</c:v>
                </c:pt>
                <c:pt idx="35">
                  <c:v>42377</c:v>
                </c:pt>
                <c:pt idx="36">
                  <c:v>42380</c:v>
                </c:pt>
                <c:pt idx="37">
                  <c:v>42381</c:v>
                </c:pt>
                <c:pt idx="38">
                  <c:v>42382</c:v>
                </c:pt>
                <c:pt idx="39">
                  <c:v>42383</c:v>
                </c:pt>
                <c:pt idx="40">
                  <c:v>42384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42394</c:v>
                </c:pt>
                <c:pt idx="47">
                  <c:v>42395</c:v>
                </c:pt>
                <c:pt idx="48">
                  <c:v>42396</c:v>
                </c:pt>
                <c:pt idx="49">
                  <c:v>42397</c:v>
                </c:pt>
                <c:pt idx="50">
                  <c:v>42398</c:v>
                </c:pt>
                <c:pt idx="51">
                  <c:v>42401</c:v>
                </c:pt>
                <c:pt idx="52">
                  <c:v>42402</c:v>
                </c:pt>
                <c:pt idx="53">
                  <c:v>42403</c:v>
                </c:pt>
                <c:pt idx="54">
                  <c:v>42404</c:v>
                </c:pt>
                <c:pt idx="55">
                  <c:v>42405</c:v>
                </c:pt>
                <c:pt idx="56">
                  <c:v>42408</c:v>
                </c:pt>
                <c:pt idx="57">
                  <c:v>42409</c:v>
                </c:pt>
                <c:pt idx="58">
                  <c:v>42410</c:v>
                </c:pt>
                <c:pt idx="59">
                  <c:v>42411</c:v>
                </c:pt>
                <c:pt idx="60">
                  <c:v>42412</c:v>
                </c:pt>
                <c:pt idx="61">
                  <c:v>42415</c:v>
                </c:pt>
                <c:pt idx="62">
                  <c:v>42416</c:v>
                </c:pt>
                <c:pt idx="63">
                  <c:v>42417</c:v>
                </c:pt>
                <c:pt idx="64">
                  <c:v>42418</c:v>
                </c:pt>
                <c:pt idx="65">
                  <c:v>42419</c:v>
                </c:pt>
                <c:pt idx="66">
                  <c:v>42422</c:v>
                </c:pt>
                <c:pt idx="67">
                  <c:v>42423</c:v>
                </c:pt>
                <c:pt idx="68">
                  <c:v>42424</c:v>
                </c:pt>
                <c:pt idx="69">
                  <c:v>42425</c:v>
                </c:pt>
                <c:pt idx="70">
                  <c:v>42426</c:v>
                </c:pt>
                <c:pt idx="71">
                  <c:v>42429</c:v>
                </c:pt>
                <c:pt idx="72">
                  <c:v>42430</c:v>
                </c:pt>
                <c:pt idx="73">
                  <c:v>42431</c:v>
                </c:pt>
                <c:pt idx="74">
                  <c:v>42432</c:v>
                </c:pt>
                <c:pt idx="75">
                  <c:v>42433</c:v>
                </c:pt>
                <c:pt idx="76">
                  <c:v>42436</c:v>
                </c:pt>
                <c:pt idx="77">
                  <c:v>42437</c:v>
                </c:pt>
                <c:pt idx="78">
                  <c:v>42438</c:v>
                </c:pt>
                <c:pt idx="79">
                  <c:v>42439</c:v>
                </c:pt>
                <c:pt idx="80">
                  <c:v>42440</c:v>
                </c:pt>
                <c:pt idx="81">
                  <c:v>42443</c:v>
                </c:pt>
                <c:pt idx="82">
                  <c:v>42444</c:v>
                </c:pt>
                <c:pt idx="83">
                  <c:v>42445</c:v>
                </c:pt>
                <c:pt idx="84">
                  <c:v>42446</c:v>
                </c:pt>
                <c:pt idx="85">
                  <c:v>42447</c:v>
                </c:pt>
                <c:pt idx="86">
                  <c:v>42450</c:v>
                </c:pt>
                <c:pt idx="87">
                  <c:v>42451</c:v>
                </c:pt>
                <c:pt idx="88">
                  <c:v>42452</c:v>
                </c:pt>
                <c:pt idx="89">
                  <c:v>42453</c:v>
                </c:pt>
                <c:pt idx="90">
                  <c:v>42454</c:v>
                </c:pt>
                <c:pt idx="91">
                  <c:v>42457</c:v>
                </c:pt>
                <c:pt idx="92">
                  <c:v>42458</c:v>
                </c:pt>
                <c:pt idx="93">
                  <c:v>42459</c:v>
                </c:pt>
                <c:pt idx="94">
                  <c:v>42460</c:v>
                </c:pt>
                <c:pt idx="95">
                  <c:v>42461</c:v>
                </c:pt>
                <c:pt idx="96">
                  <c:v>42464</c:v>
                </c:pt>
              </c:numCache>
            </c:numRef>
          </c:cat>
          <c:val>
            <c:numRef>
              <c:f>判别分析!$N$2:$N$99</c:f>
              <c:numCache>
                <c:formatCode>General</c:formatCode>
                <c:ptCount val="9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判别分析!$A$1</c:f>
              <c:strCache>
                <c:ptCount val="1"/>
                <c:pt idx="0">
                  <c:v>苯乙烯走势实际值</c:v>
                </c:pt>
              </c:strCache>
            </c:strRef>
          </c:tx>
          <c:marker>
            <c:symbol val="none"/>
          </c:marker>
          <c:cat>
            <c:numRef>
              <c:f>原始数据!$A$3:$A$99</c:f>
              <c:numCache>
                <c:formatCode>m/d/yyyy</c:formatCode>
                <c:ptCount val="97"/>
                <c:pt idx="0">
                  <c:v>42328</c:v>
                </c:pt>
                <c:pt idx="1">
                  <c:v>42331</c:v>
                </c:pt>
                <c:pt idx="2">
                  <c:v>42332</c:v>
                </c:pt>
                <c:pt idx="3">
                  <c:v>42333</c:v>
                </c:pt>
                <c:pt idx="4">
                  <c:v>42334</c:v>
                </c:pt>
                <c:pt idx="5">
                  <c:v>42335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42345</c:v>
                </c:pt>
                <c:pt idx="12">
                  <c:v>42346</c:v>
                </c:pt>
                <c:pt idx="13">
                  <c:v>42347</c:v>
                </c:pt>
                <c:pt idx="14">
                  <c:v>42348</c:v>
                </c:pt>
                <c:pt idx="15">
                  <c:v>42349</c:v>
                </c:pt>
                <c:pt idx="16">
                  <c:v>42352</c:v>
                </c:pt>
                <c:pt idx="17">
                  <c:v>42353</c:v>
                </c:pt>
                <c:pt idx="18">
                  <c:v>42354</c:v>
                </c:pt>
                <c:pt idx="19">
                  <c:v>42355</c:v>
                </c:pt>
                <c:pt idx="20">
                  <c:v>42356</c:v>
                </c:pt>
                <c:pt idx="21">
                  <c:v>42359</c:v>
                </c:pt>
                <c:pt idx="22">
                  <c:v>42360</c:v>
                </c:pt>
                <c:pt idx="23">
                  <c:v>42361</c:v>
                </c:pt>
                <c:pt idx="24">
                  <c:v>42362</c:v>
                </c:pt>
                <c:pt idx="25">
                  <c:v>42363</c:v>
                </c:pt>
                <c:pt idx="26">
                  <c:v>42366</c:v>
                </c:pt>
                <c:pt idx="27">
                  <c:v>42367</c:v>
                </c:pt>
                <c:pt idx="28">
                  <c:v>42368</c:v>
                </c:pt>
                <c:pt idx="29">
                  <c:v>42369</c:v>
                </c:pt>
                <c:pt idx="30">
                  <c:v>42370</c:v>
                </c:pt>
                <c:pt idx="31">
                  <c:v>42373</c:v>
                </c:pt>
                <c:pt idx="32">
                  <c:v>42374</c:v>
                </c:pt>
                <c:pt idx="33">
                  <c:v>42375</c:v>
                </c:pt>
                <c:pt idx="34">
                  <c:v>42376</c:v>
                </c:pt>
                <c:pt idx="35">
                  <c:v>42377</c:v>
                </c:pt>
                <c:pt idx="36">
                  <c:v>42380</c:v>
                </c:pt>
                <c:pt idx="37">
                  <c:v>42381</c:v>
                </c:pt>
                <c:pt idx="38">
                  <c:v>42382</c:v>
                </c:pt>
                <c:pt idx="39">
                  <c:v>42383</c:v>
                </c:pt>
                <c:pt idx="40">
                  <c:v>42384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42394</c:v>
                </c:pt>
                <c:pt idx="47">
                  <c:v>42395</c:v>
                </c:pt>
                <c:pt idx="48">
                  <c:v>42396</c:v>
                </c:pt>
                <c:pt idx="49">
                  <c:v>42397</c:v>
                </c:pt>
                <c:pt idx="50">
                  <c:v>42398</c:v>
                </c:pt>
                <c:pt idx="51">
                  <c:v>42401</c:v>
                </c:pt>
                <c:pt idx="52">
                  <c:v>42402</c:v>
                </c:pt>
                <c:pt idx="53">
                  <c:v>42403</c:v>
                </c:pt>
                <c:pt idx="54">
                  <c:v>42404</c:v>
                </c:pt>
                <c:pt idx="55">
                  <c:v>42405</c:v>
                </c:pt>
                <c:pt idx="56">
                  <c:v>42408</c:v>
                </c:pt>
                <c:pt idx="57">
                  <c:v>42409</c:v>
                </c:pt>
                <c:pt idx="58">
                  <c:v>42410</c:v>
                </c:pt>
                <c:pt idx="59">
                  <c:v>42411</c:v>
                </c:pt>
                <c:pt idx="60">
                  <c:v>42412</c:v>
                </c:pt>
                <c:pt idx="61">
                  <c:v>42415</c:v>
                </c:pt>
                <c:pt idx="62">
                  <c:v>42416</c:v>
                </c:pt>
                <c:pt idx="63">
                  <c:v>42417</c:v>
                </c:pt>
                <c:pt idx="64">
                  <c:v>42418</c:v>
                </c:pt>
                <c:pt idx="65">
                  <c:v>42419</c:v>
                </c:pt>
                <c:pt idx="66">
                  <c:v>42422</c:v>
                </c:pt>
                <c:pt idx="67">
                  <c:v>42423</c:v>
                </c:pt>
                <c:pt idx="68">
                  <c:v>42424</c:v>
                </c:pt>
                <c:pt idx="69">
                  <c:v>42425</c:v>
                </c:pt>
                <c:pt idx="70">
                  <c:v>42426</c:v>
                </c:pt>
                <c:pt idx="71">
                  <c:v>42429</c:v>
                </c:pt>
                <c:pt idx="72">
                  <c:v>42430</c:v>
                </c:pt>
                <c:pt idx="73">
                  <c:v>42431</c:v>
                </c:pt>
                <c:pt idx="74">
                  <c:v>42432</c:v>
                </c:pt>
                <c:pt idx="75">
                  <c:v>42433</c:v>
                </c:pt>
                <c:pt idx="76">
                  <c:v>42436</c:v>
                </c:pt>
                <c:pt idx="77">
                  <c:v>42437</c:v>
                </c:pt>
                <c:pt idx="78">
                  <c:v>42438</c:v>
                </c:pt>
                <c:pt idx="79">
                  <c:v>42439</c:v>
                </c:pt>
                <c:pt idx="80">
                  <c:v>42440</c:v>
                </c:pt>
                <c:pt idx="81">
                  <c:v>42443</c:v>
                </c:pt>
                <c:pt idx="82">
                  <c:v>42444</c:v>
                </c:pt>
                <c:pt idx="83">
                  <c:v>42445</c:v>
                </c:pt>
                <c:pt idx="84">
                  <c:v>42446</c:v>
                </c:pt>
                <c:pt idx="85">
                  <c:v>42447</c:v>
                </c:pt>
                <c:pt idx="86">
                  <c:v>42450</c:v>
                </c:pt>
                <c:pt idx="87">
                  <c:v>42451</c:v>
                </c:pt>
                <c:pt idx="88">
                  <c:v>42452</c:v>
                </c:pt>
                <c:pt idx="89">
                  <c:v>42453</c:v>
                </c:pt>
                <c:pt idx="90">
                  <c:v>42454</c:v>
                </c:pt>
                <c:pt idx="91">
                  <c:v>42457</c:v>
                </c:pt>
                <c:pt idx="92">
                  <c:v>42458</c:v>
                </c:pt>
                <c:pt idx="93">
                  <c:v>42459</c:v>
                </c:pt>
                <c:pt idx="94">
                  <c:v>42460</c:v>
                </c:pt>
                <c:pt idx="95">
                  <c:v>42461</c:v>
                </c:pt>
                <c:pt idx="96">
                  <c:v>42464</c:v>
                </c:pt>
              </c:numCache>
            </c:numRef>
          </c:cat>
          <c:val>
            <c:numRef>
              <c:f>判别分析!$A$2:$A$99</c:f>
              <c:numCache>
                <c:formatCode>General</c:formatCode>
                <c:ptCount val="9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4000"/>
        <c:axId val="123527936"/>
      </c:lineChart>
      <c:dateAx>
        <c:axId val="12326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3527936"/>
        <c:crosses val="autoZero"/>
        <c:auto val="1"/>
        <c:lblOffset val="100"/>
        <c:baseTimeUnit val="days"/>
      </c:dateAx>
      <c:valAx>
        <c:axId val="12352793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crossAx val="123264000"/>
        <c:crosses val="autoZero"/>
        <c:crossBetween val="between"/>
        <c:majorUnit val="1"/>
      </c:valAx>
    </c:plotArea>
    <c:legend>
      <c:legendPos val="t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因子分析!$A$1</c:f>
              <c:strCache>
                <c:ptCount val="1"/>
                <c:pt idx="0">
                  <c:v>实际值</c:v>
                </c:pt>
              </c:strCache>
            </c:strRef>
          </c:tx>
          <c:marker>
            <c:symbol val="none"/>
          </c:marker>
          <c:cat>
            <c:numRef>
              <c:f>原始数据!$A$2:$A$100</c:f>
              <c:numCache>
                <c:formatCode>m/d/yyyy</c:formatCode>
                <c:ptCount val="99"/>
                <c:pt idx="0">
                  <c:v>42327</c:v>
                </c:pt>
                <c:pt idx="1">
                  <c:v>42328</c:v>
                </c:pt>
                <c:pt idx="2">
                  <c:v>42331</c:v>
                </c:pt>
                <c:pt idx="3">
                  <c:v>42332</c:v>
                </c:pt>
                <c:pt idx="4">
                  <c:v>42333</c:v>
                </c:pt>
                <c:pt idx="5">
                  <c:v>42334</c:v>
                </c:pt>
                <c:pt idx="6">
                  <c:v>42335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42348</c:v>
                </c:pt>
                <c:pt idx="16">
                  <c:v>42349</c:v>
                </c:pt>
                <c:pt idx="17">
                  <c:v>42352</c:v>
                </c:pt>
                <c:pt idx="18">
                  <c:v>42353</c:v>
                </c:pt>
                <c:pt idx="19">
                  <c:v>42354</c:v>
                </c:pt>
                <c:pt idx="20">
                  <c:v>42355</c:v>
                </c:pt>
                <c:pt idx="21">
                  <c:v>42356</c:v>
                </c:pt>
                <c:pt idx="22">
                  <c:v>42359</c:v>
                </c:pt>
                <c:pt idx="23">
                  <c:v>42360</c:v>
                </c:pt>
                <c:pt idx="24">
                  <c:v>42361</c:v>
                </c:pt>
                <c:pt idx="25">
                  <c:v>42362</c:v>
                </c:pt>
                <c:pt idx="26">
                  <c:v>42363</c:v>
                </c:pt>
                <c:pt idx="27">
                  <c:v>42366</c:v>
                </c:pt>
                <c:pt idx="28">
                  <c:v>42367</c:v>
                </c:pt>
                <c:pt idx="29">
                  <c:v>42368</c:v>
                </c:pt>
                <c:pt idx="30">
                  <c:v>42369</c:v>
                </c:pt>
                <c:pt idx="31">
                  <c:v>42370</c:v>
                </c:pt>
                <c:pt idx="32">
                  <c:v>42373</c:v>
                </c:pt>
                <c:pt idx="33">
                  <c:v>42374</c:v>
                </c:pt>
                <c:pt idx="34">
                  <c:v>42375</c:v>
                </c:pt>
                <c:pt idx="35">
                  <c:v>42376</c:v>
                </c:pt>
                <c:pt idx="36">
                  <c:v>42377</c:v>
                </c:pt>
                <c:pt idx="37">
                  <c:v>42380</c:v>
                </c:pt>
                <c:pt idx="38">
                  <c:v>42381</c:v>
                </c:pt>
                <c:pt idx="39">
                  <c:v>42382</c:v>
                </c:pt>
                <c:pt idx="40">
                  <c:v>42383</c:v>
                </c:pt>
                <c:pt idx="41">
                  <c:v>42384</c:v>
                </c:pt>
                <c:pt idx="42">
                  <c:v>42387</c:v>
                </c:pt>
                <c:pt idx="43">
                  <c:v>42388</c:v>
                </c:pt>
                <c:pt idx="44">
                  <c:v>42389</c:v>
                </c:pt>
                <c:pt idx="45">
                  <c:v>42390</c:v>
                </c:pt>
                <c:pt idx="46">
                  <c:v>42391</c:v>
                </c:pt>
                <c:pt idx="47">
                  <c:v>42394</c:v>
                </c:pt>
                <c:pt idx="48">
                  <c:v>42395</c:v>
                </c:pt>
                <c:pt idx="49">
                  <c:v>42396</c:v>
                </c:pt>
                <c:pt idx="50">
                  <c:v>42397</c:v>
                </c:pt>
                <c:pt idx="51">
                  <c:v>42398</c:v>
                </c:pt>
                <c:pt idx="52">
                  <c:v>42401</c:v>
                </c:pt>
                <c:pt idx="53">
                  <c:v>42402</c:v>
                </c:pt>
                <c:pt idx="54">
                  <c:v>42403</c:v>
                </c:pt>
                <c:pt idx="55">
                  <c:v>42404</c:v>
                </c:pt>
                <c:pt idx="56">
                  <c:v>42405</c:v>
                </c:pt>
                <c:pt idx="57">
                  <c:v>42408</c:v>
                </c:pt>
                <c:pt idx="58">
                  <c:v>42409</c:v>
                </c:pt>
                <c:pt idx="59">
                  <c:v>42410</c:v>
                </c:pt>
                <c:pt idx="60">
                  <c:v>42411</c:v>
                </c:pt>
                <c:pt idx="61">
                  <c:v>42412</c:v>
                </c:pt>
                <c:pt idx="62">
                  <c:v>42415</c:v>
                </c:pt>
                <c:pt idx="63">
                  <c:v>42416</c:v>
                </c:pt>
                <c:pt idx="64">
                  <c:v>42417</c:v>
                </c:pt>
                <c:pt idx="65">
                  <c:v>42418</c:v>
                </c:pt>
                <c:pt idx="66">
                  <c:v>42419</c:v>
                </c:pt>
                <c:pt idx="67">
                  <c:v>42422</c:v>
                </c:pt>
                <c:pt idx="68">
                  <c:v>42423</c:v>
                </c:pt>
                <c:pt idx="69">
                  <c:v>42424</c:v>
                </c:pt>
                <c:pt idx="70">
                  <c:v>42425</c:v>
                </c:pt>
                <c:pt idx="71">
                  <c:v>42426</c:v>
                </c:pt>
                <c:pt idx="72">
                  <c:v>42429</c:v>
                </c:pt>
                <c:pt idx="73">
                  <c:v>42430</c:v>
                </c:pt>
                <c:pt idx="74">
                  <c:v>42431</c:v>
                </c:pt>
                <c:pt idx="75">
                  <c:v>42432</c:v>
                </c:pt>
                <c:pt idx="76">
                  <c:v>42433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42443</c:v>
                </c:pt>
                <c:pt idx="83">
                  <c:v>42444</c:v>
                </c:pt>
                <c:pt idx="84">
                  <c:v>42445</c:v>
                </c:pt>
                <c:pt idx="85">
                  <c:v>42446</c:v>
                </c:pt>
                <c:pt idx="86">
                  <c:v>42447</c:v>
                </c:pt>
                <c:pt idx="87">
                  <c:v>42450</c:v>
                </c:pt>
                <c:pt idx="88">
                  <c:v>42451</c:v>
                </c:pt>
                <c:pt idx="89">
                  <c:v>42452</c:v>
                </c:pt>
                <c:pt idx="90">
                  <c:v>42453</c:v>
                </c:pt>
                <c:pt idx="91">
                  <c:v>42454</c:v>
                </c:pt>
                <c:pt idx="92">
                  <c:v>42457</c:v>
                </c:pt>
                <c:pt idx="93">
                  <c:v>42458</c:v>
                </c:pt>
                <c:pt idx="94">
                  <c:v>42459</c:v>
                </c:pt>
                <c:pt idx="95">
                  <c:v>42460</c:v>
                </c:pt>
                <c:pt idx="96">
                  <c:v>42461</c:v>
                </c:pt>
                <c:pt idx="97">
                  <c:v>42464</c:v>
                </c:pt>
                <c:pt idx="98">
                  <c:v>42465</c:v>
                </c:pt>
              </c:numCache>
            </c:numRef>
          </c:cat>
          <c:val>
            <c:numRef>
              <c:f>因子分析!$A$2:$A$99</c:f>
              <c:numCache>
                <c:formatCode>General</c:formatCode>
                <c:ptCount val="98"/>
                <c:pt idx="0">
                  <c:v>935.5</c:v>
                </c:pt>
                <c:pt idx="1">
                  <c:v>906.5</c:v>
                </c:pt>
                <c:pt idx="2">
                  <c:v>892.5</c:v>
                </c:pt>
                <c:pt idx="3">
                  <c:v>896.5</c:v>
                </c:pt>
                <c:pt idx="4">
                  <c:v>902.5</c:v>
                </c:pt>
                <c:pt idx="5">
                  <c:v>897.5</c:v>
                </c:pt>
                <c:pt idx="6">
                  <c:v>888</c:v>
                </c:pt>
                <c:pt idx="7">
                  <c:v>894</c:v>
                </c:pt>
                <c:pt idx="8">
                  <c:v>895</c:v>
                </c:pt>
                <c:pt idx="9">
                  <c:v>896</c:v>
                </c:pt>
                <c:pt idx="10">
                  <c:v>916</c:v>
                </c:pt>
                <c:pt idx="11">
                  <c:v>917.5</c:v>
                </c:pt>
                <c:pt idx="12">
                  <c:v>924.5</c:v>
                </c:pt>
                <c:pt idx="13">
                  <c:v>928.5</c:v>
                </c:pt>
                <c:pt idx="14">
                  <c:v>928.5</c:v>
                </c:pt>
                <c:pt idx="15">
                  <c:v>928.5</c:v>
                </c:pt>
                <c:pt idx="16">
                  <c:v>898.5</c:v>
                </c:pt>
                <c:pt idx="17">
                  <c:v>893.5</c:v>
                </c:pt>
                <c:pt idx="18">
                  <c:v>889</c:v>
                </c:pt>
                <c:pt idx="19">
                  <c:v>891</c:v>
                </c:pt>
                <c:pt idx="20">
                  <c:v>886.5</c:v>
                </c:pt>
                <c:pt idx="21">
                  <c:v>886.5</c:v>
                </c:pt>
                <c:pt idx="22">
                  <c:v>903.5</c:v>
                </c:pt>
                <c:pt idx="23">
                  <c:v>912.5</c:v>
                </c:pt>
                <c:pt idx="24">
                  <c:v>914.5</c:v>
                </c:pt>
                <c:pt idx="25">
                  <c:v>914.5</c:v>
                </c:pt>
                <c:pt idx="26">
                  <c:v>918.5</c:v>
                </c:pt>
                <c:pt idx="27">
                  <c:v>918.5</c:v>
                </c:pt>
                <c:pt idx="28">
                  <c:v>923.5</c:v>
                </c:pt>
                <c:pt idx="29">
                  <c:v>923.5</c:v>
                </c:pt>
                <c:pt idx="30">
                  <c:v>923.5</c:v>
                </c:pt>
                <c:pt idx="31">
                  <c:v>931.5</c:v>
                </c:pt>
                <c:pt idx="32">
                  <c:v>937.5</c:v>
                </c:pt>
                <c:pt idx="33">
                  <c:v>954.5</c:v>
                </c:pt>
                <c:pt idx="34">
                  <c:v>950.5</c:v>
                </c:pt>
                <c:pt idx="35">
                  <c:v>950.5</c:v>
                </c:pt>
                <c:pt idx="36">
                  <c:v>934.5</c:v>
                </c:pt>
                <c:pt idx="37">
                  <c:v>919.5</c:v>
                </c:pt>
                <c:pt idx="38">
                  <c:v>919.5</c:v>
                </c:pt>
                <c:pt idx="39">
                  <c:v>919.5</c:v>
                </c:pt>
                <c:pt idx="40">
                  <c:v>921.5</c:v>
                </c:pt>
                <c:pt idx="41">
                  <c:v>912</c:v>
                </c:pt>
                <c:pt idx="42">
                  <c:v>897.5</c:v>
                </c:pt>
                <c:pt idx="43">
                  <c:v>897.5</c:v>
                </c:pt>
                <c:pt idx="44">
                  <c:v>883.5</c:v>
                </c:pt>
                <c:pt idx="45">
                  <c:v>884.5</c:v>
                </c:pt>
                <c:pt idx="46">
                  <c:v>905.5</c:v>
                </c:pt>
                <c:pt idx="47">
                  <c:v>903</c:v>
                </c:pt>
                <c:pt idx="48">
                  <c:v>921</c:v>
                </c:pt>
                <c:pt idx="49">
                  <c:v>938</c:v>
                </c:pt>
                <c:pt idx="50">
                  <c:v>955.5</c:v>
                </c:pt>
                <c:pt idx="51">
                  <c:v>950</c:v>
                </c:pt>
                <c:pt idx="52">
                  <c:v>955</c:v>
                </c:pt>
                <c:pt idx="53">
                  <c:v>952</c:v>
                </c:pt>
                <c:pt idx="54">
                  <c:v>966</c:v>
                </c:pt>
                <c:pt idx="55">
                  <c:v>963</c:v>
                </c:pt>
                <c:pt idx="56">
                  <c:v>963</c:v>
                </c:pt>
                <c:pt idx="57">
                  <c:v>963</c:v>
                </c:pt>
                <c:pt idx="58">
                  <c:v>958</c:v>
                </c:pt>
                <c:pt idx="59">
                  <c:v>961</c:v>
                </c:pt>
                <c:pt idx="60">
                  <c:v>966</c:v>
                </c:pt>
                <c:pt idx="61">
                  <c:v>970</c:v>
                </c:pt>
                <c:pt idx="62">
                  <c:v>970.5</c:v>
                </c:pt>
                <c:pt idx="63">
                  <c:v>973.5</c:v>
                </c:pt>
                <c:pt idx="64">
                  <c:v>995</c:v>
                </c:pt>
                <c:pt idx="65">
                  <c:v>995</c:v>
                </c:pt>
                <c:pt idx="66">
                  <c:v>1017</c:v>
                </c:pt>
                <c:pt idx="67">
                  <c:v>1022.5</c:v>
                </c:pt>
                <c:pt idx="68">
                  <c:v>1022.5</c:v>
                </c:pt>
                <c:pt idx="69">
                  <c:v>1022.5</c:v>
                </c:pt>
                <c:pt idx="70">
                  <c:v>1030.5</c:v>
                </c:pt>
                <c:pt idx="71">
                  <c:v>1048.5</c:v>
                </c:pt>
                <c:pt idx="72">
                  <c:v>1066</c:v>
                </c:pt>
                <c:pt idx="73">
                  <c:v>1086</c:v>
                </c:pt>
                <c:pt idx="74">
                  <c:v>1121</c:v>
                </c:pt>
                <c:pt idx="75">
                  <c:v>1135</c:v>
                </c:pt>
                <c:pt idx="76">
                  <c:v>1153</c:v>
                </c:pt>
                <c:pt idx="77">
                  <c:v>1141</c:v>
                </c:pt>
                <c:pt idx="78">
                  <c:v>1139.5</c:v>
                </c:pt>
                <c:pt idx="79">
                  <c:v>1126.5</c:v>
                </c:pt>
                <c:pt idx="80">
                  <c:v>1119.5</c:v>
                </c:pt>
                <c:pt idx="81">
                  <c:v>1119.5</c:v>
                </c:pt>
                <c:pt idx="82">
                  <c:v>1119.5</c:v>
                </c:pt>
                <c:pt idx="83">
                  <c:v>1116.5</c:v>
                </c:pt>
                <c:pt idx="84">
                  <c:v>1146.5</c:v>
                </c:pt>
                <c:pt idx="85">
                  <c:v>1140.5</c:v>
                </c:pt>
                <c:pt idx="86">
                  <c:v>1138.5</c:v>
                </c:pt>
                <c:pt idx="87">
                  <c:v>1138.5</c:v>
                </c:pt>
                <c:pt idx="88">
                  <c:v>1125.5</c:v>
                </c:pt>
                <c:pt idx="89">
                  <c:v>1125.5</c:v>
                </c:pt>
                <c:pt idx="90">
                  <c:v>1125.5</c:v>
                </c:pt>
                <c:pt idx="91">
                  <c:v>1129.5</c:v>
                </c:pt>
                <c:pt idx="92">
                  <c:v>1123.5</c:v>
                </c:pt>
                <c:pt idx="93">
                  <c:v>1128.5</c:v>
                </c:pt>
                <c:pt idx="94">
                  <c:v>1128.5</c:v>
                </c:pt>
                <c:pt idx="95">
                  <c:v>1125.5</c:v>
                </c:pt>
                <c:pt idx="96">
                  <c:v>1124.5</c:v>
                </c:pt>
                <c:pt idx="97">
                  <c:v>1125.5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因子分析!$M$1</c:f>
              <c:strCache>
                <c:ptCount val="1"/>
                <c:pt idx="0">
                  <c:v>预测值</c:v>
                </c:pt>
              </c:strCache>
            </c:strRef>
          </c:tx>
          <c:marker>
            <c:symbol val="none"/>
          </c:marker>
          <c:cat>
            <c:numRef>
              <c:f>原始数据!$A$2:$A$100</c:f>
              <c:numCache>
                <c:formatCode>m/d/yyyy</c:formatCode>
                <c:ptCount val="99"/>
                <c:pt idx="0">
                  <c:v>42327</c:v>
                </c:pt>
                <c:pt idx="1">
                  <c:v>42328</c:v>
                </c:pt>
                <c:pt idx="2">
                  <c:v>42331</c:v>
                </c:pt>
                <c:pt idx="3">
                  <c:v>42332</c:v>
                </c:pt>
                <c:pt idx="4">
                  <c:v>42333</c:v>
                </c:pt>
                <c:pt idx="5">
                  <c:v>42334</c:v>
                </c:pt>
                <c:pt idx="6">
                  <c:v>42335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42348</c:v>
                </c:pt>
                <c:pt idx="16">
                  <c:v>42349</c:v>
                </c:pt>
                <c:pt idx="17">
                  <c:v>42352</c:v>
                </c:pt>
                <c:pt idx="18">
                  <c:v>42353</c:v>
                </c:pt>
                <c:pt idx="19">
                  <c:v>42354</c:v>
                </c:pt>
                <c:pt idx="20">
                  <c:v>42355</c:v>
                </c:pt>
                <c:pt idx="21">
                  <c:v>42356</c:v>
                </c:pt>
                <c:pt idx="22">
                  <c:v>42359</c:v>
                </c:pt>
                <c:pt idx="23">
                  <c:v>42360</c:v>
                </c:pt>
                <c:pt idx="24">
                  <c:v>42361</c:v>
                </c:pt>
                <c:pt idx="25">
                  <c:v>42362</c:v>
                </c:pt>
                <c:pt idx="26">
                  <c:v>42363</c:v>
                </c:pt>
                <c:pt idx="27">
                  <c:v>42366</c:v>
                </c:pt>
                <c:pt idx="28">
                  <c:v>42367</c:v>
                </c:pt>
                <c:pt idx="29">
                  <c:v>42368</c:v>
                </c:pt>
                <c:pt idx="30">
                  <c:v>42369</c:v>
                </c:pt>
                <c:pt idx="31">
                  <c:v>42370</c:v>
                </c:pt>
                <c:pt idx="32">
                  <c:v>42373</c:v>
                </c:pt>
                <c:pt idx="33">
                  <c:v>42374</c:v>
                </c:pt>
                <c:pt idx="34">
                  <c:v>42375</c:v>
                </c:pt>
                <c:pt idx="35">
                  <c:v>42376</c:v>
                </c:pt>
                <c:pt idx="36">
                  <c:v>42377</c:v>
                </c:pt>
                <c:pt idx="37">
                  <c:v>42380</c:v>
                </c:pt>
                <c:pt idx="38">
                  <c:v>42381</c:v>
                </c:pt>
                <c:pt idx="39">
                  <c:v>42382</c:v>
                </c:pt>
                <c:pt idx="40">
                  <c:v>42383</c:v>
                </c:pt>
                <c:pt idx="41">
                  <c:v>42384</c:v>
                </c:pt>
                <c:pt idx="42">
                  <c:v>42387</c:v>
                </c:pt>
                <c:pt idx="43">
                  <c:v>42388</c:v>
                </c:pt>
                <c:pt idx="44">
                  <c:v>42389</c:v>
                </c:pt>
                <c:pt idx="45">
                  <c:v>42390</c:v>
                </c:pt>
                <c:pt idx="46">
                  <c:v>42391</c:v>
                </c:pt>
                <c:pt idx="47">
                  <c:v>42394</c:v>
                </c:pt>
                <c:pt idx="48">
                  <c:v>42395</c:v>
                </c:pt>
                <c:pt idx="49">
                  <c:v>42396</c:v>
                </c:pt>
                <c:pt idx="50">
                  <c:v>42397</c:v>
                </c:pt>
                <c:pt idx="51">
                  <c:v>42398</c:v>
                </c:pt>
                <c:pt idx="52">
                  <c:v>42401</c:v>
                </c:pt>
                <c:pt idx="53">
                  <c:v>42402</c:v>
                </c:pt>
                <c:pt idx="54">
                  <c:v>42403</c:v>
                </c:pt>
                <c:pt idx="55">
                  <c:v>42404</c:v>
                </c:pt>
                <c:pt idx="56">
                  <c:v>42405</c:v>
                </c:pt>
                <c:pt idx="57">
                  <c:v>42408</c:v>
                </c:pt>
                <c:pt idx="58">
                  <c:v>42409</c:v>
                </c:pt>
                <c:pt idx="59">
                  <c:v>42410</c:v>
                </c:pt>
                <c:pt idx="60">
                  <c:v>42411</c:v>
                </c:pt>
                <c:pt idx="61">
                  <c:v>42412</c:v>
                </c:pt>
                <c:pt idx="62">
                  <c:v>42415</c:v>
                </c:pt>
                <c:pt idx="63">
                  <c:v>42416</c:v>
                </c:pt>
                <c:pt idx="64">
                  <c:v>42417</c:v>
                </c:pt>
                <c:pt idx="65">
                  <c:v>42418</c:v>
                </c:pt>
                <c:pt idx="66">
                  <c:v>42419</c:v>
                </c:pt>
                <c:pt idx="67">
                  <c:v>42422</c:v>
                </c:pt>
                <c:pt idx="68">
                  <c:v>42423</c:v>
                </c:pt>
                <c:pt idx="69">
                  <c:v>42424</c:v>
                </c:pt>
                <c:pt idx="70">
                  <c:v>42425</c:v>
                </c:pt>
                <c:pt idx="71">
                  <c:v>42426</c:v>
                </c:pt>
                <c:pt idx="72">
                  <c:v>42429</c:v>
                </c:pt>
                <c:pt idx="73">
                  <c:v>42430</c:v>
                </c:pt>
                <c:pt idx="74">
                  <c:v>42431</c:v>
                </c:pt>
                <c:pt idx="75">
                  <c:v>42432</c:v>
                </c:pt>
                <c:pt idx="76">
                  <c:v>42433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42443</c:v>
                </c:pt>
                <c:pt idx="83">
                  <c:v>42444</c:v>
                </c:pt>
                <c:pt idx="84">
                  <c:v>42445</c:v>
                </c:pt>
                <c:pt idx="85">
                  <c:v>42446</c:v>
                </c:pt>
                <c:pt idx="86">
                  <c:v>42447</c:v>
                </c:pt>
                <c:pt idx="87">
                  <c:v>42450</c:v>
                </c:pt>
                <c:pt idx="88">
                  <c:v>42451</c:v>
                </c:pt>
                <c:pt idx="89">
                  <c:v>42452</c:v>
                </c:pt>
                <c:pt idx="90">
                  <c:v>42453</c:v>
                </c:pt>
                <c:pt idx="91">
                  <c:v>42454</c:v>
                </c:pt>
                <c:pt idx="92">
                  <c:v>42457</c:v>
                </c:pt>
                <c:pt idx="93">
                  <c:v>42458</c:v>
                </c:pt>
                <c:pt idx="94">
                  <c:v>42459</c:v>
                </c:pt>
                <c:pt idx="95">
                  <c:v>42460</c:v>
                </c:pt>
                <c:pt idx="96">
                  <c:v>42461</c:v>
                </c:pt>
                <c:pt idx="97">
                  <c:v>42464</c:v>
                </c:pt>
                <c:pt idx="98">
                  <c:v>42465</c:v>
                </c:pt>
              </c:numCache>
            </c:numRef>
          </c:cat>
          <c:val>
            <c:numRef>
              <c:f>因子分析!$M$2:$M$99</c:f>
              <c:numCache>
                <c:formatCode>General</c:formatCode>
                <c:ptCount val="98"/>
                <c:pt idx="0">
                  <c:v>929.11313550000023</c:v>
                </c:pt>
                <c:pt idx="1">
                  <c:v>929.86320000000057</c:v>
                </c:pt>
                <c:pt idx="2">
                  <c:v>919.40729350000038</c:v>
                </c:pt>
                <c:pt idx="3">
                  <c:v>909.20708400000035</c:v>
                </c:pt>
                <c:pt idx="4">
                  <c:v>908.90423850000025</c:v>
                </c:pt>
                <c:pt idx="5">
                  <c:v>904.63853800000027</c:v>
                </c:pt>
                <c:pt idx="6">
                  <c:v>892.10763750000024</c:v>
                </c:pt>
                <c:pt idx="7">
                  <c:v>890.77718100000038</c:v>
                </c:pt>
                <c:pt idx="8">
                  <c:v>880.8066865000003</c:v>
                </c:pt>
                <c:pt idx="9">
                  <c:v>876.28061900000034</c:v>
                </c:pt>
                <c:pt idx="10">
                  <c:v>904.70044100000007</c:v>
                </c:pt>
                <c:pt idx="11">
                  <c:v>904.85851549999995</c:v>
                </c:pt>
                <c:pt idx="12">
                  <c:v>891.89042250000011</c:v>
                </c:pt>
                <c:pt idx="13">
                  <c:v>885.80307900000003</c:v>
                </c:pt>
                <c:pt idx="14">
                  <c:v>908.83102000000008</c:v>
                </c:pt>
                <c:pt idx="15">
                  <c:v>929.26947799999994</c:v>
                </c:pt>
                <c:pt idx="16">
                  <c:v>930.65157899999997</c:v>
                </c:pt>
                <c:pt idx="17">
                  <c:v>917.86067750000018</c:v>
                </c:pt>
                <c:pt idx="18">
                  <c:v>913.16125950000026</c:v>
                </c:pt>
                <c:pt idx="19">
                  <c:v>912.12420300000008</c:v>
                </c:pt>
                <c:pt idx="20">
                  <c:v>905.00159850000011</c:v>
                </c:pt>
                <c:pt idx="21">
                  <c:v>900.61768700000027</c:v>
                </c:pt>
                <c:pt idx="22">
                  <c:v>904.90594650000037</c:v>
                </c:pt>
                <c:pt idx="23">
                  <c:v>918.80994300000009</c:v>
                </c:pt>
                <c:pt idx="24">
                  <c:v>923.8094655000001</c:v>
                </c:pt>
                <c:pt idx="25">
                  <c:v>942.53792750000036</c:v>
                </c:pt>
                <c:pt idx="26">
                  <c:v>942.59102650000057</c:v>
                </c:pt>
                <c:pt idx="27">
                  <c:v>941.02509500000019</c:v>
                </c:pt>
                <c:pt idx="28">
                  <c:v>939.19802200000026</c:v>
                </c:pt>
                <c:pt idx="29">
                  <c:v>939.32536750000043</c:v>
                </c:pt>
                <c:pt idx="30">
                  <c:v>948.83955800000035</c:v>
                </c:pt>
                <c:pt idx="31">
                  <c:v>969.01355800000033</c:v>
                </c:pt>
                <c:pt idx="32">
                  <c:v>968.94613600000002</c:v>
                </c:pt>
                <c:pt idx="33">
                  <c:v>960.65042450000033</c:v>
                </c:pt>
                <c:pt idx="34">
                  <c:v>962.30133700000033</c:v>
                </c:pt>
                <c:pt idx="35">
                  <c:v>966.07065299999988</c:v>
                </c:pt>
                <c:pt idx="36">
                  <c:v>969.11832800000025</c:v>
                </c:pt>
                <c:pt idx="37">
                  <c:v>958.65035300000011</c:v>
                </c:pt>
                <c:pt idx="38">
                  <c:v>937.83468400000027</c:v>
                </c:pt>
                <c:pt idx="39">
                  <c:v>942.60158500000023</c:v>
                </c:pt>
                <c:pt idx="40">
                  <c:v>937.10274800000036</c:v>
                </c:pt>
                <c:pt idx="41">
                  <c:v>943.29791850000015</c:v>
                </c:pt>
                <c:pt idx="42">
                  <c:v>935.12869500000011</c:v>
                </c:pt>
                <c:pt idx="43">
                  <c:v>939.62940800000047</c:v>
                </c:pt>
                <c:pt idx="44">
                  <c:v>931.14009900000008</c:v>
                </c:pt>
                <c:pt idx="45">
                  <c:v>922.1332625</c:v>
                </c:pt>
                <c:pt idx="46">
                  <c:v>921.21566600000017</c:v>
                </c:pt>
                <c:pt idx="47">
                  <c:v>929.08534850000012</c:v>
                </c:pt>
                <c:pt idx="48">
                  <c:v>927.25671400000044</c:v>
                </c:pt>
                <c:pt idx="49">
                  <c:v>929.23936650000019</c:v>
                </c:pt>
                <c:pt idx="50">
                  <c:v>947.62147400000038</c:v>
                </c:pt>
                <c:pt idx="51">
                  <c:v>935.7235179999999</c:v>
                </c:pt>
                <c:pt idx="52">
                  <c:v>936.24064950000036</c:v>
                </c:pt>
                <c:pt idx="53">
                  <c:v>935.32849500000032</c:v>
                </c:pt>
                <c:pt idx="54">
                  <c:v>968.6386205</c:v>
                </c:pt>
                <c:pt idx="55">
                  <c:v>983.2037795</c:v>
                </c:pt>
                <c:pt idx="56">
                  <c:v>969.68574949999993</c:v>
                </c:pt>
                <c:pt idx="57">
                  <c:v>971.72699950000037</c:v>
                </c:pt>
                <c:pt idx="58">
                  <c:v>980.57680950000019</c:v>
                </c:pt>
                <c:pt idx="59">
                  <c:v>973.69482700000037</c:v>
                </c:pt>
                <c:pt idx="60">
                  <c:v>1003.774627</c:v>
                </c:pt>
                <c:pt idx="61">
                  <c:v>997.8066770000006</c:v>
                </c:pt>
                <c:pt idx="62">
                  <c:v>990.08950899999991</c:v>
                </c:pt>
                <c:pt idx="63">
                  <c:v>1017.0561350000003</c:v>
                </c:pt>
                <c:pt idx="64">
                  <c:v>1017.4966485000002</c:v>
                </c:pt>
                <c:pt idx="65">
                  <c:v>1023.9936860000005</c:v>
                </c:pt>
                <c:pt idx="66">
                  <c:v>1025.9288030000002</c:v>
                </c:pt>
                <c:pt idx="67">
                  <c:v>1018.2737825000002</c:v>
                </c:pt>
                <c:pt idx="68">
                  <c:v>1020.4872065000003</c:v>
                </c:pt>
                <c:pt idx="69">
                  <c:v>1023.8598510000002</c:v>
                </c:pt>
                <c:pt idx="70">
                  <c:v>1023.9055090000002</c:v>
                </c:pt>
                <c:pt idx="71">
                  <c:v>1019.4220190000001</c:v>
                </c:pt>
                <c:pt idx="72">
                  <c:v>1019.3945860000001</c:v>
                </c:pt>
                <c:pt idx="73">
                  <c:v>1038.6908925000002</c:v>
                </c:pt>
                <c:pt idx="74">
                  <c:v>1051.9580150000002</c:v>
                </c:pt>
                <c:pt idx="75">
                  <c:v>1069.0698560000001</c:v>
                </c:pt>
                <c:pt idx="76">
                  <c:v>1094.9972320000002</c:v>
                </c:pt>
                <c:pt idx="77">
                  <c:v>1111.8907865000001</c:v>
                </c:pt>
                <c:pt idx="78">
                  <c:v>1128.7001205000004</c:v>
                </c:pt>
                <c:pt idx="79">
                  <c:v>1122.3748430000001</c:v>
                </c:pt>
                <c:pt idx="80">
                  <c:v>1137.1893435000002</c:v>
                </c:pt>
                <c:pt idx="81">
                  <c:v>1142.0483625000004</c:v>
                </c:pt>
                <c:pt idx="82">
                  <c:v>1132.7982565000002</c:v>
                </c:pt>
                <c:pt idx="83">
                  <c:v>1130.5190495000002</c:v>
                </c:pt>
                <c:pt idx="84">
                  <c:v>1150.7332560000002</c:v>
                </c:pt>
                <c:pt idx="85">
                  <c:v>1181.3135105000003</c:v>
                </c:pt>
                <c:pt idx="86">
                  <c:v>1172.7294940000002</c:v>
                </c:pt>
                <c:pt idx="87">
                  <c:v>1162.092772</c:v>
                </c:pt>
                <c:pt idx="88">
                  <c:v>1147.5724955000003</c:v>
                </c:pt>
                <c:pt idx="89">
                  <c:v>1141.5724680000001</c:v>
                </c:pt>
                <c:pt idx="90">
                  <c:v>1147.5515450000003</c:v>
                </c:pt>
                <c:pt idx="91">
                  <c:v>1147.6275015000006</c:v>
                </c:pt>
                <c:pt idx="92">
                  <c:v>1157.8359860000005</c:v>
                </c:pt>
                <c:pt idx="93">
                  <c:v>1164.9861000000001</c:v>
                </c:pt>
                <c:pt idx="94">
                  <c:v>1171.3506505</c:v>
                </c:pt>
                <c:pt idx="95">
                  <c:v>1174.550236</c:v>
                </c:pt>
                <c:pt idx="96">
                  <c:v>1171.3000725000004</c:v>
                </c:pt>
                <c:pt idx="97">
                  <c:v>1164.5489775000001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1216"/>
        <c:axId val="123722752"/>
      </c:lineChart>
      <c:dateAx>
        <c:axId val="12372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23722752"/>
        <c:crosses val="autoZero"/>
        <c:auto val="1"/>
        <c:lblOffset val="100"/>
        <c:baseTimeUnit val="days"/>
      </c:dateAx>
      <c:valAx>
        <c:axId val="123722752"/>
        <c:scaling>
          <c:orientation val="minMax"/>
          <c:min val="8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2372121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2</xdr:row>
      <xdr:rowOff>33338</xdr:rowOff>
    </xdr:from>
    <xdr:to>
      <xdr:col>28</xdr:col>
      <xdr:colOff>19051</xdr:colOff>
      <xdr:row>22</xdr:row>
      <xdr:rowOff>28576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1</xdr:row>
      <xdr:rowOff>42862</xdr:rowOff>
    </xdr:from>
    <xdr:to>
      <xdr:col>24</xdr:col>
      <xdr:colOff>28575</xdr:colOff>
      <xdr:row>10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M9" sqref="M9"/>
    </sheetView>
  </sheetViews>
  <sheetFormatPr defaultRowHeight="13.5"/>
  <cols>
    <col min="1" max="1" width="11.625" bestFit="1" customWidth="1"/>
    <col min="2" max="2" width="11.625" customWidth="1"/>
    <col min="3" max="3" width="11.875" customWidth="1"/>
    <col min="9" max="9" width="12" customWidth="1"/>
    <col min="12" max="12" width="11.25" customWidth="1"/>
    <col min="13" max="13" width="16" customWidth="1"/>
  </cols>
  <sheetData>
    <row r="1" spans="1:15">
      <c r="A1" t="s">
        <v>0</v>
      </c>
      <c r="B1" t="s">
        <v>10</v>
      </c>
      <c r="C1" t="s">
        <v>5</v>
      </c>
      <c r="D1" t="s">
        <v>3</v>
      </c>
      <c r="E1" t="s">
        <v>1</v>
      </c>
      <c r="F1" t="s">
        <v>2</v>
      </c>
      <c r="G1" t="s">
        <v>21</v>
      </c>
      <c r="H1" t="s">
        <v>23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18</v>
      </c>
      <c r="O1" t="s">
        <v>25</v>
      </c>
    </row>
    <row r="2" spans="1:15">
      <c r="A2" s="1">
        <v>42327</v>
      </c>
      <c r="B2" s="4">
        <v>11</v>
      </c>
      <c r="C2" s="2">
        <v>941.5</v>
      </c>
      <c r="D2" s="2">
        <v>40.54</v>
      </c>
      <c r="E2" s="2">
        <v>639</v>
      </c>
      <c r="F2" s="2">
        <v>1055.5</v>
      </c>
      <c r="G2" s="2">
        <f>C2-I2</f>
        <v>83.5</v>
      </c>
      <c r="H2" s="2">
        <f>C2-J2</f>
        <v>35</v>
      </c>
      <c r="I2">
        <v>858</v>
      </c>
      <c r="J2">
        <v>906.5</v>
      </c>
      <c r="K2" s="2">
        <v>99.6</v>
      </c>
      <c r="L2" s="2">
        <v>6.3791000000000002</v>
      </c>
      <c r="M2" s="2">
        <v>504</v>
      </c>
      <c r="N2" s="2">
        <v>45</v>
      </c>
      <c r="O2" s="2">
        <v>36000</v>
      </c>
    </row>
    <row r="3" spans="1:15">
      <c r="A3" s="1">
        <v>42328</v>
      </c>
      <c r="B3" s="4">
        <v>11</v>
      </c>
      <c r="C3" s="2">
        <v>935.5</v>
      </c>
      <c r="D3" s="2">
        <v>40.39</v>
      </c>
      <c r="E3" s="2">
        <v>645</v>
      </c>
      <c r="F3" s="2">
        <v>1055.5</v>
      </c>
      <c r="G3" s="2">
        <f t="shared" ref="G3:G66" si="0">C3-I3</f>
        <v>77.5</v>
      </c>
      <c r="H3" s="2">
        <f t="shared" ref="H3:H66" si="1">C3-J3</f>
        <v>28</v>
      </c>
      <c r="I3">
        <v>858</v>
      </c>
      <c r="J3">
        <v>907.5</v>
      </c>
      <c r="K3" s="2">
        <v>99.61</v>
      </c>
      <c r="L3" s="2">
        <v>6.3780000000000001</v>
      </c>
      <c r="M3" s="2">
        <v>498</v>
      </c>
      <c r="N3" s="2">
        <v>45</v>
      </c>
      <c r="O3" s="2">
        <v>36000</v>
      </c>
    </row>
    <row r="4" spans="1:15">
      <c r="A4" s="1">
        <v>42331</v>
      </c>
      <c r="B4" s="4">
        <v>11</v>
      </c>
      <c r="C4" s="2">
        <v>906.5</v>
      </c>
      <c r="D4" s="2">
        <v>41.75</v>
      </c>
      <c r="E4" s="2">
        <v>633.5</v>
      </c>
      <c r="F4" s="2">
        <v>1055.5</v>
      </c>
      <c r="G4" s="2">
        <f t="shared" si="0"/>
        <v>70.5</v>
      </c>
      <c r="H4" s="2">
        <f t="shared" si="1"/>
        <v>-2</v>
      </c>
      <c r="I4">
        <v>836</v>
      </c>
      <c r="J4">
        <v>908.5</v>
      </c>
      <c r="K4" s="2">
        <v>99.68</v>
      </c>
      <c r="L4" s="2">
        <v>6.3867000000000003</v>
      </c>
      <c r="M4" s="2">
        <v>516</v>
      </c>
      <c r="N4" s="2">
        <v>45</v>
      </c>
      <c r="O4" s="2">
        <v>36000</v>
      </c>
    </row>
    <row r="5" spans="1:15">
      <c r="A5" s="1">
        <v>42332</v>
      </c>
      <c r="B5" s="4">
        <v>11</v>
      </c>
      <c r="C5" s="2">
        <v>892.5</v>
      </c>
      <c r="D5" s="2">
        <v>42.87</v>
      </c>
      <c r="E5" s="2">
        <v>616.5</v>
      </c>
      <c r="F5" s="2">
        <v>1055.5</v>
      </c>
      <c r="G5" s="2">
        <f t="shared" si="0"/>
        <v>56.5</v>
      </c>
      <c r="H5" s="2">
        <f t="shared" si="1"/>
        <v>-11</v>
      </c>
      <c r="I5">
        <v>836</v>
      </c>
      <c r="J5">
        <v>903.5</v>
      </c>
      <c r="K5" s="2">
        <v>99.62</v>
      </c>
      <c r="L5" s="2">
        <v>6.3887999999999998</v>
      </c>
      <c r="M5" s="2">
        <v>528</v>
      </c>
      <c r="N5" s="2">
        <v>44</v>
      </c>
      <c r="O5" s="2">
        <v>36000</v>
      </c>
    </row>
    <row r="6" spans="1:15">
      <c r="A6" s="1">
        <v>42333</v>
      </c>
      <c r="B6" s="4">
        <v>11</v>
      </c>
      <c r="C6" s="2">
        <v>896.5</v>
      </c>
      <c r="D6" s="2">
        <v>43.04</v>
      </c>
      <c r="E6" s="2">
        <v>628.5</v>
      </c>
      <c r="F6" s="2">
        <v>1055.5</v>
      </c>
      <c r="G6" s="2">
        <f t="shared" si="0"/>
        <v>49.5</v>
      </c>
      <c r="H6" s="2">
        <f t="shared" si="1"/>
        <v>-18</v>
      </c>
      <c r="I6">
        <v>847</v>
      </c>
      <c r="J6">
        <v>914.5</v>
      </c>
      <c r="K6" s="2">
        <v>99.72</v>
      </c>
      <c r="L6" s="2">
        <v>6.3876999999999997</v>
      </c>
      <c r="M6" s="2">
        <v>546</v>
      </c>
      <c r="N6" s="2">
        <v>44</v>
      </c>
      <c r="O6" s="2">
        <v>36000</v>
      </c>
    </row>
    <row r="7" spans="1:15">
      <c r="A7" s="1">
        <v>42334</v>
      </c>
      <c r="B7" s="4">
        <v>11</v>
      </c>
      <c r="C7" s="2">
        <v>902.5</v>
      </c>
      <c r="D7" s="2">
        <v>42.49</v>
      </c>
      <c r="E7" s="2">
        <v>620.5</v>
      </c>
      <c r="F7" s="2">
        <v>1055.5</v>
      </c>
      <c r="G7" s="2">
        <f t="shared" si="0"/>
        <v>55.5</v>
      </c>
      <c r="H7" s="2">
        <f t="shared" si="1"/>
        <v>-12</v>
      </c>
      <c r="I7">
        <v>847</v>
      </c>
      <c r="J7">
        <v>914.5</v>
      </c>
      <c r="K7" s="2">
        <v>99.75</v>
      </c>
      <c r="L7" s="2">
        <v>6.3895999999999997</v>
      </c>
      <c r="M7" s="2">
        <v>562</v>
      </c>
      <c r="N7" s="2">
        <v>44</v>
      </c>
      <c r="O7" s="2">
        <v>36000</v>
      </c>
    </row>
    <row r="8" spans="1:15">
      <c r="A8" s="1">
        <v>42335</v>
      </c>
      <c r="B8" s="4">
        <v>11</v>
      </c>
      <c r="C8" s="2">
        <v>897.5</v>
      </c>
      <c r="D8" s="2">
        <v>41.71</v>
      </c>
      <c r="E8" s="2">
        <v>611.5</v>
      </c>
      <c r="F8" s="2">
        <v>1055.5</v>
      </c>
      <c r="G8" s="2">
        <f t="shared" si="0"/>
        <v>50.5</v>
      </c>
      <c r="H8" s="2">
        <f t="shared" si="1"/>
        <v>-17</v>
      </c>
      <c r="I8">
        <v>847</v>
      </c>
      <c r="J8">
        <v>914.5</v>
      </c>
      <c r="K8" s="2">
        <v>100.08</v>
      </c>
      <c r="L8" s="2">
        <v>6.3914999999999997</v>
      </c>
      <c r="M8" s="2">
        <v>581</v>
      </c>
      <c r="N8" s="2">
        <v>44</v>
      </c>
      <c r="O8" s="2">
        <v>36000</v>
      </c>
    </row>
    <row r="9" spans="1:15">
      <c r="A9" s="1">
        <v>42338</v>
      </c>
      <c r="B9" s="4">
        <v>11</v>
      </c>
      <c r="C9" s="2">
        <v>888</v>
      </c>
      <c r="D9" s="2">
        <v>41.65</v>
      </c>
      <c r="E9" s="2">
        <v>619.5</v>
      </c>
      <c r="F9" s="2">
        <v>1055.5</v>
      </c>
      <c r="G9" s="2">
        <f t="shared" si="0"/>
        <v>30</v>
      </c>
      <c r="H9" s="2">
        <f t="shared" si="1"/>
        <v>-22.5</v>
      </c>
      <c r="I9">
        <v>858</v>
      </c>
      <c r="J9">
        <v>910.5</v>
      </c>
      <c r="K9" s="2">
        <v>100.22</v>
      </c>
      <c r="L9" s="2">
        <v>6.3962000000000003</v>
      </c>
      <c r="M9" s="2">
        <v>584</v>
      </c>
      <c r="N9" s="2">
        <v>44</v>
      </c>
      <c r="O9" s="2">
        <v>36000</v>
      </c>
    </row>
    <row r="10" spans="1:15">
      <c r="A10" s="1">
        <v>42339</v>
      </c>
      <c r="B10" s="4">
        <v>12</v>
      </c>
      <c r="C10" s="2">
        <v>894</v>
      </c>
      <c r="D10" s="2">
        <v>41.85</v>
      </c>
      <c r="E10" s="2">
        <v>624.5</v>
      </c>
      <c r="F10" s="2">
        <v>1055.5</v>
      </c>
      <c r="G10" s="2">
        <f t="shared" si="0"/>
        <v>36</v>
      </c>
      <c r="H10" s="2">
        <f t="shared" si="1"/>
        <v>-26</v>
      </c>
      <c r="I10">
        <v>858</v>
      </c>
      <c r="J10">
        <v>920</v>
      </c>
      <c r="K10" s="2">
        <v>99.78</v>
      </c>
      <c r="L10" s="2">
        <v>6.3973000000000004</v>
      </c>
      <c r="M10" s="2">
        <v>598</v>
      </c>
      <c r="N10" s="2">
        <v>40</v>
      </c>
      <c r="O10" s="2">
        <v>36000</v>
      </c>
    </row>
    <row r="11" spans="1:15">
      <c r="A11" s="1">
        <v>42340</v>
      </c>
      <c r="B11" s="4">
        <v>12</v>
      </c>
      <c r="C11" s="2">
        <v>895</v>
      </c>
      <c r="D11" s="2">
        <v>39.94</v>
      </c>
      <c r="E11" s="2">
        <v>626.5</v>
      </c>
      <c r="F11" s="2">
        <v>1060.5</v>
      </c>
      <c r="G11" s="2">
        <f t="shared" si="0"/>
        <v>41.399999999999977</v>
      </c>
      <c r="H11" s="2">
        <f t="shared" si="1"/>
        <v>-25</v>
      </c>
      <c r="I11">
        <v>853.6</v>
      </c>
      <c r="J11">
        <v>920</v>
      </c>
      <c r="K11" s="2">
        <v>100.02</v>
      </c>
      <c r="L11" s="2">
        <v>6.3958000000000004</v>
      </c>
      <c r="M11" s="2">
        <v>590</v>
      </c>
      <c r="N11" s="2">
        <v>40</v>
      </c>
      <c r="O11" s="2">
        <v>36000</v>
      </c>
    </row>
    <row r="12" spans="1:15">
      <c r="A12" s="1">
        <v>42341</v>
      </c>
      <c r="B12" s="4">
        <v>12</v>
      </c>
      <c r="C12" s="2">
        <v>896</v>
      </c>
      <c r="D12" s="2">
        <v>41.08</v>
      </c>
      <c r="E12" s="2">
        <v>618.5</v>
      </c>
      <c r="F12" s="2">
        <v>1060.5</v>
      </c>
      <c r="G12" s="2">
        <f t="shared" si="0"/>
        <v>42.399999999999977</v>
      </c>
      <c r="H12" s="2">
        <f t="shared" si="1"/>
        <v>-24</v>
      </c>
      <c r="I12">
        <v>853.6</v>
      </c>
      <c r="J12">
        <v>920</v>
      </c>
      <c r="K12" s="2">
        <v>97.87</v>
      </c>
      <c r="L12" s="2">
        <v>6.3982000000000001</v>
      </c>
      <c r="M12" s="2">
        <v>574</v>
      </c>
      <c r="N12" s="2">
        <v>40</v>
      </c>
      <c r="O12" s="2">
        <v>28310</v>
      </c>
    </row>
    <row r="13" spans="1:15">
      <c r="A13" s="1">
        <v>42342</v>
      </c>
      <c r="B13" s="4">
        <v>12</v>
      </c>
      <c r="C13" s="2">
        <v>916</v>
      </c>
      <c r="D13" s="2">
        <v>39.97</v>
      </c>
      <c r="E13" s="2">
        <v>627.5</v>
      </c>
      <c r="F13" s="2">
        <v>1060.5</v>
      </c>
      <c r="G13" s="2">
        <f t="shared" si="0"/>
        <v>62.399999999999977</v>
      </c>
      <c r="H13" s="2">
        <f t="shared" si="1"/>
        <v>-4.5</v>
      </c>
      <c r="I13">
        <v>853.6</v>
      </c>
      <c r="J13">
        <v>920.5</v>
      </c>
      <c r="K13" s="2">
        <v>98.25</v>
      </c>
      <c r="L13" s="2">
        <v>6.3851000000000004</v>
      </c>
      <c r="M13" s="2">
        <v>563</v>
      </c>
      <c r="N13" s="2">
        <v>40</v>
      </c>
      <c r="O13" s="2">
        <v>28310</v>
      </c>
    </row>
    <row r="14" spans="1:15">
      <c r="A14" s="1">
        <v>42345</v>
      </c>
      <c r="B14" s="4">
        <v>12</v>
      </c>
      <c r="C14" s="2">
        <v>917.5</v>
      </c>
      <c r="D14" s="2">
        <v>37.65</v>
      </c>
      <c r="E14" s="2">
        <v>616.5</v>
      </c>
      <c r="F14" s="2">
        <v>1060.5</v>
      </c>
      <c r="G14" s="2">
        <f t="shared" si="0"/>
        <v>63.899999999999977</v>
      </c>
      <c r="H14" s="2">
        <f t="shared" si="1"/>
        <v>1.5</v>
      </c>
      <c r="I14">
        <v>853.6</v>
      </c>
      <c r="J14">
        <v>916</v>
      </c>
      <c r="K14" s="2">
        <v>98.73</v>
      </c>
      <c r="L14" s="2">
        <v>6.3985000000000003</v>
      </c>
      <c r="M14" s="2">
        <v>551</v>
      </c>
      <c r="N14" s="2">
        <v>40</v>
      </c>
      <c r="O14" s="2">
        <v>28310</v>
      </c>
    </row>
    <row r="15" spans="1:15">
      <c r="A15" s="1">
        <v>42346</v>
      </c>
      <c r="B15" s="4">
        <v>12</v>
      </c>
      <c r="C15" s="2">
        <v>924.5</v>
      </c>
      <c r="D15" s="2">
        <v>37.51</v>
      </c>
      <c r="E15" s="2">
        <v>604.5</v>
      </c>
      <c r="F15" s="2">
        <v>1055.5</v>
      </c>
      <c r="G15" s="2">
        <f t="shared" si="0"/>
        <v>77.5</v>
      </c>
      <c r="H15" s="2">
        <f t="shared" si="1"/>
        <v>8.5</v>
      </c>
      <c r="I15">
        <v>847</v>
      </c>
      <c r="J15">
        <v>916</v>
      </c>
      <c r="K15" s="2">
        <v>98.42</v>
      </c>
      <c r="L15" s="2">
        <v>6.4077999999999999</v>
      </c>
      <c r="M15" s="2">
        <v>551</v>
      </c>
      <c r="N15" s="2">
        <v>38</v>
      </c>
      <c r="O15" s="2">
        <v>28310</v>
      </c>
    </row>
    <row r="16" spans="1:15">
      <c r="A16" s="1">
        <v>42347</v>
      </c>
      <c r="B16" s="4">
        <v>12</v>
      </c>
      <c r="C16" s="2">
        <v>928.5</v>
      </c>
      <c r="D16" s="2">
        <v>37.159999999999997</v>
      </c>
      <c r="E16" s="2">
        <v>607.5</v>
      </c>
      <c r="F16" s="2">
        <v>1055.5</v>
      </c>
      <c r="G16" s="2">
        <f t="shared" si="0"/>
        <v>76</v>
      </c>
      <c r="H16" s="2">
        <f t="shared" si="1"/>
        <v>31.5</v>
      </c>
      <c r="I16">
        <v>852.5</v>
      </c>
      <c r="J16">
        <v>897</v>
      </c>
      <c r="K16" s="2">
        <v>97.35</v>
      </c>
      <c r="L16" s="2">
        <v>6.4139999999999997</v>
      </c>
      <c r="M16" s="2">
        <v>546</v>
      </c>
      <c r="N16" s="2">
        <v>38</v>
      </c>
      <c r="O16" s="2">
        <v>28310</v>
      </c>
    </row>
    <row r="17" spans="1:15">
      <c r="A17" s="1">
        <v>42348</v>
      </c>
      <c r="B17" s="4">
        <v>12</v>
      </c>
      <c r="C17" s="2">
        <v>928.5</v>
      </c>
      <c r="D17" s="2">
        <v>36.76</v>
      </c>
      <c r="E17" s="2">
        <v>606.5</v>
      </c>
      <c r="F17" s="2">
        <v>1055.5</v>
      </c>
      <c r="G17" s="2">
        <f t="shared" si="0"/>
        <v>76</v>
      </c>
      <c r="H17" s="2">
        <f t="shared" si="1"/>
        <v>31</v>
      </c>
      <c r="I17">
        <v>852.5</v>
      </c>
      <c r="J17">
        <v>897.5</v>
      </c>
      <c r="K17" s="2">
        <v>97.42</v>
      </c>
      <c r="L17" s="2">
        <v>6.4236000000000004</v>
      </c>
      <c r="M17" s="2">
        <v>534</v>
      </c>
      <c r="N17" s="2">
        <v>38</v>
      </c>
      <c r="O17" s="2">
        <v>49800</v>
      </c>
    </row>
    <row r="18" spans="1:15">
      <c r="A18" s="1">
        <v>42349</v>
      </c>
      <c r="B18" s="4">
        <v>12</v>
      </c>
      <c r="C18" s="2">
        <v>928.5</v>
      </c>
      <c r="D18" s="2">
        <v>35.619999999999997</v>
      </c>
      <c r="E18" s="2">
        <v>607.5</v>
      </c>
      <c r="F18" s="2">
        <v>1065.5</v>
      </c>
      <c r="G18" s="2">
        <f t="shared" si="0"/>
        <v>76</v>
      </c>
      <c r="H18" s="2">
        <f t="shared" si="1"/>
        <v>46</v>
      </c>
      <c r="I18">
        <v>852.5</v>
      </c>
      <c r="J18">
        <v>882.5</v>
      </c>
      <c r="K18" s="2">
        <v>97.58</v>
      </c>
      <c r="L18" s="2">
        <v>6.4358000000000004</v>
      </c>
      <c r="M18" s="2">
        <v>522</v>
      </c>
      <c r="N18" s="2">
        <v>38</v>
      </c>
      <c r="O18" s="2">
        <v>49800</v>
      </c>
    </row>
    <row r="19" spans="1:15">
      <c r="A19" s="1">
        <v>42352</v>
      </c>
      <c r="B19" s="4">
        <v>12</v>
      </c>
      <c r="C19" s="2">
        <v>898.5</v>
      </c>
      <c r="D19" s="2">
        <v>36.31</v>
      </c>
      <c r="E19" s="2">
        <v>590.5</v>
      </c>
      <c r="F19" s="2">
        <v>1065.5</v>
      </c>
      <c r="G19" s="2">
        <f t="shared" si="0"/>
        <v>46</v>
      </c>
      <c r="H19" s="2">
        <f t="shared" si="1"/>
        <v>5</v>
      </c>
      <c r="I19">
        <v>852.5</v>
      </c>
      <c r="J19">
        <v>893.5</v>
      </c>
      <c r="K19" s="2">
        <v>97.63</v>
      </c>
      <c r="L19" s="2">
        <v>6.4494999999999996</v>
      </c>
      <c r="M19" s="2">
        <v>508</v>
      </c>
      <c r="N19" s="2">
        <v>38</v>
      </c>
      <c r="O19" s="2">
        <v>49800</v>
      </c>
    </row>
    <row r="20" spans="1:15">
      <c r="A20" s="1">
        <v>42353</v>
      </c>
      <c r="B20" s="4">
        <v>12</v>
      </c>
      <c r="C20" s="2">
        <v>893.5</v>
      </c>
      <c r="D20" s="2">
        <v>37.35</v>
      </c>
      <c r="E20" s="2">
        <v>566.5</v>
      </c>
      <c r="F20" s="2">
        <v>1065.5</v>
      </c>
      <c r="G20" s="2">
        <f t="shared" si="0"/>
        <v>46.5</v>
      </c>
      <c r="H20" s="2">
        <f t="shared" si="1"/>
        <v>5.5</v>
      </c>
      <c r="I20">
        <v>847</v>
      </c>
      <c r="J20">
        <v>888</v>
      </c>
      <c r="K20" s="2">
        <v>98.12</v>
      </c>
      <c r="L20" s="2">
        <v>6.4558999999999997</v>
      </c>
      <c r="M20" s="2">
        <v>484</v>
      </c>
      <c r="N20" s="2">
        <v>40</v>
      </c>
      <c r="O20" s="2">
        <v>49800</v>
      </c>
    </row>
    <row r="21" spans="1:15">
      <c r="A21" s="1">
        <v>42354</v>
      </c>
      <c r="B21" s="4">
        <v>12</v>
      </c>
      <c r="C21" s="2">
        <v>889</v>
      </c>
      <c r="D21" s="2">
        <v>35.520000000000003</v>
      </c>
      <c r="E21" s="2">
        <v>576.5</v>
      </c>
      <c r="F21" s="2">
        <v>1070.5</v>
      </c>
      <c r="G21" s="2">
        <f t="shared" si="0"/>
        <v>42</v>
      </c>
      <c r="H21" s="2">
        <f t="shared" si="1"/>
        <v>7</v>
      </c>
      <c r="I21">
        <v>847</v>
      </c>
      <c r="J21">
        <v>882</v>
      </c>
      <c r="K21" s="2">
        <v>98.35</v>
      </c>
      <c r="L21" s="2">
        <v>6.4626000000000001</v>
      </c>
      <c r="M21" s="2">
        <v>471</v>
      </c>
      <c r="N21" s="2">
        <v>40</v>
      </c>
      <c r="O21" s="2">
        <v>49800</v>
      </c>
    </row>
    <row r="22" spans="1:15">
      <c r="A22" s="1">
        <v>42355</v>
      </c>
      <c r="B22" s="4">
        <v>12</v>
      </c>
      <c r="C22" s="2">
        <v>891</v>
      </c>
      <c r="D22" s="2">
        <v>34.950000000000003</v>
      </c>
      <c r="E22" s="2">
        <v>570.5</v>
      </c>
      <c r="F22" s="2">
        <v>1070.5</v>
      </c>
      <c r="G22" s="2">
        <f t="shared" si="0"/>
        <v>77</v>
      </c>
      <c r="H22" s="2">
        <f t="shared" si="1"/>
        <v>20</v>
      </c>
      <c r="I22">
        <v>814</v>
      </c>
      <c r="J22">
        <v>871</v>
      </c>
      <c r="K22" s="2">
        <v>98.94</v>
      </c>
      <c r="L22" s="2">
        <v>6.4756999999999998</v>
      </c>
      <c r="M22" s="2">
        <v>471</v>
      </c>
      <c r="N22" s="2">
        <v>40</v>
      </c>
      <c r="O22" s="2">
        <v>52000</v>
      </c>
    </row>
    <row r="23" spans="1:15">
      <c r="A23" s="1">
        <v>42356</v>
      </c>
      <c r="B23" s="4">
        <v>12</v>
      </c>
      <c r="C23" s="2">
        <v>886.5</v>
      </c>
      <c r="D23" s="2">
        <v>34.729999999999997</v>
      </c>
      <c r="E23" s="2">
        <v>557</v>
      </c>
      <c r="F23" s="2">
        <v>1070.5</v>
      </c>
      <c r="G23" s="2">
        <f t="shared" si="0"/>
        <v>72.5</v>
      </c>
      <c r="H23" s="2">
        <f t="shared" si="1"/>
        <v>7.5</v>
      </c>
      <c r="I23">
        <v>814</v>
      </c>
      <c r="J23">
        <v>879</v>
      </c>
      <c r="K23" s="2">
        <v>98.72</v>
      </c>
      <c r="L23" s="2">
        <v>6.4813999999999998</v>
      </c>
      <c r="M23" s="2">
        <v>477</v>
      </c>
      <c r="N23" s="2">
        <v>40</v>
      </c>
      <c r="O23" s="2">
        <v>52000</v>
      </c>
    </row>
    <row r="24" spans="1:15">
      <c r="A24" s="1">
        <v>42359</v>
      </c>
      <c r="B24" s="4">
        <v>12</v>
      </c>
      <c r="C24" s="2">
        <v>886.5</v>
      </c>
      <c r="D24" s="2">
        <v>34.74</v>
      </c>
      <c r="E24" s="2">
        <v>555</v>
      </c>
      <c r="F24" s="2">
        <v>1070.5</v>
      </c>
      <c r="G24" s="2">
        <f t="shared" si="0"/>
        <v>72.5</v>
      </c>
      <c r="H24" s="2">
        <f t="shared" si="1"/>
        <v>11</v>
      </c>
      <c r="I24">
        <v>814</v>
      </c>
      <c r="J24">
        <v>875.5</v>
      </c>
      <c r="K24" s="2">
        <v>98.45</v>
      </c>
      <c r="L24" s="2">
        <v>6.4752999999999998</v>
      </c>
      <c r="M24" s="2">
        <v>478</v>
      </c>
      <c r="N24" s="2">
        <v>40</v>
      </c>
      <c r="O24" s="2">
        <v>52000</v>
      </c>
    </row>
    <row r="25" spans="1:15">
      <c r="A25" s="1">
        <v>42360</v>
      </c>
      <c r="B25" s="4">
        <v>12</v>
      </c>
      <c r="C25" s="2">
        <v>903.5</v>
      </c>
      <c r="D25" s="2">
        <v>36.14</v>
      </c>
      <c r="E25" s="2">
        <v>566.5</v>
      </c>
      <c r="F25" s="2">
        <v>1070.5</v>
      </c>
      <c r="G25" s="2">
        <f t="shared" si="0"/>
        <v>95</v>
      </c>
      <c r="H25" s="2">
        <f t="shared" si="1"/>
        <v>28</v>
      </c>
      <c r="I25">
        <v>808.5</v>
      </c>
      <c r="J25">
        <v>875.5</v>
      </c>
      <c r="K25" s="2">
        <v>98.23</v>
      </c>
      <c r="L25" s="2">
        <v>6.4745999999999997</v>
      </c>
      <c r="M25" s="2">
        <v>474</v>
      </c>
      <c r="N25" s="2">
        <v>40</v>
      </c>
      <c r="O25" s="2">
        <v>52000</v>
      </c>
    </row>
    <row r="26" spans="1:15">
      <c r="A26" s="1">
        <v>42361</v>
      </c>
      <c r="B26" s="4">
        <v>12</v>
      </c>
      <c r="C26" s="2">
        <v>912.5</v>
      </c>
      <c r="D26" s="2">
        <v>37.5</v>
      </c>
      <c r="E26" s="2">
        <v>578</v>
      </c>
      <c r="F26" s="2">
        <v>1070.5</v>
      </c>
      <c r="G26" s="2">
        <f t="shared" si="0"/>
        <v>98.5</v>
      </c>
      <c r="H26" s="2">
        <f t="shared" si="1"/>
        <v>33.5</v>
      </c>
      <c r="I26">
        <v>814</v>
      </c>
      <c r="J26">
        <v>879</v>
      </c>
      <c r="K26" s="2">
        <v>98.36</v>
      </c>
      <c r="L26" s="2">
        <v>6.4730999999999996</v>
      </c>
      <c r="M26" s="2">
        <v>475</v>
      </c>
      <c r="N26" s="2">
        <v>40</v>
      </c>
      <c r="O26" s="2">
        <v>52000</v>
      </c>
    </row>
    <row r="27" spans="1:15">
      <c r="A27" s="1">
        <v>42362</v>
      </c>
      <c r="B27" s="4">
        <v>12</v>
      </c>
      <c r="C27" s="2">
        <v>914.5</v>
      </c>
      <c r="D27" s="2">
        <v>38.1</v>
      </c>
      <c r="E27" s="2">
        <v>578</v>
      </c>
      <c r="F27" s="2">
        <v>1070.5</v>
      </c>
      <c r="G27" s="2">
        <f t="shared" si="0"/>
        <v>100.5</v>
      </c>
      <c r="H27" s="2">
        <f t="shared" si="1"/>
        <v>35.5</v>
      </c>
      <c r="I27">
        <v>814</v>
      </c>
      <c r="J27">
        <v>879</v>
      </c>
      <c r="K27" s="2">
        <v>97.85</v>
      </c>
      <c r="L27" s="2">
        <v>6.4755000000000003</v>
      </c>
      <c r="M27" s="2">
        <v>478</v>
      </c>
      <c r="N27" s="2">
        <v>40</v>
      </c>
      <c r="O27" s="2">
        <v>61200</v>
      </c>
    </row>
    <row r="28" spans="1:15">
      <c r="A28" s="1">
        <v>42363</v>
      </c>
      <c r="B28" s="4">
        <v>12</v>
      </c>
      <c r="C28" s="2">
        <v>914.5</v>
      </c>
      <c r="D28" s="2">
        <v>38.1</v>
      </c>
      <c r="E28" s="2">
        <v>578</v>
      </c>
      <c r="F28" s="2">
        <v>1070.5</v>
      </c>
      <c r="G28" s="2">
        <f t="shared" si="0"/>
        <v>104.89999999999998</v>
      </c>
      <c r="H28" s="2">
        <f t="shared" si="1"/>
        <v>35.5</v>
      </c>
      <c r="I28">
        <v>809.6</v>
      </c>
      <c r="J28">
        <v>879</v>
      </c>
      <c r="K28" s="2">
        <v>97.85</v>
      </c>
      <c r="L28" s="2">
        <v>6.4713000000000003</v>
      </c>
      <c r="M28" s="2">
        <v>478</v>
      </c>
      <c r="N28" s="2">
        <v>40</v>
      </c>
      <c r="O28" s="2">
        <v>61200</v>
      </c>
    </row>
    <row r="29" spans="1:15">
      <c r="A29" s="1">
        <v>42366</v>
      </c>
      <c r="B29" s="4">
        <v>12</v>
      </c>
      <c r="C29" s="2">
        <v>918.5</v>
      </c>
      <c r="D29" s="2">
        <v>36.81</v>
      </c>
      <c r="E29" s="2">
        <v>580</v>
      </c>
      <c r="F29" s="2">
        <v>1070.5</v>
      </c>
      <c r="G29" s="2">
        <f t="shared" si="0"/>
        <v>108.89999999999998</v>
      </c>
      <c r="H29" s="2">
        <f t="shared" si="1"/>
        <v>39.5</v>
      </c>
      <c r="I29">
        <v>809.6</v>
      </c>
      <c r="J29">
        <v>879</v>
      </c>
      <c r="K29" s="2">
        <v>97.92</v>
      </c>
      <c r="L29" s="2">
        <v>6.4749999999999996</v>
      </c>
      <c r="M29" s="2">
        <v>478</v>
      </c>
      <c r="N29" s="2">
        <v>40</v>
      </c>
      <c r="O29" s="2">
        <v>61200</v>
      </c>
    </row>
    <row r="30" spans="1:15">
      <c r="A30" s="1">
        <v>42367</v>
      </c>
      <c r="B30" s="4">
        <v>12</v>
      </c>
      <c r="C30" s="2">
        <v>918.5</v>
      </c>
      <c r="D30" s="2">
        <v>37.869999999999997</v>
      </c>
      <c r="E30" s="2">
        <v>582</v>
      </c>
      <c r="F30" s="2">
        <v>1075.5</v>
      </c>
      <c r="G30" s="2">
        <f t="shared" si="0"/>
        <v>75.899999999999977</v>
      </c>
      <c r="H30" s="2">
        <f t="shared" si="1"/>
        <v>23.5</v>
      </c>
      <c r="I30">
        <v>842.6</v>
      </c>
      <c r="J30">
        <v>895</v>
      </c>
      <c r="K30" s="2">
        <v>98.23</v>
      </c>
      <c r="L30" s="2">
        <v>6.4863999999999997</v>
      </c>
      <c r="M30" s="2">
        <v>478</v>
      </c>
      <c r="N30" s="2">
        <v>41</v>
      </c>
      <c r="O30" s="2">
        <v>61200</v>
      </c>
    </row>
    <row r="31" spans="1:15">
      <c r="A31" s="1">
        <v>42368</v>
      </c>
      <c r="B31" s="4">
        <v>12</v>
      </c>
      <c r="C31" s="2">
        <v>923.5</v>
      </c>
      <c r="D31" s="2">
        <v>36.6</v>
      </c>
      <c r="E31" s="2">
        <v>590</v>
      </c>
      <c r="F31" s="2">
        <v>1075.5</v>
      </c>
      <c r="G31" s="2">
        <f t="shared" si="0"/>
        <v>78.700000000000045</v>
      </c>
      <c r="H31" s="2">
        <f t="shared" si="1"/>
        <v>18.5</v>
      </c>
      <c r="I31">
        <v>844.8</v>
      </c>
      <c r="J31">
        <v>905</v>
      </c>
      <c r="K31" s="2">
        <v>98.22</v>
      </c>
      <c r="L31" s="2">
        <v>6.4894999999999996</v>
      </c>
      <c r="M31" s="2">
        <v>478</v>
      </c>
      <c r="N31" s="2">
        <v>41</v>
      </c>
      <c r="O31" s="2">
        <v>61200</v>
      </c>
    </row>
    <row r="32" spans="1:15">
      <c r="A32" s="1">
        <v>42369</v>
      </c>
      <c r="B32" s="4">
        <v>12</v>
      </c>
      <c r="C32" s="2">
        <v>923.5</v>
      </c>
      <c r="D32" s="2">
        <v>37.04</v>
      </c>
      <c r="E32" s="2">
        <v>596</v>
      </c>
      <c r="F32" s="2">
        <v>1075.5</v>
      </c>
      <c r="G32" s="2">
        <f t="shared" si="0"/>
        <v>78.700000000000045</v>
      </c>
      <c r="H32" s="2">
        <f t="shared" si="1"/>
        <v>18.5</v>
      </c>
      <c r="I32">
        <v>844.8</v>
      </c>
      <c r="J32">
        <v>905</v>
      </c>
      <c r="K32" s="2">
        <v>98.75</v>
      </c>
      <c r="L32" s="2">
        <v>6.4935999999999998</v>
      </c>
      <c r="M32" s="2">
        <v>478</v>
      </c>
      <c r="N32" s="2">
        <v>41</v>
      </c>
      <c r="O32" s="2">
        <v>76640</v>
      </c>
    </row>
    <row r="33" spans="1:15">
      <c r="A33" s="1">
        <v>42370</v>
      </c>
      <c r="B33" s="4">
        <v>1</v>
      </c>
      <c r="C33" s="2">
        <v>923.5</v>
      </c>
      <c r="D33" s="2">
        <v>37.04</v>
      </c>
      <c r="E33" s="2">
        <v>596</v>
      </c>
      <c r="F33" s="2">
        <v>1075.5</v>
      </c>
      <c r="G33" s="2">
        <f t="shared" si="0"/>
        <v>78.700000000000045</v>
      </c>
      <c r="H33" s="2">
        <f t="shared" si="1"/>
        <v>18.5</v>
      </c>
      <c r="I33">
        <v>844.8</v>
      </c>
      <c r="J33">
        <v>905</v>
      </c>
      <c r="K33" s="2">
        <v>98.75</v>
      </c>
      <c r="L33" s="2">
        <v>6.4935999999999998</v>
      </c>
      <c r="M33" s="2">
        <v>478</v>
      </c>
      <c r="N33" s="2">
        <v>41</v>
      </c>
      <c r="O33" s="2">
        <v>76640</v>
      </c>
    </row>
    <row r="34" spans="1:15">
      <c r="A34" s="1">
        <v>42373</v>
      </c>
      <c r="B34" s="4">
        <v>1</v>
      </c>
      <c r="C34" s="3">
        <v>931.5</v>
      </c>
      <c r="D34" s="3">
        <v>36.76</v>
      </c>
      <c r="E34" s="3">
        <v>595</v>
      </c>
      <c r="F34" s="3">
        <v>1075.5</v>
      </c>
      <c r="G34" s="2">
        <f t="shared" si="0"/>
        <v>84.5</v>
      </c>
      <c r="H34" s="2">
        <f t="shared" si="1"/>
        <v>26.5</v>
      </c>
      <c r="I34">
        <v>847</v>
      </c>
      <c r="J34">
        <v>905</v>
      </c>
      <c r="K34" s="3">
        <v>98.84</v>
      </c>
      <c r="L34" s="3">
        <v>6.5031999999999996</v>
      </c>
      <c r="M34" s="2">
        <v>473</v>
      </c>
      <c r="N34" s="2">
        <v>41</v>
      </c>
      <c r="O34" s="2">
        <v>76640</v>
      </c>
    </row>
    <row r="35" spans="1:15">
      <c r="A35" s="1">
        <v>42374</v>
      </c>
      <c r="B35" s="4">
        <v>1</v>
      </c>
      <c r="C35" s="3">
        <v>937.5</v>
      </c>
      <c r="D35" s="3">
        <v>35.97</v>
      </c>
      <c r="E35" s="3">
        <v>590</v>
      </c>
      <c r="F35" s="3">
        <v>1075.5</v>
      </c>
      <c r="G35" s="2">
        <f t="shared" si="0"/>
        <v>86.100000000000023</v>
      </c>
      <c r="H35" s="2">
        <f t="shared" si="1"/>
        <v>42</v>
      </c>
      <c r="I35">
        <v>851.4</v>
      </c>
      <c r="J35">
        <v>895.5</v>
      </c>
      <c r="K35" s="3">
        <v>99.38</v>
      </c>
      <c r="L35" s="3">
        <v>6.5168999999999997</v>
      </c>
      <c r="M35" s="2">
        <v>468</v>
      </c>
      <c r="N35" s="2">
        <v>41</v>
      </c>
      <c r="O35" s="2">
        <v>76640</v>
      </c>
    </row>
    <row r="36" spans="1:15">
      <c r="A36" s="1">
        <v>42375</v>
      </c>
      <c r="B36" s="4">
        <v>1</v>
      </c>
      <c r="C36" s="3">
        <v>954.5</v>
      </c>
      <c r="D36" s="3">
        <v>33.97</v>
      </c>
      <c r="E36" s="3">
        <v>588</v>
      </c>
      <c r="F36" s="3">
        <v>1075.5</v>
      </c>
      <c r="G36" s="2">
        <f t="shared" si="0"/>
        <v>98.700000000000045</v>
      </c>
      <c r="H36" s="2">
        <f t="shared" si="1"/>
        <v>54</v>
      </c>
      <c r="I36">
        <v>855.8</v>
      </c>
      <c r="J36">
        <v>900.5</v>
      </c>
      <c r="K36" s="3">
        <v>99.22</v>
      </c>
      <c r="L36" s="3">
        <v>6.5313999999999997</v>
      </c>
      <c r="M36" s="2">
        <v>467</v>
      </c>
      <c r="N36" s="2">
        <v>41</v>
      </c>
      <c r="O36" s="2">
        <v>76640</v>
      </c>
    </row>
    <row r="37" spans="1:15">
      <c r="A37" s="1">
        <v>42376</v>
      </c>
      <c r="B37" s="4">
        <v>1</v>
      </c>
      <c r="C37" s="3">
        <v>950.5</v>
      </c>
      <c r="D37" s="3">
        <v>33.270000000000003</v>
      </c>
      <c r="E37" s="3">
        <v>565</v>
      </c>
      <c r="F37" s="3">
        <v>1075.5</v>
      </c>
      <c r="G37" s="2">
        <f t="shared" si="0"/>
        <v>99.100000000000023</v>
      </c>
      <c r="H37" s="2">
        <f t="shared" si="1"/>
        <v>69</v>
      </c>
      <c r="I37">
        <v>851.4</v>
      </c>
      <c r="J37">
        <v>881.5</v>
      </c>
      <c r="K37" s="3">
        <v>98.29</v>
      </c>
      <c r="L37" s="3">
        <v>6.5646000000000004</v>
      </c>
      <c r="M37" s="2">
        <v>445</v>
      </c>
      <c r="N37" s="2">
        <v>41</v>
      </c>
      <c r="O37" s="2">
        <v>69000</v>
      </c>
    </row>
    <row r="38" spans="1:15">
      <c r="A38" s="1">
        <v>42377</v>
      </c>
      <c r="B38" s="4">
        <v>1</v>
      </c>
      <c r="C38" s="3">
        <v>950.5</v>
      </c>
      <c r="D38" s="3">
        <v>33.159999999999997</v>
      </c>
      <c r="E38" s="3">
        <v>574.5</v>
      </c>
      <c r="F38" s="3">
        <v>1075.5</v>
      </c>
      <c r="G38" s="2">
        <f t="shared" si="0"/>
        <v>99.100000000000023</v>
      </c>
      <c r="H38" s="2">
        <f t="shared" si="1"/>
        <v>68</v>
      </c>
      <c r="I38">
        <v>851.4</v>
      </c>
      <c r="J38">
        <v>882.5</v>
      </c>
      <c r="K38" s="3">
        <v>98.37</v>
      </c>
      <c r="L38" s="3">
        <v>6.5636000000000001</v>
      </c>
      <c r="M38" s="2">
        <v>429</v>
      </c>
      <c r="N38" s="2">
        <v>41</v>
      </c>
      <c r="O38" s="2">
        <v>69000</v>
      </c>
    </row>
    <row r="39" spans="1:15">
      <c r="A39" s="1">
        <v>42380</v>
      </c>
      <c r="B39" s="4">
        <v>1</v>
      </c>
      <c r="C39" s="3">
        <v>934.5</v>
      </c>
      <c r="D39" s="3">
        <v>31.41</v>
      </c>
      <c r="E39" s="3">
        <v>554.5</v>
      </c>
      <c r="F39" s="3">
        <v>1075.5</v>
      </c>
      <c r="G39" s="2">
        <f t="shared" si="0"/>
        <v>94.100000000000023</v>
      </c>
      <c r="H39" s="2">
        <f t="shared" si="1"/>
        <v>52</v>
      </c>
      <c r="I39">
        <v>840.4</v>
      </c>
      <c r="J39">
        <v>882.5</v>
      </c>
      <c r="K39" s="3">
        <v>98.3</v>
      </c>
      <c r="L39" s="3">
        <v>6.5625999999999998</v>
      </c>
      <c r="M39" s="2">
        <v>415</v>
      </c>
      <c r="N39" s="2">
        <v>41</v>
      </c>
      <c r="O39" s="2">
        <v>69000</v>
      </c>
    </row>
    <row r="40" spans="1:15">
      <c r="A40" s="1">
        <v>42381</v>
      </c>
      <c r="B40" s="4">
        <v>1</v>
      </c>
      <c r="C40" s="3">
        <v>919.5</v>
      </c>
      <c r="D40" s="3">
        <v>30.44</v>
      </c>
      <c r="E40" s="3">
        <v>539.5</v>
      </c>
      <c r="F40" s="3">
        <v>1075.5</v>
      </c>
      <c r="G40" s="2">
        <f t="shared" si="0"/>
        <v>90.100000000000023</v>
      </c>
      <c r="H40" s="2">
        <f t="shared" si="1"/>
        <v>58</v>
      </c>
      <c r="I40">
        <v>829.4</v>
      </c>
      <c r="J40">
        <v>861.5</v>
      </c>
      <c r="K40" s="3">
        <v>99.05</v>
      </c>
      <c r="L40" s="3">
        <v>6.5628000000000002</v>
      </c>
      <c r="M40" s="2">
        <v>402</v>
      </c>
      <c r="N40" s="2">
        <v>40</v>
      </c>
      <c r="O40" s="2">
        <v>69000</v>
      </c>
    </row>
    <row r="41" spans="1:15">
      <c r="A41" s="1">
        <v>42382</v>
      </c>
      <c r="B41" s="4">
        <v>1</v>
      </c>
      <c r="C41" s="3">
        <v>919.5</v>
      </c>
      <c r="D41" s="3">
        <v>30.48</v>
      </c>
      <c r="E41" s="3">
        <v>537.5</v>
      </c>
      <c r="F41" s="3">
        <v>1075.5</v>
      </c>
      <c r="G41" s="2">
        <f t="shared" si="0"/>
        <v>90.100000000000023</v>
      </c>
      <c r="H41" s="2">
        <f t="shared" si="1"/>
        <v>67</v>
      </c>
      <c r="I41">
        <v>829.4</v>
      </c>
      <c r="J41">
        <v>852.5</v>
      </c>
      <c r="K41" s="3">
        <v>98.87</v>
      </c>
      <c r="L41" s="3">
        <v>6.5629999999999997</v>
      </c>
      <c r="M41" s="2">
        <v>394</v>
      </c>
      <c r="N41" s="2">
        <v>40</v>
      </c>
      <c r="O41" s="2">
        <v>69000</v>
      </c>
    </row>
    <row r="42" spans="1:15">
      <c r="A42" s="1">
        <v>42383</v>
      </c>
      <c r="B42" s="4">
        <v>1</v>
      </c>
      <c r="C42" s="3">
        <v>919.5</v>
      </c>
      <c r="D42" s="3">
        <v>31.2</v>
      </c>
      <c r="E42" s="3">
        <v>541.5</v>
      </c>
      <c r="F42" s="3">
        <v>995.5</v>
      </c>
      <c r="G42" s="2">
        <f t="shared" si="0"/>
        <v>90.100000000000023</v>
      </c>
      <c r="H42" s="2">
        <f t="shared" si="1"/>
        <v>71.5</v>
      </c>
      <c r="I42">
        <v>829.4</v>
      </c>
      <c r="J42">
        <v>848</v>
      </c>
      <c r="K42" s="3">
        <v>99.1</v>
      </c>
      <c r="L42" s="3">
        <v>6.5616000000000003</v>
      </c>
      <c r="M42" s="2">
        <v>383</v>
      </c>
      <c r="N42" s="2">
        <v>40</v>
      </c>
      <c r="O42" s="2">
        <v>74000</v>
      </c>
    </row>
    <row r="43" spans="1:15">
      <c r="A43" s="1">
        <v>42384</v>
      </c>
      <c r="B43" s="4">
        <v>1</v>
      </c>
      <c r="C43" s="3">
        <v>921.5</v>
      </c>
      <c r="D43" s="3">
        <v>29.42</v>
      </c>
      <c r="E43" s="3">
        <v>542.5</v>
      </c>
      <c r="F43" s="3">
        <v>995.5</v>
      </c>
      <c r="G43" s="2">
        <f t="shared" si="0"/>
        <v>92.100000000000023</v>
      </c>
      <c r="H43" s="2">
        <f t="shared" si="1"/>
        <v>96</v>
      </c>
      <c r="I43">
        <v>829.4</v>
      </c>
      <c r="J43">
        <v>825.5</v>
      </c>
      <c r="K43" s="3">
        <v>98.92</v>
      </c>
      <c r="L43" s="3">
        <v>6.5636999999999999</v>
      </c>
      <c r="M43" s="2">
        <v>373</v>
      </c>
      <c r="N43" s="2">
        <v>40</v>
      </c>
      <c r="O43" s="2">
        <v>74000</v>
      </c>
    </row>
    <row r="44" spans="1:15">
      <c r="A44" s="1">
        <v>42387</v>
      </c>
      <c r="B44" s="4">
        <v>1</v>
      </c>
      <c r="C44" s="3">
        <v>912</v>
      </c>
      <c r="D44" s="3">
        <v>29.42</v>
      </c>
      <c r="E44" s="3">
        <v>526.5</v>
      </c>
      <c r="F44" s="3">
        <v>995.5</v>
      </c>
      <c r="G44" s="2">
        <f t="shared" si="0"/>
        <v>82.600000000000023</v>
      </c>
      <c r="H44" s="2">
        <f t="shared" si="1"/>
        <v>97.5</v>
      </c>
      <c r="I44">
        <v>829.4</v>
      </c>
      <c r="J44">
        <v>814.5</v>
      </c>
      <c r="K44" s="3">
        <v>99.1</v>
      </c>
      <c r="L44" s="3">
        <v>6.5590000000000002</v>
      </c>
      <c r="M44" s="2">
        <v>369</v>
      </c>
      <c r="N44" s="2">
        <v>40</v>
      </c>
      <c r="O44" s="2">
        <v>74000</v>
      </c>
    </row>
    <row r="45" spans="1:15">
      <c r="A45" s="1">
        <v>42388</v>
      </c>
      <c r="B45" s="4">
        <v>1</v>
      </c>
      <c r="C45" s="3">
        <v>897.5</v>
      </c>
      <c r="D45" s="3">
        <v>28.46</v>
      </c>
      <c r="E45" s="3">
        <v>531.5</v>
      </c>
      <c r="F45" s="3">
        <v>990.5</v>
      </c>
      <c r="G45" s="2">
        <f t="shared" si="0"/>
        <v>90.100000000000023</v>
      </c>
      <c r="H45" s="2">
        <f t="shared" si="1"/>
        <v>76</v>
      </c>
      <c r="I45">
        <v>807.4</v>
      </c>
      <c r="J45">
        <v>821.5</v>
      </c>
      <c r="K45" s="3">
        <v>99.07</v>
      </c>
      <c r="L45" s="3">
        <v>6.5595999999999997</v>
      </c>
      <c r="M45" s="2">
        <v>363</v>
      </c>
      <c r="N45" s="2">
        <v>42</v>
      </c>
      <c r="O45" s="2">
        <v>74000</v>
      </c>
    </row>
    <row r="46" spans="1:15">
      <c r="A46" s="1">
        <v>42389</v>
      </c>
      <c r="B46" s="4">
        <v>1</v>
      </c>
      <c r="C46" s="3">
        <v>897.5</v>
      </c>
      <c r="D46" s="3">
        <v>26.55</v>
      </c>
      <c r="E46" s="3">
        <v>528.5</v>
      </c>
      <c r="F46" s="3">
        <v>975.5</v>
      </c>
      <c r="G46" s="2">
        <f t="shared" si="0"/>
        <v>94.5</v>
      </c>
      <c r="H46" s="2">
        <f t="shared" si="1"/>
        <v>71</v>
      </c>
      <c r="I46">
        <v>803</v>
      </c>
      <c r="J46">
        <v>826.5</v>
      </c>
      <c r="K46" s="3">
        <v>99.19</v>
      </c>
      <c r="L46" s="3">
        <v>6.5578000000000003</v>
      </c>
      <c r="M46" s="2">
        <v>358</v>
      </c>
      <c r="N46" s="2">
        <v>42</v>
      </c>
      <c r="O46" s="2">
        <v>74000</v>
      </c>
    </row>
    <row r="47" spans="1:15">
      <c r="A47" s="1">
        <v>42390</v>
      </c>
      <c r="B47" s="4">
        <v>1</v>
      </c>
      <c r="C47" s="3">
        <v>883.5</v>
      </c>
      <c r="D47" s="3">
        <v>29.53</v>
      </c>
      <c r="E47" s="3">
        <v>528.5</v>
      </c>
      <c r="F47" s="3">
        <v>975.5</v>
      </c>
      <c r="G47" s="2">
        <f t="shared" si="0"/>
        <v>102.5</v>
      </c>
      <c r="H47" s="2">
        <f t="shared" si="1"/>
        <v>55</v>
      </c>
      <c r="I47">
        <v>781</v>
      </c>
      <c r="J47">
        <v>828.5</v>
      </c>
      <c r="K47" s="3">
        <v>99.07</v>
      </c>
      <c r="L47" s="3">
        <v>6.5585000000000004</v>
      </c>
      <c r="M47" s="2">
        <v>355</v>
      </c>
      <c r="N47" s="2">
        <v>42</v>
      </c>
      <c r="O47" s="2">
        <v>61000</v>
      </c>
    </row>
    <row r="48" spans="1:15">
      <c r="A48" s="1">
        <v>42391</v>
      </c>
      <c r="B48" s="4">
        <v>1</v>
      </c>
      <c r="C48" s="3">
        <v>884.5</v>
      </c>
      <c r="D48" s="3">
        <v>32.19</v>
      </c>
      <c r="E48" s="3">
        <v>542.5</v>
      </c>
      <c r="F48" s="3">
        <v>960.5</v>
      </c>
      <c r="G48" s="2">
        <f t="shared" si="0"/>
        <v>103.5</v>
      </c>
      <c r="H48" s="2">
        <f t="shared" si="1"/>
        <v>50.5</v>
      </c>
      <c r="I48">
        <v>781</v>
      </c>
      <c r="J48">
        <v>834</v>
      </c>
      <c r="K48" s="3">
        <v>99.5</v>
      </c>
      <c r="L48" s="3">
        <v>6.5571999999999999</v>
      </c>
      <c r="M48">
        <v>354</v>
      </c>
      <c r="N48" s="2">
        <v>42</v>
      </c>
      <c r="O48" s="2">
        <v>61000</v>
      </c>
    </row>
    <row r="49" spans="1:15">
      <c r="A49" s="1">
        <v>42394</v>
      </c>
      <c r="B49" s="4">
        <v>1</v>
      </c>
      <c r="C49" s="3">
        <v>905.5</v>
      </c>
      <c r="D49" s="3">
        <v>30.34</v>
      </c>
      <c r="E49" s="3">
        <v>552.5</v>
      </c>
      <c r="F49" s="3">
        <v>960.5</v>
      </c>
      <c r="G49" s="2">
        <f t="shared" si="0"/>
        <v>102.5</v>
      </c>
      <c r="H49" s="2">
        <f t="shared" si="1"/>
        <v>70.5</v>
      </c>
      <c r="I49">
        <v>803</v>
      </c>
      <c r="J49">
        <v>835</v>
      </c>
      <c r="K49" s="3">
        <v>99.29</v>
      </c>
      <c r="L49" s="3">
        <v>6.5556999999999999</v>
      </c>
      <c r="M49">
        <v>354</v>
      </c>
      <c r="N49" s="2">
        <v>42</v>
      </c>
      <c r="O49" s="2">
        <v>61000</v>
      </c>
    </row>
    <row r="50" spans="1:15">
      <c r="A50" s="1">
        <v>42395</v>
      </c>
      <c r="B50" s="4">
        <v>1</v>
      </c>
      <c r="C50" s="3">
        <v>903</v>
      </c>
      <c r="D50" s="3">
        <v>31.45</v>
      </c>
      <c r="E50" s="3">
        <v>530.5</v>
      </c>
      <c r="F50" s="3">
        <v>935.5</v>
      </c>
      <c r="G50" s="2">
        <f t="shared" si="0"/>
        <v>100</v>
      </c>
      <c r="H50" s="2">
        <f t="shared" si="1"/>
        <v>83</v>
      </c>
      <c r="I50">
        <v>803</v>
      </c>
      <c r="J50">
        <v>820</v>
      </c>
      <c r="K50" s="3">
        <v>99.02</v>
      </c>
      <c r="L50" s="3">
        <v>6.5548000000000002</v>
      </c>
      <c r="M50">
        <v>345</v>
      </c>
      <c r="N50" s="2">
        <v>42</v>
      </c>
      <c r="O50" s="2">
        <v>61000</v>
      </c>
    </row>
    <row r="51" spans="1:15">
      <c r="A51" s="1">
        <v>42396</v>
      </c>
      <c r="B51" s="4">
        <v>1</v>
      </c>
      <c r="C51" s="3">
        <v>921</v>
      </c>
      <c r="D51" s="3">
        <v>32.299999999999997</v>
      </c>
      <c r="E51" s="3">
        <v>531.5</v>
      </c>
      <c r="F51" s="3">
        <v>925.5</v>
      </c>
      <c r="G51" s="2">
        <f t="shared" si="0"/>
        <v>89.399999999999977</v>
      </c>
      <c r="H51" s="2">
        <f t="shared" si="1"/>
        <v>86</v>
      </c>
      <c r="I51">
        <v>831.6</v>
      </c>
      <c r="J51">
        <v>835</v>
      </c>
      <c r="K51" s="3">
        <v>98.98</v>
      </c>
      <c r="L51" s="3">
        <v>6.5533000000000001</v>
      </c>
      <c r="M51">
        <v>337</v>
      </c>
      <c r="N51" s="2">
        <v>42</v>
      </c>
      <c r="O51" s="2">
        <v>61000</v>
      </c>
    </row>
    <row r="52" spans="1:15">
      <c r="A52" s="1">
        <v>42397</v>
      </c>
      <c r="B52" s="4">
        <v>1</v>
      </c>
      <c r="C52" s="3">
        <v>938</v>
      </c>
      <c r="D52" s="3">
        <v>33.22</v>
      </c>
      <c r="E52" s="3">
        <v>542</v>
      </c>
      <c r="F52" s="3">
        <v>925.5</v>
      </c>
      <c r="G52" s="2">
        <f t="shared" si="0"/>
        <v>102</v>
      </c>
      <c r="H52" s="2">
        <f t="shared" si="1"/>
        <v>73</v>
      </c>
      <c r="I52">
        <v>836</v>
      </c>
      <c r="J52">
        <v>865</v>
      </c>
      <c r="K52" s="3">
        <v>98.59</v>
      </c>
      <c r="L52" s="3">
        <v>6.5528000000000004</v>
      </c>
      <c r="M52">
        <v>325</v>
      </c>
      <c r="N52" s="2">
        <v>42</v>
      </c>
      <c r="O52" s="2">
        <v>69000</v>
      </c>
    </row>
    <row r="53" spans="1:15">
      <c r="A53" s="1">
        <v>42398</v>
      </c>
      <c r="B53" s="4">
        <v>1</v>
      </c>
      <c r="C53" s="3">
        <v>955.5</v>
      </c>
      <c r="D53" s="3">
        <v>33.619999999999997</v>
      </c>
      <c r="E53" s="3">
        <v>549</v>
      </c>
      <c r="F53" s="3">
        <v>925.5</v>
      </c>
      <c r="G53" s="2">
        <f t="shared" si="0"/>
        <v>97.5</v>
      </c>
      <c r="H53" s="2">
        <f t="shared" si="1"/>
        <v>80.5</v>
      </c>
      <c r="I53">
        <v>858</v>
      </c>
      <c r="J53">
        <v>875</v>
      </c>
      <c r="K53" s="3">
        <v>99.62</v>
      </c>
      <c r="L53" s="3">
        <v>6.5515999999999996</v>
      </c>
      <c r="M53">
        <v>317</v>
      </c>
      <c r="N53" s="2">
        <v>42</v>
      </c>
      <c r="O53" s="2">
        <v>69000</v>
      </c>
    </row>
    <row r="54" spans="1:15">
      <c r="A54" s="1">
        <v>42401</v>
      </c>
      <c r="B54" s="4">
        <v>2</v>
      </c>
      <c r="C54" s="3">
        <v>950</v>
      </c>
      <c r="D54" s="3">
        <v>31.62</v>
      </c>
      <c r="E54" s="3">
        <v>538.5</v>
      </c>
      <c r="F54" s="3">
        <v>925.5</v>
      </c>
      <c r="G54" s="2">
        <f t="shared" si="0"/>
        <v>96.399999999999977</v>
      </c>
      <c r="H54" s="2">
        <f t="shared" si="1"/>
        <v>75</v>
      </c>
      <c r="I54">
        <v>853.6</v>
      </c>
      <c r="J54">
        <v>875</v>
      </c>
      <c r="K54" s="3">
        <v>99.02</v>
      </c>
      <c r="L54" s="3">
        <v>6.5538999999999996</v>
      </c>
      <c r="M54">
        <v>314</v>
      </c>
      <c r="N54" s="2">
        <v>42</v>
      </c>
      <c r="O54" s="2">
        <v>69000</v>
      </c>
    </row>
    <row r="55" spans="1:15">
      <c r="A55" s="1">
        <v>42402</v>
      </c>
      <c r="B55" s="4">
        <v>2</v>
      </c>
      <c r="C55" s="3">
        <v>955</v>
      </c>
      <c r="D55" s="3">
        <v>29.88</v>
      </c>
      <c r="E55" s="3">
        <v>542.5</v>
      </c>
      <c r="F55" s="3">
        <v>890.5</v>
      </c>
      <c r="G55" s="2">
        <f t="shared" si="0"/>
        <v>97</v>
      </c>
      <c r="H55" s="2">
        <f t="shared" si="1"/>
        <v>85</v>
      </c>
      <c r="I55">
        <v>858</v>
      </c>
      <c r="J55">
        <v>870</v>
      </c>
      <c r="K55" s="3">
        <v>98.84</v>
      </c>
      <c r="L55" s="3">
        <v>6.5510000000000002</v>
      </c>
      <c r="M55">
        <v>310</v>
      </c>
      <c r="N55" s="2">
        <v>42</v>
      </c>
      <c r="O55" s="2">
        <v>69000</v>
      </c>
    </row>
    <row r="56" spans="1:15">
      <c r="A56" s="1">
        <v>42403</v>
      </c>
      <c r="B56" s="4">
        <v>2</v>
      </c>
      <c r="C56" s="3">
        <v>952</v>
      </c>
      <c r="D56" s="3">
        <v>32.28</v>
      </c>
      <c r="E56" s="3">
        <v>542.5</v>
      </c>
      <c r="F56" s="3">
        <v>890.5</v>
      </c>
      <c r="G56" s="2">
        <f t="shared" si="0"/>
        <v>98.399999999999977</v>
      </c>
      <c r="H56" s="2">
        <f t="shared" si="1"/>
        <v>96.5</v>
      </c>
      <c r="I56">
        <v>853.6</v>
      </c>
      <c r="J56">
        <v>855.5</v>
      </c>
      <c r="K56" s="3">
        <v>97.22</v>
      </c>
      <c r="L56" s="3">
        <v>6.5521000000000003</v>
      </c>
      <c r="M56">
        <v>303</v>
      </c>
      <c r="N56" s="2">
        <v>42</v>
      </c>
      <c r="O56" s="2">
        <v>69000</v>
      </c>
    </row>
    <row r="57" spans="1:15">
      <c r="A57" s="1">
        <v>42404</v>
      </c>
      <c r="B57" s="4">
        <v>2</v>
      </c>
      <c r="C57" s="3">
        <v>966</v>
      </c>
      <c r="D57" s="3">
        <v>31.72</v>
      </c>
      <c r="E57" s="3">
        <v>550.5</v>
      </c>
      <c r="F57" s="3">
        <v>890.5</v>
      </c>
      <c r="G57" s="2">
        <f t="shared" si="0"/>
        <v>90.399999999999977</v>
      </c>
      <c r="H57" s="2">
        <f t="shared" si="1"/>
        <v>100.5</v>
      </c>
      <c r="I57">
        <v>875.6</v>
      </c>
      <c r="J57">
        <v>865.5</v>
      </c>
      <c r="K57" s="3">
        <v>96.51</v>
      </c>
      <c r="L57" s="3">
        <v>6.5419</v>
      </c>
      <c r="M57">
        <v>298</v>
      </c>
      <c r="N57" s="2">
        <v>42</v>
      </c>
      <c r="O57" s="2">
        <v>69000</v>
      </c>
    </row>
    <row r="58" spans="1:15">
      <c r="A58" s="1">
        <v>42405</v>
      </c>
      <c r="B58" s="4">
        <v>2</v>
      </c>
      <c r="C58" s="3">
        <v>963</v>
      </c>
      <c r="D58" s="3">
        <v>30.89</v>
      </c>
      <c r="E58" s="3">
        <v>549.5</v>
      </c>
      <c r="F58" s="3">
        <v>890.5</v>
      </c>
      <c r="G58" s="2">
        <f t="shared" si="0"/>
        <v>98.399999999999977</v>
      </c>
      <c r="H58" s="2">
        <f t="shared" si="1"/>
        <v>77.5</v>
      </c>
      <c r="I58">
        <v>864.6</v>
      </c>
      <c r="J58">
        <v>885.5</v>
      </c>
      <c r="K58" s="3">
        <v>96.98</v>
      </c>
      <c r="L58" s="3">
        <v>6.5419</v>
      </c>
      <c r="M58">
        <v>297</v>
      </c>
      <c r="N58" s="2">
        <v>42</v>
      </c>
      <c r="O58" s="2">
        <v>69000</v>
      </c>
    </row>
    <row r="59" spans="1:15">
      <c r="A59" s="1">
        <v>42408</v>
      </c>
      <c r="B59" s="4">
        <v>2</v>
      </c>
      <c r="C59" s="3">
        <v>963</v>
      </c>
      <c r="D59" s="3">
        <v>29.69</v>
      </c>
      <c r="E59" s="3">
        <v>549.5</v>
      </c>
      <c r="F59" s="3">
        <v>890.5</v>
      </c>
      <c r="G59" s="2">
        <f t="shared" si="0"/>
        <v>76.399999999999977</v>
      </c>
      <c r="H59" s="2">
        <f t="shared" si="1"/>
        <v>77</v>
      </c>
      <c r="I59">
        <v>886.6</v>
      </c>
      <c r="J59">
        <v>886</v>
      </c>
      <c r="K59" s="3">
        <v>96.73</v>
      </c>
      <c r="L59" s="3">
        <v>6.5419</v>
      </c>
      <c r="M59">
        <v>293</v>
      </c>
      <c r="N59" s="2">
        <v>42</v>
      </c>
      <c r="O59" s="2">
        <v>69000</v>
      </c>
    </row>
    <row r="60" spans="1:15">
      <c r="A60" s="1">
        <v>42409</v>
      </c>
      <c r="B60" s="4">
        <v>2</v>
      </c>
      <c r="C60" s="3">
        <v>963</v>
      </c>
      <c r="D60" s="3">
        <v>27.94</v>
      </c>
      <c r="E60" s="3">
        <v>549.5</v>
      </c>
      <c r="F60" s="3">
        <v>890.5</v>
      </c>
      <c r="G60" s="2">
        <f t="shared" si="0"/>
        <v>76.399999999999977</v>
      </c>
      <c r="H60" s="2">
        <f t="shared" si="1"/>
        <v>77</v>
      </c>
      <c r="I60">
        <v>886.6</v>
      </c>
      <c r="J60">
        <v>886</v>
      </c>
      <c r="K60" s="3">
        <v>96.04</v>
      </c>
      <c r="L60" s="3">
        <v>6.5419</v>
      </c>
      <c r="M60">
        <v>291</v>
      </c>
      <c r="N60" s="2">
        <v>42</v>
      </c>
      <c r="O60" s="2">
        <v>69000</v>
      </c>
    </row>
    <row r="61" spans="1:15">
      <c r="A61" s="1">
        <v>42410</v>
      </c>
      <c r="B61" s="4">
        <v>2</v>
      </c>
      <c r="C61" s="2">
        <v>958</v>
      </c>
      <c r="D61" s="3">
        <v>27.45</v>
      </c>
      <c r="E61" s="2">
        <v>523.5</v>
      </c>
      <c r="F61" s="3">
        <v>890.5</v>
      </c>
      <c r="G61" s="2">
        <f t="shared" si="0"/>
        <v>82.399999999999977</v>
      </c>
      <c r="H61" s="2">
        <f t="shared" si="1"/>
        <v>72</v>
      </c>
      <c r="I61">
        <v>875.6</v>
      </c>
      <c r="J61">
        <v>886</v>
      </c>
      <c r="K61" s="3">
        <v>95.81</v>
      </c>
      <c r="L61" s="3">
        <v>6.5313999999999997</v>
      </c>
      <c r="M61">
        <v>290</v>
      </c>
      <c r="N61" s="2">
        <v>42</v>
      </c>
      <c r="O61" s="2">
        <v>69000</v>
      </c>
    </row>
    <row r="62" spans="1:15">
      <c r="A62" s="1">
        <v>42411</v>
      </c>
      <c r="B62" s="4">
        <v>2</v>
      </c>
      <c r="C62" s="2">
        <v>961</v>
      </c>
      <c r="D62" s="3">
        <v>26.21</v>
      </c>
      <c r="E62" s="2">
        <v>528.5</v>
      </c>
      <c r="F62" s="3">
        <v>890.5</v>
      </c>
      <c r="G62" s="2">
        <f t="shared" si="0"/>
        <v>85.399999999999977</v>
      </c>
      <c r="H62" s="2">
        <f t="shared" si="1"/>
        <v>73</v>
      </c>
      <c r="I62">
        <v>875.6</v>
      </c>
      <c r="J62">
        <v>888</v>
      </c>
      <c r="K62" s="3">
        <v>95.61</v>
      </c>
      <c r="L62" s="3">
        <v>6.5313999999999997</v>
      </c>
      <c r="M62">
        <v>290</v>
      </c>
      <c r="N62" s="2">
        <v>42</v>
      </c>
      <c r="O62" s="2">
        <v>95700</v>
      </c>
    </row>
    <row r="63" spans="1:15">
      <c r="A63" s="1">
        <v>42412</v>
      </c>
      <c r="B63" s="4">
        <v>2</v>
      </c>
      <c r="C63" s="2">
        <v>966</v>
      </c>
      <c r="D63" s="3">
        <v>29.44</v>
      </c>
      <c r="E63" s="2">
        <v>527.5</v>
      </c>
      <c r="F63" s="3">
        <v>890.5</v>
      </c>
      <c r="G63" s="2">
        <f t="shared" si="0"/>
        <v>86</v>
      </c>
      <c r="H63" s="2">
        <f t="shared" si="1"/>
        <v>48</v>
      </c>
      <c r="I63">
        <v>880</v>
      </c>
      <c r="J63">
        <v>918</v>
      </c>
      <c r="K63" s="3">
        <v>95.96</v>
      </c>
      <c r="L63" s="3">
        <v>6.5313999999999997</v>
      </c>
      <c r="M63">
        <v>291</v>
      </c>
      <c r="N63" s="2">
        <v>42</v>
      </c>
      <c r="O63" s="2">
        <v>95700</v>
      </c>
    </row>
    <row r="64" spans="1:15">
      <c r="A64" s="1">
        <v>42415</v>
      </c>
      <c r="B64" s="4">
        <v>2</v>
      </c>
      <c r="C64" s="2">
        <v>970</v>
      </c>
      <c r="D64" s="3">
        <v>29.44</v>
      </c>
      <c r="E64" s="2">
        <v>541.5</v>
      </c>
      <c r="F64" s="3">
        <v>890.5</v>
      </c>
      <c r="G64" s="2">
        <f t="shared" si="0"/>
        <v>90</v>
      </c>
      <c r="H64" s="2">
        <f t="shared" si="1"/>
        <v>51</v>
      </c>
      <c r="I64">
        <v>880</v>
      </c>
      <c r="J64">
        <v>919</v>
      </c>
      <c r="K64" s="3">
        <v>96.73</v>
      </c>
      <c r="L64" s="3">
        <v>6.5118</v>
      </c>
      <c r="M64">
        <v>295</v>
      </c>
      <c r="N64" s="2">
        <v>42</v>
      </c>
      <c r="O64" s="2">
        <v>95700</v>
      </c>
    </row>
    <row r="65" spans="1:15">
      <c r="A65" s="1">
        <v>42416</v>
      </c>
      <c r="B65" s="4">
        <v>2</v>
      </c>
      <c r="C65" s="2">
        <v>970.5</v>
      </c>
      <c r="D65" s="3">
        <v>29.04</v>
      </c>
      <c r="E65" s="2">
        <v>552.5</v>
      </c>
      <c r="F65" s="3">
        <v>900.5</v>
      </c>
      <c r="G65" s="2">
        <f t="shared" si="0"/>
        <v>79.5</v>
      </c>
      <c r="H65" s="2">
        <f t="shared" si="1"/>
        <v>61</v>
      </c>
      <c r="I65">
        <v>891</v>
      </c>
      <c r="J65">
        <v>909.5</v>
      </c>
      <c r="K65" s="3">
        <v>96.87</v>
      </c>
      <c r="L65" s="3">
        <v>6.5129999999999999</v>
      </c>
      <c r="M65">
        <v>301</v>
      </c>
      <c r="N65" s="2">
        <v>48</v>
      </c>
      <c r="O65" s="2">
        <v>95700</v>
      </c>
    </row>
    <row r="66" spans="1:15">
      <c r="A66" s="1">
        <v>42417</v>
      </c>
      <c r="B66" s="4">
        <v>2</v>
      </c>
      <c r="C66" s="2">
        <v>973.5</v>
      </c>
      <c r="D66" s="3">
        <v>30.66</v>
      </c>
      <c r="E66" s="2">
        <v>540.5</v>
      </c>
      <c r="F66" s="3">
        <v>900.5</v>
      </c>
      <c r="G66" s="2">
        <f t="shared" si="0"/>
        <v>67.100000000000023</v>
      </c>
      <c r="H66" s="2">
        <f t="shared" si="1"/>
        <v>74</v>
      </c>
      <c r="I66">
        <v>906.4</v>
      </c>
      <c r="J66">
        <v>899.5</v>
      </c>
      <c r="K66" s="3">
        <v>96.85</v>
      </c>
      <c r="L66" s="3">
        <v>6.5236999999999998</v>
      </c>
      <c r="M66">
        <v>307</v>
      </c>
      <c r="N66" s="2">
        <v>48</v>
      </c>
      <c r="O66" s="2">
        <v>95700</v>
      </c>
    </row>
    <row r="67" spans="1:15">
      <c r="A67" s="1">
        <v>42418</v>
      </c>
      <c r="B67" s="4">
        <v>2</v>
      </c>
      <c r="C67" s="2">
        <v>995</v>
      </c>
      <c r="D67" s="3">
        <v>30.77</v>
      </c>
      <c r="E67" s="2">
        <v>553.5</v>
      </c>
      <c r="F67" s="3">
        <v>920.5</v>
      </c>
      <c r="G67" s="2">
        <f t="shared" ref="G67:G104" si="2">C67-I67</f>
        <v>77.600000000000023</v>
      </c>
      <c r="H67" s="2">
        <f t="shared" ref="H67:H104" si="3">C67-J67</f>
        <v>75</v>
      </c>
      <c r="I67">
        <v>917.4</v>
      </c>
      <c r="J67">
        <v>920</v>
      </c>
      <c r="K67" s="3">
        <v>96.83</v>
      </c>
      <c r="L67" s="3">
        <v>6.5152000000000001</v>
      </c>
      <c r="M67">
        <v>313</v>
      </c>
      <c r="N67" s="2">
        <v>48</v>
      </c>
      <c r="O67" s="2">
        <v>94600</v>
      </c>
    </row>
    <row r="68" spans="1:15">
      <c r="A68" s="1">
        <v>42419</v>
      </c>
      <c r="B68" s="4">
        <v>2</v>
      </c>
      <c r="C68" s="2">
        <v>995</v>
      </c>
      <c r="D68" s="3">
        <v>29.64</v>
      </c>
      <c r="E68" s="2">
        <v>548.5</v>
      </c>
      <c r="F68" s="3">
        <v>930.5</v>
      </c>
      <c r="G68" s="2">
        <f t="shared" si="2"/>
        <v>77.600000000000023</v>
      </c>
      <c r="H68" s="2">
        <f t="shared" si="3"/>
        <v>74.5</v>
      </c>
      <c r="I68">
        <v>917.4</v>
      </c>
      <c r="J68">
        <v>920.5</v>
      </c>
      <c r="K68" s="3">
        <v>96.57</v>
      </c>
      <c r="L68" s="3">
        <v>6.5186000000000002</v>
      </c>
      <c r="M68">
        <v>315</v>
      </c>
      <c r="N68" s="2">
        <v>48</v>
      </c>
      <c r="O68" s="2">
        <v>94600</v>
      </c>
    </row>
    <row r="69" spans="1:15">
      <c r="A69" s="1">
        <v>42422</v>
      </c>
      <c r="B69" s="4">
        <v>2</v>
      </c>
      <c r="C69" s="2">
        <v>1017</v>
      </c>
      <c r="D69" s="3">
        <v>31.48</v>
      </c>
      <c r="E69" s="3">
        <v>550.5</v>
      </c>
      <c r="F69" s="3">
        <v>935.5</v>
      </c>
      <c r="G69" s="2">
        <f t="shared" si="2"/>
        <v>77.600000000000023</v>
      </c>
      <c r="H69" s="2">
        <f t="shared" si="3"/>
        <v>84.5</v>
      </c>
      <c r="I69">
        <v>939.4</v>
      </c>
      <c r="J69">
        <v>932.5</v>
      </c>
      <c r="K69" s="3">
        <v>97.4</v>
      </c>
      <c r="L69" s="3">
        <v>6.5164999999999997</v>
      </c>
      <c r="M69">
        <v>316</v>
      </c>
      <c r="N69" s="2">
        <v>48</v>
      </c>
      <c r="O69" s="2">
        <v>94600</v>
      </c>
    </row>
    <row r="70" spans="1:15">
      <c r="A70" s="1">
        <v>42423</v>
      </c>
      <c r="B70" s="4">
        <v>2</v>
      </c>
      <c r="C70" s="2">
        <v>1022.5</v>
      </c>
      <c r="D70" s="3">
        <v>31.87</v>
      </c>
      <c r="E70" s="3">
        <v>550.5</v>
      </c>
      <c r="F70" s="3">
        <v>960.5</v>
      </c>
      <c r="G70" s="2">
        <f t="shared" si="2"/>
        <v>77.600000000000023</v>
      </c>
      <c r="H70" s="2">
        <f t="shared" si="3"/>
        <v>59</v>
      </c>
      <c r="I70">
        <v>944.9</v>
      </c>
      <c r="J70">
        <v>963.5</v>
      </c>
      <c r="K70" s="3">
        <v>97.45</v>
      </c>
      <c r="L70" s="2">
        <v>6.5273000000000003</v>
      </c>
      <c r="M70">
        <v>318</v>
      </c>
      <c r="N70" s="2">
        <v>49</v>
      </c>
      <c r="O70" s="2">
        <v>94600</v>
      </c>
    </row>
    <row r="71" spans="1:15">
      <c r="A71" s="1">
        <v>42424</v>
      </c>
      <c r="B71" s="4">
        <v>2</v>
      </c>
      <c r="C71" s="2">
        <v>1022.5</v>
      </c>
      <c r="D71" s="3">
        <v>32.15</v>
      </c>
      <c r="E71" s="3">
        <v>550.5</v>
      </c>
      <c r="F71" s="3">
        <v>960.5</v>
      </c>
      <c r="G71" s="2">
        <f t="shared" si="2"/>
        <v>77.600000000000023</v>
      </c>
      <c r="H71" s="2">
        <f t="shared" si="3"/>
        <v>73.5</v>
      </c>
      <c r="I71">
        <v>944.9</v>
      </c>
      <c r="J71">
        <v>949</v>
      </c>
      <c r="K71" s="3">
        <v>97.42</v>
      </c>
      <c r="L71" s="3">
        <v>6.5301999999999998</v>
      </c>
      <c r="M71">
        <v>322</v>
      </c>
      <c r="N71" s="2">
        <v>49</v>
      </c>
      <c r="O71" s="2">
        <v>94600</v>
      </c>
    </row>
    <row r="72" spans="1:15">
      <c r="A72" s="1">
        <v>42425</v>
      </c>
      <c r="B72" s="4">
        <v>2</v>
      </c>
      <c r="C72" s="2">
        <v>1022.5</v>
      </c>
      <c r="D72" s="3">
        <v>33.07</v>
      </c>
      <c r="E72" s="3">
        <v>555.5</v>
      </c>
      <c r="F72" s="3">
        <v>960.5</v>
      </c>
      <c r="G72" s="2">
        <f t="shared" si="2"/>
        <v>77.600000000000023</v>
      </c>
      <c r="H72" s="2">
        <f t="shared" si="3"/>
        <v>63.5</v>
      </c>
      <c r="I72">
        <v>944.9</v>
      </c>
      <c r="J72">
        <v>959</v>
      </c>
      <c r="K72" s="3">
        <v>97.43</v>
      </c>
      <c r="L72" s="3">
        <v>6.5317999999999996</v>
      </c>
      <c r="M72">
        <v>325</v>
      </c>
      <c r="N72" s="2">
        <v>49</v>
      </c>
      <c r="O72" s="2">
        <v>93800</v>
      </c>
    </row>
    <row r="73" spans="1:15">
      <c r="A73" s="1">
        <v>42426</v>
      </c>
      <c r="B73" s="4">
        <v>2</v>
      </c>
      <c r="C73" s="2">
        <v>1030.5</v>
      </c>
      <c r="D73" s="3">
        <v>32.78</v>
      </c>
      <c r="E73" s="3">
        <v>558.5</v>
      </c>
      <c r="F73" s="3">
        <v>1000.5</v>
      </c>
      <c r="G73" s="2">
        <f t="shared" si="2"/>
        <v>80.100000000000023</v>
      </c>
      <c r="H73" s="2">
        <f t="shared" si="3"/>
        <v>69</v>
      </c>
      <c r="I73">
        <v>950.4</v>
      </c>
      <c r="J73">
        <v>961.5</v>
      </c>
      <c r="K73" s="3">
        <v>98.13</v>
      </c>
      <c r="L73" s="3">
        <v>6.5338000000000003</v>
      </c>
      <c r="M73">
        <v>327</v>
      </c>
      <c r="N73" s="2">
        <v>49</v>
      </c>
      <c r="O73" s="2">
        <v>93800</v>
      </c>
    </row>
    <row r="74" spans="1:15">
      <c r="A74" s="1">
        <v>42429</v>
      </c>
      <c r="B74" s="4">
        <v>2</v>
      </c>
      <c r="C74" s="2">
        <v>1048.5</v>
      </c>
      <c r="D74" s="3">
        <v>33.75</v>
      </c>
      <c r="E74" s="3">
        <v>561.5</v>
      </c>
      <c r="F74" s="3">
        <v>1010.5</v>
      </c>
      <c r="G74" s="2">
        <f t="shared" si="2"/>
        <v>80.5</v>
      </c>
      <c r="H74" s="2">
        <f t="shared" si="3"/>
        <v>61.5</v>
      </c>
      <c r="I74">
        <v>968</v>
      </c>
      <c r="J74">
        <v>987</v>
      </c>
      <c r="K74" s="3">
        <v>98.28</v>
      </c>
      <c r="L74" s="3">
        <v>6.5452000000000004</v>
      </c>
      <c r="M74">
        <v>329</v>
      </c>
      <c r="N74" s="2">
        <v>49</v>
      </c>
      <c r="O74" s="2">
        <v>93800</v>
      </c>
    </row>
    <row r="75" spans="1:15">
      <c r="A75" s="1">
        <v>42430</v>
      </c>
      <c r="B75" s="4">
        <v>3</v>
      </c>
      <c r="C75" s="3">
        <v>1066</v>
      </c>
      <c r="D75" s="3">
        <v>34.4</v>
      </c>
      <c r="E75" s="3">
        <v>579.5</v>
      </c>
      <c r="F75" s="3">
        <v>1015.5</v>
      </c>
      <c r="G75" s="2">
        <f t="shared" si="2"/>
        <v>87</v>
      </c>
      <c r="H75" s="2">
        <f t="shared" si="3"/>
        <v>51</v>
      </c>
      <c r="I75">
        <v>979</v>
      </c>
      <c r="J75">
        <v>1015</v>
      </c>
      <c r="K75" s="3">
        <v>98.3</v>
      </c>
      <c r="L75" s="3">
        <v>6.5385</v>
      </c>
      <c r="M75">
        <v>332</v>
      </c>
      <c r="N75" s="2">
        <v>53</v>
      </c>
      <c r="O75" s="2">
        <v>93800</v>
      </c>
    </row>
    <row r="76" spans="1:15">
      <c r="A76" s="1">
        <v>42431</v>
      </c>
      <c r="B76" s="4">
        <v>3</v>
      </c>
      <c r="C76" s="3">
        <v>1086</v>
      </c>
      <c r="D76" s="3">
        <v>34.659999999999997</v>
      </c>
      <c r="E76" s="3">
        <v>599.5</v>
      </c>
      <c r="F76" s="3">
        <v>1015.5</v>
      </c>
      <c r="G76" s="2">
        <f t="shared" si="2"/>
        <v>90.5</v>
      </c>
      <c r="H76" s="2">
        <f t="shared" si="3"/>
        <v>71</v>
      </c>
      <c r="I76">
        <v>995.5</v>
      </c>
      <c r="J76">
        <v>1015</v>
      </c>
      <c r="K76" s="3">
        <v>98.17</v>
      </c>
      <c r="L76" s="3">
        <v>6.5490000000000004</v>
      </c>
      <c r="M76">
        <v>335</v>
      </c>
      <c r="N76" s="2">
        <v>53</v>
      </c>
      <c r="O76" s="2">
        <v>93800</v>
      </c>
    </row>
    <row r="77" spans="1:15">
      <c r="A77" s="1">
        <v>42432</v>
      </c>
      <c r="B77" s="4">
        <v>3</v>
      </c>
      <c r="C77" s="3">
        <v>1121</v>
      </c>
      <c r="D77" s="3">
        <v>34.57</v>
      </c>
      <c r="E77" s="3">
        <v>618.5</v>
      </c>
      <c r="F77" s="3">
        <v>1015.5</v>
      </c>
      <c r="G77" s="2">
        <f t="shared" si="2"/>
        <v>98</v>
      </c>
      <c r="H77" s="2">
        <f t="shared" si="3"/>
        <v>71</v>
      </c>
      <c r="I77">
        <v>1023</v>
      </c>
      <c r="J77">
        <v>1050</v>
      </c>
      <c r="K77" s="3">
        <v>97.67</v>
      </c>
      <c r="L77" s="3">
        <v>6.5411999999999999</v>
      </c>
      <c r="M77">
        <v>342</v>
      </c>
      <c r="N77" s="2">
        <v>53</v>
      </c>
      <c r="O77" s="2">
        <v>96710</v>
      </c>
    </row>
    <row r="78" spans="1:15">
      <c r="A78" s="1">
        <v>42433</v>
      </c>
      <c r="B78" s="4">
        <v>3</v>
      </c>
      <c r="C78" s="3">
        <v>1135</v>
      </c>
      <c r="D78" s="3">
        <v>35.92</v>
      </c>
      <c r="E78" s="3">
        <v>621.5</v>
      </c>
      <c r="F78" s="3">
        <v>1100.5</v>
      </c>
      <c r="G78" s="2">
        <f t="shared" si="2"/>
        <v>101</v>
      </c>
      <c r="H78" s="2">
        <f t="shared" si="3"/>
        <v>94.5</v>
      </c>
      <c r="I78">
        <v>1034</v>
      </c>
      <c r="J78">
        <v>1040.5</v>
      </c>
      <c r="K78" s="3">
        <v>97.23</v>
      </c>
      <c r="L78" s="3">
        <v>6.5284000000000004</v>
      </c>
      <c r="M78">
        <v>349</v>
      </c>
      <c r="N78" s="2">
        <v>53</v>
      </c>
      <c r="O78" s="2">
        <v>96710</v>
      </c>
    </row>
    <row r="79" spans="1:15">
      <c r="A79" s="1">
        <v>42436</v>
      </c>
      <c r="B79" s="4">
        <v>3</v>
      </c>
      <c r="C79" s="3">
        <v>1153</v>
      </c>
      <c r="D79" s="3">
        <v>37.9</v>
      </c>
      <c r="E79" s="3">
        <v>650.5</v>
      </c>
      <c r="F79" s="3">
        <v>1100.5</v>
      </c>
      <c r="G79" s="2">
        <f t="shared" si="2"/>
        <v>94.799999999999955</v>
      </c>
      <c r="H79" s="2">
        <f t="shared" si="3"/>
        <v>107.5</v>
      </c>
      <c r="I79">
        <v>1058.2</v>
      </c>
      <c r="J79">
        <v>1045.5</v>
      </c>
      <c r="K79" s="3">
        <v>97.11</v>
      </c>
      <c r="L79" s="3">
        <v>6.5113000000000003</v>
      </c>
      <c r="M79">
        <v>354</v>
      </c>
      <c r="N79" s="2">
        <v>53</v>
      </c>
      <c r="O79" s="2">
        <v>96710</v>
      </c>
    </row>
    <row r="80" spans="1:15">
      <c r="A80" s="1">
        <v>42437</v>
      </c>
      <c r="B80" s="4">
        <v>3</v>
      </c>
      <c r="C80" s="3">
        <v>1141</v>
      </c>
      <c r="D80" s="3">
        <v>36.5</v>
      </c>
      <c r="E80" s="3">
        <v>672.5</v>
      </c>
      <c r="F80" s="3">
        <v>1100.5</v>
      </c>
      <c r="G80" s="2">
        <f t="shared" si="2"/>
        <v>89.400000000000091</v>
      </c>
      <c r="H80" s="2">
        <f t="shared" si="3"/>
        <v>95.5</v>
      </c>
      <c r="I80">
        <v>1051.5999999999999</v>
      </c>
      <c r="J80">
        <v>1045.5</v>
      </c>
      <c r="K80" s="3">
        <v>97.16</v>
      </c>
      <c r="L80" s="3">
        <v>6.5041000000000002</v>
      </c>
      <c r="M80">
        <v>366</v>
      </c>
      <c r="N80" s="2">
        <v>57</v>
      </c>
      <c r="O80" s="2">
        <v>96710</v>
      </c>
    </row>
    <row r="81" spans="1:15">
      <c r="A81" s="1">
        <v>42438</v>
      </c>
      <c r="B81" s="4">
        <v>3</v>
      </c>
      <c r="C81" s="3">
        <v>1139.5</v>
      </c>
      <c r="D81" s="3">
        <v>38.29</v>
      </c>
      <c r="E81" s="3">
        <v>654.5</v>
      </c>
      <c r="F81" s="3">
        <v>1100.5</v>
      </c>
      <c r="G81" s="2">
        <f t="shared" si="2"/>
        <v>87.900000000000091</v>
      </c>
      <c r="H81" s="2">
        <f t="shared" si="3"/>
        <v>93</v>
      </c>
      <c r="I81">
        <v>1051.5999999999999</v>
      </c>
      <c r="J81">
        <v>1046.5</v>
      </c>
      <c r="K81" s="3">
        <v>97.25</v>
      </c>
      <c r="L81" s="3">
        <v>6.5106000000000002</v>
      </c>
      <c r="M81">
        <v>376</v>
      </c>
      <c r="N81" s="2">
        <v>57</v>
      </c>
      <c r="O81" s="2">
        <v>96710</v>
      </c>
    </row>
    <row r="82" spans="1:15">
      <c r="A82" s="1">
        <v>42439</v>
      </c>
      <c r="B82" s="4">
        <v>3</v>
      </c>
      <c r="C82" s="3">
        <v>1126.5</v>
      </c>
      <c r="D82" s="3">
        <v>37.840000000000003</v>
      </c>
      <c r="E82" s="3">
        <v>643.5</v>
      </c>
      <c r="F82" s="3">
        <v>1100.5</v>
      </c>
      <c r="G82" s="2">
        <f t="shared" si="2"/>
        <v>92.5</v>
      </c>
      <c r="H82" s="2">
        <f t="shared" si="3"/>
        <v>79</v>
      </c>
      <c r="I82">
        <v>1034</v>
      </c>
      <c r="J82">
        <v>1047.5</v>
      </c>
      <c r="K82" s="3">
        <v>96.2</v>
      </c>
      <c r="L82" s="3">
        <v>6.5126999999999997</v>
      </c>
      <c r="M82">
        <v>384</v>
      </c>
      <c r="N82" s="2">
        <v>57</v>
      </c>
      <c r="O82" s="2">
        <v>102000</v>
      </c>
    </row>
    <row r="83" spans="1:15">
      <c r="A83" s="1">
        <v>42440</v>
      </c>
      <c r="B83" s="4">
        <v>3</v>
      </c>
      <c r="C83" s="3">
        <v>1119.5</v>
      </c>
      <c r="D83" s="3">
        <v>38.5</v>
      </c>
      <c r="E83" s="3">
        <v>636.5</v>
      </c>
      <c r="F83" s="3">
        <v>1160.5</v>
      </c>
      <c r="G83" s="2">
        <f t="shared" si="2"/>
        <v>96.5</v>
      </c>
      <c r="H83" s="2">
        <f t="shared" si="3"/>
        <v>72</v>
      </c>
      <c r="I83">
        <v>1023</v>
      </c>
      <c r="J83">
        <v>1047.5</v>
      </c>
      <c r="K83" s="3">
        <v>96.21</v>
      </c>
      <c r="L83" s="3">
        <v>6.4904999999999999</v>
      </c>
      <c r="M83">
        <v>388</v>
      </c>
      <c r="N83" s="2">
        <v>57</v>
      </c>
      <c r="O83" s="2">
        <v>102000</v>
      </c>
    </row>
    <row r="84" spans="1:15">
      <c r="A84" s="1">
        <v>42443</v>
      </c>
      <c r="B84" s="4">
        <v>3</v>
      </c>
      <c r="C84" s="3">
        <v>1119.5</v>
      </c>
      <c r="D84" s="3">
        <v>37.18</v>
      </c>
      <c r="E84" s="3">
        <v>630.5</v>
      </c>
      <c r="F84" s="3">
        <v>1160.5</v>
      </c>
      <c r="G84" s="2">
        <f t="shared" si="2"/>
        <v>92.099999999999909</v>
      </c>
      <c r="H84" s="2">
        <f t="shared" si="3"/>
        <v>80</v>
      </c>
      <c r="I84">
        <v>1027.4000000000001</v>
      </c>
      <c r="J84">
        <v>1039.5</v>
      </c>
      <c r="K84" s="3">
        <v>96.58</v>
      </c>
      <c r="L84" s="3">
        <v>6.4912999999999998</v>
      </c>
      <c r="M84">
        <v>393</v>
      </c>
      <c r="N84" s="2">
        <v>57</v>
      </c>
      <c r="O84" s="2">
        <v>102000</v>
      </c>
    </row>
    <row r="85" spans="1:15">
      <c r="A85" s="1">
        <v>42444</v>
      </c>
      <c r="B85" s="4">
        <v>3</v>
      </c>
      <c r="C85" s="3">
        <v>1119.5</v>
      </c>
      <c r="D85" s="3">
        <v>36.340000000000003</v>
      </c>
      <c r="E85" s="3">
        <v>607.5</v>
      </c>
      <c r="F85" s="3">
        <v>1180.5</v>
      </c>
      <c r="G85" s="2">
        <f t="shared" si="2"/>
        <v>92.099999999999909</v>
      </c>
      <c r="H85" s="2">
        <f t="shared" si="3"/>
        <v>109</v>
      </c>
      <c r="I85">
        <v>1027.4000000000001</v>
      </c>
      <c r="J85">
        <v>1010.5</v>
      </c>
      <c r="K85" s="3">
        <v>96.65</v>
      </c>
      <c r="L85" s="3">
        <v>6.5079000000000002</v>
      </c>
      <c r="M85">
        <v>396</v>
      </c>
      <c r="N85" s="2">
        <v>57</v>
      </c>
      <c r="O85" s="2">
        <v>102000</v>
      </c>
    </row>
    <row r="86" spans="1:15">
      <c r="A86" s="1">
        <v>42445</v>
      </c>
      <c r="B86" s="4">
        <v>3</v>
      </c>
      <c r="C86" s="3">
        <v>1116.5</v>
      </c>
      <c r="D86" s="3">
        <v>38.46</v>
      </c>
      <c r="E86" s="3">
        <v>613</v>
      </c>
      <c r="F86" s="3">
        <v>1190.5</v>
      </c>
      <c r="G86" s="2">
        <f t="shared" si="2"/>
        <v>93.5</v>
      </c>
      <c r="H86" s="2">
        <f t="shared" si="3"/>
        <v>104</v>
      </c>
      <c r="I86">
        <v>1023</v>
      </c>
      <c r="J86">
        <v>1012.5</v>
      </c>
      <c r="K86" s="3">
        <v>95.79</v>
      </c>
      <c r="L86" s="3">
        <v>6.5171999999999999</v>
      </c>
      <c r="M86">
        <v>393</v>
      </c>
      <c r="N86" s="2">
        <v>57</v>
      </c>
      <c r="O86" s="2">
        <v>102000</v>
      </c>
    </row>
    <row r="87" spans="1:15">
      <c r="A87" s="1">
        <v>42446</v>
      </c>
      <c r="B87" s="4">
        <v>3</v>
      </c>
      <c r="C87" s="2">
        <v>1146.5</v>
      </c>
      <c r="D87" s="2">
        <v>40.200000000000003</v>
      </c>
      <c r="E87" s="2">
        <v>633</v>
      </c>
      <c r="F87" s="2">
        <v>1205.5</v>
      </c>
      <c r="G87" s="2">
        <f t="shared" si="2"/>
        <v>94.900000000000091</v>
      </c>
      <c r="H87" s="2">
        <f t="shared" si="3"/>
        <v>78</v>
      </c>
      <c r="I87">
        <v>1051.5999999999999</v>
      </c>
      <c r="J87">
        <v>1068.5</v>
      </c>
      <c r="K87" s="2">
        <v>94.79</v>
      </c>
      <c r="L87" s="2">
        <v>6.4961000000000002</v>
      </c>
      <c r="M87">
        <v>392</v>
      </c>
      <c r="N87" s="2">
        <v>57</v>
      </c>
      <c r="O87" s="2">
        <v>109400</v>
      </c>
    </row>
    <row r="88" spans="1:15">
      <c r="A88" s="1">
        <v>42447</v>
      </c>
      <c r="B88" s="4">
        <v>3</v>
      </c>
      <c r="C88" s="2">
        <v>1140.5</v>
      </c>
      <c r="D88" s="2">
        <v>39.44</v>
      </c>
      <c r="E88" s="2">
        <v>629</v>
      </c>
      <c r="F88" s="2">
        <v>1205.5</v>
      </c>
      <c r="G88" s="2">
        <f t="shared" si="2"/>
        <v>95.5</v>
      </c>
      <c r="H88" s="2">
        <f t="shared" si="3"/>
        <v>73</v>
      </c>
      <c r="I88">
        <v>1045</v>
      </c>
      <c r="J88">
        <v>1067.5</v>
      </c>
      <c r="K88" s="2">
        <v>95.06</v>
      </c>
      <c r="L88" s="2">
        <v>6.4627999999999997</v>
      </c>
      <c r="M88">
        <v>395</v>
      </c>
      <c r="N88" s="2">
        <v>57</v>
      </c>
      <c r="O88" s="2">
        <v>109400</v>
      </c>
    </row>
    <row r="89" spans="1:15">
      <c r="A89" s="1">
        <v>42450</v>
      </c>
      <c r="B89" s="4">
        <v>3</v>
      </c>
      <c r="C89" s="2">
        <v>1138.5</v>
      </c>
      <c r="D89" s="2">
        <v>39.909999999999997</v>
      </c>
      <c r="E89" s="2">
        <v>616.5</v>
      </c>
      <c r="F89" s="2">
        <v>1205.5</v>
      </c>
      <c r="G89" s="2">
        <f t="shared" si="2"/>
        <v>104.5</v>
      </c>
      <c r="H89" s="2">
        <f t="shared" si="3"/>
        <v>65</v>
      </c>
      <c r="I89">
        <v>1034</v>
      </c>
      <c r="J89">
        <v>1073.5</v>
      </c>
      <c r="K89" s="2">
        <v>95.4</v>
      </c>
      <c r="L89" s="2">
        <v>6.4824000000000002</v>
      </c>
      <c r="M89">
        <v>398</v>
      </c>
      <c r="N89" s="2">
        <v>57</v>
      </c>
      <c r="O89" s="2">
        <v>109400</v>
      </c>
    </row>
    <row r="90" spans="1:15">
      <c r="A90" s="1">
        <v>42451</v>
      </c>
      <c r="B90" s="4">
        <v>3</v>
      </c>
      <c r="C90" s="2">
        <v>1138.5</v>
      </c>
      <c r="D90" s="3">
        <v>41.45</v>
      </c>
      <c r="E90" s="2">
        <v>622</v>
      </c>
      <c r="F90" s="2">
        <v>1205.5</v>
      </c>
      <c r="G90" s="2">
        <f t="shared" si="2"/>
        <v>104.5</v>
      </c>
      <c r="H90" s="2">
        <f t="shared" si="3"/>
        <v>30</v>
      </c>
      <c r="I90">
        <v>1034</v>
      </c>
      <c r="J90">
        <v>1108.5</v>
      </c>
      <c r="K90" s="2">
        <v>95.67</v>
      </c>
      <c r="L90" s="2">
        <v>6.4970999999999997</v>
      </c>
      <c r="M90">
        <v>398</v>
      </c>
      <c r="N90" s="2">
        <v>55</v>
      </c>
      <c r="O90" s="2">
        <v>109400</v>
      </c>
    </row>
    <row r="91" spans="1:15">
      <c r="A91" s="1">
        <v>42452</v>
      </c>
      <c r="B91" s="4">
        <v>3</v>
      </c>
      <c r="C91" s="2">
        <v>1125.5</v>
      </c>
      <c r="D91" s="3">
        <v>39.79</v>
      </c>
      <c r="E91" s="2">
        <v>633</v>
      </c>
      <c r="F91" s="2">
        <v>1205.5</v>
      </c>
      <c r="G91" s="2">
        <f t="shared" si="2"/>
        <v>80.5</v>
      </c>
      <c r="H91" s="2">
        <f t="shared" si="3"/>
        <v>30</v>
      </c>
      <c r="I91">
        <v>1045</v>
      </c>
      <c r="J91">
        <v>1095.5</v>
      </c>
      <c r="K91" s="2">
        <v>96.06</v>
      </c>
      <c r="L91" s="2">
        <v>6.4935999999999998</v>
      </c>
      <c r="M91">
        <v>401</v>
      </c>
      <c r="N91" s="2">
        <v>55</v>
      </c>
      <c r="O91" s="2">
        <v>109400</v>
      </c>
    </row>
    <row r="92" spans="1:15">
      <c r="A92" s="1">
        <v>42453</v>
      </c>
      <c r="B92" s="4">
        <v>3</v>
      </c>
      <c r="C92" s="2">
        <v>1125.5</v>
      </c>
      <c r="D92" s="3">
        <v>39.46</v>
      </c>
      <c r="E92" s="2">
        <v>622</v>
      </c>
      <c r="F92" s="2">
        <v>1205.5</v>
      </c>
      <c r="G92" s="2">
        <f t="shared" si="2"/>
        <v>79.400000000000091</v>
      </c>
      <c r="H92" s="2">
        <f t="shared" si="3"/>
        <v>31</v>
      </c>
      <c r="I92">
        <v>1046.0999999999999</v>
      </c>
      <c r="J92">
        <v>1094.5</v>
      </c>
      <c r="K92" s="2">
        <v>96.17</v>
      </c>
      <c r="L92" s="2">
        <v>6.5149999999999997</v>
      </c>
      <c r="M92">
        <v>406</v>
      </c>
      <c r="N92" s="2">
        <v>55</v>
      </c>
      <c r="O92" s="2">
        <v>121600</v>
      </c>
    </row>
    <row r="93" spans="1:15">
      <c r="A93" s="1">
        <v>42454</v>
      </c>
      <c r="B93" s="4">
        <v>3</v>
      </c>
      <c r="C93" s="2">
        <v>1125.5</v>
      </c>
      <c r="D93" s="3">
        <v>39.46</v>
      </c>
      <c r="E93" s="2">
        <v>622</v>
      </c>
      <c r="F93" s="2">
        <v>1205.5</v>
      </c>
      <c r="G93" s="2">
        <f t="shared" si="2"/>
        <v>79.400000000000091</v>
      </c>
      <c r="H93" s="2">
        <f t="shared" si="3"/>
        <v>31</v>
      </c>
      <c r="I93">
        <v>1046.0999999999999</v>
      </c>
      <c r="J93">
        <v>1094.5</v>
      </c>
      <c r="K93" s="2">
        <v>96.17</v>
      </c>
      <c r="L93" s="2">
        <v>6.5223000000000004</v>
      </c>
      <c r="M93">
        <v>406</v>
      </c>
      <c r="N93" s="2">
        <v>55</v>
      </c>
      <c r="O93" s="2">
        <v>121600</v>
      </c>
    </row>
    <row r="94" spans="1:15">
      <c r="A94" s="1">
        <v>42457</v>
      </c>
      <c r="B94" s="4">
        <v>3</v>
      </c>
      <c r="C94" s="2">
        <v>1129.5</v>
      </c>
      <c r="D94" s="3">
        <v>39.39</v>
      </c>
      <c r="E94" s="2">
        <v>641</v>
      </c>
      <c r="F94" s="2">
        <v>1205.5</v>
      </c>
      <c r="G94" s="2">
        <f t="shared" si="2"/>
        <v>76.799999999999955</v>
      </c>
      <c r="H94" s="2">
        <f t="shared" si="3"/>
        <v>35</v>
      </c>
      <c r="I94">
        <v>1052.7</v>
      </c>
      <c r="J94">
        <v>1094.5</v>
      </c>
      <c r="K94" s="2">
        <v>95.99</v>
      </c>
      <c r="L94" s="2">
        <v>6.5232000000000001</v>
      </c>
      <c r="M94">
        <v>406</v>
      </c>
      <c r="N94" s="2">
        <v>55</v>
      </c>
      <c r="O94" s="2">
        <v>121600</v>
      </c>
    </row>
    <row r="95" spans="1:15">
      <c r="A95" s="1">
        <v>42458</v>
      </c>
      <c r="B95" s="4">
        <v>3</v>
      </c>
      <c r="C95" s="2">
        <v>1123.5</v>
      </c>
      <c r="D95" s="3">
        <v>38.28</v>
      </c>
      <c r="E95" s="2">
        <v>633</v>
      </c>
      <c r="F95" s="2">
        <v>1205.5</v>
      </c>
      <c r="G95" s="2">
        <f t="shared" si="2"/>
        <v>73</v>
      </c>
      <c r="H95" s="2">
        <f t="shared" si="3"/>
        <v>28</v>
      </c>
      <c r="I95">
        <v>1050.5</v>
      </c>
      <c r="J95">
        <v>1095.5</v>
      </c>
      <c r="K95" s="2">
        <v>95.17</v>
      </c>
      <c r="L95" s="2">
        <v>6.5060000000000002</v>
      </c>
      <c r="M95">
        <v>409</v>
      </c>
      <c r="N95" s="2">
        <v>55</v>
      </c>
      <c r="O95" s="2">
        <v>121600</v>
      </c>
    </row>
    <row r="96" spans="1:15">
      <c r="A96" s="1">
        <v>42459</v>
      </c>
      <c r="B96" s="4">
        <v>3</v>
      </c>
      <c r="C96" s="2">
        <v>1128.5</v>
      </c>
      <c r="D96" s="3">
        <v>38.32</v>
      </c>
      <c r="E96" s="2">
        <v>631</v>
      </c>
      <c r="F96" s="2">
        <v>1205.5</v>
      </c>
      <c r="G96" s="2">
        <f t="shared" si="2"/>
        <v>93.400000000000091</v>
      </c>
      <c r="H96" s="2">
        <f t="shared" si="3"/>
        <v>33</v>
      </c>
      <c r="I96">
        <v>1035.0999999999999</v>
      </c>
      <c r="J96">
        <v>1095.5</v>
      </c>
      <c r="K96" s="2">
        <v>94.79</v>
      </c>
      <c r="L96" s="2">
        <v>6.4840999999999998</v>
      </c>
      <c r="M96">
        <v>414</v>
      </c>
      <c r="N96" s="2">
        <v>55</v>
      </c>
      <c r="O96" s="2">
        <v>121600</v>
      </c>
    </row>
    <row r="97" spans="1:15">
      <c r="A97" s="1">
        <v>42460</v>
      </c>
      <c r="B97" s="4">
        <v>3</v>
      </c>
      <c r="C97" s="2">
        <v>1128.5</v>
      </c>
      <c r="D97" s="3">
        <v>38.340000000000003</v>
      </c>
      <c r="E97" s="2">
        <v>629</v>
      </c>
      <c r="F97" s="2">
        <v>1205.5</v>
      </c>
      <c r="G97" s="2">
        <f t="shared" si="2"/>
        <v>93.400000000000091</v>
      </c>
      <c r="H97" s="2">
        <f t="shared" si="3"/>
        <v>63</v>
      </c>
      <c r="I97">
        <v>1035.0999999999999</v>
      </c>
      <c r="J97">
        <v>1065.5</v>
      </c>
      <c r="K97" s="2">
        <v>94.65</v>
      </c>
      <c r="L97" s="2">
        <v>6.4611999999999998</v>
      </c>
      <c r="M97">
        <v>429</v>
      </c>
      <c r="N97" s="2">
        <v>55</v>
      </c>
      <c r="O97" s="2">
        <v>119000</v>
      </c>
    </row>
    <row r="98" spans="1:15">
      <c r="A98" s="1">
        <v>42461</v>
      </c>
      <c r="B98" s="4">
        <v>4</v>
      </c>
      <c r="C98" s="2">
        <v>1125.5</v>
      </c>
      <c r="D98" s="3">
        <v>36.79</v>
      </c>
      <c r="E98" s="2">
        <v>632.5</v>
      </c>
      <c r="F98" s="2">
        <v>1205.5</v>
      </c>
      <c r="G98" s="2">
        <f t="shared" si="2"/>
        <v>90.400000000000091</v>
      </c>
      <c r="H98" s="2">
        <f t="shared" si="3"/>
        <v>66</v>
      </c>
      <c r="I98">
        <v>1035.0999999999999</v>
      </c>
      <c r="J98">
        <v>1059.5</v>
      </c>
      <c r="K98" s="2">
        <v>94.58</v>
      </c>
      <c r="L98" s="2">
        <v>6.4584999999999999</v>
      </c>
      <c r="M98">
        <v>450</v>
      </c>
      <c r="N98" s="2">
        <v>55</v>
      </c>
      <c r="O98" s="2">
        <v>119000</v>
      </c>
    </row>
    <row r="99" spans="1:15">
      <c r="A99" s="1">
        <v>42464</v>
      </c>
      <c r="B99" s="4">
        <v>4</v>
      </c>
      <c r="C99" s="2">
        <v>1124.5</v>
      </c>
      <c r="D99" s="3">
        <v>35.700000000000003</v>
      </c>
      <c r="E99" s="2">
        <v>624</v>
      </c>
      <c r="F99" s="2">
        <v>1205.5</v>
      </c>
      <c r="G99" s="2">
        <f t="shared" si="2"/>
        <v>96</v>
      </c>
      <c r="H99" s="2">
        <f t="shared" si="3"/>
        <v>64</v>
      </c>
      <c r="I99">
        <v>1028.5</v>
      </c>
      <c r="J99">
        <v>1060.5</v>
      </c>
      <c r="K99" s="2">
        <v>94.59</v>
      </c>
      <c r="L99" s="2">
        <v>6.4775</v>
      </c>
      <c r="M99">
        <v>471</v>
      </c>
      <c r="N99" s="2">
        <v>55</v>
      </c>
      <c r="O99" s="2">
        <v>119000</v>
      </c>
    </row>
    <row r="100" spans="1:15">
      <c r="A100" s="1">
        <v>42465</v>
      </c>
      <c r="B100" s="4">
        <v>4</v>
      </c>
      <c r="C100" s="2">
        <v>1125.5</v>
      </c>
      <c r="D100" s="3">
        <v>35.89</v>
      </c>
      <c r="E100" s="2">
        <v>623.5</v>
      </c>
      <c r="F100" s="2">
        <v>1200.5</v>
      </c>
      <c r="G100" s="2">
        <f t="shared" si="2"/>
        <v>97</v>
      </c>
      <c r="H100" s="2">
        <f t="shared" si="3"/>
        <v>69</v>
      </c>
      <c r="I100">
        <v>1028.5</v>
      </c>
      <c r="J100">
        <v>1056.5</v>
      </c>
      <c r="K100" s="2">
        <v>94.61</v>
      </c>
      <c r="L100" s="2">
        <v>6.4663000000000004</v>
      </c>
      <c r="M100">
        <v>487</v>
      </c>
      <c r="N100" s="2"/>
    </row>
    <row r="101" spans="1:15">
      <c r="A101" s="1">
        <v>42466</v>
      </c>
      <c r="B101" s="4">
        <v>4</v>
      </c>
      <c r="C101" s="2">
        <v>1118.5</v>
      </c>
      <c r="D101" s="3">
        <v>37.75</v>
      </c>
      <c r="E101" s="2">
        <v>630.5</v>
      </c>
      <c r="F101" s="2">
        <v>1195.5</v>
      </c>
      <c r="G101" s="2">
        <f t="shared" si="2"/>
        <v>101</v>
      </c>
      <c r="H101" s="2">
        <f t="shared" si="3"/>
        <v>67</v>
      </c>
      <c r="I101">
        <v>1017.5</v>
      </c>
      <c r="J101">
        <v>1051.5</v>
      </c>
      <c r="K101" s="2">
        <v>94.49</v>
      </c>
      <c r="L101" s="2">
        <v>6.4753999999999996</v>
      </c>
      <c r="M101">
        <v>500</v>
      </c>
      <c r="N101" s="2"/>
    </row>
    <row r="102" spans="1:15">
      <c r="A102" s="1">
        <v>42467</v>
      </c>
      <c r="B102" s="4">
        <v>4</v>
      </c>
      <c r="C102" s="2">
        <v>1107.5</v>
      </c>
      <c r="D102" s="3">
        <v>37.26</v>
      </c>
      <c r="E102" s="2">
        <v>631.5</v>
      </c>
      <c r="F102" s="2">
        <v>1195.5</v>
      </c>
      <c r="G102" s="2">
        <f t="shared" si="2"/>
        <v>94.399999999999977</v>
      </c>
      <c r="H102" s="2">
        <f t="shared" si="3"/>
        <v>52</v>
      </c>
      <c r="I102">
        <v>1013.1</v>
      </c>
      <c r="J102">
        <v>1055.5</v>
      </c>
      <c r="K102" s="2">
        <v>94.5</v>
      </c>
      <c r="L102" s="2">
        <v>6.4706999999999999</v>
      </c>
      <c r="M102">
        <v>517</v>
      </c>
      <c r="N102" s="2"/>
    </row>
    <row r="103" spans="1:15">
      <c r="A103" s="1">
        <v>42468</v>
      </c>
      <c r="B103" s="4">
        <v>4</v>
      </c>
      <c r="C103" s="2">
        <v>1112.5</v>
      </c>
      <c r="D103" s="3">
        <v>39.72</v>
      </c>
      <c r="E103" s="2">
        <v>639.5</v>
      </c>
      <c r="F103" s="2">
        <v>1195.5</v>
      </c>
      <c r="G103" s="2">
        <f t="shared" si="2"/>
        <v>99.399999999999977</v>
      </c>
      <c r="H103" s="2">
        <f t="shared" si="3"/>
        <v>41</v>
      </c>
      <c r="I103">
        <v>1013.1</v>
      </c>
      <c r="J103">
        <v>1071.5</v>
      </c>
      <c r="K103" s="2">
        <v>94.22</v>
      </c>
      <c r="L103" s="2">
        <v>6.4733000000000001</v>
      </c>
      <c r="M103">
        <v>539</v>
      </c>
      <c r="N103" s="2"/>
    </row>
    <row r="104" spans="1:15">
      <c r="A104" s="1">
        <v>42471</v>
      </c>
      <c r="B104" s="4">
        <v>4</v>
      </c>
      <c r="C104" s="2">
        <v>1106.5</v>
      </c>
      <c r="D104" s="3">
        <v>40.36</v>
      </c>
      <c r="E104" s="2">
        <v>640.5</v>
      </c>
      <c r="F104" s="2">
        <v>1195.5</v>
      </c>
      <c r="G104" s="2">
        <f t="shared" si="2"/>
        <v>82.400000000000091</v>
      </c>
      <c r="H104" s="2">
        <f t="shared" si="3"/>
        <v>40</v>
      </c>
      <c r="I104">
        <v>1024.0999999999999</v>
      </c>
      <c r="J104">
        <v>1066.5</v>
      </c>
      <c r="K104" s="2">
        <v>93.97</v>
      </c>
      <c r="L104" s="2">
        <v>6.4649000000000001</v>
      </c>
      <c r="M104">
        <v>555</v>
      </c>
      <c r="N10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H7" sqref="H7"/>
    </sheetView>
  </sheetViews>
  <sheetFormatPr defaultRowHeight="13.5"/>
  <cols>
    <col min="1" max="1" width="10.875" customWidth="1"/>
    <col min="7" max="7" width="12.125" customWidth="1"/>
    <col min="8" max="8" width="15.875" customWidth="1"/>
    <col min="9" max="9" width="13.125" customWidth="1"/>
  </cols>
  <sheetData>
    <row r="1" spans="1:19">
      <c r="A1" s="5" t="s">
        <v>26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9</v>
      </c>
      <c r="I1" s="5" t="s">
        <v>17</v>
      </c>
      <c r="J1" s="5" t="s">
        <v>20</v>
      </c>
      <c r="K1" s="5" t="s">
        <v>22</v>
      </c>
      <c r="L1" s="5" t="s">
        <v>24</v>
      </c>
      <c r="N1" s="5" t="s">
        <v>27</v>
      </c>
    </row>
    <row r="2" spans="1:19">
      <c r="A2" s="5">
        <v>-1</v>
      </c>
      <c r="B2" s="5">
        <v>11</v>
      </c>
      <c r="C2" s="5">
        <v>40.54</v>
      </c>
      <c r="D2" s="5">
        <v>639</v>
      </c>
      <c r="E2" s="5">
        <v>1055.5</v>
      </c>
      <c r="F2" s="5">
        <v>99.6</v>
      </c>
      <c r="G2" s="5">
        <v>6.3791000000000002</v>
      </c>
      <c r="H2" s="5">
        <v>504</v>
      </c>
      <c r="I2" s="5">
        <v>45</v>
      </c>
      <c r="J2" s="5">
        <v>83.5</v>
      </c>
      <c r="K2" s="5">
        <v>35</v>
      </c>
      <c r="L2" s="5">
        <v>36000</v>
      </c>
      <c r="M2">
        <f>A2-N2</f>
        <v>0</v>
      </c>
      <c r="N2">
        <v>-1</v>
      </c>
      <c r="O2">
        <v>-2.2814199999999998</v>
      </c>
      <c r="P2">
        <v>-1.63771</v>
      </c>
      <c r="Q2">
        <v>0.89512999999999998</v>
      </c>
      <c r="R2">
        <v>3.2419999999999997E-2</v>
      </c>
      <c r="S2">
        <v>7.2450000000000001E-2</v>
      </c>
    </row>
    <row r="3" spans="1:19">
      <c r="A3" s="5">
        <v>-1</v>
      </c>
      <c r="B3" s="5">
        <v>11</v>
      </c>
      <c r="C3" s="5">
        <v>40.39</v>
      </c>
      <c r="D3" s="5">
        <v>645</v>
      </c>
      <c r="E3" s="5">
        <v>1055.5</v>
      </c>
      <c r="F3" s="5">
        <v>99.61</v>
      </c>
      <c r="G3" s="5">
        <v>6.3780000000000001</v>
      </c>
      <c r="H3" s="5">
        <v>498</v>
      </c>
      <c r="I3" s="5">
        <v>45</v>
      </c>
      <c r="J3" s="5">
        <v>77.5</v>
      </c>
      <c r="K3" s="5">
        <v>28</v>
      </c>
      <c r="L3" s="5">
        <v>36000</v>
      </c>
      <c r="M3">
        <f t="shared" ref="M3:M66" si="0">A3-N3</f>
        <v>0</v>
      </c>
      <c r="N3">
        <v>-1</v>
      </c>
      <c r="O3">
        <v>-2.5385900000000001</v>
      </c>
      <c r="P3">
        <v>-1.73323</v>
      </c>
      <c r="Q3">
        <v>0.92203999999999997</v>
      </c>
      <c r="R3">
        <v>2.5139999999999999E-2</v>
      </c>
      <c r="S3">
        <v>5.2819999999999999E-2</v>
      </c>
    </row>
    <row r="4" spans="1:19">
      <c r="A4" s="5">
        <v>-1</v>
      </c>
      <c r="B4" s="5">
        <v>11</v>
      </c>
      <c r="C4" s="5">
        <v>41.75</v>
      </c>
      <c r="D4" s="5">
        <v>633.5</v>
      </c>
      <c r="E4" s="5">
        <v>1055.5</v>
      </c>
      <c r="F4" s="5">
        <v>99.68</v>
      </c>
      <c r="G4" s="5">
        <v>6.3867000000000003</v>
      </c>
      <c r="H4" s="5">
        <v>516</v>
      </c>
      <c r="I4" s="5">
        <v>45</v>
      </c>
      <c r="J4" s="5">
        <v>70.5</v>
      </c>
      <c r="K4" s="5">
        <v>-2</v>
      </c>
      <c r="L4" s="5">
        <v>36000</v>
      </c>
      <c r="M4">
        <f t="shared" si="0"/>
        <v>-2</v>
      </c>
      <c r="N4">
        <v>1</v>
      </c>
      <c r="O4">
        <v>-0.33481</v>
      </c>
      <c r="P4">
        <v>-1.5516000000000001</v>
      </c>
      <c r="Q4">
        <v>0.43386000000000002</v>
      </c>
      <c r="R4">
        <v>8.2439999999999999E-2</v>
      </c>
      <c r="S4">
        <v>0.48370000000000002</v>
      </c>
    </row>
    <row r="5" spans="1:19">
      <c r="A5" s="5">
        <v>1</v>
      </c>
      <c r="B5" s="5">
        <v>11</v>
      </c>
      <c r="C5" s="5">
        <v>42.87</v>
      </c>
      <c r="D5" s="5">
        <v>616.5</v>
      </c>
      <c r="E5" s="5">
        <v>1055.5</v>
      </c>
      <c r="F5" s="5">
        <v>99.62</v>
      </c>
      <c r="G5" s="5">
        <v>6.3887999999999998</v>
      </c>
      <c r="H5" s="5">
        <v>528</v>
      </c>
      <c r="I5" s="5">
        <v>44</v>
      </c>
      <c r="J5" s="5">
        <v>56.5</v>
      </c>
      <c r="K5" s="5">
        <v>-11</v>
      </c>
      <c r="L5" s="5">
        <v>36000</v>
      </c>
      <c r="M5">
        <f t="shared" si="0"/>
        <v>0</v>
      </c>
      <c r="N5">
        <v>1</v>
      </c>
      <c r="O5">
        <v>0.55583000000000005</v>
      </c>
      <c r="P5">
        <v>-1.76193</v>
      </c>
      <c r="Q5">
        <v>0.19819000000000001</v>
      </c>
      <c r="R5">
        <v>6.6290000000000002E-2</v>
      </c>
      <c r="S5">
        <v>0.73551999999999995</v>
      </c>
    </row>
    <row r="6" spans="1:19">
      <c r="A6" s="5">
        <v>1</v>
      </c>
      <c r="B6" s="5">
        <v>11</v>
      </c>
      <c r="C6" s="5">
        <v>43.04</v>
      </c>
      <c r="D6" s="5">
        <v>628.5</v>
      </c>
      <c r="E6" s="5">
        <v>1055.5</v>
      </c>
      <c r="F6" s="5">
        <v>99.72</v>
      </c>
      <c r="G6" s="5">
        <v>6.3876999999999997</v>
      </c>
      <c r="H6" s="5">
        <v>546</v>
      </c>
      <c r="I6" s="5">
        <v>44</v>
      </c>
      <c r="J6" s="5">
        <v>49.5</v>
      </c>
      <c r="K6" s="5">
        <v>-18</v>
      </c>
      <c r="L6" s="5">
        <v>36000</v>
      </c>
      <c r="M6">
        <f t="shared" si="0"/>
        <v>0</v>
      </c>
      <c r="N6">
        <v>1</v>
      </c>
      <c r="O6">
        <v>0.67854000000000003</v>
      </c>
      <c r="P6">
        <v>-2.0945900000000002</v>
      </c>
      <c r="Q6">
        <v>0.17605999999999999</v>
      </c>
      <c r="R6">
        <v>5.0349999999999999E-2</v>
      </c>
      <c r="S6">
        <v>0.77358000000000005</v>
      </c>
    </row>
    <row r="7" spans="1:19">
      <c r="A7" s="5">
        <v>-1</v>
      </c>
      <c r="B7" s="5">
        <v>11</v>
      </c>
      <c r="C7" s="5">
        <v>42.49</v>
      </c>
      <c r="D7" s="5">
        <v>620.5</v>
      </c>
      <c r="E7" s="5">
        <v>1055.5</v>
      </c>
      <c r="F7" s="5">
        <v>99.75</v>
      </c>
      <c r="G7" s="5">
        <v>6.3895999999999997</v>
      </c>
      <c r="H7" s="5">
        <v>562</v>
      </c>
      <c r="I7" s="5">
        <v>44</v>
      </c>
      <c r="J7" s="5">
        <v>55.5</v>
      </c>
      <c r="K7" s="5">
        <v>-12</v>
      </c>
      <c r="L7" s="5">
        <v>36000</v>
      </c>
      <c r="M7">
        <f t="shared" si="0"/>
        <v>-2</v>
      </c>
      <c r="N7">
        <v>1</v>
      </c>
      <c r="O7">
        <v>1.1671400000000001</v>
      </c>
      <c r="P7">
        <v>-1.9070499999999999</v>
      </c>
      <c r="Q7">
        <v>0.10034999999999999</v>
      </c>
      <c r="R7">
        <v>4.9450000000000001E-2</v>
      </c>
      <c r="S7">
        <v>0.85019999999999996</v>
      </c>
    </row>
    <row r="8" spans="1:19">
      <c r="A8" s="5">
        <v>-1</v>
      </c>
      <c r="B8" s="5">
        <v>11</v>
      </c>
      <c r="C8" s="5">
        <v>41.71</v>
      </c>
      <c r="D8" s="5">
        <v>611.5</v>
      </c>
      <c r="E8" s="5">
        <v>1055.5</v>
      </c>
      <c r="F8" s="5">
        <v>100.08</v>
      </c>
      <c r="G8" s="5">
        <v>6.3914999999999997</v>
      </c>
      <c r="H8" s="5">
        <v>581</v>
      </c>
      <c r="I8" s="5">
        <v>44</v>
      </c>
      <c r="J8" s="5">
        <v>50.5</v>
      </c>
      <c r="K8" s="5">
        <v>-17</v>
      </c>
      <c r="L8" s="5">
        <v>36000</v>
      </c>
      <c r="M8">
        <f t="shared" si="0"/>
        <v>-2</v>
      </c>
      <c r="N8">
        <v>1</v>
      </c>
      <c r="O8">
        <v>1.7911900000000001</v>
      </c>
      <c r="P8">
        <v>-1.9157299999999999</v>
      </c>
      <c r="Q8">
        <v>4.6589999999999999E-2</v>
      </c>
      <c r="R8">
        <v>3.798E-2</v>
      </c>
      <c r="S8">
        <v>0.91542999999999997</v>
      </c>
    </row>
    <row r="9" spans="1:19">
      <c r="A9" s="5">
        <v>1</v>
      </c>
      <c r="B9" s="5">
        <v>11</v>
      </c>
      <c r="C9" s="5">
        <v>41.65</v>
      </c>
      <c r="D9" s="5">
        <v>619.5</v>
      </c>
      <c r="E9" s="5">
        <v>1055.5</v>
      </c>
      <c r="F9" s="5">
        <v>100.22</v>
      </c>
      <c r="G9" s="5">
        <v>6.3962000000000003</v>
      </c>
      <c r="H9" s="5">
        <v>584</v>
      </c>
      <c r="I9" s="5">
        <v>44</v>
      </c>
      <c r="J9" s="5">
        <v>30</v>
      </c>
      <c r="K9" s="5">
        <v>-22.5</v>
      </c>
      <c r="L9" s="5">
        <v>36000</v>
      </c>
      <c r="M9">
        <f t="shared" si="0"/>
        <v>0</v>
      </c>
      <c r="N9">
        <v>1</v>
      </c>
      <c r="O9">
        <v>1.40178</v>
      </c>
      <c r="P9">
        <v>-2.46841</v>
      </c>
      <c r="Q9">
        <v>7.646E-2</v>
      </c>
      <c r="R9">
        <v>2.9590000000000002E-2</v>
      </c>
      <c r="S9">
        <v>0.89395000000000002</v>
      </c>
    </row>
    <row r="10" spans="1:19">
      <c r="A10" s="5">
        <v>1</v>
      </c>
      <c r="B10" s="5">
        <v>12</v>
      </c>
      <c r="C10" s="5">
        <v>41.85</v>
      </c>
      <c r="D10" s="5">
        <v>624.5</v>
      </c>
      <c r="E10" s="5">
        <v>1055.5</v>
      </c>
      <c r="F10" s="5">
        <v>99.78</v>
      </c>
      <c r="G10" s="5">
        <v>6.3973000000000004</v>
      </c>
      <c r="H10" s="5">
        <v>598</v>
      </c>
      <c r="I10" s="5">
        <v>40</v>
      </c>
      <c r="J10" s="5">
        <v>36</v>
      </c>
      <c r="K10" s="5">
        <v>-26</v>
      </c>
      <c r="L10" s="5">
        <v>36000</v>
      </c>
      <c r="M10">
        <f t="shared" si="0"/>
        <v>0</v>
      </c>
      <c r="N10">
        <v>1</v>
      </c>
      <c r="O10">
        <v>1.1568799999999999</v>
      </c>
      <c r="P10">
        <v>-1.9989600000000001</v>
      </c>
      <c r="Q10">
        <v>0.10184</v>
      </c>
      <c r="R10">
        <v>4.6359999999999998E-2</v>
      </c>
      <c r="S10">
        <v>0.8518</v>
      </c>
    </row>
    <row r="11" spans="1:19">
      <c r="A11" s="5">
        <v>1</v>
      </c>
      <c r="B11" s="5">
        <v>12</v>
      </c>
      <c r="C11" s="5">
        <v>39.94</v>
      </c>
      <c r="D11" s="5">
        <v>626.5</v>
      </c>
      <c r="E11" s="5">
        <v>1060.5</v>
      </c>
      <c r="F11" s="5">
        <v>100.02</v>
      </c>
      <c r="G11" s="5">
        <v>6.3958000000000004</v>
      </c>
      <c r="H11" s="5">
        <v>590</v>
      </c>
      <c r="I11" s="5">
        <v>40</v>
      </c>
      <c r="J11" s="5">
        <v>41.399999999999977</v>
      </c>
      <c r="K11" s="5">
        <v>-25</v>
      </c>
      <c r="L11" s="5">
        <v>36000</v>
      </c>
      <c r="M11">
        <f t="shared" si="0"/>
        <v>0</v>
      </c>
      <c r="N11">
        <v>1</v>
      </c>
      <c r="O11">
        <v>0.43341000000000002</v>
      </c>
      <c r="P11">
        <v>-1.6428199999999999</v>
      </c>
      <c r="Q11">
        <v>0.22348000000000001</v>
      </c>
      <c r="R11">
        <v>7.4149999999999994E-2</v>
      </c>
      <c r="S11">
        <v>0.70237000000000005</v>
      </c>
    </row>
    <row r="12" spans="1:19">
      <c r="A12" s="5">
        <v>1</v>
      </c>
      <c r="B12" s="5">
        <v>12</v>
      </c>
      <c r="C12" s="5">
        <v>41.08</v>
      </c>
      <c r="D12" s="5">
        <v>618.5</v>
      </c>
      <c r="E12" s="5">
        <v>1060.5</v>
      </c>
      <c r="F12" s="5">
        <v>97.87</v>
      </c>
      <c r="G12" s="5">
        <v>6.3982000000000001</v>
      </c>
      <c r="H12" s="5">
        <v>574</v>
      </c>
      <c r="I12" s="5">
        <v>40</v>
      </c>
      <c r="J12" s="5">
        <v>42.399999999999977</v>
      </c>
      <c r="K12" s="5">
        <v>-24</v>
      </c>
      <c r="L12" s="5">
        <v>28310</v>
      </c>
      <c r="M12">
        <f t="shared" si="0"/>
        <v>0</v>
      </c>
      <c r="N12">
        <v>1</v>
      </c>
      <c r="O12">
        <v>1.1657999999999999</v>
      </c>
      <c r="P12">
        <v>-0.95379999999999998</v>
      </c>
      <c r="Q12">
        <v>9.6129999999999993E-2</v>
      </c>
      <c r="R12">
        <v>9.8790000000000003E-2</v>
      </c>
      <c r="S12">
        <v>0.80506999999999995</v>
      </c>
    </row>
    <row r="13" spans="1:19">
      <c r="A13" s="5">
        <v>1</v>
      </c>
      <c r="B13" s="5">
        <v>12</v>
      </c>
      <c r="C13" s="5">
        <v>39.97</v>
      </c>
      <c r="D13" s="5">
        <v>627.5</v>
      </c>
      <c r="E13" s="5">
        <v>1060.5</v>
      </c>
      <c r="F13" s="5">
        <v>98.25</v>
      </c>
      <c r="G13" s="5">
        <v>6.3851000000000004</v>
      </c>
      <c r="H13" s="5">
        <v>563</v>
      </c>
      <c r="I13" s="5">
        <v>40</v>
      </c>
      <c r="J13" s="5">
        <v>62.399999999999977</v>
      </c>
      <c r="K13" s="5">
        <v>-4.5</v>
      </c>
      <c r="L13" s="5">
        <v>28310</v>
      </c>
      <c r="M13">
        <f t="shared" si="0"/>
        <v>0</v>
      </c>
      <c r="N13">
        <v>1</v>
      </c>
      <c r="O13">
        <v>-0.31308000000000002</v>
      </c>
      <c r="P13">
        <v>-0.84665000000000001</v>
      </c>
      <c r="Q13">
        <v>0.40436</v>
      </c>
      <c r="R13">
        <v>0.13478000000000001</v>
      </c>
      <c r="S13">
        <v>0.46084999999999998</v>
      </c>
    </row>
    <row r="14" spans="1:19">
      <c r="A14" s="5">
        <v>1</v>
      </c>
      <c r="B14" s="5">
        <v>12</v>
      </c>
      <c r="C14" s="5">
        <v>37.65</v>
      </c>
      <c r="D14" s="5">
        <v>616.5</v>
      </c>
      <c r="E14" s="5">
        <v>1060.5</v>
      </c>
      <c r="F14" s="5">
        <v>98.73</v>
      </c>
      <c r="G14" s="5">
        <v>6.3985000000000003</v>
      </c>
      <c r="H14" s="5">
        <v>551</v>
      </c>
      <c r="I14" s="5">
        <v>40</v>
      </c>
      <c r="J14" s="5">
        <v>63.899999999999977</v>
      </c>
      <c r="K14" s="5">
        <v>1.5</v>
      </c>
      <c r="L14" s="5">
        <v>28310</v>
      </c>
      <c r="M14">
        <f t="shared" si="0"/>
        <v>2</v>
      </c>
      <c r="N14">
        <v>-1</v>
      </c>
      <c r="O14">
        <v>-0.69591999999999998</v>
      </c>
      <c r="P14">
        <v>-0.45251999999999998</v>
      </c>
      <c r="Q14">
        <v>0.49801000000000001</v>
      </c>
      <c r="R14">
        <v>0.16458</v>
      </c>
      <c r="S14">
        <v>0.33740999999999999</v>
      </c>
    </row>
    <row r="15" spans="1:19">
      <c r="A15" s="5">
        <v>1</v>
      </c>
      <c r="B15" s="5">
        <v>12</v>
      </c>
      <c r="C15" s="5">
        <v>37.51</v>
      </c>
      <c r="D15" s="5">
        <v>604.5</v>
      </c>
      <c r="E15" s="5">
        <v>1055.5</v>
      </c>
      <c r="F15" s="5">
        <v>98.42</v>
      </c>
      <c r="G15" s="5">
        <v>6.4077999999999999</v>
      </c>
      <c r="H15" s="5">
        <v>551</v>
      </c>
      <c r="I15" s="5">
        <v>38</v>
      </c>
      <c r="J15" s="5">
        <v>77.5</v>
      </c>
      <c r="K15" s="5">
        <v>8.5</v>
      </c>
      <c r="L15" s="5">
        <v>28310</v>
      </c>
      <c r="M15">
        <f t="shared" si="0"/>
        <v>0</v>
      </c>
      <c r="N15">
        <v>1</v>
      </c>
      <c r="O15">
        <v>-0.33593000000000001</v>
      </c>
      <c r="P15">
        <v>9.9809999999999996E-2</v>
      </c>
      <c r="Q15">
        <v>0.36051</v>
      </c>
      <c r="R15">
        <v>0.24493999999999999</v>
      </c>
      <c r="S15">
        <v>0.39455000000000001</v>
      </c>
    </row>
    <row r="16" spans="1:19">
      <c r="A16">
        <v>0</v>
      </c>
      <c r="B16">
        <v>12</v>
      </c>
      <c r="C16">
        <v>37.159999999999997</v>
      </c>
      <c r="D16">
        <v>607.5</v>
      </c>
      <c r="E16">
        <v>1055.5</v>
      </c>
      <c r="F16">
        <v>97.35</v>
      </c>
      <c r="G16">
        <v>6.4139999999999997</v>
      </c>
      <c r="H16">
        <v>546</v>
      </c>
      <c r="I16">
        <v>38</v>
      </c>
      <c r="J16">
        <v>76</v>
      </c>
      <c r="K16">
        <v>31.5</v>
      </c>
      <c r="L16">
        <v>28310</v>
      </c>
      <c r="M16">
        <f t="shared" si="0"/>
        <v>1</v>
      </c>
      <c r="N16">
        <v>-1</v>
      </c>
      <c r="O16">
        <v>-1.00474</v>
      </c>
      <c r="P16">
        <v>0.14749999999999999</v>
      </c>
      <c r="Q16">
        <v>0.53991</v>
      </c>
      <c r="R16">
        <v>0.22031999999999999</v>
      </c>
      <c r="S16">
        <v>0.23977000000000001</v>
      </c>
    </row>
    <row r="17" spans="1:19">
      <c r="A17">
        <v>0</v>
      </c>
      <c r="B17">
        <v>12</v>
      </c>
      <c r="C17">
        <v>36.76</v>
      </c>
      <c r="D17">
        <v>606.5</v>
      </c>
      <c r="E17">
        <v>1055.5</v>
      </c>
      <c r="F17">
        <v>97.42</v>
      </c>
      <c r="G17">
        <v>6.4236000000000004</v>
      </c>
      <c r="H17">
        <v>534</v>
      </c>
      <c r="I17">
        <v>38</v>
      </c>
      <c r="J17">
        <v>76</v>
      </c>
      <c r="K17">
        <v>31</v>
      </c>
      <c r="L17">
        <v>49800</v>
      </c>
      <c r="M17">
        <f t="shared" si="0"/>
        <v>1</v>
      </c>
      <c r="N17">
        <v>-1</v>
      </c>
      <c r="O17">
        <v>-0.70259000000000005</v>
      </c>
      <c r="P17">
        <v>0.29265999999999998</v>
      </c>
      <c r="Q17">
        <v>0.44431999999999999</v>
      </c>
      <c r="R17">
        <v>0.25963000000000003</v>
      </c>
      <c r="S17">
        <v>0.29605999999999999</v>
      </c>
    </row>
    <row r="18" spans="1:19">
      <c r="A18">
        <v>-1</v>
      </c>
      <c r="B18">
        <v>12</v>
      </c>
      <c r="C18">
        <v>35.619999999999997</v>
      </c>
      <c r="D18">
        <v>607.5</v>
      </c>
      <c r="E18">
        <v>1065.5</v>
      </c>
      <c r="F18">
        <v>97.58</v>
      </c>
      <c r="G18">
        <v>6.4358000000000004</v>
      </c>
      <c r="H18">
        <v>522</v>
      </c>
      <c r="I18">
        <v>38</v>
      </c>
      <c r="J18">
        <v>76</v>
      </c>
      <c r="K18">
        <v>46</v>
      </c>
      <c r="L18">
        <v>49800</v>
      </c>
      <c r="M18">
        <f t="shared" si="0"/>
        <v>0</v>
      </c>
      <c r="N18">
        <v>-1</v>
      </c>
      <c r="O18">
        <v>-1.7944199999999999</v>
      </c>
      <c r="P18">
        <v>0.42625000000000002</v>
      </c>
      <c r="Q18">
        <v>0.70513999999999999</v>
      </c>
      <c r="R18">
        <v>0.18715000000000001</v>
      </c>
      <c r="S18">
        <v>0.10771</v>
      </c>
    </row>
    <row r="19" spans="1:19">
      <c r="A19">
        <v>-1</v>
      </c>
      <c r="B19">
        <v>12</v>
      </c>
      <c r="C19">
        <v>36.31</v>
      </c>
      <c r="D19">
        <v>590.5</v>
      </c>
      <c r="E19">
        <v>1065.5</v>
      </c>
      <c r="F19">
        <v>97.63</v>
      </c>
      <c r="G19">
        <v>6.4494999999999996</v>
      </c>
      <c r="H19">
        <v>508</v>
      </c>
      <c r="I19">
        <v>38</v>
      </c>
      <c r="J19">
        <v>46</v>
      </c>
      <c r="K19">
        <v>5</v>
      </c>
      <c r="L19">
        <v>49800</v>
      </c>
      <c r="M19">
        <f t="shared" si="0"/>
        <v>-2</v>
      </c>
      <c r="N19">
        <v>1</v>
      </c>
      <c r="O19">
        <v>-0.26299</v>
      </c>
      <c r="P19">
        <v>0.45462999999999998</v>
      </c>
      <c r="Q19">
        <v>0.31730999999999998</v>
      </c>
      <c r="R19">
        <v>0.30095</v>
      </c>
      <c r="S19">
        <v>0.38174000000000002</v>
      </c>
    </row>
    <row r="20" spans="1:19">
      <c r="A20">
        <v>-1</v>
      </c>
      <c r="B20">
        <v>12</v>
      </c>
      <c r="C20">
        <v>37.35</v>
      </c>
      <c r="D20">
        <v>566.5</v>
      </c>
      <c r="E20">
        <v>1065.5</v>
      </c>
      <c r="F20">
        <v>98.12</v>
      </c>
      <c r="G20">
        <v>6.4558999999999997</v>
      </c>
      <c r="H20">
        <v>484</v>
      </c>
      <c r="I20">
        <v>40</v>
      </c>
      <c r="J20">
        <v>46.5</v>
      </c>
      <c r="K20">
        <v>5.5</v>
      </c>
      <c r="L20">
        <v>49800</v>
      </c>
      <c r="M20">
        <f t="shared" si="0"/>
        <v>-2</v>
      </c>
      <c r="N20">
        <v>1</v>
      </c>
      <c r="O20">
        <v>0.54869000000000001</v>
      </c>
      <c r="P20">
        <v>0.53803000000000001</v>
      </c>
      <c r="Q20">
        <v>0.15260000000000001</v>
      </c>
      <c r="R20">
        <v>0.29965000000000003</v>
      </c>
      <c r="S20">
        <v>0.54776000000000002</v>
      </c>
    </row>
    <row r="21" spans="1:19">
      <c r="A21">
        <v>1</v>
      </c>
      <c r="B21">
        <v>12</v>
      </c>
      <c r="C21">
        <v>35.520000000000003</v>
      </c>
      <c r="D21">
        <v>576.5</v>
      </c>
      <c r="E21">
        <v>1070.5</v>
      </c>
      <c r="F21">
        <v>98.35</v>
      </c>
      <c r="G21">
        <v>6.4626000000000001</v>
      </c>
      <c r="H21">
        <v>471</v>
      </c>
      <c r="I21">
        <v>40</v>
      </c>
      <c r="J21">
        <v>42</v>
      </c>
      <c r="K21">
        <v>7</v>
      </c>
      <c r="L21">
        <v>49800</v>
      </c>
      <c r="M21">
        <f t="shared" si="0"/>
        <v>2</v>
      </c>
      <c r="N21">
        <v>-1</v>
      </c>
      <c r="O21">
        <v>-0.59314</v>
      </c>
      <c r="P21">
        <v>0.62358000000000002</v>
      </c>
      <c r="Q21">
        <v>0.38540999999999997</v>
      </c>
      <c r="R21">
        <v>0.31797999999999998</v>
      </c>
      <c r="S21">
        <v>0.29661999999999999</v>
      </c>
    </row>
    <row r="22" spans="1:19">
      <c r="A22">
        <v>-1</v>
      </c>
      <c r="B22">
        <v>12</v>
      </c>
      <c r="C22">
        <v>34.950000000000003</v>
      </c>
      <c r="D22">
        <v>570.5</v>
      </c>
      <c r="E22">
        <v>1070.5</v>
      </c>
      <c r="F22">
        <v>98.94</v>
      </c>
      <c r="G22">
        <v>6.4756999999999998</v>
      </c>
      <c r="H22">
        <v>471</v>
      </c>
      <c r="I22">
        <v>40</v>
      </c>
      <c r="J22">
        <v>77</v>
      </c>
      <c r="K22">
        <v>20</v>
      </c>
      <c r="L22">
        <v>52000</v>
      </c>
      <c r="M22">
        <f t="shared" si="0"/>
        <v>-1</v>
      </c>
      <c r="N22">
        <v>0</v>
      </c>
      <c r="O22">
        <v>-8.2650000000000001E-2</v>
      </c>
      <c r="P22">
        <v>1.4456899999999999</v>
      </c>
      <c r="Q22">
        <v>0.20488000000000001</v>
      </c>
      <c r="R22">
        <v>0.48399999999999999</v>
      </c>
      <c r="S22">
        <v>0.31112000000000001</v>
      </c>
    </row>
    <row r="23" spans="1:19">
      <c r="A23">
        <v>0</v>
      </c>
      <c r="B23">
        <v>12</v>
      </c>
      <c r="C23">
        <v>34.729999999999997</v>
      </c>
      <c r="D23">
        <v>557</v>
      </c>
      <c r="E23">
        <v>1070.5</v>
      </c>
      <c r="F23">
        <v>98.72</v>
      </c>
      <c r="G23">
        <v>6.4813999999999998</v>
      </c>
      <c r="H23">
        <v>477</v>
      </c>
      <c r="I23">
        <v>40</v>
      </c>
      <c r="J23">
        <v>72.5</v>
      </c>
      <c r="K23">
        <v>7.5</v>
      </c>
      <c r="L23">
        <v>52000</v>
      </c>
      <c r="M23">
        <f t="shared" si="0"/>
        <v>0</v>
      </c>
      <c r="N23">
        <v>0</v>
      </c>
      <c r="O23">
        <v>1.0536099999999999</v>
      </c>
      <c r="P23">
        <v>1.77589</v>
      </c>
      <c r="Q23">
        <v>6.3630000000000006E-2</v>
      </c>
      <c r="R23">
        <v>0.49096000000000001</v>
      </c>
      <c r="S23">
        <v>0.44540000000000002</v>
      </c>
    </row>
    <row r="24" spans="1:19">
      <c r="A24">
        <v>1</v>
      </c>
      <c r="B24">
        <v>12</v>
      </c>
      <c r="C24">
        <v>34.74</v>
      </c>
      <c r="D24">
        <v>555</v>
      </c>
      <c r="E24">
        <v>1070.5</v>
      </c>
      <c r="F24">
        <v>98.45</v>
      </c>
      <c r="G24">
        <v>6.4752999999999998</v>
      </c>
      <c r="H24">
        <v>478</v>
      </c>
      <c r="I24">
        <v>40</v>
      </c>
      <c r="J24">
        <v>72.5</v>
      </c>
      <c r="K24">
        <v>11</v>
      </c>
      <c r="L24">
        <v>52000</v>
      </c>
      <c r="M24">
        <f t="shared" si="0"/>
        <v>1</v>
      </c>
      <c r="N24">
        <v>0</v>
      </c>
      <c r="O24">
        <v>0.96840999999999999</v>
      </c>
      <c r="P24">
        <v>1.7686999999999999</v>
      </c>
      <c r="Q24">
        <v>6.9459999999999994E-2</v>
      </c>
      <c r="R24">
        <v>0.49708999999999998</v>
      </c>
      <c r="S24">
        <v>0.43346000000000001</v>
      </c>
    </row>
    <row r="25" spans="1:19">
      <c r="A25">
        <v>1</v>
      </c>
      <c r="B25">
        <v>12</v>
      </c>
      <c r="C25">
        <v>36.14</v>
      </c>
      <c r="D25">
        <v>566.5</v>
      </c>
      <c r="E25">
        <v>1070.5</v>
      </c>
      <c r="F25">
        <v>98.23</v>
      </c>
      <c r="G25">
        <v>6.4745999999999997</v>
      </c>
      <c r="H25">
        <v>474</v>
      </c>
      <c r="I25">
        <v>40</v>
      </c>
      <c r="J25">
        <v>95</v>
      </c>
      <c r="K25">
        <v>28</v>
      </c>
      <c r="L25">
        <v>52000</v>
      </c>
      <c r="M25">
        <f t="shared" si="0"/>
        <v>1</v>
      </c>
      <c r="N25">
        <v>0</v>
      </c>
      <c r="O25">
        <v>0.64365000000000006</v>
      </c>
      <c r="P25">
        <v>1.8915200000000001</v>
      </c>
      <c r="Q25">
        <v>9.0440000000000006E-2</v>
      </c>
      <c r="R25">
        <v>0.54571999999999998</v>
      </c>
      <c r="S25">
        <v>0.36384</v>
      </c>
    </row>
    <row r="26" spans="1:19">
      <c r="A26">
        <v>1</v>
      </c>
      <c r="B26">
        <v>12</v>
      </c>
      <c r="C26">
        <v>37.5</v>
      </c>
      <c r="D26">
        <v>578</v>
      </c>
      <c r="E26">
        <v>1070.5</v>
      </c>
      <c r="F26">
        <v>98.36</v>
      </c>
      <c r="G26">
        <v>6.4730999999999996</v>
      </c>
      <c r="H26">
        <v>475</v>
      </c>
      <c r="I26">
        <v>40</v>
      </c>
      <c r="J26">
        <v>98.5</v>
      </c>
      <c r="K26">
        <v>33.5</v>
      </c>
      <c r="L26">
        <v>52000</v>
      </c>
      <c r="M26">
        <f t="shared" si="0"/>
        <v>1</v>
      </c>
      <c r="N26">
        <v>0</v>
      </c>
      <c r="O26">
        <v>0.30502000000000001</v>
      </c>
      <c r="P26">
        <v>1.54664</v>
      </c>
      <c r="Q26">
        <v>0.14157</v>
      </c>
      <c r="R26">
        <v>0.49630999999999997</v>
      </c>
      <c r="S26">
        <v>0.36212</v>
      </c>
    </row>
    <row r="27" spans="1:19">
      <c r="A27">
        <v>0</v>
      </c>
      <c r="B27">
        <v>12</v>
      </c>
      <c r="C27">
        <v>38.1</v>
      </c>
      <c r="D27">
        <v>578</v>
      </c>
      <c r="E27">
        <v>1070.5</v>
      </c>
      <c r="F27">
        <v>97.85</v>
      </c>
      <c r="G27">
        <v>6.4755000000000003</v>
      </c>
      <c r="H27">
        <v>478</v>
      </c>
      <c r="I27">
        <v>40</v>
      </c>
      <c r="J27">
        <v>100.5</v>
      </c>
      <c r="K27">
        <v>35.5</v>
      </c>
      <c r="L27">
        <v>61200</v>
      </c>
      <c r="M27">
        <f t="shared" si="0"/>
        <v>0</v>
      </c>
      <c r="N27">
        <v>0</v>
      </c>
      <c r="O27">
        <v>0.85975000000000001</v>
      </c>
      <c r="P27">
        <v>1.64645</v>
      </c>
      <c r="Q27">
        <v>8.0930000000000002E-2</v>
      </c>
      <c r="R27">
        <v>0.48226000000000002</v>
      </c>
      <c r="S27">
        <v>0.43680999999999998</v>
      </c>
    </row>
    <row r="28" spans="1:19">
      <c r="A28">
        <v>1</v>
      </c>
      <c r="B28">
        <v>12</v>
      </c>
      <c r="C28">
        <v>38.1</v>
      </c>
      <c r="D28">
        <v>578</v>
      </c>
      <c r="E28">
        <v>1070.5</v>
      </c>
      <c r="F28">
        <v>97.85</v>
      </c>
      <c r="G28">
        <v>6.4713000000000003</v>
      </c>
      <c r="H28">
        <v>478</v>
      </c>
      <c r="I28">
        <v>40</v>
      </c>
      <c r="J28">
        <v>104.89999999999998</v>
      </c>
      <c r="K28">
        <v>35.5</v>
      </c>
      <c r="L28">
        <v>61200</v>
      </c>
      <c r="M28">
        <f t="shared" si="0"/>
        <v>1</v>
      </c>
      <c r="N28">
        <v>0</v>
      </c>
      <c r="O28">
        <v>0.86311000000000004</v>
      </c>
      <c r="P28">
        <v>1.7252400000000001</v>
      </c>
      <c r="Q28">
        <v>7.8329999999999997E-2</v>
      </c>
      <c r="R28">
        <v>0.49736000000000002</v>
      </c>
      <c r="S28">
        <v>0.42431000000000002</v>
      </c>
    </row>
    <row r="29" spans="1:19">
      <c r="A29">
        <v>0</v>
      </c>
      <c r="B29">
        <v>12</v>
      </c>
      <c r="C29">
        <v>36.81</v>
      </c>
      <c r="D29">
        <v>580</v>
      </c>
      <c r="E29">
        <v>1070.5</v>
      </c>
      <c r="F29">
        <v>97.92</v>
      </c>
      <c r="G29">
        <v>6.4749999999999996</v>
      </c>
      <c r="H29">
        <v>478</v>
      </c>
      <c r="I29">
        <v>40</v>
      </c>
      <c r="J29">
        <v>108.89999999999998</v>
      </c>
      <c r="K29">
        <v>39.5</v>
      </c>
      <c r="L29">
        <v>61200</v>
      </c>
      <c r="M29">
        <f t="shared" si="0"/>
        <v>0</v>
      </c>
      <c r="N29">
        <v>0</v>
      </c>
      <c r="O29">
        <v>0.57835000000000003</v>
      </c>
      <c r="P29">
        <v>1.9396199999999999</v>
      </c>
      <c r="Q29">
        <v>9.4170000000000004E-2</v>
      </c>
      <c r="R29">
        <v>0.55908000000000002</v>
      </c>
      <c r="S29">
        <v>0.34676000000000001</v>
      </c>
    </row>
    <row r="30" spans="1:19">
      <c r="A30">
        <v>1</v>
      </c>
      <c r="B30">
        <v>12</v>
      </c>
      <c r="C30">
        <v>37.869999999999997</v>
      </c>
      <c r="D30">
        <v>582</v>
      </c>
      <c r="E30">
        <v>1075.5</v>
      </c>
      <c r="F30">
        <v>98.23</v>
      </c>
      <c r="G30">
        <v>6.4863999999999997</v>
      </c>
      <c r="H30">
        <v>478</v>
      </c>
      <c r="I30">
        <v>41</v>
      </c>
      <c r="J30">
        <v>75.899999999999977</v>
      </c>
      <c r="K30">
        <v>23.5</v>
      </c>
      <c r="L30">
        <v>61200</v>
      </c>
      <c r="M30">
        <f t="shared" si="0"/>
        <v>0</v>
      </c>
      <c r="N30">
        <v>1</v>
      </c>
      <c r="O30">
        <v>0.83950000000000002</v>
      </c>
      <c r="P30">
        <v>1.17849</v>
      </c>
      <c r="Q30">
        <v>9.6519999999999995E-2</v>
      </c>
      <c r="R30">
        <v>0.39413999999999999</v>
      </c>
      <c r="S30">
        <v>0.50934000000000001</v>
      </c>
    </row>
    <row r="31" spans="1:19">
      <c r="A31">
        <v>0</v>
      </c>
      <c r="B31">
        <v>12</v>
      </c>
      <c r="C31">
        <v>36.6</v>
      </c>
      <c r="D31">
        <v>590</v>
      </c>
      <c r="E31">
        <v>1075.5</v>
      </c>
      <c r="F31">
        <v>98.22</v>
      </c>
      <c r="G31">
        <v>6.4894999999999996</v>
      </c>
      <c r="H31">
        <v>478</v>
      </c>
      <c r="I31">
        <v>41</v>
      </c>
      <c r="J31">
        <v>78.700000000000045</v>
      </c>
      <c r="K31">
        <v>18.5</v>
      </c>
      <c r="L31">
        <v>61200</v>
      </c>
      <c r="M31">
        <f t="shared" si="0"/>
        <v>0</v>
      </c>
      <c r="N31">
        <v>0</v>
      </c>
      <c r="O31">
        <v>0.69862000000000002</v>
      </c>
      <c r="P31">
        <v>1.44435</v>
      </c>
      <c r="Q31">
        <v>0.10181999999999999</v>
      </c>
      <c r="R31">
        <v>0.45501000000000003</v>
      </c>
      <c r="S31">
        <v>0.44318000000000002</v>
      </c>
    </row>
    <row r="32" spans="1:19">
      <c r="A32">
        <v>0</v>
      </c>
      <c r="B32">
        <v>12</v>
      </c>
      <c r="C32">
        <v>37.04</v>
      </c>
      <c r="D32">
        <v>596</v>
      </c>
      <c r="E32">
        <v>1075.5</v>
      </c>
      <c r="F32">
        <v>98.75</v>
      </c>
      <c r="G32">
        <v>6.4935999999999998</v>
      </c>
      <c r="H32">
        <v>478</v>
      </c>
      <c r="I32">
        <v>41</v>
      </c>
      <c r="J32">
        <v>78.700000000000045</v>
      </c>
      <c r="K32">
        <v>18.5</v>
      </c>
      <c r="L32">
        <v>76640</v>
      </c>
      <c r="M32">
        <f t="shared" si="0"/>
        <v>-1</v>
      </c>
      <c r="N32">
        <v>1</v>
      </c>
      <c r="O32">
        <v>0.77451999999999999</v>
      </c>
      <c r="P32">
        <v>1.1747300000000001</v>
      </c>
      <c r="Q32">
        <v>0.10313</v>
      </c>
      <c r="R32">
        <v>0.39822000000000002</v>
      </c>
      <c r="S32">
        <v>0.49864000000000003</v>
      </c>
    </row>
    <row r="33" spans="1:19">
      <c r="A33">
        <v>1</v>
      </c>
      <c r="B33">
        <v>1</v>
      </c>
      <c r="C33">
        <v>37.04</v>
      </c>
      <c r="D33">
        <v>596</v>
      </c>
      <c r="E33">
        <v>1075.5</v>
      </c>
      <c r="F33">
        <v>98.75</v>
      </c>
      <c r="G33">
        <v>6.4935999999999998</v>
      </c>
      <c r="H33">
        <v>478</v>
      </c>
      <c r="I33">
        <v>41</v>
      </c>
      <c r="J33">
        <v>78.700000000000045</v>
      </c>
      <c r="K33">
        <v>18.5</v>
      </c>
      <c r="L33">
        <v>76640</v>
      </c>
      <c r="M33">
        <f t="shared" si="0"/>
        <v>0</v>
      </c>
      <c r="N33">
        <v>1</v>
      </c>
      <c r="O33">
        <v>0.26091999999999999</v>
      </c>
      <c r="P33">
        <v>-1.0454300000000001</v>
      </c>
      <c r="Q33">
        <v>0.25428000000000001</v>
      </c>
      <c r="R33">
        <v>0.11622</v>
      </c>
      <c r="S33">
        <v>0.62949999999999995</v>
      </c>
    </row>
    <row r="34" spans="1:19">
      <c r="A34">
        <v>1</v>
      </c>
      <c r="B34">
        <v>1</v>
      </c>
      <c r="C34">
        <v>36.76</v>
      </c>
      <c r="D34">
        <v>595</v>
      </c>
      <c r="E34">
        <v>1075.5</v>
      </c>
      <c r="F34">
        <v>98.84</v>
      </c>
      <c r="G34">
        <v>6.5031999999999996</v>
      </c>
      <c r="H34">
        <v>473</v>
      </c>
      <c r="I34">
        <v>41</v>
      </c>
      <c r="J34">
        <v>84.5</v>
      </c>
      <c r="K34">
        <v>26.5</v>
      </c>
      <c r="L34">
        <v>76640</v>
      </c>
      <c r="M34">
        <f t="shared" si="0"/>
        <v>0</v>
      </c>
      <c r="N34">
        <v>1</v>
      </c>
      <c r="O34">
        <v>0.13378999999999999</v>
      </c>
      <c r="P34">
        <v>-0.88078999999999996</v>
      </c>
      <c r="Q34">
        <v>0.28169</v>
      </c>
      <c r="R34">
        <v>0.13177</v>
      </c>
      <c r="S34">
        <v>0.58653999999999995</v>
      </c>
    </row>
    <row r="35" spans="1:19">
      <c r="A35">
        <v>1</v>
      </c>
      <c r="B35">
        <v>1</v>
      </c>
      <c r="C35">
        <v>35.97</v>
      </c>
      <c r="D35">
        <v>590</v>
      </c>
      <c r="E35">
        <v>1075.5</v>
      </c>
      <c r="F35">
        <v>99.38</v>
      </c>
      <c r="G35">
        <v>6.5168999999999997</v>
      </c>
      <c r="H35">
        <v>468</v>
      </c>
      <c r="I35">
        <v>41</v>
      </c>
      <c r="J35">
        <v>86.100000000000023</v>
      </c>
      <c r="K35">
        <v>42</v>
      </c>
      <c r="L35">
        <v>76640</v>
      </c>
      <c r="M35">
        <f t="shared" si="0"/>
        <v>0</v>
      </c>
      <c r="N35">
        <v>1</v>
      </c>
      <c r="O35">
        <v>-0.40103</v>
      </c>
      <c r="P35">
        <v>-0.92679</v>
      </c>
      <c r="Q35">
        <v>0.43389</v>
      </c>
      <c r="R35">
        <v>0.12651999999999999</v>
      </c>
      <c r="S35">
        <v>0.43958999999999998</v>
      </c>
    </row>
    <row r="36" spans="1:19">
      <c r="A36">
        <v>-1</v>
      </c>
      <c r="B36">
        <v>1</v>
      </c>
      <c r="C36">
        <v>33.97</v>
      </c>
      <c r="D36">
        <v>588</v>
      </c>
      <c r="E36">
        <v>1075.5</v>
      </c>
      <c r="F36">
        <v>99.22</v>
      </c>
      <c r="G36">
        <v>6.5313999999999997</v>
      </c>
      <c r="H36">
        <v>467</v>
      </c>
      <c r="I36">
        <v>41</v>
      </c>
      <c r="J36">
        <v>98.700000000000045</v>
      </c>
      <c r="K36">
        <v>54</v>
      </c>
      <c r="L36">
        <v>76640</v>
      </c>
      <c r="M36">
        <f t="shared" si="0"/>
        <v>0</v>
      </c>
      <c r="N36">
        <v>-1</v>
      </c>
      <c r="O36">
        <v>-0.48494999999999999</v>
      </c>
      <c r="P36">
        <v>-0.28743999999999997</v>
      </c>
      <c r="Q36">
        <v>0.42646000000000001</v>
      </c>
      <c r="R36">
        <v>0.19022</v>
      </c>
      <c r="S36">
        <v>0.38331999999999999</v>
      </c>
    </row>
    <row r="37" spans="1:19">
      <c r="A37">
        <v>0</v>
      </c>
      <c r="B37">
        <v>1</v>
      </c>
      <c r="C37">
        <v>33.270000000000003</v>
      </c>
      <c r="D37">
        <v>565</v>
      </c>
      <c r="E37">
        <v>1075.5</v>
      </c>
      <c r="F37">
        <v>98.29</v>
      </c>
      <c r="G37">
        <v>6.5646000000000004</v>
      </c>
      <c r="H37">
        <v>445</v>
      </c>
      <c r="I37">
        <v>41</v>
      </c>
      <c r="J37">
        <v>99.100000000000023</v>
      </c>
      <c r="K37">
        <v>69</v>
      </c>
      <c r="L37">
        <v>69000</v>
      </c>
      <c r="M37">
        <f t="shared" si="0"/>
        <v>-1</v>
      </c>
      <c r="N37">
        <v>1</v>
      </c>
      <c r="O37">
        <v>-8.8699999999999994E-3</v>
      </c>
      <c r="P37">
        <v>0.51466999999999996</v>
      </c>
      <c r="Q37">
        <v>0.25535000000000002</v>
      </c>
      <c r="R37">
        <v>0.31223000000000001</v>
      </c>
      <c r="S37">
        <v>0.43242000000000003</v>
      </c>
    </row>
    <row r="38" spans="1:19">
      <c r="A38">
        <v>-1</v>
      </c>
      <c r="B38">
        <v>1</v>
      </c>
      <c r="C38">
        <v>33.159999999999997</v>
      </c>
      <c r="D38">
        <v>574.5</v>
      </c>
      <c r="E38">
        <v>1075.5</v>
      </c>
      <c r="F38">
        <v>98.37</v>
      </c>
      <c r="G38">
        <v>6.5636000000000001</v>
      </c>
      <c r="H38">
        <v>429</v>
      </c>
      <c r="I38">
        <v>41</v>
      </c>
      <c r="J38">
        <v>99.100000000000023</v>
      </c>
      <c r="K38">
        <v>68</v>
      </c>
      <c r="L38">
        <v>69000</v>
      </c>
      <c r="M38">
        <f t="shared" si="0"/>
        <v>0</v>
      </c>
      <c r="N38">
        <v>-1</v>
      </c>
      <c r="O38">
        <v>-0.73321999999999998</v>
      </c>
      <c r="P38">
        <v>0.46295999999999998</v>
      </c>
      <c r="Q38">
        <v>0.43702000000000002</v>
      </c>
      <c r="R38">
        <v>0.28405000000000002</v>
      </c>
      <c r="S38">
        <v>0.27893000000000001</v>
      </c>
    </row>
    <row r="39" spans="1:19">
      <c r="A39">
        <v>-1</v>
      </c>
      <c r="B39">
        <v>1</v>
      </c>
      <c r="C39">
        <v>31.41</v>
      </c>
      <c r="D39">
        <v>554.5</v>
      </c>
      <c r="E39">
        <v>1075.5</v>
      </c>
      <c r="F39">
        <v>98.3</v>
      </c>
      <c r="G39">
        <v>6.5625999999999998</v>
      </c>
      <c r="H39">
        <v>415</v>
      </c>
      <c r="I39">
        <v>41</v>
      </c>
      <c r="J39">
        <v>94.100000000000023</v>
      </c>
      <c r="K39">
        <v>52</v>
      </c>
      <c r="L39">
        <v>69000</v>
      </c>
      <c r="M39">
        <f t="shared" si="0"/>
        <v>-1</v>
      </c>
      <c r="N39">
        <v>0</v>
      </c>
      <c r="O39">
        <v>-0.20266999999999999</v>
      </c>
      <c r="P39">
        <v>1.05992</v>
      </c>
      <c r="Q39">
        <v>0.25728000000000001</v>
      </c>
      <c r="R39">
        <v>0.40905999999999998</v>
      </c>
      <c r="S39">
        <v>0.33366000000000001</v>
      </c>
    </row>
    <row r="40" spans="1:19">
      <c r="A40">
        <v>0</v>
      </c>
      <c r="B40">
        <v>1</v>
      </c>
      <c r="C40">
        <v>30.44</v>
      </c>
      <c r="D40">
        <v>539.5</v>
      </c>
      <c r="E40">
        <v>1075.5</v>
      </c>
      <c r="F40">
        <v>99.05</v>
      </c>
      <c r="G40">
        <v>6.5628000000000002</v>
      </c>
      <c r="H40">
        <v>402</v>
      </c>
      <c r="I40">
        <v>40</v>
      </c>
      <c r="J40">
        <v>90.100000000000023</v>
      </c>
      <c r="K40">
        <v>58</v>
      </c>
      <c r="L40">
        <v>69000</v>
      </c>
      <c r="M40">
        <f t="shared" si="0"/>
        <v>1</v>
      </c>
      <c r="N40">
        <v>-1</v>
      </c>
      <c r="O40">
        <v>-1.01441</v>
      </c>
      <c r="P40">
        <v>0.97480999999999995</v>
      </c>
      <c r="Q40">
        <v>0.45423999999999998</v>
      </c>
      <c r="R40">
        <v>0.34833999999999998</v>
      </c>
      <c r="S40">
        <v>0.19742000000000001</v>
      </c>
    </row>
    <row r="41" spans="1:19">
      <c r="A41">
        <v>0</v>
      </c>
      <c r="B41">
        <v>1</v>
      </c>
      <c r="C41">
        <v>30.48</v>
      </c>
      <c r="D41">
        <v>537.5</v>
      </c>
      <c r="E41">
        <v>1075.5</v>
      </c>
      <c r="F41">
        <v>98.87</v>
      </c>
      <c r="G41">
        <v>6.5629999999999997</v>
      </c>
      <c r="H41">
        <v>394</v>
      </c>
      <c r="I41">
        <v>40</v>
      </c>
      <c r="J41">
        <v>90.100000000000023</v>
      </c>
      <c r="K41">
        <v>67</v>
      </c>
      <c r="L41">
        <v>69000</v>
      </c>
      <c r="M41">
        <f t="shared" si="0"/>
        <v>1</v>
      </c>
      <c r="N41">
        <v>-1</v>
      </c>
      <c r="O41">
        <v>-1.41252</v>
      </c>
      <c r="P41">
        <v>0.94384999999999997</v>
      </c>
      <c r="Q41">
        <v>0.55710000000000004</v>
      </c>
      <c r="R41">
        <v>0.30127999999999999</v>
      </c>
      <c r="S41">
        <v>0.14162</v>
      </c>
    </row>
    <row r="42" spans="1:19">
      <c r="A42">
        <v>1</v>
      </c>
      <c r="B42">
        <v>1</v>
      </c>
      <c r="C42">
        <v>31.2</v>
      </c>
      <c r="D42">
        <v>541.5</v>
      </c>
      <c r="E42">
        <v>995.5</v>
      </c>
      <c r="F42">
        <v>99.1</v>
      </c>
      <c r="G42">
        <v>6.5616000000000003</v>
      </c>
      <c r="H42">
        <v>383</v>
      </c>
      <c r="I42">
        <v>40</v>
      </c>
      <c r="J42">
        <v>90.100000000000023</v>
      </c>
      <c r="K42">
        <v>71.5</v>
      </c>
      <c r="L42">
        <v>74000</v>
      </c>
      <c r="M42">
        <f t="shared" si="0"/>
        <v>0</v>
      </c>
      <c r="N42">
        <v>1</v>
      </c>
      <c r="O42">
        <v>-9.9449999999999997E-2</v>
      </c>
      <c r="P42">
        <v>-0.15193999999999999</v>
      </c>
      <c r="Q42">
        <v>0.31369999999999998</v>
      </c>
      <c r="R42">
        <v>0.21289</v>
      </c>
      <c r="S42">
        <v>0.47341</v>
      </c>
    </row>
    <row r="43" spans="1:19">
      <c r="A43">
        <v>-1</v>
      </c>
      <c r="B43">
        <v>1</v>
      </c>
      <c r="C43">
        <v>29.42</v>
      </c>
      <c r="D43">
        <v>542.5</v>
      </c>
      <c r="E43">
        <v>995.5</v>
      </c>
      <c r="F43">
        <v>98.92</v>
      </c>
      <c r="G43">
        <v>6.5636999999999999</v>
      </c>
      <c r="H43">
        <v>373</v>
      </c>
      <c r="I43">
        <v>40</v>
      </c>
      <c r="J43">
        <v>92.100000000000023</v>
      </c>
      <c r="K43">
        <v>96</v>
      </c>
      <c r="L43">
        <v>74000</v>
      </c>
      <c r="M43">
        <f t="shared" si="0"/>
        <v>0</v>
      </c>
      <c r="N43">
        <v>-1</v>
      </c>
      <c r="O43">
        <v>-1.4547000000000001</v>
      </c>
      <c r="P43">
        <v>-0.115</v>
      </c>
      <c r="Q43">
        <v>0.67867</v>
      </c>
      <c r="R43">
        <v>0.15654999999999999</v>
      </c>
      <c r="S43">
        <v>0.16478000000000001</v>
      </c>
    </row>
    <row r="44" spans="1:19">
      <c r="A44">
        <v>-1</v>
      </c>
      <c r="B44">
        <v>1</v>
      </c>
      <c r="C44">
        <v>29.42</v>
      </c>
      <c r="D44">
        <v>526.5</v>
      </c>
      <c r="E44">
        <v>995.5</v>
      </c>
      <c r="F44">
        <v>99.1</v>
      </c>
      <c r="G44">
        <v>6.5590000000000002</v>
      </c>
      <c r="H44">
        <v>369</v>
      </c>
      <c r="I44">
        <v>40</v>
      </c>
      <c r="J44">
        <v>82.600000000000023</v>
      </c>
      <c r="K44">
        <v>97.5</v>
      </c>
      <c r="L44">
        <v>74000</v>
      </c>
      <c r="M44">
        <f t="shared" si="0"/>
        <v>0</v>
      </c>
      <c r="N44">
        <v>-1</v>
      </c>
      <c r="O44">
        <v>-1.4737800000000001</v>
      </c>
      <c r="P44">
        <v>-0.30979000000000001</v>
      </c>
      <c r="Q44">
        <v>0.69808000000000003</v>
      </c>
      <c r="R44">
        <v>0.13639999999999999</v>
      </c>
      <c r="S44">
        <v>0.16552</v>
      </c>
    </row>
    <row r="45" spans="1:19">
      <c r="A45">
        <v>0</v>
      </c>
      <c r="B45">
        <v>1</v>
      </c>
      <c r="C45">
        <v>28.46</v>
      </c>
      <c r="D45">
        <v>531.5</v>
      </c>
      <c r="E45">
        <v>990.5</v>
      </c>
      <c r="F45">
        <v>99.07</v>
      </c>
      <c r="G45">
        <v>6.5595999999999997</v>
      </c>
      <c r="H45">
        <v>363</v>
      </c>
      <c r="I45">
        <v>42</v>
      </c>
      <c r="J45">
        <v>90.100000000000023</v>
      </c>
      <c r="K45">
        <v>76</v>
      </c>
      <c r="L45">
        <v>74000</v>
      </c>
      <c r="M45">
        <f t="shared" si="0"/>
        <v>-1</v>
      </c>
      <c r="N45">
        <v>1</v>
      </c>
      <c r="O45">
        <v>-0.33027000000000001</v>
      </c>
      <c r="P45">
        <v>0.24067</v>
      </c>
      <c r="Q45">
        <v>0.34938000000000002</v>
      </c>
      <c r="R45">
        <v>0.26588000000000001</v>
      </c>
      <c r="S45">
        <v>0.38474000000000003</v>
      </c>
    </row>
    <row r="46" spans="1:19">
      <c r="A46">
        <v>-1</v>
      </c>
      <c r="B46">
        <v>1</v>
      </c>
      <c r="C46">
        <v>26.55</v>
      </c>
      <c r="D46">
        <v>528.5</v>
      </c>
      <c r="E46">
        <v>975.5</v>
      </c>
      <c r="F46">
        <v>99.19</v>
      </c>
      <c r="G46">
        <v>6.5578000000000003</v>
      </c>
      <c r="H46">
        <v>358</v>
      </c>
      <c r="I46">
        <v>42</v>
      </c>
      <c r="J46">
        <v>94.5</v>
      </c>
      <c r="K46">
        <v>71</v>
      </c>
      <c r="L46">
        <v>74000</v>
      </c>
      <c r="M46">
        <f t="shared" si="0"/>
        <v>-2</v>
      </c>
      <c r="N46">
        <v>1</v>
      </c>
      <c r="O46">
        <v>-0.12859999999999999</v>
      </c>
      <c r="P46">
        <v>0.52349999999999997</v>
      </c>
      <c r="Q46">
        <v>0.28111000000000003</v>
      </c>
      <c r="R46">
        <v>0.31381999999999999</v>
      </c>
      <c r="S46">
        <v>0.40506999999999999</v>
      </c>
    </row>
    <row r="47" spans="1:19">
      <c r="A47">
        <v>1</v>
      </c>
      <c r="B47">
        <v>1</v>
      </c>
      <c r="C47">
        <v>29.53</v>
      </c>
      <c r="D47">
        <v>528.5</v>
      </c>
      <c r="E47">
        <v>975.5</v>
      </c>
      <c r="F47">
        <v>99.07</v>
      </c>
      <c r="G47">
        <v>6.5585000000000004</v>
      </c>
      <c r="H47">
        <v>355</v>
      </c>
      <c r="I47">
        <v>42</v>
      </c>
      <c r="J47">
        <v>102.5</v>
      </c>
      <c r="K47">
        <v>55</v>
      </c>
      <c r="L47">
        <v>61000</v>
      </c>
      <c r="M47">
        <f t="shared" si="0"/>
        <v>0</v>
      </c>
      <c r="N47">
        <v>1</v>
      </c>
      <c r="O47">
        <v>0.89983000000000002</v>
      </c>
      <c r="P47">
        <v>0.63890000000000002</v>
      </c>
      <c r="Q47">
        <v>0.10433000000000001</v>
      </c>
      <c r="R47">
        <v>0.29509000000000002</v>
      </c>
      <c r="S47">
        <v>0.60058</v>
      </c>
    </row>
    <row r="48" spans="1:19">
      <c r="A48">
        <v>1</v>
      </c>
      <c r="B48">
        <v>1</v>
      </c>
      <c r="C48">
        <v>32.19</v>
      </c>
      <c r="D48">
        <v>542.5</v>
      </c>
      <c r="E48">
        <v>960.5</v>
      </c>
      <c r="F48">
        <v>99.5</v>
      </c>
      <c r="G48">
        <v>6.5571999999999999</v>
      </c>
      <c r="H48">
        <v>354</v>
      </c>
      <c r="I48">
        <v>42</v>
      </c>
      <c r="J48">
        <v>103.5</v>
      </c>
      <c r="K48">
        <v>50.5</v>
      </c>
      <c r="L48">
        <v>61000</v>
      </c>
      <c r="M48">
        <f t="shared" si="0"/>
        <v>0</v>
      </c>
      <c r="N48">
        <v>1</v>
      </c>
      <c r="O48">
        <v>1.20705</v>
      </c>
      <c r="P48">
        <v>-7.0629999999999998E-2</v>
      </c>
      <c r="Q48">
        <v>8.4209999999999993E-2</v>
      </c>
      <c r="R48">
        <v>0.17701</v>
      </c>
      <c r="S48">
        <v>0.73877999999999999</v>
      </c>
    </row>
    <row r="49" spans="1:19">
      <c r="A49">
        <v>-1</v>
      </c>
      <c r="B49">
        <v>1</v>
      </c>
      <c r="C49">
        <v>30.34</v>
      </c>
      <c r="D49">
        <v>552.5</v>
      </c>
      <c r="E49">
        <v>960.5</v>
      </c>
      <c r="F49">
        <v>99.29</v>
      </c>
      <c r="G49">
        <v>6.5556999999999999</v>
      </c>
      <c r="H49">
        <v>354</v>
      </c>
      <c r="I49">
        <v>42</v>
      </c>
      <c r="J49">
        <v>102.5</v>
      </c>
      <c r="K49">
        <v>70.5</v>
      </c>
      <c r="L49">
        <v>61000</v>
      </c>
      <c r="M49">
        <f t="shared" si="0"/>
        <v>-2</v>
      </c>
      <c r="N49">
        <v>1</v>
      </c>
      <c r="O49">
        <v>-0.17652000000000001</v>
      </c>
      <c r="P49">
        <v>-0.1893</v>
      </c>
      <c r="Q49">
        <v>0.33557999999999999</v>
      </c>
      <c r="R49">
        <v>0.20776</v>
      </c>
      <c r="S49">
        <v>0.45665</v>
      </c>
    </row>
    <row r="50" spans="1:19">
      <c r="A50">
        <v>1</v>
      </c>
      <c r="B50">
        <v>1</v>
      </c>
      <c r="C50">
        <v>31.45</v>
      </c>
      <c r="D50">
        <v>530.5</v>
      </c>
      <c r="E50">
        <v>935.5</v>
      </c>
      <c r="F50">
        <v>99.02</v>
      </c>
      <c r="G50">
        <v>6.5548000000000002</v>
      </c>
      <c r="H50">
        <v>345</v>
      </c>
      <c r="I50">
        <v>42</v>
      </c>
      <c r="J50">
        <v>100</v>
      </c>
      <c r="K50">
        <v>83</v>
      </c>
      <c r="L50">
        <v>61000</v>
      </c>
      <c r="M50">
        <f t="shared" si="0"/>
        <v>0</v>
      </c>
      <c r="N50">
        <v>1</v>
      </c>
      <c r="O50">
        <v>0.60136000000000001</v>
      </c>
      <c r="P50">
        <v>-0.51426000000000005</v>
      </c>
      <c r="Q50">
        <v>0.17224999999999999</v>
      </c>
      <c r="R50">
        <v>0.15670000000000001</v>
      </c>
      <c r="S50">
        <v>0.67105000000000004</v>
      </c>
    </row>
    <row r="51" spans="1:19">
      <c r="A51">
        <v>1</v>
      </c>
      <c r="B51">
        <v>1</v>
      </c>
      <c r="C51">
        <v>32.299999999999997</v>
      </c>
      <c r="D51">
        <v>531.5</v>
      </c>
      <c r="E51">
        <v>925.5</v>
      </c>
      <c r="F51">
        <v>98.98</v>
      </c>
      <c r="G51">
        <v>6.5533000000000001</v>
      </c>
      <c r="H51">
        <v>337</v>
      </c>
      <c r="I51">
        <v>42</v>
      </c>
      <c r="J51">
        <v>89.399999999999977</v>
      </c>
      <c r="K51">
        <v>86</v>
      </c>
      <c r="L51">
        <v>61000</v>
      </c>
      <c r="M51">
        <f t="shared" si="0"/>
        <v>0</v>
      </c>
      <c r="N51">
        <v>1</v>
      </c>
      <c r="O51">
        <v>0.36709000000000003</v>
      </c>
      <c r="P51">
        <v>-1.04532</v>
      </c>
      <c r="Q51">
        <v>0.22961999999999999</v>
      </c>
      <c r="R51">
        <v>0.11447</v>
      </c>
      <c r="S51">
        <v>0.65590999999999999</v>
      </c>
    </row>
    <row r="52" spans="1:19">
      <c r="A52">
        <v>1</v>
      </c>
      <c r="B52">
        <v>1</v>
      </c>
      <c r="C52">
        <v>33.22</v>
      </c>
      <c r="D52">
        <v>542</v>
      </c>
      <c r="E52">
        <v>925.5</v>
      </c>
      <c r="F52">
        <v>98.59</v>
      </c>
      <c r="G52">
        <v>6.5528000000000004</v>
      </c>
      <c r="H52">
        <v>325</v>
      </c>
      <c r="I52">
        <v>42</v>
      </c>
      <c r="J52">
        <v>102</v>
      </c>
      <c r="K52">
        <v>73</v>
      </c>
      <c r="L52">
        <v>69000</v>
      </c>
      <c r="M52">
        <f t="shared" si="0"/>
        <v>0</v>
      </c>
      <c r="N52">
        <v>1</v>
      </c>
      <c r="O52">
        <v>0.95742000000000005</v>
      </c>
      <c r="P52">
        <v>-0.61238000000000004</v>
      </c>
      <c r="Q52">
        <v>0.11863</v>
      </c>
      <c r="R52">
        <v>0.13383</v>
      </c>
      <c r="S52">
        <v>0.74753999999999998</v>
      </c>
    </row>
    <row r="53" spans="1:19">
      <c r="A53">
        <v>-1</v>
      </c>
      <c r="B53">
        <v>1</v>
      </c>
      <c r="C53">
        <v>33.619999999999997</v>
      </c>
      <c r="D53">
        <v>549</v>
      </c>
      <c r="E53">
        <v>925.5</v>
      </c>
      <c r="F53">
        <v>99.62</v>
      </c>
      <c r="G53">
        <v>6.5515999999999996</v>
      </c>
      <c r="H53">
        <v>317</v>
      </c>
      <c r="I53">
        <v>42</v>
      </c>
      <c r="J53">
        <v>97.5</v>
      </c>
      <c r="K53">
        <v>80.5</v>
      </c>
      <c r="L53">
        <v>69000</v>
      </c>
      <c r="M53">
        <f t="shared" si="0"/>
        <v>-2</v>
      </c>
      <c r="N53">
        <v>1</v>
      </c>
      <c r="O53">
        <v>-0.18559999999999999</v>
      </c>
      <c r="P53">
        <v>-1.2690600000000001</v>
      </c>
      <c r="Q53">
        <v>0.38077</v>
      </c>
      <c r="R53">
        <v>0.10166</v>
      </c>
      <c r="S53">
        <v>0.51756999999999997</v>
      </c>
    </row>
    <row r="54" spans="1:19">
      <c r="A54">
        <v>1</v>
      </c>
      <c r="B54">
        <v>2</v>
      </c>
      <c r="C54">
        <v>31.62</v>
      </c>
      <c r="D54">
        <v>538.5</v>
      </c>
      <c r="E54">
        <v>925.5</v>
      </c>
      <c r="F54">
        <v>99.02</v>
      </c>
      <c r="G54">
        <v>6.5538999999999996</v>
      </c>
      <c r="H54">
        <v>314</v>
      </c>
      <c r="I54">
        <v>42</v>
      </c>
      <c r="J54">
        <v>96.399999999999977</v>
      </c>
      <c r="K54">
        <v>75</v>
      </c>
      <c r="L54">
        <v>69000</v>
      </c>
      <c r="M54">
        <f t="shared" si="0"/>
        <v>0</v>
      </c>
      <c r="N54">
        <v>1</v>
      </c>
      <c r="O54">
        <v>0.25491999999999998</v>
      </c>
      <c r="P54">
        <v>-0.42415999999999998</v>
      </c>
      <c r="Q54">
        <v>0.23952999999999999</v>
      </c>
      <c r="R54">
        <v>0.17599999999999999</v>
      </c>
      <c r="S54">
        <v>0.58445999999999998</v>
      </c>
    </row>
    <row r="55" spans="1:19">
      <c r="A55">
        <v>-1</v>
      </c>
      <c r="B55">
        <v>2</v>
      </c>
      <c r="C55">
        <v>29.88</v>
      </c>
      <c r="D55">
        <v>542.5</v>
      </c>
      <c r="E55">
        <v>890.5</v>
      </c>
      <c r="F55">
        <v>98.84</v>
      </c>
      <c r="G55">
        <v>6.5510000000000002</v>
      </c>
      <c r="H55">
        <v>310</v>
      </c>
      <c r="I55">
        <v>42</v>
      </c>
      <c r="J55">
        <v>97</v>
      </c>
      <c r="K55">
        <v>85</v>
      </c>
      <c r="L55">
        <v>69000</v>
      </c>
      <c r="M55">
        <f t="shared" si="0"/>
        <v>-2</v>
      </c>
      <c r="N55">
        <v>1</v>
      </c>
      <c r="O55">
        <v>0.14626</v>
      </c>
      <c r="P55">
        <v>-0.68430999999999997</v>
      </c>
      <c r="Q55">
        <v>0.27299000000000001</v>
      </c>
      <c r="R55">
        <v>0.15014</v>
      </c>
      <c r="S55">
        <v>0.57687999999999995</v>
      </c>
    </row>
    <row r="56" spans="1:19">
      <c r="A56">
        <v>1</v>
      </c>
      <c r="B56">
        <v>2</v>
      </c>
      <c r="C56">
        <v>32.28</v>
      </c>
      <c r="D56">
        <v>542.5</v>
      </c>
      <c r="E56">
        <v>890.5</v>
      </c>
      <c r="F56">
        <v>97.22</v>
      </c>
      <c r="G56">
        <v>6.5521000000000003</v>
      </c>
      <c r="H56">
        <v>303</v>
      </c>
      <c r="I56">
        <v>42</v>
      </c>
      <c r="J56">
        <v>98.399999999999977</v>
      </c>
      <c r="K56">
        <v>96.5</v>
      </c>
      <c r="L56">
        <v>69000</v>
      </c>
      <c r="M56">
        <f t="shared" si="0"/>
        <v>0</v>
      </c>
      <c r="N56">
        <v>1</v>
      </c>
      <c r="O56">
        <v>0.57452999999999999</v>
      </c>
      <c r="P56">
        <v>-0.60348999999999997</v>
      </c>
      <c r="Q56">
        <v>0.17884</v>
      </c>
      <c r="R56">
        <v>0.14857000000000001</v>
      </c>
      <c r="S56">
        <v>0.67259000000000002</v>
      </c>
    </row>
    <row r="57" spans="1:19">
      <c r="A57">
        <v>-1</v>
      </c>
      <c r="B57">
        <v>2</v>
      </c>
      <c r="C57">
        <v>31.72</v>
      </c>
      <c r="D57">
        <v>550.5</v>
      </c>
      <c r="E57">
        <v>890.5</v>
      </c>
      <c r="F57">
        <v>96.51</v>
      </c>
      <c r="G57">
        <v>6.5419</v>
      </c>
      <c r="H57">
        <v>298</v>
      </c>
      <c r="I57">
        <v>42</v>
      </c>
      <c r="J57">
        <v>90.399999999999977</v>
      </c>
      <c r="K57">
        <v>100.5</v>
      </c>
      <c r="L57">
        <v>69000</v>
      </c>
      <c r="M57">
        <f t="shared" si="0"/>
        <v>-2</v>
      </c>
      <c r="N57">
        <v>1</v>
      </c>
      <c r="O57">
        <v>-0.20699000000000001</v>
      </c>
      <c r="P57">
        <v>-0.74163999999999997</v>
      </c>
      <c r="Q57">
        <v>0.36931999999999998</v>
      </c>
      <c r="R57">
        <v>0.14559</v>
      </c>
      <c r="S57">
        <v>0.48509000000000002</v>
      </c>
    </row>
    <row r="58" spans="1:19">
      <c r="A58">
        <v>0</v>
      </c>
      <c r="B58">
        <v>2</v>
      </c>
      <c r="C58">
        <v>30.89</v>
      </c>
      <c r="D58">
        <v>549.5</v>
      </c>
      <c r="E58">
        <v>890.5</v>
      </c>
      <c r="F58">
        <v>96.98</v>
      </c>
      <c r="G58">
        <v>6.5419</v>
      </c>
      <c r="H58">
        <v>297</v>
      </c>
      <c r="I58">
        <v>42</v>
      </c>
      <c r="J58">
        <v>98.399999999999977</v>
      </c>
      <c r="K58">
        <v>77.5</v>
      </c>
      <c r="L58">
        <v>69000</v>
      </c>
      <c r="M58">
        <f t="shared" si="0"/>
        <v>-1</v>
      </c>
      <c r="N58">
        <v>1</v>
      </c>
      <c r="O58">
        <v>0.56040999999999996</v>
      </c>
      <c r="P58">
        <v>-0.21687999999999999</v>
      </c>
      <c r="Q58">
        <v>0.17294999999999999</v>
      </c>
      <c r="R58">
        <v>0.19142999999999999</v>
      </c>
      <c r="S58">
        <v>0.63563000000000003</v>
      </c>
    </row>
    <row r="59" spans="1:19">
      <c r="A59">
        <v>0</v>
      </c>
      <c r="B59">
        <v>2</v>
      </c>
      <c r="C59">
        <v>29.69</v>
      </c>
      <c r="D59">
        <v>549.5</v>
      </c>
      <c r="E59">
        <v>890.5</v>
      </c>
      <c r="F59">
        <v>96.73</v>
      </c>
      <c r="G59">
        <v>6.5419</v>
      </c>
      <c r="H59">
        <v>293</v>
      </c>
      <c r="I59">
        <v>42</v>
      </c>
      <c r="J59">
        <v>76.399999999999977</v>
      </c>
      <c r="K59">
        <v>77</v>
      </c>
      <c r="L59">
        <v>69000</v>
      </c>
      <c r="M59">
        <f t="shared" si="0"/>
        <v>-1</v>
      </c>
      <c r="N59">
        <v>1</v>
      </c>
      <c r="O59">
        <v>-0.11859</v>
      </c>
      <c r="P59">
        <v>-0.54586999999999997</v>
      </c>
      <c r="Q59">
        <v>0.33674999999999999</v>
      </c>
      <c r="R59">
        <v>0.16597999999999999</v>
      </c>
      <c r="S59">
        <v>0.49726999999999999</v>
      </c>
    </row>
    <row r="60" spans="1:19">
      <c r="A60">
        <v>-1</v>
      </c>
      <c r="B60">
        <v>2</v>
      </c>
      <c r="C60">
        <v>27.94</v>
      </c>
      <c r="D60">
        <v>549.5</v>
      </c>
      <c r="E60">
        <v>890.5</v>
      </c>
      <c r="F60">
        <v>96.04</v>
      </c>
      <c r="G60">
        <v>6.5419</v>
      </c>
      <c r="H60">
        <v>291</v>
      </c>
      <c r="I60">
        <v>42</v>
      </c>
      <c r="J60">
        <v>76.399999999999977</v>
      </c>
      <c r="K60">
        <v>77</v>
      </c>
      <c r="L60">
        <v>69000</v>
      </c>
      <c r="M60">
        <f t="shared" si="0"/>
        <v>-2</v>
      </c>
      <c r="N60">
        <v>1</v>
      </c>
      <c r="O60">
        <v>-0.20746999999999999</v>
      </c>
      <c r="P60">
        <v>-9.1869999999999993E-2</v>
      </c>
      <c r="Q60">
        <v>0.33844999999999997</v>
      </c>
      <c r="R60">
        <v>0.22026000000000001</v>
      </c>
      <c r="S60">
        <v>0.44129000000000002</v>
      </c>
    </row>
    <row r="61" spans="1:19">
      <c r="A61">
        <v>1</v>
      </c>
      <c r="B61">
        <v>2</v>
      </c>
      <c r="C61">
        <v>27.45</v>
      </c>
      <c r="D61">
        <v>523.5</v>
      </c>
      <c r="E61">
        <v>890.5</v>
      </c>
      <c r="F61">
        <v>95.81</v>
      </c>
      <c r="G61">
        <v>6.5313999999999997</v>
      </c>
      <c r="H61">
        <v>290</v>
      </c>
      <c r="I61">
        <v>42</v>
      </c>
      <c r="J61">
        <v>82.399999999999977</v>
      </c>
      <c r="K61">
        <v>72</v>
      </c>
      <c r="L61">
        <v>69000</v>
      </c>
      <c r="M61">
        <f t="shared" si="0"/>
        <v>0</v>
      </c>
      <c r="N61">
        <v>1</v>
      </c>
      <c r="O61">
        <v>0.70404</v>
      </c>
      <c r="P61">
        <v>0.45339000000000002</v>
      </c>
      <c r="Q61">
        <v>0.13300999999999999</v>
      </c>
      <c r="R61">
        <v>0.27778999999999998</v>
      </c>
      <c r="S61">
        <v>0.58918999999999999</v>
      </c>
    </row>
    <row r="62" spans="1:19">
      <c r="A62">
        <v>1</v>
      </c>
      <c r="B62">
        <v>2</v>
      </c>
      <c r="C62">
        <v>26.21</v>
      </c>
      <c r="D62">
        <v>528.5</v>
      </c>
      <c r="E62">
        <v>890.5</v>
      </c>
      <c r="F62">
        <v>95.61</v>
      </c>
      <c r="G62">
        <v>6.5313999999999997</v>
      </c>
      <c r="H62">
        <v>290</v>
      </c>
      <c r="I62">
        <v>42</v>
      </c>
      <c r="J62">
        <v>85.399999999999977</v>
      </c>
      <c r="K62">
        <v>73</v>
      </c>
      <c r="L62">
        <v>95700</v>
      </c>
      <c r="M62">
        <f t="shared" si="0"/>
        <v>0</v>
      </c>
      <c r="N62">
        <v>1</v>
      </c>
      <c r="O62">
        <v>0.94943</v>
      </c>
      <c r="P62">
        <v>0.65595999999999999</v>
      </c>
      <c r="Q62">
        <v>9.8640000000000005E-2</v>
      </c>
      <c r="R62">
        <v>0.29438999999999999</v>
      </c>
      <c r="S62">
        <v>0.60697000000000001</v>
      </c>
    </row>
    <row r="63" spans="1:19">
      <c r="A63">
        <v>1</v>
      </c>
      <c r="B63">
        <v>2</v>
      </c>
      <c r="C63">
        <v>29.44</v>
      </c>
      <c r="D63">
        <v>527.5</v>
      </c>
      <c r="E63">
        <v>890.5</v>
      </c>
      <c r="F63">
        <v>95.96</v>
      </c>
      <c r="G63">
        <v>6.5313999999999997</v>
      </c>
      <c r="H63">
        <v>291</v>
      </c>
      <c r="I63">
        <v>42</v>
      </c>
      <c r="J63">
        <v>86</v>
      </c>
      <c r="K63">
        <v>48</v>
      </c>
      <c r="L63">
        <v>95700</v>
      </c>
      <c r="M63">
        <f t="shared" si="0"/>
        <v>0</v>
      </c>
      <c r="N63">
        <v>1</v>
      </c>
      <c r="O63">
        <v>2.3927299999999998</v>
      </c>
      <c r="P63">
        <v>0.49679000000000001</v>
      </c>
      <c r="Q63">
        <v>1.8970000000000001E-2</v>
      </c>
      <c r="R63">
        <v>0.16289999999999999</v>
      </c>
      <c r="S63">
        <v>0.81813000000000002</v>
      </c>
    </row>
    <row r="64" spans="1:19">
      <c r="A64">
        <v>1</v>
      </c>
      <c r="B64">
        <v>2</v>
      </c>
      <c r="C64">
        <v>29.44</v>
      </c>
      <c r="D64">
        <v>541.5</v>
      </c>
      <c r="E64">
        <v>890.5</v>
      </c>
      <c r="F64">
        <v>96.73</v>
      </c>
      <c r="G64">
        <v>6.5118</v>
      </c>
      <c r="H64">
        <v>295</v>
      </c>
      <c r="I64">
        <v>42</v>
      </c>
      <c r="J64">
        <v>90</v>
      </c>
      <c r="K64">
        <v>51</v>
      </c>
      <c r="L64">
        <v>95700</v>
      </c>
      <c r="M64">
        <f t="shared" si="0"/>
        <v>0</v>
      </c>
      <c r="N64">
        <v>1</v>
      </c>
      <c r="O64">
        <v>1.28485</v>
      </c>
      <c r="P64">
        <v>-1.532E-2</v>
      </c>
      <c r="Q64">
        <v>7.6480000000000006E-2</v>
      </c>
      <c r="R64">
        <v>0.17879</v>
      </c>
      <c r="S64">
        <v>0.74473</v>
      </c>
    </row>
    <row r="65" spans="1:19">
      <c r="A65">
        <v>1</v>
      </c>
      <c r="B65">
        <v>2</v>
      </c>
      <c r="C65">
        <v>29.04</v>
      </c>
      <c r="D65">
        <v>552.5</v>
      </c>
      <c r="E65">
        <v>900.5</v>
      </c>
      <c r="F65">
        <v>96.87</v>
      </c>
      <c r="G65">
        <v>6.5129999999999999</v>
      </c>
      <c r="H65">
        <v>301</v>
      </c>
      <c r="I65">
        <v>48</v>
      </c>
      <c r="J65">
        <v>79.5</v>
      </c>
      <c r="K65">
        <v>61</v>
      </c>
      <c r="L65">
        <v>95700</v>
      </c>
      <c r="M65">
        <f t="shared" si="0"/>
        <v>0</v>
      </c>
      <c r="N65">
        <v>1</v>
      </c>
      <c r="O65">
        <v>1.56671</v>
      </c>
      <c r="P65">
        <v>-0.49992999999999999</v>
      </c>
      <c r="Q65">
        <v>5.7689999999999998E-2</v>
      </c>
      <c r="R65">
        <v>0.1168</v>
      </c>
      <c r="S65">
        <v>0.82550000000000001</v>
      </c>
    </row>
    <row r="66" spans="1:19">
      <c r="A66">
        <v>1</v>
      </c>
      <c r="B66">
        <v>2</v>
      </c>
      <c r="C66">
        <v>30.66</v>
      </c>
      <c r="D66">
        <v>540.5</v>
      </c>
      <c r="E66">
        <v>900.5</v>
      </c>
      <c r="F66">
        <v>96.85</v>
      </c>
      <c r="G66">
        <v>6.5236999999999998</v>
      </c>
      <c r="H66">
        <v>307</v>
      </c>
      <c r="I66">
        <v>48</v>
      </c>
      <c r="J66">
        <v>67.100000000000023</v>
      </c>
      <c r="K66">
        <v>74</v>
      </c>
      <c r="L66">
        <v>95700</v>
      </c>
      <c r="M66">
        <f t="shared" si="0"/>
        <v>0</v>
      </c>
      <c r="N66">
        <v>1</v>
      </c>
      <c r="O66">
        <v>1.83996</v>
      </c>
      <c r="P66">
        <v>-1.02565</v>
      </c>
      <c r="Q66">
        <v>4.2590000000000003E-2</v>
      </c>
      <c r="R66">
        <v>7.1840000000000001E-2</v>
      </c>
      <c r="S66">
        <v>0.88556999999999997</v>
      </c>
    </row>
    <row r="67" spans="1:19">
      <c r="A67">
        <v>0</v>
      </c>
      <c r="B67">
        <v>2</v>
      </c>
      <c r="C67">
        <v>30.77</v>
      </c>
      <c r="D67">
        <v>553.5</v>
      </c>
      <c r="E67">
        <v>920.5</v>
      </c>
      <c r="F67">
        <v>96.83</v>
      </c>
      <c r="G67">
        <v>6.5152000000000001</v>
      </c>
      <c r="H67">
        <v>313</v>
      </c>
      <c r="I67">
        <v>48</v>
      </c>
      <c r="J67">
        <v>77.600000000000023</v>
      </c>
      <c r="K67">
        <v>75</v>
      </c>
      <c r="L67">
        <v>94600</v>
      </c>
      <c r="M67">
        <f t="shared" ref="M67:M99" si="1">A67-N67</f>
        <v>-1</v>
      </c>
      <c r="N67">
        <v>1</v>
      </c>
      <c r="O67">
        <v>1.1251199999999999</v>
      </c>
      <c r="P67">
        <v>-0.79003999999999996</v>
      </c>
      <c r="Q67">
        <v>9.9580000000000002E-2</v>
      </c>
      <c r="R67">
        <v>0.11233</v>
      </c>
      <c r="S67">
        <v>0.78808999999999996</v>
      </c>
    </row>
    <row r="68" spans="1:19">
      <c r="A68">
        <v>1</v>
      </c>
      <c r="B68">
        <v>2</v>
      </c>
      <c r="C68">
        <v>29.64</v>
      </c>
      <c r="D68">
        <v>548.5</v>
      </c>
      <c r="E68">
        <v>930.5</v>
      </c>
      <c r="F68">
        <v>96.57</v>
      </c>
      <c r="G68">
        <v>6.5186000000000002</v>
      </c>
      <c r="H68">
        <v>315</v>
      </c>
      <c r="I68">
        <v>48</v>
      </c>
      <c r="J68">
        <v>77.600000000000023</v>
      </c>
      <c r="K68">
        <v>74.5</v>
      </c>
      <c r="L68">
        <v>94600</v>
      </c>
      <c r="M68">
        <f t="shared" si="1"/>
        <v>0</v>
      </c>
      <c r="N68">
        <v>1</v>
      </c>
      <c r="O68">
        <v>1.11608</v>
      </c>
      <c r="P68">
        <v>-0.36953999999999998</v>
      </c>
      <c r="Q68">
        <v>9.6769999999999995E-2</v>
      </c>
      <c r="R68">
        <v>0.14992</v>
      </c>
      <c r="S68">
        <v>0.75331000000000004</v>
      </c>
    </row>
    <row r="69" spans="1:19">
      <c r="A69">
        <v>1</v>
      </c>
      <c r="B69">
        <v>2</v>
      </c>
      <c r="C69">
        <v>31.48</v>
      </c>
      <c r="D69">
        <v>550.5</v>
      </c>
      <c r="E69">
        <v>935.5</v>
      </c>
      <c r="F69">
        <v>97.4</v>
      </c>
      <c r="G69">
        <v>6.5164999999999997</v>
      </c>
      <c r="H69">
        <v>316</v>
      </c>
      <c r="I69">
        <v>48</v>
      </c>
      <c r="J69">
        <v>77.600000000000023</v>
      </c>
      <c r="K69">
        <v>84.5</v>
      </c>
      <c r="L69">
        <v>94600</v>
      </c>
      <c r="M69">
        <f t="shared" si="1"/>
        <v>0</v>
      </c>
      <c r="N69">
        <v>1</v>
      </c>
      <c r="O69">
        <v>0.53568000000000005</v>
      </c>
      <c r="P69">
        <v>-1.0070699999999999</v>
      </c>
      <c r="Q69">
        <v>0.19331000000000001</v>
      </c>
      <c r="R69">
        <v>0.11391999999999999</v>
      </c>
      <c r="S69">
        <v>0.69277999999999995</v>
      </c>
    </row>
    <row r="70" spans="1:19">
      <c r="A70">
        <v>0</v>
      </c>
      <c r="B70">
        <v>2</v>
      </c>
      <c r="C70">
        <v>31.87</v>
      </c>
      <c r="D70">
        <v>550.5</v>
      </c>
      <c r="E70">
        <v>960.5</v>
      </c>
      <c r="F70">
        <v>97.45</v>
      </c>
      <c r="G70">
        <v>6.5273000000000003</v>
      </c>
      <c r="H70">
        <v>318</v>
      </c>
      <c r="I70">
        <v>49</v>
      </c>
      <c r="J70">
        <v>77.600000000000023</v>
      </c>
      <c r="K70">
        <v>59</v>
      </c>
      <c r="L70">
        <v>94600</v>
      </c>
      <c r="M70">
        <f t="shared" si="1"/>
        <v>-1</v>
      </c>
      <c r="N70">
        <v>1</v>
      </c>
      <c r="O70">
        <v>1.54064</v>
      </c>
      <c r="P70">
        <v>-0.36248000000000002</v>
      </c>
      <c r="Q70">
        <v>5.883E-2</v>
      </c>
      <c r="R70">
        <v>0.12964000000000001</v>
      </c>
      <c r="S70">
        <v>0.81152999999999997</v>
      </c>
    </row>
    <row r="71" spans="1:19">
      <c r="A71">
        <v>0</v>
      </c>
      <c r="B71">
        <v>2</v>
      </c>
      <c r="C71">
        <v>32.15</v>
      </c>
      <c r="D71">
        <v>550.5</v>
      </c>
      <c r="E71">
        <v>960.5</v>
      </c>
      <c r="F71">
        <v>97.42</v>
      </c>
      <c r="G71">
        <v>6.5301999999999998</v>
      </c>
      <c r="H71">
        <v>322</v>
      </c>
      <c r="I71">
        <v>49</v>
      </c>
      <c r="J71">
        <v>77.600000000000023</v>
      </c>
      <c r="K71">
        <v>73.5</v>
      </c>
      <c r="L71">
        <v>94600</v>
      </c>
      <c r="M71">
        <f t="shared" si="1"/>
        <v>-1</v>
      </c>
      <c r="N71">
        <v>1</v>
      </c>
      <c r="O71">
        <v>1.2006600000000001</v>
      </c>
      <c r="P71">
        <v>-0.58557000000000003</v>
      </c>
      <c r="Q71">
        <v>8.9690000000000006E-2</v>
      </c>
      <c r="R71">
        <v>0.12603</v>
      </c>
      <c r="S71">
        <v>0.78427999999999998</v>
      </c>
    </row>
    <row r="72" spans="1:19">
      <c r="A72">
        <v>1</v>
      </c>
      <c r="B72">
        <v>2</v>
      </c>
      <c r="C72">
        <v>33.07</v>
      </c>
      <c r="D72">
        <v>555.5</v>
      </c>
      <c r="E72">
        <v>960.5</v>
      </c>
      <c r="F72">
        <v>97.43</v>
      </c>
      <c r="G72">
        <v>6.5317999999999996</v>
      </c>
      <c r="H72">
        <v>325</v>
      </c>
      <c r="I72">
        <v>49</v>
      </c>
      <c r="J72">
        <v>77.600000000000023</v>
      </c>
      <c r="K72">
        <v>63.5</v>
      </c>
      <c r="L72">
        <v>93800</v>
      </c>
      <c r="M72">
        <f t="shared" si="1"/>
        <v>0</v>
      </c>
      <c r="N72">
        <v>1</v>
      </c>
      <c r="O72">
        <v>1.66591</v>
      </c>
      <c r="P72">
        <v>-0.61419000000000001</v>
      </c>
      <c r="Q72">
        <v>5.1580000000000001E-2</v>
      </c>
      <c r="R72">
        <v>0.1037</v>
      </c>
      <c r="S72">
        <v>0.84472000000000003</v>
      </c>
    </row>
    <row r="73" spans="1:19">
      <c r="A73">
        <v>1</v>
      </c>
      <c r="B73">
        <v>2</v>
      </c>
      <c r="C73">
        <v>32.78</v>
      </c>
      <c r="D73">
        <v>558.5</v>
      </c>
      <c r="E73">
        <v>1000.5</v>
      </c>
      <c r="F73">
        <v>98.13</v>
      </c>
      <c r="G73">
        <v>6.5338000000000003</v>
      </c>
      <c r="H73">
        <v>327</v>
      </c>
      <c r="I73">
        <v>49</v>
      </c>
      <c r="J73">
        <v>80.100000000000023</v>
      </c>
      <c r="K73">
        <v>69</v>
      </c>
      <c r="L73">
        <v>93800</v>
      </c>
      <c r="M73">
        <f t="shared" si="1"/>
        <v>0</v>
      </c>
      <c r="N73">
        <v>1</v>
      </c>
      <c r="O73">
        <v>0.31456000000000001</v>
      </c>
      <c r="P73">
        <v>-0.40359</v>
      </c>
      <c r="Q73">
        <v>0.22586000000000001</v>
      </c>
      <c r="R73">
        <v>0.17702999999999999</v>
      </c>
      <c r="S73">
        <v>0.59709999999999996</v>
      </c>
    </row>
    <row r="74" spans="1:19">
      <c r="A74">
        <v>1</v>
      </c>
      <c r="B74">
        <v>2</v>
      </c>
      <c r="C74">
        <v>33.75</v>
      </c>
      <c r="D74">
        <v>561.5</v>
      </c>
      <c r="E74">
        <v>1010.5</v>
      </c>
      <c r="F74">
        <v>98.28</v>
      </c>
      <c r="G74">
        <v>6.5452000000000004</v>
      </c>
      <c r="H74">
        <v>329</v>
      </c>
      <c r="I74">
        <v>49</v>
      </c>
      <c r="J74">
        <v>80.5</v>
      </c>
      <c r="K74">
        <v>61.5</v>
      </c>
      <c r="L74">
        <v>93800</v>
      </c>
      <c r="M74">
        <f t="shared" si="1"/>
        <v>0</v>
      </c>
      <c r="N74">
        <v>1</v>
      </c>
      <c r="O74">
        <v>0.70626</v>
      </c>
      <c r="P74">
        <v>-0.28959000000000001</v>
      </c>
      <c r="Q74">
        <v>0.15024000000000001</v>
      </c>
      <c r="R74">
        <v>0.17712</v>
      </c>
      <c r="S74">
        <v>0.67264000000000002</v>
      </c>
    </row>
    <row r="75" spans="1:19">
      <c r="A75">
        <v>1</v>
      </c>
      <c r="B75">
        <v>3</v>
      </c>
      <c r="C75">
        <v>34.4</v>
      </c>
      <c r="D75">
        <v>579.5</v>
      </c>
      <c r="E75">
        <v>1015.5</v>
      </c>
      <c r="F75">
        <v>98.3</v>
      </c>
      <c r="G75">
        <v>6.5385</v>
      </c>
      <c r="H75">
        <v>332</v>
      </c>
      <c r="I75">
        <v>53</v>
      </c>
      <c r="J75">
        <v>87</v>
      </c>
      <c r="K75">
        <v>51</v>
      </c>
      <c r="L75">
        <v>93800</v>
      </c>
      <c r="M75">
        <f t="shared" si="1"/>
        <v>0</v>
      </c>
      <c r="N75">
        <v>1</v>
      </c>
      <c r="O75">
        <v>1.5806</v>
      </c>
      <c r="P75">
        <v>-9.8269999999999996E-2</v>
      </c>
      <c r="Q75">
        <v>5.4609999999999999E-2</v>
      </c>
      <c r="R75">
        <v>0.15248999999999999</v>
      </c>
      <c r="S75">
        <v>0.79290000000000005</v>
      </c>
    </row>
    <row r="76" spans="1:19">
      <c r="A76">
        <v>1</v>
      </c>
      <c r="B76">
        <v>3</v>
      </c>
      <c r="C76">
        <v>34.659999999999997</v>
      </c>
      <c r="D76">
        <v>599.5</v>
      </c>
      <c r="E76">
        <v>1015.5</v>
      </c>
      <c r="F76">
        <v>98.17</v>
      </c>
      <c r="G76">
        <v>6.5490000000000004</v>
      </c>
      <c r="H76">
        <v>335</v>
      </c>
      <c r="I76">
        <v>53</v>
      </c>
      <c r="J76">
        <v>90.5</v>
      </c>
      <c r="K76">
        <v>71</v>
      </c>
      <c r="L76">
        <v>93800</v>
      </c>
      <c r="M76">
        <f t="shared" si="1"/>
        <v>0</v>
      </c>
      <c r="N76">
        <v>1</v>
      </c>
      <c r="O76">
        <v>0.63865000000000005</v>
      </c>
      <c r="P76">
        <v>-0.40803</v>
      </c>
      <c r="Q76">
        <v>0.16366</v>
      </c>
      <c r="R76">
        <v>0.16661000000000001</v>
      </c>
      <c r="S76">
        <v>0.66971999999999998</v>
      </c>
    </row>
    <row r="77" spans="1:19">
      <c r="A77">
        <v>1</v>
      </c>
      <c r="B77">
        <v>3</v>
      </c>
      <c r="C77">
        <v>34.57</v>
      </c>
      <c r="D77">
        <v>618.5</v>
      </c>
      <c r="E77">
        <v>1015.5</v>
      </c>
      <c r="F77">
        <v>97.67</v>
      </c>
      <c r="G77">
        <v>6.5411999999999999</v>
      </c>
      <c r="H77">
        <v>342</v>
      </c>
      <c r="I77">
        <v>53</v>
      </c>
      <c r="J77">
        <v>98</v>
      </c>
      <c r="K77">
        <v>71</v>
      </c>
      <c r="L77">
        <v>96710</v>
      </c>
      <c r="M77">
        <f t="shared" si="1"/>
        <v>0</v>
      </c>
      <c r="N77">
        <v>1</v>
      </c>
      <c r="O77">
        <v>0.40249000000000001</v>
      </c>
      <c r="P77">
        <v>-0.33783000000000002</v>
      </c>
      <c r="Q77">
        <v>0.20574999999999999</v>
      </c>
      <c r="R77">
        <v>0.18231</v>
      </c>
      <c r="S77">
        <v>0.61194999999999999</v>
      </c>
    </row>
    <row r="78" spans="1:19">
      <c r="A78">
        <v>1</v>
      </c>
      <c r="B78">
        <v>3</v>
      </c>
      <c r="C78">
        <v>35.92</v>
      </c>
      <c r="D78">
        <v>621.5</v>
      </c>
      <c r="E78">
        <v>1100.5</v>
      </c>
      <c r="F78">
        <v>97.23</v>
      </c>
      <c r="G78">
        <v>6.5284000000000004</v>
      </c>
      <c r="H78">
        <v>349</v>
      </c>
      <c r="I78">
        <v>53</v>
      </c>
      <c r="J78">
        <v>101</v>
      </c>
      <c r="K78">
        <v>94.5</v>
      </c>
      <c r="L78">
        <v>96710</v>
      </c>
      <c r="M78">
        <f t="shared" si="1"/>
        <v>2</v>
      </c>
      <c r="N78">
        <v>-1</v>
      </c>
      <c r="O78">
        <v>-2.1650900000000002</v>
      </c>
      <c r="P78">
        <v>7.6319999999999999E-2</v>
      </c>
      <c r="Q78">
        <v>0.80474000000000001</v>
      </c>
      <c r="R78">
        <v>0.12041</v>
      </c>
      <c r="S78">
        <v>7.485E-2</v>
      </c>
    </row>
    <row r="79" spans="1:19">
      <c r="A79">
        <v>-1</v>
      </c>
      <c r="B79">
        <v>3</v>
      </c>
      <c r="C79">
        <v>37.9</v>
      </c>
      <c r="D79">
        <v>650.5</v>
      </c>
      <c r="E79">
        <v>1100.5</v>
      </c>
      <c r="F79">
        <v>97.11</v>
      </c>
      <c r="G79">
        <v>6.5113000000000003</v>
      </c>
      <c r="H79">
        <v>354</v>
      </c>
      <c r="I79">
        <v>53</v>
      </c>
      <c r="J79">
        <v>94.799999999999955</v>
      </c>
      <c r="K79">
        <v>107.5</v>
      </c>
      <c r="L79">
        <v>96710</v>
      </c>
      <c r="M79">
        <f t="shared" si="1"/>
        <v>0</v>
      </c>
      <c r="N79">
        <v>-1</v>
      </c>
      <c r="O79">
        <v>-3.64385</v>
      </c>
      <c r="P79">
        <v>-0.98</v>
      </c>
      <c r="Q79">
        <v>0.96845000000000003</v>
      </c>
      <c r="R79">
        <v>1.9140000000000001E-2</v>
      </c>
      <c r="S79">
        <v>1.2409999999999999E-2</v>
      </c>
    </row>
    <row r="80" spans="1:19">
      <c r="A80">
        <v>-1</v>
      </c>
      <c r="B80">
        <v>3</v>
      </c>
      <c r="C80">
        <v>36.5</v>
      </c>
      <c r="D80">
        <v>672.5</v>
      </c>
      <c r="E80">
        <v>1100.5</v>
      </c>
      <c r="F80">
        <v>97.16</v>
      </c>
      <c r="G80">
        <v>6.5041000000000002</v>
      </c>
      <c r="H80">
        <v>366</v>
      </c>
      <c r="I80">
        <v>57</v>
      </c>
      <c r="J80">
        <v>89.400000000000091</v>
      </c>
      <c r="K80">
        <v>95.5</v>
      </c>
      <c r="L80">
        <v>96710</v>
      </c>
      <c r="M80">
        <f t="shared" si="1"/>
        <v>0</v>
      </c>
      <c r="N80">
        <v>-1</v>
      </c>
      <c r="O80">
        <v>-3.1898900000000001</v>
      </c>
      <c r="P80">
        <v>-1.1478699999999999</v>
      </c>
      <c r="Q80">
        <v>0.95343999999999995</v>
      </c>
      <c r="R80">
        <v>2.3990000000000001E-2</v>
      </c>
      <c r="S80">
        <v>2.256E-2</v>
      </c>
    </row>
    <row r="81" spans="1:19">
      <c r="A81">
        <v>-1</v>
      </c>
      <c r="B81">
        <v>3</v>
      </c>
      <c r="C81">
        <v>38.29</v>
      </c>
      <c r="D81">
        <v>654.5</v>
      </c>
      <c r="E81">
        <v>1100.5</v>
      </c>
      <c r="F81">
        <v>97.25</v>
      </c>
      <c r="G81">
        <v>6.5106000000000002</v>
      </c>
      <c r="H81">
        <v>376</v>
      </c>
      <c r="I81">
        <v>57</v>
      </c>
      <c r="J81">
        <v>87.900000000000091</v>
      </c>
      <c r="K81">
        <v>93</v>
      </c>
      <c r="L81">
        <v>96710</v>
      </c>
      <c r="M81">
        <f t="shared" si="1"/>
        <v>0</v>
      </c>
      <c r="N81">
        <v>-1</v>
      </c>
      <c r="O81">
        <v>-1.8902399999999999</v>
      </c>
      <c r="P81">
        <v>-1.2057100000000001</v>
      </c>
      <c r="Q81">
        <v>0.82909999999999995</v>
      </c>
      <c r="R81">
        <v>5.7709999999999997E-2</v>
      </c>
      <c r="S81">
        <v>0.11318</v>
      </c>
    </row>
    <row r="82" spans="1:19">
      <c r="A82">
        <v>-1</v>
      </c>
      <c r="B82">
        <v>3</v>
      </c>
      <c r="C82">
        <v>37.840000000000003</v>
      </c>
      <c r="D82">
        <v>643.5</v>
      </c>
      <c r="E82">
        <v>1100.5</v>
      </c>
      <c r="F82">
        <v>96.2</v>
      </c>
      <c r="G82">
        <v>6.5126999999999997</v>
      </c>
      <c r="H82">
        <v>384</v>
      </c>
      <c r="I82">
        <v>57</v>
      </c>
      <c r="J82">
        <v>92.5</v>
      </c>
      <c r="K82">
        <v>79</v>
      </c>
      <c r="L82">
        <v>102000</v>
      </c>
      <c r="M82">
        <f t="shared" si="1"/>
        <v>-2</v>
      </c>
      <c r="N82">
        <v>1</v>
      </c>
      <c r="O82">
        <v>-0.24346000000000001</v>
      </c>
      <c r="P82">
        <v>-0.39800000000000002</v>
      </c>
      <c r="Q82">
        <v>0.36431000000000002</v>
      </c>
      <c r="R82">
        <v>0.18176</v>
      </c>
      <c r="S82">
        <v>0.45394000000000001</v>
      </c>
    </row>
    <row r="83" spans="1:19">
      <c r="A83">
        <v>0</v>
      </c>
      <c r="B83">
        <v>3</v>
      </c>
      <c r="C83">
        <v>38.5</v>
      </c>
      <c r="D83">
        <v>636.5</v>
      </c>
      <c r="E83">
        <v>1160.5</v>
      </c>
      <c r="F83">
        <v>96.21</v>
      </c>
      <c r="G83">
        <v>6.4904999999999999</v>
      </c>
      <c r="H83">
        <v>388</v>
      </c>
      <c r="I83">
        <v>57</v>
      </c>
      <c r="J83">
        <v>96.5</v>
      </c>
      <c r="K83">
        <v>72</v>
      </c>
      <c r="L83">
        <v>102000</v>
      </c>
      <c r="M83">
        <f t="shared" si="1"/>
        <v>1</v>
      </c>
      <c r="N83">
        <v>-1</v>
      </c>
      <c r="O83">
        <v>-1.2936700000000001</v>
      </c>
      <c r="P83">
        <v>0.20094999999999999</v>
      </c>
      <c r="Q83">
        <v>0.61106000000000005</v>
      </c>
      <c r="R83">
        <v>0.20521</v>
      </c>
      <c r="S83">
        <v>0.18373</v>
      </c>
    </row>
    <row r="84" spans="1:19">
      <c r="A84">
        <v>0</v>
      </c>
      <c r="B84">
        <v>3</v>
      </c>
      <c r="C84">
        <v>37.18</v>
      </c>
      <c r="D84">
        <v>630.5</v>
      </c>
      <c r="E84">
        <v>1160.5</v>
      </c>
      <c r="F84">
        <v>96.58</v>
      </c>
      <c r="G84">
        <v>6.4912999999999998</v>
      </c>
      <c r="H84">
        <v>393</v>
      </c>
      <c r="I84">
        <v>57</v>
      </c>
      <c r="J84">
        <v>92.099999999999909</v>
      </c>
      <c r="K84">
        <v>80</v>
      </c>
      <c r="L84">
        <v>102000</v>
      </c>
      <c r="M84">
        <f t="shared" si="1"/>
        <v>1</v>
      </c>
      <c r="N84">
        <v>-1</v>
      </c>
      <c r="O84">
        <v>-1.7203599999999999</v>
      </c>
      <c r="P84">
        <v>8.5519999999999999E-2</v>
      </c>
      <c r="Q84">
        <v>0.72143999999999997</v>
      </c>
      <c r="R84">
        <v>0.15637000000000001</v>
      </c>
      <c r="S84">
        <v>0.12218999999999999</v>
      </c>
    </row>
    <row r="85" spans="1:19">
      <c r="A85">
        <v>-1</v>
      </c>
      <c r="B85">
        <v>3</v>
      </c>
      <c r="C85">
        <v>36.340000000000003</v>
      </c>
      <c r="D85">
        <v>607.5</v>
      </c>
      <c r="E85">
        <v>1180.5</v>
      </c>
      <c r="F85">
        <v>96.65</v>
      </c>
      <c r="G85">
        <v>6.5079000000000002</v>
      </c>
      <c r="H85">
        <v>396</v>
      </c>
      <c r="I85">
        <v>57</v>
      </c>
      <c r="J85">
        <v>92.099999999999909</v>
      </c>
      <c r="K85">
        <v>109</v>
      </c>
      <c r="L85">
        <v>102000</v>
      </c>
      <c r="M85">
        <f t="shared" si="1"/>
        <v>0</v>
      </c>
      <c r="N85">
        <v>-1</v>
      </c>
      <c r="O85">
        <v>-2.2524500000000001</v>
      </c>
      <c r="P85">
        <v>0.35120000000000001</v>
      </c>
      <c r="Q85">
        <v>0.79700000000000004</v>
      </c>
      <c r="R85">
        <v>0.13729</v>
      </c>
      <c r="S85">
        <v>6.5710000000000005E-2</v>
      </c>
    </row>
    <row r="86" spans="1:19">
      <c r="A86">
        <v>1</v>
      </c>
      <c r="B86">
        <v>3</v>
      </c>
      <c r="C86">
        <v>38.46</v>
      </c>
      <c r="D86">
        <v>613</v>
      </c>
      <c r="E86">
        <v>1190.5</v>
      </c>
      <c r="F86">
        <v>95.79</v>
      </c>
      <c r="G86">
        <v>6.5171999999999999</v>
      </c>
      <c r="H86">
        <v>393</v>
      </c>
      <c r="I86">
        <v>57</v>
      </c>
      <c r="J86">
        <v>93.5</v>
      </c>
      <c r="K86">
        <v>104</v>
      </c>
      <c r="L86">
        <v>102000</v>
      </c>
      <c r="M86">
        <f t="shared" si="1"/>
        <v>2</v>
      </c>
      <c r="N86">
        <v>-1</v>
      </c>
      <c r="O86">
        <v>-1.62795</v>
      </c>
      <c r="P86">
        <v>0.58311000000000002</v>
      </c>
      <c r="Q86">
        <v>0.65185000000000004</v>
      </c>
      <c r="R86">
        <v>0.22373999999999999</v>
      </c>
      <c r="S86">
        <v>0.12441000000000001</v>
      </c>
    </row>
    <row r="87" spans="1:19">
      <c r="A87">
        <v>-1</v>
      </c>
      <c r="B87">
        <v>3</v>
      </c>
      <c r="C87">
        <v>40.200000000000003</v>
      </c>
      <c r="D87">
        <v>633</v>
      </c>
      <c r="E87">
        <v>1205.5</v>
      </c>
      <c r="F87">
        <v>94.79</v>
      </c>
      <c r="G87">
        <v>6.4961000000000002</v>
      </c>
      <c r="H87">
        <v>392</v>
      </c>
      <c r="I87">
        <v>57</v>
      </c>
      <c r="J87">
        <v>94.900000000000091</v>
      </c>
      <c r="K87">
        <v>78</v>
      </c>
      <c r="L87">
        <v>109400</v>
      </c>
      <c r="M87">
        <f t="shared" si="1"/>
        <v>0</v>
      </c>
      <c r="N87">
        <v>-1</v>
      </c>
      <c r="O87">
        <v>-1.28827</v>
      </c>
      <c r="P87">
        <v>0.81559000000000004</v>
      </c>
      <c r="Q87">
        <v>0.54256000000000004</v>
      </c>
      <c r="R87">
        <v>0.29415000000000002</v>
      </c>
      <c r="S87">
        <v>0.16328999999999999</v>
      </c>
    </row>
    <row r="88" spans="1:19">
      <c r="A88">
        <v>-1</v>
      </c>
      <c r="B88">
        <v>3</v>
      </c>
      <c r="C88">
        <v>39.44</v>
      </c>
      <c r="D88">
        <v>629</v>
      </c>
      <c r="E88">
        <v>1205.5</v>
      </c>
      <c r="F88">
        <v>95.06</v>
      </c>
      <c r="G88">
        <v>6.4627999999999997</v>
      </c>
      <c r="H88">
        <v>395</v>
      </c>
      <c r="I88">
        <v>57</v>
      </c>
      <c r="J88">
        <v>95.5</v>
      </c>
      <c r="K88">
        <v>73</v>
      </c>
      <c r="L88">
        <v>109400</v>
      </c>
      <c r="M88">
        <f t="shared" si="1"/>
        <v>0</v>
      </c>
      <c r="N88">
        <v>-1</v>
      </c>
      <c r="O88">
        <v>-1.85951</v>
      </c>
      <c r="P88">
        <v>0.64778000000000002</v>
      </c>
      <c r="Q88">
        <v>0.69530999999999998</v>
      </c>
      <c r="R88">
        <v>0.20763000000000001</v>
      </c>
      <c r="S88">
        <v>9.7059999999999994E-2</v>
      </c>
    </row>
    <row r="89" spans="1:19">
      <c r="A89">
        <v>0</v>
      </c>
      <c r="B89">
        <v>3</v>
      </c>
      <c r="C89">
        <v>39.909999999999997</v>
      </c>
      <c r="D89">
        <v>616.5</v>
      </c>
      <c r="E89">
        <v>1205.5</v>
      </c>
      <c r="F89">
        <v>95.4</v>
      </c>
      <c r="G89">
        <v>6.4824000000000002</v>
      </c>
      <c r="H89">
        <v>398</v>
      </c>
      <c r="I89">
        <v>57</v>
      </c>
      <c r="J89">
        <v>104.5</v>
      </c>
      <c r="K89">
        <v>65</v>
      </c>
      <c r="L89">
        <v>109400</v>
      </c>
      <c r="M89">
        <f t="shared" si="1"/>
        <v>0</v>
      </c>
      <c r="N89">
        <v>0</v>
      </c>
      <c r="O89">
        <v>-0.47098000000000001</v>
      </c>
      <c r="P89">
        <v>1.1358600000000001</v>
      </c>
      <c r="Q89">
        <v>0.30707000000000001</v>
      </c>
      <c r="R89">
        <v>0.41576999999999997</v>
      </c>
      <c r="S89">
        <v>0.27716000000000002</v>
      </c>
    </row>
    <row r="90" spans="1:19">
      <c r="A90">
        <v>-1</v>
      </c>
      <c r="B90">
        <v>3</v>
      </c>
      <c r="C90">
        <v>41.45</v>
      </c>
      <c r="D90">
        <v>622</v>
      </c>
      <c r="E90">
        <v>1205.5</v>
      </c>
      <c r="F90">
        <v>95.67</v>
      </c>
      <c r="G90">
        <v>6.4970999999999997</v>
      </c>
      <c r="H90">
        <v>398</v>
      </c>
      <c r="I90">
        <v>55</v>
      </c>
      <c r="J90">
        <v>104.5</v>
      </c>
      <c r="K90">
        <v>30</v>
      </c>
      <c r="L90">
        <v>109400</v>
      </c>
      <c r="M90">
        <f t="shared" si="1"/>
        <v>-1</v>
      </c>
      <c r="N90">
        <v>0</v>
      </c>
      <c r="O90">
        <v>0.71552000000000004</v>
      </c>
      <c r="P90">
        <v>1.4450400000000001</v>
      </c>
      <c r="Q90">
        <v>0.10014000000000001</v>
      </c>
      <c r="R90">
        <v>0.45395999999999997</v>
      </c>
      <c r="S90">
        <v>0.44590000000000002</v>
      </c>
    </row>
    <row r="91" spans="1:19">
      <c r="A91">
        <v>0</v>
      </c>
      <c r="B91">
        <v>3</v>
      </c>
      <c r="C91">
        <v>39.79</v>
      </c>
      <c r="D91">
        <v>633</v>
      </c>
      <c r="E91">
        <v>1205.5</v>
      </c>
      <c r="F91">
        <v>96.06</v>
      </c>
      <c r="G91">
        <v>6.4935999999999998</v>
      </c>
      <c r="H91">
        <v>401</v>
      </c>
      <c r="I91">
        <v>55</v>
      </c>
      <c r="J91">
        <v>80.5</v>
      </c>
      <c r="K91">
        <v>30</v>
      </c>
      <c r="L91">
        <v>109400</v>
      </c>
      <c r="M91">
        <f t="shared" si="1"/>
        <v>1</v>
      </c>
      <c r="N91">
        <v>-1</v>
      </c>
      <c r="O91">
        <v>-0.60382999999999998</v>
      </c>
      <c r="P91">
        <v>0.75126000000000004</v>
      </c>
      <c r="Q91">
        <v>0.37591000000000002</v>
      </c>
      <c r="R91">
        <v>0.33928999999999998</v>
      </c>
      <c r="S91">
        <v>0.28478999999999999</v>
      </c>
    </row>
    <row r="92" spans="1:19">
      <c r="A92">
        <v>0</v>
      </c>
      <c r="B92">
        <v>3</v>
      </c>
      <c r="C92">
        <v>39.46</v>
      </c>
      <c r="D92">
        <v>622</v>
      </c>
      <c r="E92">
        <v>1205.5</v>
      </c>
      <c r="F92">
        <v>96.17</v>
      </c>
      <c r="G92">
        <v>6.5149999999999997</v>
      </c>
      <c r="H92">
        <v>406</v>
      </c>
      <c r="I92">
        <v>55</v>
      </c>
      <c r="J92">
        <v>79.400000000000091</v>
      </c>
      <c r="K92">
        <v>31</v>
      </c>
      <c r="L92">
        <v>121600</v>
      </c>
      <c r="M92">
        <f t="shared" si="1"/>
        <v>-1</v>
      </c>
      <c r="N92">
        <v>1</v>
      </c>
      <c r="O92">
        <v>0.43583</v>
      </c>
      <c r="P92">
        <v>0.99512999999999996</v>
      </c>
      <c r="Q92">
        <v>0.15112</v>
      </c>
      <c r="R92">
        <v>0.38513999999999998</v>
      </c>
      <c r="S92">
        <v>0.46373999999999999</v>
      </c>
    </row>
    <row r="93" spans="1:19">
      <c r="A93">
        <v>1</v>
      </c>
      <c r="B93">
        <v>3</v>
      </c>
      <c r="C93">
        <v>39.46</v>
      </c>
      <c r="D93">
        <v>622</v>
      </c>
      <c r="E93">
        <v>1205.5</v>
      </c>
      <c r="F93">
        <v>96.17</v>
      </c>
      <c r="G93">
        <v>6.5223000000000004</v>
      </c>
      <c r="H93">
        <v>406</v>
      </c>
      <c r="I93">
        <v>55</v>
      </c>
      <c r="J93">
        <v>79.400000000000091</v>
      </c>
      <c r="K93">
        <v>31</v>
      </c>
      <c r="L93">
        <v>121600</v>
      </c>
      <c r="M93">
        <f t="shared" si="1"/>
        <v>0</v>
      </c>
      <c r="N93">
        <v>1</v>
      </c>
      <c r="O93">
        <v>0.60153999999999996</v>
      </c>
      <c r="P93">
        <v>1.0623499999999999</v>
      </c>
      <c r="Q93">
        <v>0.12645999999999999</v>
      </c>
      <c r="R93">
        <v>0.38868999999999998</v>
      </c>
      <c r="S93">
        <v>0.48483999999999999</v>
      </c>
    </row>
    <row r="94" spans="1:19">
      <c r="A94">
        <v>-1</v>
      </c>
      <c r="B94">
        <v>3</v>
      </c>
      <c r="C94">
        <v>39.39</v>
      </c>
      <c r="D94">
        <v>641</v>
      </c>
      <c r="E94">
        <v>1205.5</v>
      </c>
      <c r="F94">
        <v>95.99</v>
      </c>
      <c r="G94">
        <v>6.5232000000000001</v>
      </c>
      <c r="H94">
        <v>406</v>
      </c>
      <c r="I94">
        <v>55</v>
      </c>
      <c r="J94">
        <v>76.799999999999955</v>
      </c>
      <c r="K94">
        <v>35</v>
      </c>
      <c r="L94">
        <v>121600</v>
      </c>
      <c r="M94">
        <f t="shared" si="1"/>
        <v>-2</v>
      </c>
      <c r="N94">
        <v>1</v>
      </c>
      <c r="O94">
        <v>-0.15436</v>
      </c>
      <c r="P94">
        <v>0.81120999999999999</v>
      </c>
      <c r="Q94">
        <v>0.26647999999999999</v>
      </c>
      <c r="R94">
        <v>0.36374000000000001</v>
      </c>
      <c r="S94">
        <v>0.36978</v>
      </c>
    </row>
    <row r="95" spans="1:19">
      <c r="A95">
        <v>1</v>
      </c>
      <c r="B95">
        <v>3</v>
      </c>
      <c r="C95">
        <v>38.28</v>
      </c>
      <c r="D95">
        <v>633</v>
      </c>
      <c r="E95">
        <v>1205.5</v>
      </c>
      <c r="F95">
        <v>95.17</v>
      </c>
      <c r="G95">
        <v>6.5060000000000002</v>
      </c>
      <c r="H95">
        <v>409</v>
      </c>
      <c r="I95">
        <v>55</v>
      </c>
      <c r="J95">
        <v>73</v>
      </c>
      <c r="K95">
        <v>28</v>
      </c>
      <c r="L95">
        <v>121600</v>
      </c>
      <c r="M95">
        <f t="shared" si="1"/>
        <v>1</v>
      </c>
      <c r="N95">
        <v>0</v>
      </c>
      <c r="O95">
        <v>8.4180000000000005E-2</v>
      </c>
      <c r="P95">
        <v>1.1270100000000001</v>
      </c>
      <c r="Q95">
        <v>0.19902</v>
      </c>
      <c r="R95">
        <v>0.42131000000000002</v>
      </c>
      <c r="S95">
        <v>0.37967000000000001</v>
      </c>
    </row>
    <row r="96" spans="1:19">
      <c r="A96">
        <v>0</v>
      </c>
      <c r="B96">
        <v>3</v>
      </c>
      <c r="C96">
        <v>38.32</v>
      </c>
      <c r="D96">
        <v>631</v>
      </c>
      <c r="E96">
        <v>1205.5</v>
      </c>
      <c r="F96">
        <v>94.79</v>
      </c>
      <c r="G96">
        <v>6.4840999999999998</v>
      </c>
      <c r="H96">
        <v>414</v>
      </c>
      <c r="I96">
        <v>55</v>
      </c>
      <c r="J96">
        <v>93.400000000000091</v>
      </c>
      <c r="K96">
        <v>33</v>
      </c>
      <c r="L96">
        <v>121600</v>
      </c>
      <c r="M96">
        <f t="shared" si="1"/>
        <v>0</v>
      </c>
      <c r="N96">
        <v>0</v>
      </c>
      <c r="O96">
        <v>0.18095</v>
      </c>
      <c r="P96">
        <v>1.5142899999999999</v>
      </c>
      <c r="Q96">
        <v>0.15989</v>
      </c>
      <c r="R96">
        <v>0.49398999999999998</v>
      </c>
      <c r="S96">
        <v>0.34611999999999998</v>
      </c>
    </row>
    <row r="97" spans="1:19">
      <c r="A97">
        <v>-1</v>
      </c>
      <c r="B97">
        <v>3</v>
      </c>
      <c r="C97">
        <v>38.340000000000003</v>
      </c>
      <c r="D97">
        <v>629</v>
      </c>
      <c r="E97">
        <v>1205.5</v>
      </c>
      <c r="F97">
        <v>94.65</v>
      </c>
      <c r="G97">
        <v>6.4611999999999998</v>
      </c>
      <c r="H97">
        <v>429</v>
      </c>
      <c r="I97">
        <v>55</v>
      </c>
      <c r="J97">
        <v>93.400000000000091</v>
      </c>
      <c r="K97">
        <v>63</v>
      </c>
      <c r="L97">
        <v>119000</v>
      </c>
      <c r="M97">
        <f t="shared" si="1"/>
        <v>0</v>
      </c>
      <c r="N97">
        <v>-1</v>
      </c>
      <c r="O97">
        <v>-1.06646</v>
      </c>
      <c r="P97">
        <v>0.88870000000000005</v>
      </c>
      <c r="Q97">
        <v>0.47774</v>
      </c>
      <c r="R97">
        <v>0.32851999999999998</v>
      </c>
      <c r="S97">
        <v>0.19374</v>
      </c>
    </row>
    <row r="98" spans="1:19">
      <c r="A98">
        <v>-1</v>
      </c>
      <c r="B98">
        <v>4</v>
      </c>
      <c r="C98">
        <v>36.79</v>
      </c>
      <c r="D98">
        <v>632.5</v>
      </c>
      <c r="E98">
        <v>1205.5</v>
      </c>
      <c r="F98">
        <v>94.58</v>
      </c>
      <c r="G98">
        <v>6.4584999999999999</v>
      </c>
      <c r="H98">
        <v>450</v>
      </c>
      <c r="I98">
        <v>55</v>
      </c>
      <c r="J98">
        <v>90.400000000000091</v>
      </c>
      <c r="K98">
        <v>66</v>
      </c>
      <c r="L98">
        <v>119000</v>
      </c>
      <c r="M98">
        <f t="shared" si="1"/>
        <v>0</v>
      </c>
      <c r="N98">
        <v>-1</v>
      </c>
      <c r="O98">
        <v>-1.1049199999999999</v>
      </c>
      <c r="P98">
        <v>1.0682</v>
      </c>
      <c r="Q98">
        <v>0.46516999999999997</v>
      </c>
      <c r="R98">
        <v>0.35605999999999999</v>
      </c>
      <c r="S98">
        <v>0.17877999999999999</v>
      </c>
    </row>
    <row r="99" spans="1:19">
      <c r="A99">
        <v>1</v>
      </c>
      <c r="B99">
        <v>4</v>
      </c>
      <c r="C99">
        <v>35.700000000000003</v>
      </c>
      <c r="D99">
        <v>624</v>
      </c>
      <c r="E99">
        <v>1205.5</v>
      </c>
      <c r="F99">
        <v>94.59</v>
      </c>
      <c r="G99">
        <v>6.4775</v>
      </c>
      <c r="H99">
        <v>471</v>
      </c>
      <c r="I99">
        <v>55</v>
      </c>
      <c r="J99">
        <v>96</v>
      </c>
      <c r="K99">
        <v>64</v>
      </c>
      <c r="L99">
        <v>119000</v>
      </c>
      <c r="M99">
        <f t="shared" si="1"/>
        <v>1</v>
      </c>
      <c r="N99">
        <v>0</v>
      </c>
      <c r="O99">
        <v>0.12545999999999999</v>
      </c>
      <c r="P99">
        <v>1.5853200000000001</v>
      </c>
      <c r="Q99">
        <v>0.16322999999999999</v>
      </c>
      <c r="R99">
        <v>0.50912000000000002</v>
      </c>
      <c r="S99">
        <v>0.32765</v>
      </c>
    </row>
    <row r="100" spans="1:19">
      <c r="J100">
        <v>97</v>
      </c>
      <c r="K100">
        <v>69</v>
      </c>
    </row>
    <row r="101" spans="1:19">
      <c r="J101">
        <v>101</v>
      </c>
      <c r="K101">
        <v>67</v>
      </c>
    </row>
    <row r="102" spans="1:19">
      <c r="J102">
        <v>94.399999999999977</v>
      </c>
      <c r="K102">
        <v>52</v>
      </c>
    </row>
    <row r="103" spans="1:19">
      <c r="J103">
        <v>99.399999999999977</v>
      </c>
      <c r="K103">
        <v>41</v>
      </c>
    </row>
    <row r="104" spans="1:19">
      <c r="J104">
        <v>82.400000000000091</v>
      </c>
      <c r="K104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workbookViewId="0">
      <selection activeCell="L8" sqref="L8"/>
    </sheetView>
  </sheetViews>
  <sheetFormatPr defaultRowHeight="13.5"/>
  <cols>
    <col min="13" max="13" width="11.375" customWidth="1"/>
  </cols>
  <sheetData>
    <row r="1" spans="1:30">
      <c r="A1" t="s">
        <v>42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9</v>
      </c>
      <c r="I1" t="s">
        <v>17</v>
      </c>
      <c r="J1" t="s">
        <v>24</v>
      </c>
      <c r="K1" t="s">
        <v>20</v>
      </c>
      <c r="L1" t="s">
        <v>22</v>
      </c>
      <c r="M1" t="s">
        <v>41</v>
      </c>
    </row>
    <row r="2" spans="1:30" ht="23.25" thickBot="1">
      <c r="A2">
        <v>935.5</v>
      </c>
      <c r="B2">
        <v>11</v>
      </c>
      <c r="C2">
        <v>40.54</v>
      </c>
      <c r="D2">
        <v>639</v>
      </c>
      <c r="E2">
        <v>1055.5</v>
      </c>
      <c r="F2">
        <v>99.6</v>
      </c>
      <c r="G2">
        <v>6.3791000000000002</v>
      </c>
      <c r="H2">
        <v>504</v>
      </c>
      <c r="I2">
        <v>45</v>
      </c>
      <c r="J2">
        <v>36000</v>
      </c>
      <c r="K2">
        <v>83.5</v>
      </c>
      <c r="L2">
        <v>35</v>
      </c>
      <c r="M2" s="43">
        <f>-1.834*B2+1.55*C2+0.349*D2+0.138*E2-16.499*F2+10.405*G2-0.089*H2+3.92*I2+0.001*J2+0.022*K2+0.191*L2+1918.64</f>
        <v>929.11313550000023</v>
      </c>
      <c r="N2" s="72" t="s">
        <v>28</v>
      </c>
      <c r="O2" s="73"/>
      <c r="P2" s="73"/>
      <c r="Q2" s="73"/>
      <c r="R2" s="6"/>
    </row>
    <row r="3" spans="1:30" ht="23.25" thickBot="1">
      <c r="A3">
        <v>906.5</v>
      </c>
      <c r="B3">
        <v>11</v>
      </c>
      <c r="C3">
        <v>40.39</v>
      </c>
      <c r="D3">
        <v>645</v>
      </c>
      <c r="E3">
        <v>1055.5</v>
      </c>
      <c r="F3">
        <v>99.61</v>
      </c>
      <c r="G3">
        <v>6.3780000000000001</v>
      </c>
      <c r="H3">
        <v>498</v>
      </c>
      <c r="I3">
        <v>45</v>
      </c>
      <c r="J3">
        <v>36000</v>
      </c>
      <c r="K3">
        <v>77.5</v>
      </c>
      <c r="L3">
        <v>28</v>
      </c>
      <c r="M3" s="43">
        <f t="shared" ref="M3:M66" si="0">-1.834*B3+1.55*C3+0.349*D3+0.138*E3-16.499*F3+10.405*G3-0.089*H3+3.92*I3+0.001*J3+0.022*K3+0.191*L3+1918.64</f>
        <v>929.86320000000057</v>
      </c>
      <c r="N3" s="74" t="s">
        <v>29</v>
      </c>
      <c r="O3" s="76" t="s">
        <v>30</v>
      </c>
      <c r="P3" s="77"/>
      <c r="Q3" s="78"/>
      <c r="R3" s="6"/>
      <c r="S3">
        <v>5.52</v>
      </c>
      <c r="T3">
        <v>3.3650000000000002</v>
      </c>
      <c r="U3">
        <v>0.71899999999999997</v>
      </c>
      <c r="X3" s="72" t="s">
        <v>34</v>
      </c>
      <c r="Y3" s="73"/>
      <c r="Z3" s="73"/>
      <c r="AA3" s="73"/>
      <c r="AB3" s="73"/>
      <c r="AC3" s="73"/>
      <c r="AD3" s="6"/>
    </row>
    <row r="4" spans="1:30" ht="23.25" thickBot="1">
      <c r="A4">
        <v>892.5</v>
      </c>
      <c r="B4">
        <v>11</v>
      </c>
      <c r="C4">
        <v>41.75</v>
      </c>
      <c r="D4">
        <v>633.5</v>
      </c>
      <c r="E4">
        <v>1055.5</v>
      </c>
      <c r="F4">
        <v>99.68</v>
      </c>
      <c r="G4">
        <v>6.3867000000000003</v>
      </c>
      <c r="H4">
        <v>516</v>
      </c>
      <c r="I4">
        <v>45</v>
      </c>
      <c r="J4">
        <v>36000</v>
      </c>
      <c r="K4">
        <v>70.5</v>
      </c>
      <c r="L4">
        <v>-2</v>
      </c>
      <c r="M4" s="43">
        <f t="shared" si="0"/>
        <v>919.40729350000038</v>
      </c>
      <c r="N4" s="75"/>
      <c r="O4" s="7" t="s">
        <v>31</v>
      </c>
      <c r="P4" s="8" t="s">
        <v>32</v>
      </c>
      <c r="Q4" s="9" t="s">
        <v>33</v>
      </c>
      <c r="R4" s="6"/>
      <c r="S4">
        <v>2.3494680248941462</v>
      </c>
      <c r="T4">
        <v>1.8343936327844141</v>
      </c>
      <c r="U4">
        <v>0.84793867702800296</v>
      </c>
      <c r="X4" s="23" t="s">
        <v>29</v>
      </c>
      <c r="Y4" s="24" t="s">
        <v>35</v>
      </c>
      <c r="Z4" s="25" t="s">
        <v>36</v>
      </c>
      <c r="AA4" s="25" t="s">
        <v>37</v>
      </c>
      <c r="AB4" s="25" t="s">
        <v>38</v>
      </c>
      <c r="AC4" s="26" t="s">
        <v>39</v>
      </c>
      <c r="AD4" s="6"/>
    </row>
    <row r="5" spans="1:30" ht="22.5">
      <c r="A5">
        <v>896.5</v>
      </c>
      <c r="B5">
        <v>11</v>
      </c>
      <c r="C5">
        <v>42.87</v>
      </c>
      <c r="D5">
        <v>616.5</v>
      </c>
      <c r="E5">
        <v>1055.5</v>
      </c>
      <c r="F5">
        <v>99.62</v>
      </c>
      <c r="G5">
        <v>6.3887999999999998</v>
      </c>
      <c r="H5">
        <v>528</v>
      </c>
      <c r="I5">
        <v>44</v>
      </c>
      <c r="J5">
        <v>36000</v>
      </c>
      <c r="K5">
        <v>56.5</v>
      </c>
      <c r="L5">
        <v>-11</v>
      </c>
      <c r="M5" s="43">
        <f t="shared" si="0"/>
        <v>909.20708400000035</v>
      </c>
      <c r="N5" s="10" t="s">
        <v>11</v>
      </c>
      <c r="O5" s="11">
        <v>1.9435471228418846E-2</v>
      </c>
      <c r="P5" s="12">
        <v>-7.3940695234282275E-2</v>
      </c>
      <c r="Q5" s="13">
        <v>-3.6684624781597647E-2</v>
      </c>
      <c r="R5" s="22">
        <v>-1.8336305970297875</v>
      </c>
      <c r="S5" s="42">
        <v>0.76100000000000001</v>
      </c>
      <c r="T5" s="42">
        <v>1.5820000000000001</v>
      </c>
      <c r="U5" s="42">
        <v>0.24</v>
      </c>
      <c r="W5">
        <v>-0.10246486486735477</v>
      </c>
      <c r="X5" s="10" t="s">
        <v>19</v>
      </c>
      <c r="Y5" s="27">
        <v>98</v>
      </c>
      <c r="Z5" s="28">
        <v>883.5</v>
      </c>
      <c r="AA5" s="28">
        <v>1153</v>
      </c>
      <c r="AB5" s="12">
        <v>984.85204081632673</v>
      </c>
      <c r="AC5" s="29">
        <v>92.032524763524762</v>
      </c>
      <c r="AD5" s="6"/>
    </row>
    <row r="6" spans="1:30" ht="22.5">
      <c r="A6">
        <v>902.5</v>
      </c>
      <c r="B6">
        <v>11</v>
      </c>
      <c r="C6">
        <v>43.04</v>
      </c>
      <c r="D6">
        <v>628.5</v>
      </c>
      <c r="E6">
        <v>1055.5</v>
      </c>
      <c r="F6">
        <v>99.72</v>
      </c>
      <c r="G6">
        <v>6.3876999999999997</v>
      </c>
      <c r="H6">
        <v>546</v>
      </c>
      <c r="I6">
        <v>44</v>
      </c>
      <c r="J6">
        <v>36000</v>
      </c>
      <c r="K6">
        <v>49.5</v>
      </c>
      <c r="L6">
        <v>-18</v>
      </c>
      <c r="M6" s="43">
        <f t="shared" si="0"/>
        <v>908.90423850000025</v>
      </c>
      <c r="N6" s="14" t="s">
        <v>12</v>
      </c>
      <c r="O6" s="15">
        <v>8.8473416744043784E-2</v>
      </c>
      <c r="P6" s="16">
        <v>-3.2823227760449249E-2</v>
      </c>
      <c r="Q6" s="17">
        <v>1.4982938298469948E-2</v>
      </c>
      <c r="R6" s="22">
        <v>1.5503105441766774</v>
      </c>
      <c r="W6">
        <v>0.59350271744129279</v>
      </c>
      <c r="X6" s="14" t="s">
        <v>11</v>
      </c>
      <c r="Y6" s="30">
        <v>98</v>
      </c>
      <c r="Z6" s="31">
        <v>1</v>
      </c>
      <c r="AA6" s="31">
        <v>12</v>
      </c>
      <c r="AB6" s="32">
        <v>5.1428571428571415</v>
      </c>
      <c r="AC6" s="17">
        <v>4.5769480670253859</v>
      </c>
      <c r="AD6" s="6"/>
    </row>
    <row r="7" spans="1:30" ht="22.5">
      <c r="A7">
        <v>897.5</v>
      </c>
      <c r="B7">
        <v>11</v>
      </c>
      <c r="C7">
        <v>42.49</v>
      </c>
      <c r="D7">
        <v>620.5</v>
      </c>
      <c r="E7">
        <v>1055.5</v>
      </c>
      <c r="F7">
        <v>99.75</v>
      </c>
      <c r="G7">
        <v>6.3895999999999997</v>
      </c>
      <c r="H7">
        <v>562</v>
      </c>
      <c r="I7">
        <v>44</v>
      </c>
      <c r="J7">
        <v>36000</v>
      </c>
      <c r="K7">
        <v>55.5</v>
      </c>
      <c r="L7">
        <v>-12</v>
      </c>
      <c r="M7" s="43">
        <f t="shared" si="0"/>
        <v>904.63853800000027</v>
      </c>
      <c r="N7" s="14" t="s">
        <v>13</v>
      </c>
      <c r="O7" s="15">
        <v>8.4898736021098875E-2</v>
      </c>
      <c r="P7" s="16">
        <v>5.2765341057207468E-2</v>
      </c>
      <c r="Q7" s="17">
        <v>1.1100193304790775E-2</v>
      </c>
      <c r="R7" s="22">
        <v>0.34934763673036057</v>
      </c>
      <c r="W7">
        <v>2.2220046640862177</v>
      </c>
      <c r="X7" s="14" t="s">
        <v>12</v>
      </c>
      <c r="Y7" s="30">
        <v>98</v>
      </c>
      <c r="Z7" s="33">
        <v>26.21</v>
      </c>
      <c r="AA7" s="33">
        <v>43.04</v>
      </c>
      <c r="AB7" s="34">
        <v>35.232653061224489</v>
      </c>
      <c r="AC7" s="35">
        <v>4.1930599389453533</v>
      </c>
      <c r="AD7" s="6"/>
    </row>
    <row r="8" spans="1:30" ht="22.5">
      <c r="A8">
        <v>888</v>
      </c>
      <c r="B8">
        <v>11</v>
      </c>
      <c r="C8">
        <v>41.71</v>
      </c>
      <c r="D8">
        <v>611.5</v>
      </c>
      <c r="E8">
        <v>1055.5</v>
      </c>
      <c r="F8">
        <v>100.08</v>
      </c>
      <c r="G8">
        <v>6.3914999999999997</v>
      </c>
      <c r="H8">
        <v>581</v>
      </c>
      <c r="I8">
        <v>44</v>
      </c>
      <c r="J8">
        <v>36000</v>
      </c>
      <c r="K8">
        <v>50.5</v>
      </c>
      <c r="L8">
        <v>-17</v>
      </c>
      <c r="M8" s="43">
        <f t="shared" si="0"/>
        <v>892.10763750000024</v>
      </c>
      <c r="N8" s="14" t="s">
        <v>14</v>
      </c>
      <c r="O8" s="15">
        <v>0.12069469183621358</v>
      </c>
      <c r="P8" s="16">
        <v>-4.9234582435450341E-2</v>
      </c>
      <c r="Q8" s="17">
        <v>7.2355624038564048E-2</v>
      </c>
      <c r="R8" s="22">
        <v>0.13827964560880732</v>
      </c>
      <c r="W8">
        <v>1.5704126269665419</v>
      </c>
      <c r="X8" s="14" t="s">
        <v>13</v>
      </c>
      <c r="Y8" s="30">
        <v>98</v>
      </c>
      <c r="Z8" s="36">
        <v>523.5</v>
      </c>
      <c r="AA8" s="36">
        <v>672.5</v>
      </c>
      <c r="AB8" s="16">
        <v>585.36734693877565</v>
      </c>
      <c r="AC8" s="37">
        <v>39.190622630510077</v>
      </c>
      <c r="AD8" s="6"/>
    </row>
    <row r="9" spans="1:30" ht="22.5">
      <c r="A9">
        <v>894</v>
      </c>
      <c r="B9">
        <v>11</v>
      </c>
      <c r="C9">
        <v>41.65</v>
      </c>
      <c r="D9">
        <v>619.5</v>
      </c>
      <c r="E9">
        <v>1055.5</v>
      </c>
      <c r="F9">
        <v>100.22</v>
      </c>
      <c r="G9">
        <v>6.3962000000000003</v>
      </c>
      <c r="H9">
        <v>584</v>
      </c>
      <c r="I9">
        <v>44</v>
      </c>
      <c r="J9">
        <v>36000</v>
      </c>
      <c r="K9">
        <v>30</v>
      </c>
      <c r="L9">
        <v>-22.5</v>
      </c>
      <c r="M9" s="43">
        <f t="shared" si="0"/>
        <v>890.77718100000038</v>
      </c>
      <c r="N9" s="14" t="s">
        <v>15</v>
      </c>
      <c r="O9" s="15">
        <v>4.0691401210618025E-2</v>
      </c>
      <c r="P9" s="16">
        <v>-0.38385186768380991</v>
      </c>
      <c r="Q9" s="17">
        <v>8.2069545058659946E-2</v>
      </c>
      <c r="R9" s="22">
        <v>-16.499355530916588</v>
      </c>
      <c r="W9">
        <v>-17.525156485957254</v>
      </c>
      <c r="X9" s="14" t="s">
        <v>14</v>
      </c>
      <c r="Y9" s="30">
        <v>98</v>
      </c>
      <c r="Z9" s="36">
        <v>890.5</v>
      </c>
      <c r="AA9" s="36">
        <v>1205.5</v>
      </c>
      <c r="AB9" s="16">
        <v>1045.1938775510203</v>
      </c>
      <c r="AC9" s="37">
        <v>95.717088302230607</v>
      </c>
      <c r="AD9" s="6"/>
    </row>
    <row r="10" spans="1:30" ht="23.25" customHeight="1">
      <c r="A10">
        <v>895</v>
      </c>
      <c r="B10">
        <v>12</v>
      </c>
      <c r="C10">
        <v>41.85</v>
      </c>
      <c r="D10">
        <v>624.5</v>
      </c>
      <c r="E10">
        <v>1055.5</v>
      </c>
      <c r="F10">
        <v>99.78</v>
      </c>
      <c r="G10">
        <v>6.3973000000000004</v>
      </c>
      <c r="H10">
        <v>598</v>
      </c>
      <c r="I10">
        <v>40</v>
      </c>
      <c r="J10">
        <v>36000</v>
      </c>
      <c r="K10">
        <v>36</v>
      </c>
      <c r="L10">
        <v>-26</v>
      </c>
      <c r="M10" s="43">
        <f t="shared" si="0"/>
        <v>880.8066865000003</v>
      </c>
      <c r="N10" s="14" t="s">
        <v>16</v>
      </c>
      <c r="O10" s="15">
        <v>-1.2006013813422362E-2</v>
      </c>
      <c r="P10" s="16">
        <v>-5.3046427623124073E-2</v>
      </c>
      <c r="Q10" s="17">
        <v>7.1280422517044889E-2</v>
      </c>
      <c r="R10" s="22">
        <v>10.405168615145337</v>
      </c>
      <c r="W10">
        <v>0.7345520288271401</v>
      </c>
      <c r="X10" s="14" t="s">
        <v>15</v>
      </c>
      <c r="Y10" s="30">
        <v>98</v>
      </c>
      <c r="Z10" s="32">
        <v>94.58</v>
      </c>
      <c r="AA10" s="32">
        <v>100.22</v>
      </c>
      <c r="AB10" s="33">
        <v>97.75438775510203</v>
      </c>
      <c r="AC10" s="38">
        <v>1.4563512281185163</v>
      </c>
      <c r="AD10" s="6"/>
    </row>
    <row r="11" spans="1:30" ht="22.5">
      <c r="A11">
        <v>896</v>
      </c>
      <c r="B11">
        <v>12</v>
      </c>
      <c r="C11">
        <v>39.94</v>
      </c>
      <c r="D11">
        <v>626.5</v>
      </c>
      <c r="E11">
        <v>1060.5</v>
      </c>
      <c r="F11">
        <v>100.02</v>
      </c>
      <c r="G11">
        <v>6.3958000000000004</v>
      </c>
      <c r="H11">
        <v>590</v>
      </c>
      <c r="I11">
        <v>40</v>
      </c>
      <c r="J11">
        <v>36000</v>
      </c>
      <c r="K11">
        <v>41.399999999999977</v>
      </c>
      <c r="L11">
        <v>-25</v>
      </c>
      <c r="M11" s="43">
        <f t="shared" si="0"/>
        <v>876.28061900000034</v>
      </c>
      <c r="N11" s="14" t="s">
        <v>9</v>
      </c>
      <c r="O11" s="15">
        <v>7.26024785511869E-2</v>
      </c>
      <c r="P11" s="16">
        <v>-0.17679972119071338</v>
      </c>
      <c r="Q11" s="17">
        <v>2.0279283053287588E-2</v>
      </c>
      <c r="R11" s="22">
        <v>-8.8667948366786431E-2</v>
      </c>
      <c r="W11">
        <v>-0.3980192879572142</v>
      </c>
      <c r="X11" s="14" t="s">
        <v>16</v>
      </c>
      <c r="Y11" s="30">
        <v>98</v>
      </c>
      <c r="Z11" s="33">
        <v>6.3780000000000001</v>
      </c>
      <c r="AA11" s="33">
        <v>6.5646000000000004</v>
      </c>
      <c r="AB11" s="34">
        <v>6.4970285714285723</v>
      </c>
      <c r="AC11" s="35">
        <v>5.5085779406154403E-2</v>
      </c>
      <c r="AD11" s="6"/>
    </row>
    <row r="12" spans="1:30" ht="22.5">
      <c r="A12">
        <v>916</v>
      </c>
      <c r="B12">
        <v>12</v>
      </c>
      <c r="C12">
        <v>41.08</v>
      </c>
      <c r="D12">
        <v>618.5</v>
      </c>
      <c r="E12">
        <v>1060.5</v>
      </c>
      <c r="F12">
        <v>97.87</v>
      </c>
      <c r="G12">
        <v>6.3982000000000001</v>
      </c>
      <c r="H12">
        <v>574</v>
      </c>
      <c r="I12">
        <v>40</v>
      </c>
      <c r="J12">
        <v>28310</v>
      </c>
      <c r="K12">
        <v>42.399999999999977</v>
      </c>
      <c r="L12">
        <v>-24</v>
      </c>
      <c r="M12" s="43">
        <f t="shared" si="0"/>
        <v>904.70044100000007</v>
      </c>
      <c r="N12" s="14" t="s">
        <v>17</v>
      </c>
      <c r="O12" s="15">
        <v>2.2710983101295858E-2</v>
      </c>
      <c r="P12" s="16">
        <v>0.26730231349834782</v>
      </c>
      <c r="Q12" s="17">
        <v>-1.8383737823672957E-2</v>
      </c>
      <c r="R12" s="22">
        <v>3.9203827996638769</v>
      </c>
      <c r="W12">
        <v>1.9408077881202705</v>
      </c>
      <c r="X12" s="14" t="s">
        <v>9</v>
      </c>
      <c r="Y12" s="30">
        <v>98</v>
      </c>
      <c r="Z12" s="31">
        <v>290</v>
      </c>
      <c r="AA12" s="31">
        <v>598</v>
      </c>
      <c r="AB12" s="32">
        <v>413.12244897959181</v>
      </c>
      <c r="AC12" s="17">
        <v>87.102293850051211</v>
      </c>
      <c r="AD12" s="6"/>
    </row>
    <row r="13" spans="1:30" ht="22.5">
      <c r="A13">
        <v>917.5</v>
      </c>
      <c r="B13">
        <v>12</v>
      </c>
      <c r="C13">
        <v>39.97</v>
      </c>
      <c r="D13">
        <v>627.5</v>
      </c>
      <c r="E13">
        <v>1060.5</v>
      </c>
      <c r="F13">
        <v>98.25</v>
      </c>
      <c r="G13">
        <v>6.3851000000000004</v>
      </c>
      <c r="H13">
        <v>563</v>
      </c>
      <c r="I13">
        <v>40</v>
      </c>
      <c r="J13">
        <v>28310</v>
      </c>
      <c r="K13">
        <v>62.399999999999977</v>
      </c>
      <c r="L13">
        <v>-4.5</v>
      </c>
      <c r="M13" s="43">
        <f t="shared" si="0"/>
        <v>904.85851549999995</v>
      </c>
      <c r="N13" s="14" t="s">
        <v>24</v>
      </c>
      <c r="O13" s="15">
        <v>-8.5130063016355343E-3</v>
      </c>
      <c r="P13" s="16">
        <v>0.26998990927578753</v>
      </c>
      <c r="Q13" s="17">
        <v>-1.4149680717925862E-2</v>
      </c>
      <c r="R13" s="22">
        <v>8.544762825923349E-4</v>
      </c>
      <c r="W13">
        <v>0.69499244413054118</v>
      </c>
      <c r="X13" s="14" t="s">
        <v>17</v>
      </c>
      <c r="Y13" s="30">
        <v>98</v>
      </c>
      <c r="Z13" s="31">
        <v>38</v>
      </c>
      <c r="AA13" s="31">
        <v>57</v>
      </c>
      <c r="AB13" s="32">
        <v>45.561224489795919</v>
      </c>
      <c r="AC13" s="17">
        <v>6.3766104923983837</v>
      </c>
      <c r="AD13" s="6"/>
    </row>
    <row r="14" spans="1:30" ht="22.5">
      <c r="A14">
        <v>924.5</v>
      </c>
      <c r="B14">
        <v>12</v>
      </c>
      <c r="C14">
        <v>37.65</v>
      </c>
      <c r="D14">
        <v>616.5</v>
      </c>
      <c r="E14">
        <v>1060.5</v>
      </c>
      <c r="F14">
        <v>98.73</v>
      </c>
      <c r="G14">
        <v>6.3985000000000003</v>
      </c>
      <c r="H14">
        <v>551</v>
      </c>
      <c r="I14">
        <v>40</v>
      </c>
      <c r="J14">
        <v>28310</v>
      </c>
      <c r="K14">
        <v>63.899999999999977</v>
      </c>
      <c r="L14">
        <v>1.5</v>
      </c>
      <c r="M14" s="43">
        <f t="shared" si="0"/>
        <v>891.89042250000011</v>
      </c>
      <c r="N14" s="14" t="s">
        <v>20</v>
      </c>
      <c r="O14" s="15">
        <v>0.11068208848154179</v>
      </c>
      <c r="P14" s="16">
        <v>-0.30613455939123091</v>
      </c>
      <c r="Q14" s="17">
        <v>0.19958233574493961</v>
      </c>
      <c r="R14" s="22">
        <v>2.2416637410276882E-2</v>
      </c>
      <c r="W14">
        <v>2.0174305871284281E-2</v>
      </c>
      <c r="X14" s="14" t="s">
        <v>24</v>
      </c>
      <c r="Y14" s="30">
        <v>98</v>
      </c>
      <c r="Z14" s="31">
        <v>28310</v>
      </c>
      <c r="AA14" s="31">
        <v>121600</v>
      </c>
      <c r="AB14" s="32">
        <v>74855.102040816317</v>
      </c>
      <c r="AC14" s="17">
        <v>26638.713292232595</v>
      </c>
      <c r="AD14" s="6"/>
    </row>
    <row r="15" spans="1:30" ht="23.25" thickBot="1">
      <c r="A15">
        <v>928.5</v>
      </c>
      <c r="B15">
        <v>12</v>
      </c>
      <c r="C15">
        <v>37.51</v>
      </c>
      <c r="D15">
        <v>604.5</v>
      </c>
      <c r="E15">
        <v>1055.5</v>
      </c>
      <c r="F15">
        <v>98.42</v>
      </c>
      <c r="G15">
        <v>6.4077999999999999</v>
      </c>
      <c r="H15">
        <v>551</v>
      </c>
      <c r="I15">
        <v>38</v>
      </c>
      <c r="J15">
        <v>28310</v>
      </c>
      <c r="K15">
        <v>77.5</v>
      </c>
      <c r="L15">
        <v>8.5</v>
      </c>
      <c r="M15" s="43">
        <f t="shared" si="0"/>
        <v>885.80307900000003</v>
      </c>
      <c r="N15" s="18" t="s">
        <v>22</v>
      </c>
      <c r="O15" s="19">
        <v>7.272052438167839E-3</v>
      </c>
      <c r="P15" s="20">
        <v>-1.0540924352751174E-2</v>
      </c>
      <c r="Q15" s="21">
        <v>7.4684970344875021E-2</v>
      </c>
      <c r="R15" s="22">
        <v>0.19127136521072574</v>
      </c>
      <c r="W15">
        <v>0.10298197670233007</v>
      </c>
      <c r="X15" s="14" t="s">
        <v>20</v>
      </c>
      <c r="Y15" s="30">
        <v>98</v>
      </c>
      <c r="Z15" s="33">
        <v>30</v>
      </c>
      <c r="AA15" s="33">
        <v>108.89999999999998</v>
      </c>
      <c r="AB15" s="34">
        <v>82.826530612244952</v>
      </c>
      <c r="AC15" s="35">
        <v>16.955347974980082</v>
      </c>
      <c r="AD15" s="6"/>
    </row>
    <row r="16" spans="1:30" ht="22.5">
      <c r="A16">
        <v>928.5</v>
      </c>
      <c r="B16">
        <v>12</v>
      </c>
      <c r="C16">
        <v>37.159999999999997</v>
      </c>
      <c r="D16">
        <v>607.5</v>
      </c>
      <c r="E16">
        <v>1055.5</v>
      </c>
      <c r="F16">
        <v>97.35</v>
      </c>
      <c r="G16">
        <v>6.4139999999999997</v>
      </c>
      <c r="H16">
        <v>546</v>
      </c>
      <c r="I16">
        <v>38</v>
      </c>
      <c r="J16">
        <v>28310</v>
      </c>
      <c r="K16">
        <v>76</v>
      </c>
      <c r="L16">
        <v>31.5</v>
      </c>
      <c r="M16" s="43">
        <f t="shared" si="0"/>
        <v>908.83102000000008</v>
      </c>
      <c r="N16" s="6"/>
      <c r="O16" s="6"/>
      <c r="P16" s="6"/>
      <c r="Q16" s="6"/>
      <c r="R16" s="6"/>
      <c r="T16">
        <v>1918.6335559356471</v>
      </c>
      <c r="W16">
        <f>SUM(W5:W15)</f>
        <v>-10.146212086636204</v>
      </c>
      <c r="X16" s="14" t="s">
        <v>22</v>
      </c>
      <c r="Y16" s="30">
        <v>98</v>
      </c>
      <c r="Z16" s="36">
        <v>-26</v>
      </c>
      <c r="AA16" s="36">
        <v>109</v>
      </c>
      <c r="AB16" s="16">
        <v>49.551020408163275</v>
      </c>
      <c r="AC16" s="37">
        <v>34.36271728420526</v>
      </c>
      <c r="AD16" s="6"/>
    </row>
    <row r="17" spans="1:30" ht="34.5" thickBot="1">
      <c r="A17">
        <v>928.5</v>
      </c>
      <c r="B17">
        <v>12</v>
      </c>
      <c r="C17">
        <v>36.76</v>
      </c>
      <c r="D17">
        <v>606.5</v>
      </c>
      <c r="E17">
        <v>1055.5</v>
      </c>
      <c r="F17">
        <v>97.42</v>
      </c>
      <c r="G17">
        <v>6.4236000000000004</v>
      </c>
      <c r="H17">
        <v>534</v>
      </c>
      <c r="I17">
        <v>38</v>
      </c>
      <c r="J17">
        <v>49800</v>
      </c>
      <c r="K17">
        <v>76</v>
      </c>
      <c r="L17">
        <v>31</v>
      </c>
      <c r="M17" s="43">
        <f t="shared" si="0"/>
        <v>929.26947799999994</v>
      </c>
      <c r="X17" s="18" t="s">
        <v>40</v>
      </c>
      <c r="Y17" s="39">
        <v>98</v>
      </c>
      <c r="Z17" s="40"/>
      <c r="AA17" s="40"/>
      <c r="AB17" s="40"/>
      <c r="AC17" s="41"/>
      <c r="AD17" s="6"/>
    </row>
    <row r="18" spans="1:30" ht="22.5">
      <c r="A18">
        <v>898.5</v>
      </c>
      <c r="B18">
        <v>12</v>
      </c>
      <c r="C18">
        <v>35.619999999999997</v>
      </c>
      <c r="D18">
        <v>607.5</v>
      </c>
      <c r="E18">
        <v>1065.5</v>
      </c>
      <c r="F18">
        <v>97.58</v>
      </c>
      <c r="G18">
        <v>6.4358000000000004</v>
      </c>
      <c r="H18">
        <v>522</v>
      </c>
      <c r="I18">
        <v>38</v>
      </c>
      <c r="J18">
        <v>49800</v>
      </c>
      <c r="K18">
        <v>76</v>
      </c>
      <c r="L18">
        <v>46</v>
      </c>
      <c r="M18" s="43">
        <f t="shared" si="0"/>
        <v>930.65157899999997</v>
      </c>
    </row>
    <row r="19" spans="1:30" ht="22.5">
      <c r="A19">
        <v>893.5</v>
      </c>
      <c r="B19">
        <v>12</v>
      </c>
      <c r="C19">
        <v>36.31</v>
      </c>
      <c r="D19">
        <v>590.5</v>
      </c>
      <c r="E19">
        <v>1065.5</v>
      </c>
      <c r="F19">
        <v>97.63</v>
      </c>
      <c r="G19">
        <v>6.4494999999999996</v>
      </c>
      <c r="H19">
        <v>508</v>
      </c>
      <c r="I19">
        <v>38</v>
      </c>
      <c r="J19">
        <v>49800</v>
      </c>
      <c r="K19">
        <v>46</v>
      </c>
      <c r="L19">
        <v>5</v>
      </c>
      <c r="M19" s="43">
        <f t="shared" si="0"/>
        <v>917.86067750000018</v>
      </c>
    </row>
    <row r="20" spans="1:30" ht="22.5">
      <c r="A20">
        <v>889</v>
      </c>
      <c r="B20">
        <v>12</v>
      </c>
      <c r="C20">
        <v>37.35</v>
      </c>
      <c r="D20">
        <v>566.5</v>
      </c>
      <c r="E20">
        <v>1065.5</v>
      </c>
      <c r="F20">
        <v>98.12</v>
      </c>
      <c r="G20">
        <v>6.4558999999999997</v>
      </c>
      <c r="H20">
        <v>484</v>
      </c>
      <c r="I20">
        <v>40</v>
      </c>
      <c r="J20">
        <v>49800</v>
      </c>
      <c r="K20">
        <v>46.5</v>
      </c>
      <c r="L20">
        <v>5.5</v>
      </c>
      <c r="M20" s="43">
        <f t="shared" si="0"/>
        <v>913.16125950000026</v>
      </c>
    </row>
    <row r="21" spans="1:30" ht="22.5">
      <c r="A21">
        <v>891</v>
      </c>
      <c r="B21">
        <v>12</v>
      </c>
      <c r="C21">
        <v>35.520000000000003</v>
      </c>
      <c r="D21">
        <v>576.5</v>
      </c>
      <c r="E21">
        <v>1070.5</v>
      </c>
      <c r="F21">
        <v>98.35</v>
      </c>
      <c r="G21">
        <v>6.4626000000000001</v>
      </c>
      <c r="H21">
        <v>471</v>
      </c>
      <c r="I21">
        <v>40</v>
      </c>
      <c r="J21">
        <v>49800</v>
      </c>
      <c r="K21">
        <v>42</v>
      </c>
      <c r="L21">
        <v>7</v>
      </c>
      <c r="M21" s="43">
        <f t="shared" si="0"/>
        <v>912.12420300000008</v>
      </c>
    </row>
    <row r="22" spans="1:30" ht="22.5">
      <c r="A22">
        <v>886.5</v>
      </c>
      <c r="B22">
        <v>12</v>
      </c>
      <c r="C22">
        <v>34.950000000000003</v>
      </c>
      <c r="D22">
        <v>570.5</v>
      </c>
      <c r="E22">
        <v>1070.5</v>
      </c>
      <c r="F22">
        <v>98.94</v>
      </c>
      <c r="G22">
        <v>6.4756999999999998</v>
      </c>
      <c r="H22">
        <v>471</v>
      </c>
      <c r="I22">
        <v>40</v>
      </c>
      <c r="J22">
        <v>52000</v>
      </c>
      <c r="K22">
        <v>77</v>
      </c>
      <c r="L22">
        <v>20</v>
      </c>
      <c r="M22" s="43">
        <f t="shared" si="0"/>
        <v>905.00159850000011</v>
      </c>
    </row>
    <row r="23" spans="1:30" ht="22.5">
      <c r="A23">
        <v>886.5</v>
      </c>
      <c r="B23">
        <v>12</v>
      </c>
      <c r="C23">
        <v>34.729999999999997</v>
      </c>
      <c r="D23">
        <v>557</v>
      </c>
      <c r="E23">
        <v>1070.5</v>
      </c>
      <c r="F23">
        <v>98.72</v>
      </c>
      <c r="G23">
        <v>6.4813999999999998</v>
      </c>
      <c r="H23">
        <v>477</v>
      </c>
      <c r="I23">
        <v>40</v>
      </c>
      <c r="J23">
        <v>52000</v>
      </c>
      <c r="K23">
        <v>72.5</v>
      </c>
      <c r="L23">
        <v>7.5</v>
      </c>
      <c r="M23" s="43">
        <f t="shared" si="0"/>
        <v>900.61768700000027</v>
      </c>
    </row>
    <row r="24" spans="1:30" ht="22.5">
      <c r="A24">
        <v>903.5</v>
      </c>
      <c r="B24">
        <v>12</v>
      </c>
      <c r="C24">
        <v>34.74</v>
      </c>
      <c r="D24">
        <v>555</v>
      </c>
      <c r="E24">
        <v>1070.5</v>
      </c>
      <c r="F24">
        <v>98.45</v>
      </c>
      <c r="G24">
        <v>6.4752999999999998</v>
      </c>
      <c r="H24">
        <v>478</v>
      </c>
      <c r="I24">
        <v>40</v>
      </c>
      <c r="J24">
        <v>52000</v>
      </c>
      <c r="K24">
        <v>72.5</v>
      </c>
      <c r="L24">
        <v>11</v>
      </c>
      <c r="M24" s="43">
        <f t="shared" si="0"/>
        <v>904.90594650000037</v>
      </c>
    </row>
    <row r="25" spans="1:30" ht="22.5">
      <c r="A25">
        <v>912.5</v>
      </c>
      <c r="B25">
        <v>12</v>
      </c>
      <c r="C25">
        <v>36.14</v>
      </c>
      <c r="D25">
        <v>566.5</v>
      </c>
      <c r="E25">
        <v>1070.5</v>
      </c>
      <c r="F25">
        <v>98.23</v>
      </c>
      <c r="G25">
        <v>6.4745999999999997</v>
      </c>
      <c r="H25">
        <v>474</v>
      </c>
      <c r="I25">
        <v>40</v>
      </c>
      <c r="J25">
        <v>52000</v>
      </c>
      <c r="K25">
        <v>95</v>
      </c>
      <c r="L25">
        <v>28</v>
      </c>
      <c r="M25" s="43">
        <f t="shared" si="0"/>
        <v>918.80994300000009</v>
      </c>
    </row>
    <row r="26" spans="1:30" ht="22.5">
      <c r="A26">
        <v>914.5</v>
      </c>
      <c r="B26">
        <v>12</v>
      </c>
      <c r="C26">
        <v>37.5</v>
      </c>
      <c r="D26">
        <v>578</v>
      </c>
      <c r="E26">
        <v>1070.5</v>
      </c>
      <c r="F26">
        <v>98.36</v>
      </c>
      <c r="G26">
        <v>6.4730999999999996</v>
      </c>
      <c r="H26">
        <v>475</v>
      </c>
      <c r="I26">
        <v>40</v>
      </c>
      <c r="J26">
        <v>52000</v>
      </c>
      <c r="K26">
        <v>98.5</v>
      </c>
      <c r="L26">
        <v>33.5</v>
      </c>
      <c r="M26" s="43">
        <f t="shared" si="0"/>
        <v>923.8094655000001</v>
      </c>
    </row>
    <row r="27" spans="1:30" ht="22.5">
      <c r="A27">
        <v>914.5</v>
      </c>
      <c r="B27">
        <v>12</v>
      </c>
      <c r="C27">
        <v>38.1</v>
      </c>
      <c r="D27">
        <v>578</v>
      </c>
      <c r="E27">
        <v>1070.5</v>
      </c>
      <c r="F27">
        <v>97.85</v>
      </c>
      <c r="G27">
        <v>6.4755000000000003</v>
      </c>
      <c r="H27">
        <v>478</v>
      </c>
      <c r="I27">
        <v>40</v>
      </c>
      <c r="J27">
        <v>61200</v>
      </c>
      <c r="K27">
        <v>100.5</v>
      </c>
      <c r="L27">
        <v>35.5</v>
      </c>
      <c r="M27" s="43">
        <f t="shared" si="0"/>
        <v>942.53792750000036</v>
      </c>
    </row>
    <row r="28" spans="1:30" ht="22.5">
      <c r="A28">
        <v>918.5</v>
      </c>
      <c r="B28">
        <v>12</v>
      </c>
      <c r="C28">
        <v>38.1</v>
      </c>
      <c r="D28">
        <v>578</v>
      </c>
      <c r="E28">
        <v>1070.5</v>
      </c>
      <c r="F28">
        <v>97.85</v>
      </c>
      <c r="G28">
        <v>6.4713000000000003</v>
      </c>
      <c r="H28">
        <v>478</v>
      </c>
      <c r="I28">
        <v>40</v>
      </c>
      <c r="J28">
        <v>61200</v>
      </c>
      <c r="K28">
        <v>104.89999999999998</v>
      </c>
      <c r="L28">
        <v>35.5</v>
      </c>
      <c r="M28" s="43">
        <f t="shared" si="0"/>
        <v>942.59102650000057</v>
      </c>
    </row>
    <row r="29" spans="1:30" ht="22.5">
      <c r="A29">
        <v>918.5</v>
      </c>
      <c r="B29">
        <v>12</v>
      </c>
      <c r="C29">
        <v>36.81</v>
      </c>
      <c r="D29">
        <v>580</v>
      </c>
      <c r="E29">
        <v>1070.5</v>
      </c>
      <c r="F29">
        <v>97.92</v>
      </c>
      <c r="G29">
        <v>6.4749999999999996</v>
      </c>
      <c r="H29">
        <v>478</v>
      </c>
      <c r="I29">
        <v>40</v>
      </c>
      <c r="J29">
        <v>61200</v>
      </c>
      <c r="K29">
        <v>108.89999999999998</v>
      </c>
      <c r="L29">
        <v>39.5</v>
      </c>
      <c r="M29" s="43">
        <f t="shared" si="0"/>
        <v>941.02509500000019</v>
      </c>
    </row>
    <row r="30" spans="1:30" ht="22.5">
      <c r="A30">
        <v>923.5</v>
      </c>
      <c r="B30">
        <v>12</v>
      </c>
      <c r="C30">
        <v>37.869999999999997</v>
      </c>
      <c r="D30">
        <v>582</v>
      </c>
      <c r="E30">
        <v>1075.5</v>
      </c>
      <c r="F30">
        <v>98.23</v>
      </c>
      <c r="G30">
        <v>6.4863999999999997</v>
      </c>
      <c r="H30">
        <v>478</v>
      </c>
      <c r="I30">
        <v>41</v>
      </c>
      <c r="J30">
        <v>61200</v>
      </c>
      <c r="K30">
        <v>75.899999999999977</v>
      </c>
      <c r="L30">
        <v>23.5</v>
      </c>
      <c r="M30" s="43">
        <f t="shared" si="0"/>
        <v>939.19802200000026</v>
      </c>
    </row>
    <row r="31" spans="1:30" ht="22.5">
      <c r="A31">
        <v>923.5</v>
      </c>
      <c r="B31">
        <v>12</v>
      </c>
      <c r="C31">
        <v>36.6</v>
      </c>
      <c r="D31">
        <v>590</v>
      </c>
      <c r="E31">
        <v>1075.5</v>
      </c>
      <c r="F31">
        <v>98.22</v>
      </c>
      <c r="G31">
        <v>6.4894999999999996</v>
      </c>
      <c r="H31">
        <v>478</v>
      </c>
      <c r="I31">
        <v>41</v>
      </c>
      <c r="J31">
        <v>61200</v>
      </c>
      <c r="K31">
        <v>78.700000000000045</v>
      </c>
      <c r="L31">
        <v>18.5</v>
      </c>
      <c r="M31" s="43">
        <f t="shared" si="0"/>
        <v>939.32536750000043</v>
      </c>
    </row>
    <row r="32" spans="1:30" ht="22.5">
      <c r="A32">
        <v>923.5</v>
      </c>
      <c r="B32">
        <v>12</v>
      </c>
      <c r="C32">
        <v>37.04</v>
      </c>
      <c r="D32">
        <v>596</v>
      </c>
      <c r="E32">
        <v>1075.5</v>
      </c>
      <c r="F32">
        <v>98.75</v>
      </c>
      <c r="G32">
        <v>6.4935999999999998</v>
      </c>
      <c r="H32">
        <v>478</v>
      </c>
      <c r="I32">
        <v>41</v>
      </c>
      <c r="J32">
        <v>76640</v>
      </c>
      <c r="K32">
        <v>78.700000000000045</v>
      </c>
      <c r="L32">
        <v>18.5</v>
      </c>
      <c r="M32" s="43">
        <f t="shared" si="0"/>
        <v>948.83955800000035</v>
      </c>
    </row>
    <row r="33" spans="1:13" ht="22.5">
      <c r="A33">
        <v>931.5</v>
      </c>
      <c r="B33">
        <v>1</v>
      </c>
      <c r="C33">
        <v>37.04</v>
      </c>
      <c r="D33">
        <v>596</v>
      </c>
      <c r="E33">
        <v>1075.5</v>
      </c>
      <c r="F33">
        <v>98.75</v>
      </c>
      <c r="G33">
        <v>6.4935999999999998</v>
      </c>
      <c r="H33">
        <v>478</v>
      </c>
      <c r="I33">
        <v>41</v>
      </c>
      <c r="J33">
        <v>76640</v>
      </c>
      <c r="K33">
        <v>78.700000000000045</v>
      </c>
      <c r="L33">
        <v>18.5</v>
      </c>
      <c r="M33" s="43">
        <f t="shared" si="0"/>
        <v>969.01355800000033</v>
      </c>
    </row>
    <row r="34" spans="1:13" ht="22.5">
      <c r="A34">
        <v>937.5</v>
      </c>
      <c r="B34">
        <v>1</v>
      </c>
      <c r="C34">
        <v>36.76</v>
      </c>
      <c r="D34">
        <v>595</v>
      </c>
      <c r="E34">
        <v>1075.5</v>
      </c>
      <c r="F34">
        <v>98.84</v>
      </c>
      <c r="G34">
        <v>6.5031999999999996</v>
      </c>
      <c r="H34">
        <v>473</v>
      </c>
      <c r="I34">
        <v>41</v>
      </c>
      <c r="J34">
        <v>76640</v>
      </c>
      <c r="K34">
        <v>84.5</v>
      </c>
      <c r="L34">
        <v>26.5</v>
      </c>
      <c r="M34" s="43">
        <f t="shared" si="0"/>
        <v>968.94613600000002</v>
      </c>
    </row>
    <row r="35" spans="1:13" ht="22.5">
      <c r="A35">
        <v>954.5</v>
      </c>
      <c r="B35">
        <v>1</v>
      </c>
      <c r="C35">
        <v>35.97</v>
      </c>
      <c r="D35">
        <v>590</v>
      </c>
      <c r="E35">
        <v>1075.5</v>
      </c>
      <c r="F35">
        <v>99.38</v>
      </c>
      <c r="G35">
        <v>6.5168999999999997</v>
      </c>
      <c r="H35">
        <v>468</v>
      </c>
      <c r="I35">
        <v>41</v>
      </c>
      <c r="J35">
        <v>76640</v>
      </c>
      <c r="K35">
        <v>86.100000000000023</v>
      </c>
      <c r="L35">
        <v>42</v>
      </c>
      <c r="M35" s="43">
        <f t="shared" si="0"/>
        <v>960.65042450000033</v>
      </c>
    </row>
    <row r="36" spans="1:13" ht="22.5">
      <c r="A36">
        <v>950.5</v>
      </c>
      <c r="B36">
        <v>1</v>
      </c>
      <c r="C36">
        <v>33.97</v>
      </c>
      <c r="D36">
        <v>588</v>
      </c>
      <c r="E36">
        <v>1075.5</v>
      </c>
      <c r="F36">
        <v>99.22</v>
      </c>
      <c r="G36">
        <v>6.5313999999999997</v>
      </c>
      <c r="H36">
        <v>467</v>
      </c>
      <c r="I36">
        <v>41</v>
      </c>
      <c r="J36">
        <v>76640</v>
      </c>
      <c r="K36">
        <v>98.700000000000045</v>
      </c>
      <c r="L36">
        <v>54</v>
      </c>
      <c r="M36" s="43">
        <f t="shared" si="0"/>
        <v>962.30133700000033</v>
      </c>
    </row>
    <row r="37" spans="1:13" ht="22.5">
      <c r="A37">
        <v>950.5</v>
      </c>
      <c r="B37">
        <v>1</v>
      </c>
      <c r="C37">
        <v>33.270000000000003</v>
      </c>
      <c r="D37">
        <v>565</v>
      </c>
      <c r="E37">
        <v>1075.5</v>
      </c>
      <c r="F37">
        <v>98.29</v>
      </c>
      <c r="G37">
        <v>6.5646000000000004</v>
      </c>
      <c r="H37">
        <v>445</v>
      </c>
      <c r="I37">
        <v>41</v>
      </c>
      <c r="J37">
        <v>69000</v>
      </c>
      <c r="K37">
        <v>99.100000000000023</v>
      </c>
      <c r="L37">
        <v>69</v>
      </c>
      <c r="M37" s="43">
        <f t="shared" si="0"/>
        <v>966.07065299999988</v>
      </c>
    </row>
    <row r="38" spans="1:13" ht="22.5">
      <c r="A38">
        <v>934.5</v>
      </c>
      <c r="B38">
        <v>1</v>
      </c>
      <c r="C38">
        <v>33.159999999999997</v>
      </c>
      <c r="D38">
        <v>574.5</v>
      </c>
      <c r="E38">
        <v>1075.5</v>
      </c>
      <c r="F38">
        <v>98.37</v>
      </c>
      <c r="G38">
        <v>6.5636000000000001</v>
      </c>
      <c r="H38">
        <v>429</v>
      </c>
      <c r="I38">
        <v>41</v>
      </c>
      <c r="J38">
        <v>69000</v>
      </c>
      <c r="K38">
        <v>99.100000000000023</v>
      </c>
      <c r="L38">
        <v>68</v>
      </c>
      <c r="M38" s="43">
        <f t="shared" si="0"/>
        <v>969.11832800000025</v>
      </c>
    </row>
    <row r="39" spans="1:13" ht="22.5">
      <c r="A39">
        <v>919.5</v>
      </c>
      <c r="B39">
        <v>1</v>
      </c>
      <c r="C39">
        <v>31.41</v>
      </c>
      <c r="D39">
        <v>554.5</v>
      </c>
      <c r="E39">
        <v>1075.5</v>
      </c>
      <c r="F39">
        <v>98.3</v>
      </c>
      <c r="G39">
        <v>6.5625999999999998</v>
      </c>
      <c r="H39">
        <v>415</v>
      </c>
      <c r="I39">
        <v>41</v>
      </c>
      <c r="J39">
        <v>69000</v>
      </c>
      <c r="K39">
        <v>94.100000000000023</v>
      </c>
      <c r="L39">
        <v>52</v>
      </c>
      <c r="M39" s="43">
        <f t="shared" si="0"/>
        <v>958.65035300000011</v>
      </c>
    </row>
    <row r="40" spans="1:13" ht="22.5">
      <c r="A40">
        <v>919.5</v>
      </c>
      <c r="B40">
        <v>1</v>
      </c>
      <c r="C40">
        <v>30.44</v>
      </c>
      <c r="D40">
        <v>539.5</v>
      </c>
      <c r="E40">
        <v>1075.5</v>
      </c>
      <c r="F40">
        <v>99.05</v>
      </c>
      <c r="G40">
        <v>6.5628000000000002</v>
      </c>
      <c r="H40">
        <v>402</v>
      </c>
      <c r="I40">
        <v>40</v>
      </c>
      <c r="J40">
        <v>69000</v>
      </c>
      <c r="K40">
        <v>90.100000000000023</v>
      </c>
      <c r="L40">
        <v>58</v>
      </c>
      <c r="M40" s="43">
        <f t="shared" si="0"/>
        <v>937.83468400000027</v>
      </c>
    </row>
    <row r="41" spans="1:13" ht="22.5">
      <c r="A41">
        <v>919.5</v>
      </c>
      <c r="B41">
        <v>1</v>
      </c>
      <c r="C41">
        <v>30.48</v>
      </c>
      <c r="D41">
        <v>537.5</v>
      </c>
      <c r="E41">
        <v>1075.5</v>
      </c>
      <c r="F41">
        <v>98.87</v>
      </c>
      <c r="G41">
        <v>6.5629999999999997</v>
      </c>
      <c r="H41">
        <v>394</v>
      </c>
      <c r="I41">
        <v>40</v>
      </c>
      <c r="J41">
        <v>69000</v>
      </c>
      <c r="K41">
        <v>90.100000000000023</v>
      </c>
      <c r="L41">
        <v>67</v>
      </c>
      <c r="M41" s="43">
        <f t="shared" si="0"/>
        <v>942.60158500000023</v>
      </c>
    </row>
    <row r="42" spans="1:13" ht="22.5">
      <c r="A42">
        <v>921.5</v>
      </c>
      <c r="B42">
        <v>1</v>
      </c>
      <c r="C42">
        <v>31.2</v>
      </c>
      <c r="D42">
        <v>541.5</v>
      </c>
      <c r="E42">
        <v>995.5</v>
      </c>
      <c r="F42">
        <v>99.1</v>
      </c>
      <c r="G42">
        <v>6.5616000000000003</v>
      </c>
      <c r="H42">
        <v>383</v>
      </c>
      <c r="I42">
        <v>40</v>
      </c>
      <c r="J42">
        <v>74000</v>
      </c>
      <c r="K42">
        <v>90.100000000000023</v>
      </c>
      <c r="L42">
        <v>71.5</v>
      </c>
      <c r="M42" s="43">
        <f t="shared" si="0"/>
        <v>937.10274800000036</v>
      </c>
    </row>
    <row r="43" spans="1:13" ht="22.5">
      <c r="A43">
        <v>912</v>
      </c>
      <c r="B43">
        <v>1</v>
      </c>
      <c r="C43">
        <v>29.42</v>
      </c>
      <c r="D43">
        <v>542.5</v>
      </c>
      <c r="E43">
        <v>995.5</v>
      </c>
      <c r="F43">
        <v>98.92</v>
      </c>
      <c r="G43">
        <v>6.5636999999999999</v>
      </c>
      <c r="H43">
        <v>373</v>
      </c>
      <c r="I43">
        <v>40</v>
      </c>
      <c r="J43">
        <v>74000</v>
      </c>
      <c r="K43">
        <v>92.100000000000023</v>
      </c>
      <c r="L43">
        <v>96</v>
      </c>
      <c r="M43" s="43">
        <f t="shared" si="0"/>
        <v>943.29791850000015</v>
      </c>
    </row>
    <row r="44" spans="1:13" ht="22.5">
      <c r="A44">
        <v>897.5</v>
      </c>
      <c r="B44">
        <v>1</v>
      </c>
      <c r="C44">
        <v>29.42</v>
      </c>
      <c r="D44">
        <v>526.5</v>
      </c>
      <c r="E44">
        <v>995.5</v>
      </c>
      <c r="F44">
        <v>99.1</v>
      </c>
      <c r="G44">
        <v>6.5590000000000002</v>
      </c>
      <c r="H44">
        <v>369</v>
      </c>
      <c r="I44">
        <v>40</v>
      </c>
      <c r="J44">
        <v>74000</v>
      </c>
      <c r="K44">
        <v>82.600000000000023</v>
      </c>
      <c r="L44">
        <v>97.5</v>
      </c>
      <c r="M44" s="43">
        <f t="shared" si="0"/>
        <v>935.12869500000011</v>
      </c>
    </row>
    <row r="45" spans="1:13" ht="22.5">
      <c r="A45">
        <v>897.5</v>
      </c>
      <c r="B45">
        <v>1</v>
      </c>
      <c r="C45">
        <v>28.46</v>
      </c>
      <c r="D45">
        <v>531.5</v>
      </c>
      <c r="E45">
        <v>990.5</v>
      </c>
      <c r="F45">
        <v>99.07</v>
      </c>
      <c r="G45">
        <v>6.5595999999999997</v>
      </c>
      <c r="H45">
        <v>363</v>
      </c>
      <c r="I45">
        <v>42</v>
      </c>
      <c r="J45">
        <v>74000</v>
      </c>
      <c r="K45">
        <v>90.100000000000023</v>
      </c>
      <c r="L45">
        <v>76</v>
      </c>
      <c r="M45" s="43">
        <f t="shared" si="0"/>
        <v>939.62940800000047</v>
      </c>
    </row>
    <row r="46" spans="1:13" ht="22.5">
      <c r="A46">
        <v>883.5</v>
      </c>
      <c r="B46">
        <v>1</v>
      </c>
      <c r="C46">
        <v>26.55</v>
      </c>
      <c r="D46">
        <v>528.5</v>
      </c>
      <c r="E46">
        <v>975.5</v>
      </c>
      <c r="F46">
        <v>99.19</v>
      </c>
      <c r="G46">
        <v>6.5578000000000003</v>
      </c>
      <c r="H46">
        <v>358</v>
      </c>
      <c r="I46">
        <v>42</v>
      </c>
      <c r="J46">
        <v>74000</v>
      </c>
      <c r="K46">
        <v>94.5</v>
      </c>
      <c r="L46">
        <v>71</v>
      </c>
      <c r="M46" s="43">
        <f t="shared" si="0"/>
        <v>931.14009900000008</v>
      </c>
    </row>
    <row r="47" spans="1:13" ht="22.5">
      <c r="A47">
        <v>884.5</v>
      </c>
      <c r="B47">
        <v>1</v>
      </c>
      <c r="C47">
        <v>29.53</v>
      </c>
      <c r="D47">
        <v>528.5</v>
      </c>
      <c r="E47">
        <v>975.5</v>
      </c>
      <c r="F47">
        <v>99.07</v>
      </c>
      <c r="G47">
        <v>6.5585000000000004</v>
      </c>
      <c r="H47">
        <v>355</v>
      </c>
      <c r="I47">
        <v>42</v>
      </c>
      <c r="J47">
        <v>61000</v>
      </c>
      <c r="K47">
        <v>102.5</v>
      </c>
      <c r="L47">
        <v>55</v>
      </c>
      <c r="M47" s="43">
        <f t="shared" si="0"/>
        <v>922.1332625</v>
      </c>
    </row>
    <row r="48" spans="1:13" ht="22.5">
      <c r="A48">
        <v>905.5</v>
      </c>
      <c r="B48">
        <v>1</v>
      </c>
      <c r="C48">
        <v>32.19</v>
      </c>
      <c r="D48">
        <v>542.5</v>
      </c>
      <c r="E48">
        <v>960.5</v>
      </c>
      <c r="F48">
        <v>99.5</v>
      </c>
      <c r="G48">
        <v>6.5571999999999999</v>
      </c>
      <c r="H48">
        <v>354</v>
      </c>
      <c r="I48">
        <v>42</v>
      </c>
      <c r="J48">
        <v>61000</v>
      </c>
      <c r="K48">
        <v>103.5</v>
      </c>
      <c r="L48">
        <v>50.5</v>
      </c>
      <c r="M48" s="43">
        <f t="shared" si="0"/>
        <v>921.21566600000017</v>
      </c>
    </row>
    <row r="49" spans="1:13" ht="22.5">
      <c r="A49">
        <v>903</v>
      </c>
      <c r="B49">
        <v>1</v>
      </c>
      <c r="C49">
        <v>30.34</v>
      </c>
      <c r="D49">
        <v>552.5</v>
      </c>
      <c r="E49">
        <v>960.5</v>
      </c>
      <c r="F49">
        <v>99.29</v>
      </c>
      <c r="G49">
        <v>6.5556999999999999</v>
      </c>
      <c r="H49">
        <v>354</v>
      </c>
      <c r="I49">
        <v>42</v>
      </c>
      <c r="J49">
        <v>61000</v>
      </c>
      <c r="K49">
        <v>102.5</v>
      </c>
      <c r="L49">
        <v>70.5</v>
      </c>
      <c r="M49" s="43">
        <f t="shared" si="0"/>
        <v>929.08534850000012</v>
      </c>
    </row>
    <row r="50" spans="1:13" ht="22.5">
      <c r="A50">
        <v>921</v>
      </c>
      <c r="B50">
        <v>1</v>
      </c>
      <c r="C50">
        <v>31.45</v>
      </c>
      <c r="D50">
        <v>530.5</v>
      </c>
      <c r="E50">
        <v>935.5</v>
      </c>
      <c r="F50">
        <v>99.02</v>
      </c>
      <c r="G50">
        <v>6.5548000000000002</v>
      </c>
      <c r="H50">
        <v>345</v>
      </c>
      <c r="I50">
        <v>42</v>
      </c>
      <c r="J50">
        <v>61000</v>
      </c>
      <c r="K50">
        <v>100</v>
      </c>
      <c r="L50">
        <v>83</v>
      </c>
      <c r="M50" s="43">
        <f t="shared" si="0"/>
        <v>927.25671400000044</v>
      </c>
    </row>
    <row r="51" spans="1:13" ht="22.5">
      <c r="A51">
        <v>938</v>
      </c>
      <c r="B51">
        <v>1</v>
      </c>
      <c r="C51">
        <v>32.299999999999997</v>
      </c>
      <c r="D51">
        <v>531.5</v>
      </c>
      <c r="E51">
        <v>925.5</v>
      </c>
      <c r="F51">
        <v>98.98</v>
      </c>
      <c r="G51">
        <v>6.5533000000000001</v>
      </c>
      <c r="H51">
        <v>337</v>
      </c>
      <c r="I51">
        <v>42</v>
      </c>
      <c r="J51">
        <v>61000</v>
      </c>
      <c r="K51">
        <v>89.399999999999977</v>
      </c>
      <c r="L51">
        <v>86</v>
      </c>
      <c r="M51" s="43">
        <f t="shared" si="0"/>
        <v>929.23936650000019</v>
      </c>
    </row>
    <row r="52" spans="1:13" ht="22.5">
      <c r="A52">
        <v>955.5</v>
      </c>
      <c r="B52">
        <v>1</v>
      </c>
      <c r="C52">
        <v>33.22</v>
      </c>
      <c r="D52">
        <v>542</v>
      </c>
      <c r="E52">
        <v>925.5</v>
      </c>
      <c r="F52">
        <v>98.59</v>
      </c>
      <c r="G52">
        <v>6.5528000000000004</v>
      </c>
      <c r="H52">
        <v>325</v>
      </c>
      <c r="I52">
        <v>42</v>
      </c>
      <c r="J52">
        <v>69000</v>
      </c>
      <c r="K52">
        <v>102</v>
      </c>
      <c r="L52">
        <v>73</v>
      </c>
      <c r="M52" s="43">
        <f t="shared" si="0"/>
        <v>947.62147400000038</v>
      </c>
    </row>
    <row r="53" spans="1:13" ht="22.5">
      <c r="A53">
        <v>950</v>
      </c>
      <c r="B53">
        <v>1</v>
      </c>
      <c r="C53">
        <v>33.619999999999997</v>
      </c>
      <c r="D53">
        <v>549</v>
      </c>
      <c r="E53">
        <v>925.5</v>
      </c>
      <c r="F53">
        <v>99.62</v>
      </c>
      <c r="G53">
        <v>6.5515999999999996</v>
      </c>
      <c r="H53">
        <v>317</v>
      </c>
      <c r="I53">
        <v>42</v>
      </c>
      <c r="J53">
        <v>69000</v>
      </c>
      <c r="K53">
        <v>97.5</v>
      </c>
      <c r="L53">
        <v>80.5</v>
      </c>
      <c r="M53" s="43">
        <f t="shared" si="0"/>
        <v>935.7235179999999</v>
      </c>
    </row>
    <row r="54" spans="1:13" ht="22.5">
      <c r="A54">
        <v>955</v>
      </c>
      <c r="B54">
        <v>2</v>
      </c>
      <c r="C54">
        <v>31.62</v>
      </c>
      <c r="D54">
        <v>538.5</v>
      </c>
      <c r="E54">
        <v>925.5</v>
      </c>
      <c r="F54">
        <v>99.02</v>
      </c>
      <c r="G54">
        <v>6.5538999999999996</v>
      </c>
      <c r="H54">
        <v>314</v>
      </c>
      <c r="I54">
        <v>42</v>
      </c>
      <c r="J54">
        <v>69000</v>
      </c>
      <c r="K54">
        <v>96.399999999999977</v>
      </c>
      <c r="L54">
        <v>75</v>
      </c>
      <c r="M54" s="43">
        <f t="shared" si="0"/>
        <v>936.24064950000036</v>
      </c>
    </row>
    <row r="55" spans="1:13" ht="22.5">
      <c r="A55">
        <v>952</v>
      </c>
      <c r="B55">
        <v>2</v>
      </c>
      <c r="C55">
        <v>29.88</v>
      </c>
      <c r="D55">
        <v>542.5</v>
      </c>
      <c r="E55">
        <v>890.5</v>
      </c>
      <c r="F55">
        <v>98.84</v>
      </c>
      <c r="G55">
        <v>6.5510000000000002</v>
      </c>
      <c r="H55">
        <v>310</v>
      </c>
      <c r="I55">
        <v>42</v>
      </c>
      <c r="J55">
        <v>69000</v>
      </c>
      <c r="K55">
        <v>97</v>
      </c>
      <c r="L55">
        <v>85</v>
      </c>
      <c r="M55" s="43">
        <f t="shared" si="0"/>
        <v>935.32849500000032</v>
      </c>
    </row>
    <row r="56" spans="1:13" ht="22.5">
      <c r="A56">
        <v>966</v>
      </c>
      <c r="B56">
        <v>2</v>
      </c>
      <c r="C56">
        <v>32.28</v>
      </c>
      <c r="D56">
        <v>542.5</v>
      </c>
      <c r="E56">
        <v>890.5</v>
      </c>
      <c r="F56">
        <v>97.22</v>
      </c>
      <c r="G56">
        <v>6.5521000000000003</v>
      </c>
      <c r="H56">
        <v>303</v>
      </c>
      <c r="I56">
        <v>42</v>
      </c>
      <c r="J56">
        <v>69000</v>
      </c>
      <c r="K56">
        <v>98.399999999999977</v>
      </c>
      <c r="L56">
        <v>96.5</v>
      </c>
      <c r="M56" s="43">
        <f t="shared" si="0"/>
        <v>968.6386205</v>
      </c>
    </row>
    <row r="57" spans="1:13" ht="22.5">
      <c r="A57">
        <v>963</v>
      </c>
      <c r="B57">
        <v>2</v>
      </c>
      <c r="C57">
        <v>31.72</v>
      </c>
      <c r="D57">
        <v>550.5</v>
      </c>
      <c r="E57">
        <v>890.5</v>
      </c>
      <c r="F57">
        <v>96.51</v>
      </c>
      <c r="G57">
        <v>6.5419</v>
      </c>
      <c r="H57">
        <v>298</v>
      </c>
      <c r="I57">
        <v>42</v>
      </c>
      <c r="J57">
        <v>69000</v>
      </c>
      <c r="K57">
        <v>90.399999999999977</v>
      </c>
      <c r="L57">
        <v>100.5</v>
      </c>
      <c r="M57" s="43">
        <f t="shared" si="0"/>
        <v>983.2037795</v>
      </c>
    </row>
    <row r="58" spans="1:13" ht="22.5">
      <c r="A58">
        <v>963</v>
      </c>
      <c r="B58">
        <v>2</v>
      </c>
      <c r="C58">
        <v>30.89</v>
      </c>
      <c r="D58">
        <v>549.5</v>
      </c>
      <c r="E58">
        <v>890.5</v>
      </c>
      <c r="F58">
        <v>96.98</v>
      </c>
      <c r="G58">
        <v>6.5419</v>
      </c>
      <c r="H58">
        <v>297</v>
      </c>
      <c r="I58">
        <v>42</v>
      </c>
      <c r="J58">
        <v>69000</v>
      </c>
      <c r="K58">
        <v>98.399999999999977</v>
      </c>
      <c r="L58">
        <v>77.5</v>
      </c>
      <c r="M58" s="43">
        <f t="shared" si="0"/>
        <v>969.68574949999993</v>
      </c>
    </row>
    <row r="59" spans="1:13" ht="22.5">
      <c r="A59">
        <v>963</v>
      </c>
      <c r="B59">
        <v>2</v>
      </c>
      <c r="C59">
        <v>29.69</v>
      </c>
      <c r="D59">
        <v>549.5</v>
      </c>
      <c r="E59">
        <v>890.5</v>
      </c>
      <c r="F59">
        <v>96.73</v>
      </c>
      <c r="G59">
        <v>6.5419</v>
      </c>
      <c r="H59">
        <v>293</v>
      </c>
      <c r="I59">
        <v>42</v>
      </c>
      <c r="J59">
        <v>69000</v>
      </c>
      <c r="K59">
        <v>76.399999999999977</v>
      </c>
      <c r="L59">
        <v>77</v>
      </c>
      <c r="M59" s="43">
        <f t="shared" si="0"/>
        <v>971.72699950000037</v>
      </c>
    </row>
    <row r="60" spans="1:13" ht="22.5">
      <c r="A60">
        <v>958</v>
      </c>
      <c r="B60">
        <v>2</v>
      </c>
      <c r="C60">
        <v>27.94</v>
      </c>
      <c r="D60">
        <v>549.5</v>
      </c>
      <c r="E60">
        <v>890.5</v>
      </c>
      <c r="F60">
        <v>96.04</v>
      </c>
      <c r="G60">
        <v>6.5419</v>
      </c>
      <c r="H60">
        <v>291</v>
      </c>
      <c r="I60">
        <v>42</v>
      </c>
      <c r="J60">
        <v>69000</v>
      </c>
      <c r="K60">
        <v>76.399999999999977</v>
      </c>
      <c r="L60">
        <v>77</v>
      </c>
      <c r="M60" s="43">
        <f t="shared" si="0"/>
        <v>980.57680950000019</v>
      </c>
    </row>
    <row r="61" spans="1:13" ht="22.5">
      <c r="A61">
        <v>961</v>
      </c>
      <c r="B61">
        <v>2</v>
      </c>
      <c r="C61">
        <v>27.45</v>
      </c>
      <c r="D61">
        <v>523.5</v>
      </c>
      <c r="E61">
        <v>890.5</v>
      </c>
      <c r="F61">
        <v>95.81</v>
      </c>
      <c r="G61">
        <v>6.5313999999999997</v>
      </c>
      <c r="H61">
        <v>290</v>
      </c>
      <c r="I61">
        <v>42</v>
      </c>
      <c r="J61">
        <v>69000</v>
      </c>
      <c r="K61">
        <v>82.399999999999977</v>
      </c>
      <c r="L61">
        <v>72</v>
      </c>
      <c r="M61" s="43">
        <f t="shared" si="0"/>
        <v>973.69482700000037</v>
      </c>
    </row>
    <row r="62" spans="1:13" ht="22.5">
      <c r="A62">
        <v>966</v>
      </c>
      <c r="B62">
        <v>2</v>
      </c>
      <c r="C62">
        <v>26.21</v>
      </c>
      <c r="D62">
        <v>528.5</v>
      </c>
      <c r="E62">
        <v>890.5</v>
      </c>
      <c r="F62">
        <v>95.61</v>
      </c>
      <c r="G62">
        <v>6.5313999999999997</v>
      </c>
      <c r="H62">
        <v>290</v>
      </c>
      <c r="I62">
        <v>42</v>
      </c>
      <c r="J62">
        <v>95700</v>
      </c>
      <c r="K62">
        <v>85.399999999999977</v>
      </c>
      <c r="L62">
        <v>73</v>
      </c>
      <c r="M62" s="43">
        <f t="shared" si="0"/>
        <v>1003.774627</v>
      </c>
    </row>
    <row r="63" spans="1:13" ht="22.5">
      <c r="A63">
        <v>970</v>
      </c>
      <c r="B63">
        <v>2</v>
      </c>
      <c r="C63">
        <v>29.44</v>
      </c>
      <c r="D63">
        <v>527.5</v>
      </c>
      <c r="E63">
        <v>890.5</v>
      </c>
      <c r="F63">
        <v>95.96</v>
      </c>
      <c r="G63">
        <v>6.5313999999999997</v>
      </c>
      <c r="H63">
        <v>291</v>
      </c>
      <c r="I63">
        <v>42</v>
      </c>
      <c r="J63">
        <v>95700</v>
      </c>
      <c r="K63">
        <v>86</v>
      </c>
      <c r="L63">
        <v>48</v>
      </c>
      <c r="M63" s="43">
        <f t="shared" si="0"/>
        <v>997.8066770000006</v>
      </c>
    </row>
    <row r="64" spans="1:13" ht="22.5">
      <c r="A64">
        <v>970.5</v>
      </c>
      <c r="B64">
        <v>2</v>
      </c>
      <c r="C64">
        <v>29.44</v>
      </c>
      <c r="D64">
        <v>541.5</v>
      </c>
      <c r="E64">
        <v>890.5</v>
      </c>
      <c r="F64">
        <v>96.73</v>
      </c>
      <c r="G64">
        <v>6.5118</v>
      </c>
      <c r="H64">
        <v>295</v>
      </c>
      <c r="I64">
        <v>42</v>
      </c>
      <c r="J64">
        <v>95700</v>
      </c>
      <c r="K64">
        <v>90</v>
      </c>
      <c r="L64">
        <v>51</v>
      </c>
      <c r="M64" s="43">
        <f t="shared" si="0"/>
        <v>990.08950899999991</v>
      </c>
    </row>
    <row r="65" spans="1:13" ht="22.5">
      <c r="A65">
        <v>973.5</v>
      </c>
      <c r="B65">
        <v>2</v>
      </c>
      <c r="C65">
        <v>29.04</v>
      </c>
      <c r="D65">
        <v>552.5</v>
      </c>
      <c r="E65">
        <v>900.5</v>
      </c>
      <c r="F65">
        <v>96.87</v>
      </c>
      <c r="G65">
        <v>6.5129999999999999</v>
      </c>
      <c r="H65">
        <v>301</v>
      </c>
      <c r="I65">
        <v>48</v>
      </c>
      <c r="J65">
        <v>95700</v>
      </c>
      <c r="K65">
        <v>79.5</v>
      </c>
      <c r="L65">
        <v>61</v>
      </c>
      <c r="M65" s="43">
        <f t="shared" si="0"/>
        <v>1017.0561350000003</v>
      </c>
    </row>
    <row r="66" spans="1:13" ht="22.5">
      <c r="A66">
        <v>995</v>
      </c>
      <c r="B66">
        <v>2</v>
      </c>
      <c r="C66">
        <v>30.66</v>
      </c>
      <c r="D66">
        <v>540.5</v>
      </c>
      <c r="E66">
        <v>900.5</v>
      </c>
      <c r="F66">
        <v>96.85</v>
      </c>
      <c r="G66">
        <v>6.5236999999999998</v>
      </c>
      <c r="H66">
        <v>307</v>
      </c>
      <c r="I66">
        <v>48</v>
      </c>
      <c r="J66">
        <v>95700</v>
      </c>
      <c r="K66">
        <v>67.100000000000023</v>
      </c>
      <c r="L66">
        <v>74</v>
      </c>
      <c r="M66" s="43">
        <f t="shared" si="0"/>
        <v>1017.4966485000002</v>
      </c>
    </row>
    <row r="67" spans="1:13" ht="22.5">
      <c r="A67">
        <v>995</v>
      </c>
      <c r="B67">
        <v>2</v>
      </c>
      <c r="C67">
        <v>30.77</v>
      </c>
      <c r="D67">
        <v>553.5</v>
      </c>
      <c r="E67">
        <v>920.5</v>
      </c>
      <c r="F67">
        <v>96.83</v>
      </c>
      <c r="G67">
        <v>6.5152000000000001</v>
      </c>
      <c r="H67">
        <v>313</v>
      </c>
      <c r="I67">
        <v>48</v>
      </c>
      <c r="J67">
        <v>94600</v>
      </c>
      <c r="K67">
        <v>77.600000000000023</v>
      </c>
      <c r="L67">
        <v>75</v>
      </c>
      <c r="M67" s="43">
        <f t="shared" ref="M67:M99" si="1">-1.834*B67+1.55*C67+0.349*D67+0.138*E67-16.499*F67+10.405*G67-0.089*H67+3.92*I67+0.001*J67+0.022*K67+0.191*L67+1918.64</f>
        <v>1023.9936860000005</v>
      </c>
    </row>
    <row r="68" spans="1:13" ht="22.5">
      <c r="A68">
        <v>1017</v>
      </c>
      <c r="B68">
        <v>2</v>
      </c>
      <c r="C68">
        <v>29.64</v>
      </c>
      <c r="D68">
        <v>548.5</v>
      </c>
      <c r="E68">
        <v>930.5</v>
      </c>
      <c r="F68">
        <v>96.57</v>
      </c>
      <c r="G68">
        <v>6.5186000000000002</v>
      </c>
      <c r="H68">
        <v>315</v>
      </c>
      <c r="I68">
        <v>48</v>
      </c>
      <c r="J68">
        <v>94600</v>
      </c>
      <c r="K68">
        <v>77.600000000000023</v>
      </c>
      <c r="L68">
        <v>74.5</v>
      </c>
      <c r="M68" s="43">
        <f t="shared" si="1"/>
        <v>1025.9288030000002</v>
      </c>
    </row>
    <row r="69" spans="1:13" ht="22.5">
      <c r="A69">
        <v>1022.5</v>
      </c>
      <c r="B69">
        <v>2</v>
      </c>
      <c r="C69">
        <v>31.48</v>
      </c>
      <c r="D69">
        <v>550.5</v>
      </c>
      <c r="E69">
        <v>935.5</v>
      </c>
      <c r="F69">
        <v>97.4</v>
      </c>
      <c r="G69">
        <v>6.5164999999999997</v>
      </c>
      <c r="H69">
        <v>316</v>
      </c>
      <c r="I69">
        <v>48</v>
      </c>
      <c r="J69">
        <v>94600</v>
      </c>
      <c r="K69">
        <v>77.600000000000023</v>
      </c>
      <c r="L69">
        <v>84.5</v>
      </c>
      <c r="M69" s="43">
        <f t="shared" si="1"/>
        <v>1018.2737825000002</v>
      </c>
    </row>
    <row r="70" spans="1:13" ht="22.5">
      <c r="A70">
        <v>1022.5</v>
      </c>
      <c r="B70">
        <v>2</v>
      </c>
      <c r="C70">
        <v>31.87</v>
      </c>
      <c r="D70">
        <v>550.5</v>
      </c>
      <c r="E70">
        <v>960.5</v>
      </c>
      <c r="F70">
        <v>97.45</v>
      </c>
      <c r="G70">
        <v>6.5273000000000003</v>
      </c>
      <c r="H70">
        <v>318</v>
      </c>
      <c r="I70">
        <v>49</v>
      </c>
      <c r="J70">
        <v>94600</v>
      </c>
      <c r="K70">
        <v>77.600000000000023</v>
      </c>
      <c r="L70">
        <v>59</v>
      </c>
      <c r="M70" s="43">
        <f t="shared" si="1"/>
        <v>1020.4872065000003</v>
      </c>
    </row>
    <row r="71" spans="1:13" ht="22.5">
      <c r="A71">
        <v>1022.5</v>
      </c>
      <c r="B71">
        <v>2</v>
      </c>
      <c r="C71">
        <v>32.15</v>
      </c>
      <c r="D71">
        <v>550.5</v>
      </c>
      <c r="E71">
        <v>960.5</v>
      </c>
      <c r="F71">
        <v>97.42</v>
      </c>
      <c r="G71">
        <v>6.5301999999999998</v>
      </c>
      <c r="H71">
        <v>322</v>
      </c>
      <c r="I71">
        <v>49</v>
      </c>
      <c r="J71">
        <v>94600</v>
      </c>
      <c r="K71">
        <v>77.600000000000023</v>
      </c>
      <c r="L71">
        <v>73.5</v>
      </c>
      <c r="M71" s="43">
        <f t="shared" si="1"/>
        <v>1023.8598510000002</v>
      </c>
    </row>
    <row r="72" spans="1:13" ht="22.5">
      <c r="A72">
        <v>1030.5</v>
      </c>
      <c r="B72">
        <v>2</v>
      </c>
      <c r="C72">
        <v>33.07</v>
      </c>
      <c r="D72">
        <v>555.5</v>
      </c>
      <c r="E72">
        <v>960.5</v>
      </c>
      <c r="F72">
        <v>97.43</v>
      </c>
      <c r="G72">
        <v>6.5317999999999996</v>
      </c>
      <c r="H72">
        <v>325</v>
      </c>
      <c r="I72">
        <v>49</v>
      </c>
      <c r="J72">
        <v>93800</v>
      </c>
      <c r="K72">
        <v>77.600000000000023</v>
      </c>
      <c r="L72">
        <v>63.5</v>
      </c>
      <c r="M72" s="43">
        <f t="shared" si="1"/>
        <v>1023.9055090000002</v>
      </c>
    </row>
    <row r="73" spans="1:13" ht="22.5">
      <c r="A73">
        <v>1048.5</v>
      </c>
      <c r="B73">
        <v>2</v>
      </c>
      <c r="C73">
        <v>32.78</v>
      </c>
      <c r="D73">
        <v>558.5</v>
      </c>
      <c r="E73">
        <v>1000.5</v>
      </c>
      <c r="F73">
        <v>98.13</v>
      </c>
      <c r="G73">
        <v>6.5338000000000003</v>
      </c>
      <c r="H73">
        <v>327</v>
      </c>
      <c r="I73">
        <v>49</v>
      </c>
      <c r="J73">
        <v>93800</v>
      </c>
      <c r="K73">
        <v>80.100000000000023</v>
      </c>
      <c r="L73">
        <v>69</v>
      </c>
      <c r="M73" s="43">
        <f t="shared" si="1"/>
        <v>1019.4220190000001</v>
      </c>
    </row>
    <row r="74" spans="1:13" ht="22.5">
      <c r="A74">
        <v>1066</v>
      </c>
      <c r="B74">
        <v>2</v>
      </c>
      <c r="C74">
        <v>33.75</v>
      </c>
      <c r="D74">
        <v>561.5</v>
      </c>
      <c r="E74">
        <v>1010.5</v>
      </c>
      <c r="F74">
        <v>98.28</v>
      </c>
      <c r="G74">
        <v>6.5452000000000004</v>
      </c>
      <c r="H74">
        <v>329</v>
      </c>
      <c r="I74">
        <v>49</v>
      </c>
      <c r="J74">
        <v>93800</v>
      </c>
      <c r="K74">
        <v>80.5</v>
      </c>
      <c r="L74">
        <v>61.5</v>
      </c>
      <c r="M74" s="43">
        <f t="shared" si="1"/>
        <v>1019.3945860000001</v>
      </c>
    </row>
    <row r="75" spans="1:13" ht="22.5">
      <c r="A75">
        <v>1086</v>
      </c>
      <c r="B75">
        <v>3</v>
      </c>
      <c r="C75">
        <v>34.4</v>
      </c>
      <c r="D75">
        <v>579.5</v>
      </c>
      <c r="E75">
        <v>1015.5</v>
      </c>
      <c r="F75">
        <v>98.3</v>
      </c>
      <c r="G75">
        <v>6.5385</v>
      </c>
      <c r="H75">
        <v>332</v>
      </c>
      <c r="I75">
        <v>53</v>
      </c>
      <c r="J75">
        <v>93800</v>
      </c>
      <c r="K75">
        <v>87</v>
      </c>
      <c r="L75">
        <v>51</v>
      </c>
      <c r="M75" s="43">
        <f t="shared" si="1"/>
        <v>1038.6908925000002</v>
      </c>
    </row>
    <row r="76" spans="1:13" ht="22.5">
      <c r="A76">
        <v>1121</v>
      </c>
      <c r="B76">
        <v>3</v>
      </c>
      <c r="C76">
        <v>34.659999999999997</v>
      </c>
      <c r="D76">
        <v>599.5</v>
      </c>
      <c r="E76">
        <v>1015.5</v>
      </c>
      <c r="F76">
        <v>98.17</v>
      </c>
      <c r="G76">
        <v>6.5490000000000004</v>
      </c>
      <c r="H76">
        <v>335</v>
      </c>
      <c r="I76">
        <v>53</v>
      </c>
      <c r="J76">
        <v>93800</v>
      </c>
      <c r="K76">
        <v>90.5</v>
      </c>
      <c r="L76">
        <v>71</v>
      </c>
      <c r="M76" s="43">
        <f t="shared" si="1"/>
        <v>1051.9580150000002</v>
      </c>
    </row>
    <row r="77" spans="1:13" ht="22.5">
      <c r="A77">
        <v>1135</v>
      </c>
      <c r="B77">
        <v>3</v>
      </c>
      <c r="C77">
        <v>34.57</v>
      </c>
      <c r="D77">
        <v>618.5</v>
      </c>
      <c r="E77">
        <v>1015.5</v>
      </c>
      <c r="F77">
        <v>97.67</v>
      </c>
      <c r="G77">
        <v>6.5411999999999999</v>
      </c>
      <c r="H77">
        <v>342</v>
      </c>
      <c r="I77">
        <v>53</v>
      </c>
      <c r="J77">
        <v>96710</v>
      </c>
      <c r="K77">
        <v>98</v>
      </c>
      <c r="L77">
        <v>71</v>
      </c>
      <c r="M77" s="43">
        <f t="shared" si="1"/>
        <v>1069.0698560000001</v>
      </c>
    </row>
    <row r="78" spans="1:13" ht="22.5">
      <c r="A78">
        <v>1153</v>
      </c>
      <c r="B78">
        <v>3</v>
      </c>
      <c r="C78">
        <v>35.92</v>
      </c>
      <c r="D78">
        <v>621.5</v>
      </c>
      <c r="E78">
        <v>1100.5</v>
      </c>
      <c r="F78">
        <v>97.23</v>
      </c>
      <c r="G78">
        <v>6.5284000000000004</v>
      </c>
      <c r="H78">
        <v>349</v>
      </c>
      <c r="I78">
        <v>53</v>
      </c>
      <c r="J78">
        <v>96710</v>
      </c>
      <c r="K78">
        <v>101</v>
      </c>
      <c r="L78">
        <v>94.5</v>
      </c>
      <c r="M78" s="43">
        <f t="shared" si="1"/>
        <v>1094.9972320000002</v>
      </c>
    </row>
    <row r="79" spans="1:13" ht="22.5">
      <c r="A79">
        <v>1141</v>
      </c>
      <c r="B79">
        <v>3</v>
      </c>
      <c r="C79">
        <v>37.9</v>
      </c>
      <c r="D79">
        <v>650.5</v>
      </c>
      <c r="E79">
        <v>1100.5</v>
      </c>
      <c r="F79">
        <v>97.11</v>
      </c>
      <c r="G79">
        <v>6.5113000000000003</v>
      </c>
      <c r="H79">
        <v>354</v>
      </c>
      <c r="I79">
        <v>53</v>
      </c>
      <c r="J79">
        <v>96710</v>
      </c>
      <c r="K79">
        <v>94.799999999999955</v>
      </c>
      <c r="L79">
        <v>107.5</v>
      </c>
      <c r="M79" s="43">
        <f t="shared" si="1"/>
        <v>1111.8907865000001</v>
      </c>
    </row>
    <row r="80" spans="1:13" ht="22.5">
      <c r="A80">
        <v>1139.5</v>
      </c>
      <c r="B80">
        <v>3</v>
      </c>
      <c r="C80">
        <v>36.5</v>
      </c>
      <c r="D80">
        <v>672.5</v>
      </c>
      <c r="E80">
        <v>1100.5</v>
      </c>
      <c r="F80">
        <v>97.16</v>
      </c>
      <c r="G80">
        <v>6.5041000000000002</v>
      </c>
      <c r="H80">
        <v>366</v>
      </c>
      <c r="I80">
        <v>57</v>
      </c>
      <c r="J80">
        <v>96710</v>
      </c>
      <c r="K80">
        <v>89.400000000000091</v>
      </c>
      <c r="L80">
        <v>95.5</v>
      </c>
      <c r="M80" s="43">
        <f t="shared" si="1"/>
        <v>1128.7001205000004</v>
      </c>
    </row>
    <row r="81" spans="1:13" ht="22.5">
      <c r="A81">
        <v>1126.5</v>
      </c>
      <c r="B81">
        <v>3</v>
      </c>
      <c r="C81">
        <v>38.29</v>
      </c>
      <c r="D81">
        <v>654.5</v>
      </c>
      <c r="E81">
        <v>1100.5</v>
      </c>
      <c r="F81">
        <v>97.25</v>
      </c>
      <c r="G81">
        <v>6.5106000000000002</v>
      </c>
      <c r="H81">
        <v>376</v>
      </c>
      <c r="I81">
        <v>57</v>
      </c>
      <c r="J81">
        <v>96710</v>
      </c>
      <c r="K81">
        <v>87.900000000000091</v>
      </c>
      <c r="L81">
        <v>93</v>
      </c>
      <c r="M81" s="43">
        <f t="shared" si="1"/>
        <v>1122.3748430000001</v>
      </c>
    </row>
    <row r="82" spans="1:13" ht="22.5">
      <c r="A82">
        <v>1119.5</v>
      </c>
      <c r="B82">
        <v>3</v>
      </c>
      <c r="C82">
        <v>37.840000000000003</v>
      </c>
      <c r="D82">
        <v>643.5</v>
      </c>
      <c r="E82">
        <v>1100.5</v>
      </c>
      <c r="F82">
        <v>96.2</v>
      </c>
      <c r="G82">
        <v>6.5126999999999997</v>
      </c>
      <c r="H82">
        <v>384</v>
      </c>
      <c r="I82">
        <v>57</v>
      </c>
      <c r="J82">
        <v>102000</v>
      </c>
      <c r="K82">
        <v>92.5</v>
      </c>
      <c r="L82">
        <v>79</v>
      </c>
      <c r="M82" s="43">
        <f t="shared" si="1"/>
        <v>1137.1893435000002</v>
      </c>
    </row>
    <row r="83" spans="1:13" ht="22.5">
      <c r="A83">
        <v>1119.5</v>
      </c>
      <c r="B83">
        <v>3</v>
      </c>
      <c r="C83">
        <v>38.5</v>
      </c>
      <c r="D83">
        <v>636.5</v>
      </c>
      <c r="E83">
        <v>1160.5</v>
      </c>
      <c r="F83">
        <v>96.21</v>
      </c>
      <c r="G83">
        <v>6.4904999999999999</v>
      </c>
      <c r="H83">
        <v>388</v>
      </c>
      <c r="I83">
        <v>57</v>
      </c>
      <c r="J83">
        <v>102000</v>
      </c>
      <c r="K83">
        <v>96.5</v>
      </c>
      <c r="L83">
        <v>72</v>
      </c>
      <c r="M83" s="43">
        <f t="shared" si="1"/>
        <v>1142.0483625000004</v>
      </c>
    </row>
    <row r="84" spans="1:13" ht="22.5">
      <c r="A84">
        <v>1119.5</v>
      </c>
      <c r="B84">
        <v>3</v>
      </c>
      <c r="C84">
        <v>37.18</v>
      </c>
      <c r="D84">
        <v>630.5</v>
      </c>
      <c r="E84">
        <v>1160.5</v>
      </c>
      <c r="F84">
        <v>96.58</v>
      </c>
      <c r="G84">
        <v>6.4912999999999998</v>
      </c>
      <c r="H84">
        <v>393</v>
      </c>
      <c r="I84">
        <v>57</v>
      </c>
      <c r="J84">
        <v>102000</v>
      </c>
      <c r="K84">
        <v>92.099999999999909</v>
      </c>
      <c r="L84">
        <v>80</v>
      </c>
      <c r="M84" s="43">
        <f t="shared" si="1"/>
        <v>1132.7982565000002</v>
      </c>
    </row>
    <row r="85" spans="1:13" ht="22.5">
      <c r="A85">
        <v>1116.5</v>
      </c>
      <c r="B85">
        <v>3</v>
      </c>
      <c r="C85">
        <v>36.340000000000003</v>
      </c>
      <c r="D85">
        <v>607.5</v>
      </c>
      <c r="E85">
        <v>1180.5</v>
      </c>
      <c r="F85">
        <v>96.65</v>
      </c>
      <c r="G85">
        <v>6.5079000000000002</v>
      </c>
      <c r="H85">
        <v>396</v>
      </c>
      <c r="I85">
        <v>57</v>
      </c>
      <c r="J85">
        <v>102000</v>
      </c>
      <c r="K85">
        <v>92.099999999999909</v>
      </c>
      <c r="L85">
        <v>109</v>
      </c>
      <c r="M85" s="43">
        <f t="shared" si="1"/>
        <v>1130.5190495000002</v>
      </c>
    </row>
    <row r="86" spans="1:13" ht="22.5">
      <c r="A86">
        <v>1146.5</v>
      </c>
      <c r="B86">
        <v>3</v>
      </c>
      <c r="C86">
        <v>38.46</v>
      </c>
      <c r="D86">
        <v>613</v>
      </c>
      <c r="E86">
        <v>1190.5</v>
      </c>
      <c r="F86">
        <v>95.79</v>
      </c>
      <c r="G86">
        <v>6.5171999999999999</v>
      </c>
      <c r="H86">
        <v>393</v>
      </c>
      <c r="I86">
        <v>57</v>
      </c>
      <c r="J86">
        <v>102000</v>
      </c>
      <c r="K86">
        <v>93.5</v>
      </c>
      <c r="L86">
        <v>104</v>
      </c>
      <c r="M86" s="43">
        <f t="shared" si="1"/>
        <v>1150.7332560000002</v>
      </c>
    </row>
    <row r="87" spans="1:13" ht="22.5">
      <c r="A87">
        <v>1140.5</v>
      </c>
      <c r="B87">
        <v>3</v>
      </c>
      <c r="C87">
        <v>40.200000000000003</v>
      </c>
      <c r="D87">
        <v>633</v>
      </c>
      <c r="E87">
        <v>1205.5</v>
      </c>
      <c r="F87">
        <v>94.79</v>
      </c>
      <c r="G87">
        <v>6.4961000000000002</v>
      </c>
      <c r="H87">
        <v>392</v>
      </c>
      <c r="I87">
        <v>57</v>
      </c>
      <c r="J87">
        <v>109400</v>
      </c>
      <c r="K87">
        <v>94.900000000000091</v>
      </c>
      <c r="L87">
        <v>78</v>
      </c>
      <c r="M87" s="43">
        <f t="shared" si="1"/>
        <v>1181.3135105000003</v>
      </c>
    </row>
    <row r="88" spans="1:13" ht="22.5">
      <c r="A88">
        <v>1138.5</v>
      </c>
      <c r="B88">
        <v>3</v>
      </c>
      <c r="C88">
        <v>39.44</v>
      </c>
      <c r="D88">
        <v>629</v>
      </c>
      <c r="E88">
        <v>1205.5</v>
      </c>
      <c r="F88">
        <v>95.06</v>
      </c>
      <c r="G88">
        <v>6.4627999999999997</v>
      </c>
      <c r="H88">
        <v>395</v>
      </c>
      <c r="I88">
        <v>57</v>
      </c>
      <c r="J88">
        <v>109400</v>
      </c>
      <c r="K88">
        <v>95.5</v>
      </c>
      <c r="L88">
        <v>73</v>
      </c>
      <c r="M88" s="43">
        <f t="shared" si="1"/>
        <v>1172.7294940000002</v>
      </c>
    </row>
    <row r="89" spans="1:13" ht="22.5">
      <c r="A89">
        <v>1138.5</v>
      </c>
      <c r="B89">
        <v>3</v>
      </c>
      <c r="C89">
        <v>39.909999999999997</v>
      </c>
      <c r="D89">
        <v>616.5</v>
      </c>
      <c r="E89">
        <v>1205.5</v>
      </c>
      <c r="F89">
        <v>95.4</v>
      </c>
      <c r="G89">
        <v>6.4824000000000002</v>
      </c>
      <c r="H89">
        <v>398</v>
      </c>
      <c r="I89">
        <v>57</v>
      </c>
      <c r="J89">
        <v>109400</v>
      </c>
      <c r="K89">
        <v>104.5</v>
      </c>
      <c r="L89">
        <v>65</v>
      </c>
      <c r="M89" s="43">
        <f t="shared" si="1"/>
        <v>1162.092772</v>
      </c>
    </row>
    <row r="90" spans="1:13" ht="22.5">
      <c r="A90">
        <v>1125.5</v>
      </c>
      <c r="B90">
        <v>3</v>
      </c>
      <c r="C90">
        <v>41.45</v>
      </c>
      <c r="D90">
        <v>622</v>
      </c>
      <c r="E90">
        <v>1205.5</v>
      </c>
      <c r="F90">
        <v>95.67</v>
      </c>
      <c r="G90">
        <v>6.4970999999999997</v>
      </c>
      <c r="H90">
        <v>398</v>
      </c>
      <c r="I90">
        <v>55</v>
      </c>
      <c r="J90">
        <v>109400</v>
      </c>
      <c r="K90">
        <v>104.5</v>
      </c>
      <c r="L90">
        <v>30</v>
      </c>
      <c r="M90" s="43">
        <f t="shared" si="1"/>
        <v>1147.5724955000003</v>
      </c>
    </row>
    <row r="91" spans="1:13" ht="22.5">
      <c r="A91">
        <v>1125.5</v>
      </c>
      <c r="B91">
        <v>3</v>
      </c>
      <c r="C91">
        <v>39.79</v>
      </c>
      <c r="D91">
        <v>633</v>
      </c>
      <c r="E91">
        <v>1205.5</v>
      </c>
      <c r="F91">
        <v>96.06</v>
      </c>
      <c r="G91">
        <v>6.4935999999999998</v>
      </c>
      <c r="H91">
        <v>401</v>
      </c>
      <c r="I91">
        <v>55</v>
      </c>
      <c r="J91">
        <v>109400</v>
      </c>
      <c r="K91">
        <v>80.5</v>
      </c>
      <c r="L91">
        <v>30</v>
      </c>
      <c r="M91" s="43">
        <f t="shared" si="1"/>
        <v>1141.5724680000001</v>
      </c>
    </row>
    <row r="92" spans="1:13" ht="22.5">
      <c r="A92">
        <v>1125.5</v>
      </c>
      <c r="B92">
        <v>3</v>
      </c>
      <c r="C92">
        <v>39.46</v>
      </c>
      <c r="D92">
        <v>622</v>
      </c>
      <c r="E92">
        <v>1205.5</v>
      </c>
      <c r="F92">
        <v>96.17</v>
      </c>
      <c r="G92">
        <v>6.5149999999999997</v>
      </c>
      <c r="H92">
        <v>406</v>
      </c>
      <c r="I92">
        <v>55</v>
      </c>
      <c r="J92">
        <v>121600</v>
      </c>
      <c r="K92">
        <v>79.400000000000091</v>
      </c>
      <c r="L92">
        <v>31</v>
      </c>
      <c r="M92" s="43">
        <f t="shared" si="1"/>
        <v>1147.5515450000003</v>
      </c>
    </row>
    <row r="93" spans="1:13" ht="22.5">
      <c r="A93">
        <v>1129.5</v>
      </c>
      <c r="B93">
        <v>3</v>
      </c>
      <c r="C93">
        <v>39.46</v>
      </c>
      <c r="D93">
        <v>622</v>
      </c>
      <c r="E93">
        <v>1205.5</v>
      </c>
      <c r="F93">
        <v>96.17</v>
      </c>
      <c r="G93">
        <v>6.5223000000000004</v>
      </c>
      <c r="H93">
        <v>406</v>
      </c>
      <c r="I93">
        <v>55</v>
      </c>
      <c r="J93">
        <v>121600</v>
      </c>
      <c r="K93">
        <v>79.400000000000091</v>
      </c>
      <c r="L93">
        <v>31</v>
      </c>
      <c r="M93" s="43">
        <f t="shared" si="1"/>
        <v>1147.6275015000006</v>
      </c>
    </row>
    <row r="94" spans="1:13" ht="22.5">
      <c r="A94">
        <v>1123.5</v>
      </c>
      <c r="B94">
        <v>3</v>
      </c>
      <c r="C94">
        <v>39.39</v>
      </c>
      <c r="D94">
        <v>641</v>
      </c>
      <c r="E94">
        <v>1205.5</v>
      </c>
      <c r="F94">
        <v>95.99</v>
      </c>
      <c r="G94">
        <v>6.5232000000000001</v>
      </c>
      <c r="H94">
        <v>406</v>
      </c>
      <c r="I94">
        <v>55</v>
      </c>
      <c r="J94">
        <v>121600</v>
      </c>
      <c r="K94">
        <v>76.799999999999955</v>
      </c>
      <c r="L94">
        <v>35</v>
      </c>
      <c r="M94" s="43">
        <f t="shared" si="1"/>
        <v>1157.8359860000005</v>
      </c>
    </row>
    <row r="95" spans="1:13" ht="22.5">
      <c r="A95">
        <v>1128.5</v>
      </c>
      <c r="B95">
        <v>3</v>
      </c>
      <c r="C95">
        <v>38.28</v>
      </c>
      <c r="D95">
        <v>633</v>
      </c>
      <c r="E95">
        <v>1205.5</v>
      </c>
      <c r="F95">
        <v>95.17</v>
      </c>
      <c r="G95">
        <v>6.5060000000000002</v>
      </c>
      <c r="H95">
        <v>409</v>
      </c>
      <c r="I95">
        <v>55</v>
      </c>
      <c r="J95">
        <v>121600</v>
      </c>
      <c r="K95">
        <v>73</v>
      </c>
      <c r="L95">
        <v>28</v>
      </c>
      <c r="M95" s="43">
        <f t="shared" si="1"/>
        <v>1164.9861000000001</v>
      </c>
    </row>
    <row r="96" spans="1:13" ht="22.5">
      <c r="A96">
        <v>1128.5</v>
      </c>
      <c r="B96">
        <v>3</v>
      </c>
      <c r="C96">
        <v>38.32</v>
      </c>
      <c r="D96">
        <v>631</v>
      </c>
      <c r="E96">
        <v>1205.5</v>
      </c>
      <c r="F96">
        <v>94.79</v>
      </c>
      <c r="G96">
        <v>6.4840999999999998</v>
      </c>
      <c r="H96">
        <v>414</v>
      </c>
      <c r="I96">
        <v>55</v>
      </c>
      <c r="J96">
        <v>121600</v>
      </c>
      <c r="K96">
        <v>93.400000000000091</v>
      </c>
      <c r="L96">
        <v>33</v>
      </c>
      <c r="M96" s="43">
        <f t="shared" si="1"/>
        <v>1171.3506505</v>
      </c>
    </row>
    <row r="97" spans="1:13" ht="22.5">
      <c r="A97">
        <v>1125.5</v>
      </c>
      <c r="B97">
        <v>3</v>
      </c>
      <c r="C97">
        <v>38.340000000000003</v>
      </c>
      <c r="D97">
        <v>629</v>
      </c>
      <c r="E97">
        <v>1205.5</v>
      </c>
      <c r="F97">
        <v>94.65</v>
      </c>
      <c r="G97">
        <v>6.4611999999999998</v>
      </c>
      <c r="H97">
        <v>429</v>
      </c>
      <c r="I97">
        <v>55</v>
      </c>
      <c r="J97">
        <v>119000</v>
      </c>
      <c r="K97">
        <v>93.400000000000091</v>
      </c>
      <c r="L97">
        <v>63</v>
      </c>
      <c r="M97" s="43">
        <f t="shared" si="1"/>
        <v>1174.550236</v>
      </c>
    </row>
    <row r="98" spans="1:13" ht="22.5">
      <c r="A98">
        <v>1124.5</v>
      </c>
      <c r="B98">
        <v>4</v>
      </c>
      <c r="C98">
        <v>36.79</v>
      </c>
      <c r="D98">
        <v>632.5</v>
      </c>
      <c r="E98">
        <v>1205.5</v>
      </c>
      <c r="F98">
        <v>94.58</v>
      </c>
      <c r="G98">
        <v>6.4584999999999999</v>
      </c>
      <c r="H98">
        <v>450</v>
      </c>
      <c r="I98">
        <v>55</v>
      </c>
      <c r="J98">
        <v>119000</v>
      </c>
      <c r="K98">
        <v>90.400000000000091</v>
      </c>
      <c r="L98">
        <v>66</v>
      </c>
      <c r="M98" s="43">
        <f t="shared" si="1"/>
        <v>1171.3000725000004</v>
      </c>
    </row>
    <row r="99" spans="1:13" ht="22.5">
      <c r="A99">
        <v>1125.5</v>
      </c>
      <c r="B99">
        <v>4</v>
      </c>
      <c r="C99">
        <v>35.700000000000003</v>
      </c>
      <c r="D99">
        <v>624</v>
      </c>
      <c r="E99">
        <v>1205.5</v>
      </c>
      <c r="F99">
        <v>94.59</v>
      </c>
      <c r="G99">
        <v>6.4775</v>
      </c>
      <c r="H99">
        <v>471</v>
      </c>
      <c r="I99">
        <v>55</v>
      </c>
      <c r="J99">
        <v>119000</v>
      </c>
      <c r="K99">
        <v>96</v>
      </c>
      <c r="L99">
        <v>64</v>
      </c>
      <c r="M99" s="43">
        <f t="shared" si="1"/>
        <v>1164.5489775000001</v>
      </c>
    </row>
  </sheetData>
  <mergeCells count="4">
    <mergeCell ref="X3:AC3"/>
    <mergeCell ref="N2:Q2"/>
    <mergeCell ref="N3:N4"/>
    <mergeCell ref="O3:Q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53"/>
  <sheetViews>
    <sheetView workbookViewId="0">
      <selection activeCell="K41" sqref="K41"/>
    </sheetView>
  </sheetViews>
  <sheetFormatPr defaultRowHeight="13.5"/>
  <cols>
    <col min="6" max="7" width="9.875" customWidth="1"/>
    <col min="8" max="9" width="11.5" customWidth="1"/>
    <col min="16" max="16" width="10.5" bestFit="1" customWidth="1"/>
    <col min="127" max="128" width="10.25" customWidth="1"/>
    <col min="129" max="143" width="16.125" customWidth="1"/>
    <col min="144" max="149" width="10.25" customWidth="1"/>
    <col min="150" max="164" width="13.375" customWidth="1"/>
    <col min="165" max="171" width="10.25" customWidth="1"/>
    <col min="172" max="187" width="13.875" customWidth="1"/>
    <col min="188" max="268" width="10.25" customWidth="1"/>
  </cols>
  <sheetData>
    <row r="1" spans="1:268" ht="23.25" thickBot="1">
      <c r="A1" s="47" t="s">
        <v>43</v>
      </c>
      <c r="B1" s="47" t="s">
        <v>96</v>
      </c>
      <c r="C1" s="47" t="s">
        <v>97</v>
      </c>
      <c r="D1" s="47" t="s">
        <v>98</v>
      </c>
      <c r="E1" s="56" t="s">
        <v>100</v>
      </c>
      <c r="F1" s="56" t="s">
        <v>101</v>
      </c>
      <c r="G1" s="59" t="s">
        <v>7</v>
      </c>
      <c r="H1" s="59" t="s">
        <v>102</v>
      </c>
      <c r="I1" s="59" t="s">
        <v>103</v>
      </c>
      <c r="K1" s="44">
        <v>42128</v>
      </c>
      <c r="L1" s="44">
        <v>42129</v>
      </c>
      <c r="M1" s="44">
        <v>42130</v>
      </c>
      <c r="N1" s="44">
        <v>42131</v>
      </c>
      <c r="O1" s="44">
        <v>42132</v>
      </c>
      <c r="P1" s="44">
        <v>42135</v>
      </c>
      <c r="Q1" s="44">
        <v>42136</v>
      </c>
      <c r="R1" s="44">
        <v>42137</v>
      </c>
      <c r="S1" s="44">
        <v>42138</v>
      </c>
      <c r="T1" s="44">
        <v>42139</v>
      </c>
      <c r="U1" s="44">
        <v>42142</v>
      </c>
      <c r="V1" s="44">
        <v>42143</v>
      </c>
      <c r="W1" s="44">
        <v>42144</v>
      </c>
      <c r="X1" s="44">
        <v>42145</v>
      </c>
      <c r="Y1" s="44">
        <v>42146</v>
      </c>
      <c r="Z1" s="44">
        <v>42149</v>
      </c>
      <c r="AA1" s="44">
        <v>42150</v>
      </c>
      <c r="AB1" s="44">
        <v>42151</v>
      </c>
      <c r="AC1" s="44">
        <v>42152</v>
      </c>
      <c r="AD1" s="44">
        <v>42153</v>
      </c>
      <c r="AE1" s="44">
        <v>42156</v>
      </c>
      <c r="AF1" s="44">
        <v>42157</v>
      </c>
      <c r="AG1" s="44">
        <v>42158</v>
      </c>
      <c r="AH1" s="44">
        <v>42159</v>
      </c>
      <c r="AI1" s="44">
        <v>42160</v>
      </c>
      <c r="AJ1" s="44">
        <v>42163</v>
      </c>
      <c r="AK1" s="44">
        <v>42164</v>
      </c>
      <c r="AL1" s="44">
        <v>42165</v>
      </c>
      <c r="AM1" s="44">
        <v>42166</v>
      </c>
      <c r="AN1" s="44">
        <v>42167</v>
      </c>
      <c r="AO1" s="44">
        <v>42168</v>
      </c>
      <c r="AP1" s="44">
        <v>42170</v>
      </c>
      <c r="AQ1" s="44">
        <v>42171</v>
      </c>
      <c r="AR1" s="44">
        <v>42172</v>
      </c>
      <c r="AS1" s="44">
        <v>42173</v>
      </c>
      <c r="AT1" s="44">
        <v>42174</v>
      </c>
      <c r="AU1" s="44">
        <v>42175</v>
      </c>
      <c r="AV1" s="44">
        <v>42178</v>
      </c>
      <c r="AW1" s="44">
        <v>42179</v>
      </c>
      <c r="AX1" s="44">
        <v>42180</v>
      </c>
      <c r="AY1" s="44">
        <v>42181</v>
      </c>
      <c r="AZ1" s="44">
        <v>42182</v>
      </c>
      <c r="BA1" s="44">
        <v>42184</v>
      </c>
      <c r="BB1" s="44">
        <v>42185</v>
      </c>
      <c r="BC1" s="44">
        <v>42186</v>
      </c>
      <c r="BD1" s="44">
        <v>42187</v>
      </c>
      <c r="BE1" s="44">
        <v>42188</v>
      </c>
      <c r="BF1" s="44">
        <v>42191</v>
      </c>
      <c r="BG1" s="44">
        <v>42192</v>
      </c>
      <c r="BH1" s="44">
        <v>42193</v>
      </c>
      <c r="BI1" s="44">
        <v>42194</v>
      </c>
      <c r="BJ1" s="44">
        <v>42195</v>
      </c>
      <c r="BK1" s="44">
        <v>42198</v>
      </c>
      <c r="BL1" s="44">
        <v>42199</v>
      </c>
      <c r="BM1" s="44">
        <v>42200</v>
      </c>
      <c r="BN1" s="44">
        <v>42201</v>
      </c>
      <c r="BO1" s="44">
        <v>42202</v>
      </c>
      <c r="BP1" s="44">
        <v>42205</v>
      </c>
      <c r="BQ1" s="44">
        <v>42206</v>
      </c>
      <c r="BR1" s="44">
        <v>42207</v>
      </c>
      <c r="BS1" s="44">
        <v>42208</v>
      </c>
      <c r="BT1" s="44">
        <v>42209</v>
      </c>
      <c r="BU1" s="44">
        <v>42212</v>
      </c>
      <c r="BV1" s="44">
        <v>42213</v>
      </c>
      <c r="BW1" s="44">
        <v>42214</v>
      </c>
      <c r="BX1" s="44">
        <v>42215</v>
      </c>
      <c r="BY1" s="44">
        <v>42216</v>
      </c>
      <c r="BZ1" s="44">
        <v>42219</v>
      </c>
      <c r="CA1" s="44">
        <v>42220</v>
      </c>
      <c r="CB1" s="44">
        <v>42221</v>
      </c>
      <c r="CC1" s="44">
        <v>42222</v>
      </c>
      <c r="CD1" s="44">
        <v>42223</v>
      </c>
      <c r="CE1" s="44">
        <v>42226</v>
      </c>
      <c r="CF1" s="44">
        <v>42227</v>
      </c>
      <c r="CG1" s="44">
        <v>42228</v>
      </c>
      <c r="CH1" s="44">
        <v>42229</v>
      </c>
      <c r="CI1" s="44">
        <v>42230</v>
      </c>
      <c r="CJ1" s="44">
        <v>42233</v>
      </c>
      <c r="CK1" s="44">
        <v>42234</v>
      </c>
      <c r="CL1" s="44">
        <v>42235</v>
      </c>
      <c r="CM1" s="44">
        <v>42236</v>
      </c>
      <c r="CN1" s="44">
        <v>42237</v>
      </c>
      <c r="CO1" s="44">
        <v>42240</v>
      </c>
      <c r="CP1" s="44">
        <v>42241</v>
      </c>
      <c r="CQ1" s="44">
        <v>42242</v>
      </c>
      <c r="CR1" s="44">
        <v>42243</v>
      </c>
      <c r="CS1" s="44">
        <v>42244</v>
      </c>
      <c r="CT1" s="44">
        <v>42247</v>
      </c>
      <c r="CU1" s="44">
        <v>42248</v>
      </c>
      <c r="CV1" s="44">
        <v>42249</v>
      </c>
      <c r="CW1" s="44">
        <v>42250</v>
      </c>
      <c r="CX1" s="44">
        <v>42251</v>
      </c>
      <c r="CY1" s="44">
        <v>42253</v>
      </c>
      <c r="CZ1" s="44">
        <v>42254</v>
      </c>
      <c r="DA1" s="44">
        <v>42255</v>
      </c>
      <c r="DB1" s="44">
        <v>42256</v>
      </c>
      <c r="DC1" s="44">
        <v>42257</v>
      </c>
      <c r="DD1" s="44">
        <v>42258</v>
      </c>
      <c r="DE1" s="44">
        <v>42261</v>
      </c>
      <c r="DF1" s="44">
        <v>42262</v>
      </c>
      <c r="DG1" s="44">
        <v>42263</v>
      </c>
      <c r="DH1" s="44">
        <v>42264</v>
      </c>
      <c r="DI1" s="44">
        <v>42265</v>
      </c>
      <c r="DJ1" s="44">
        <v>42268</v>
      </c>
      <c r="DK1" s="44">
        <v>42269</v>
      </c>
      <c r="DL1" s="44">
        <v>42270</v>
      </c>
      <c r="DM1" s="44">
        <v>42271</v>
      </c>
      <c r="DN1" s="44">
        <v>42272</v>
      </c>
      <c r="DO1" s="44">
        <v>42275</v>
      </c>
      <c r="DP1" s="44">
        <v>42276</v>
      </c>
      <c r="DQ1" s="44">
        <v>42277</v>
      </c>
      <c r="DR1" s="44">
        <v>42278</v>
      </c>
      <c r="DS1" s="44">
        <v>42279</v>
      </c>
      <c r="DT1" s="44">
        <v>42282</v>
      </c>
      <c r="DU1" s="44">
        <v>42283</v>
      </c>
      <c r="DV1" s="44">
        <v>42284</v>
      </c>
      <c r="DW1" s="45">
        <v>42285</v>
      </c>
      <c r="DX1" s="45">
        <v>42286</v>
      </c>
      <c r="DY1" s="45">
        <v>42289</v>
      </c>
      <c r="DZ1" s="45">
        <v>42290</v>
      </c>
      <c r="EA1" s="45">
        <v>42291</v>
      </c>
      <c r="EB1" s="45">
        <v>42292</v>
      </c>
      <c r="EC1" s="45">
        <v>42293</v>
      </c>
      <c r="ED1" s="45">
        <v>42296</v>
      </c>
      <c r="EE1" s="45">
        <v>42297</v>
      </c>
      <c r="EF1" s="45">
        <v>42298</v>
      </c>
      <c r="EG1" s="45">
        <v>42299</v>
      </c>
      <c r="EH1" s="45">
        <v>42300</v>
      </c>
      <c r="EI1" s="45">
        <v>42303</v>
      </c>
      <c r="EJ1" s="45">
        <v>42304</v>
      </c>
      <c r="EK1" s="45">
        <v>42305</v>
      </c>
      <c r="EL1" s="45">
        <v>42306</v>
      </c>
      <c r="EM1" s="45">
        <v>42307</v>
      </c>
      <c r="EN1" s="45">
        <v>42310</v>
      </c>
      <c r="EO1" s="45">
        <v>42311</v>
      </c>
      <c r="EP1" s="45">
        <v>42312</v>
      </c>
      <c r="EQ1" s="45">
        <v>42313</v>
      </c>
      <c r="ER1" s="45">
        <v>42314</v>
      </c>
      <c r="ES1" s="45">
        <v>42317</v>
      </c>
      <c r="ET1" s="45">
        <v>42318</v>
      </c>
      <c r="EU1" s="45">
        <v>42319</v>
      </c>
      <c r="EV1" s="45">
        <v>42320</v>
      </c>
      <c r="EW1" s="45">
        <v>42321</v>
      </c>
      <c r="EX1" s="45">
        <v>42324</v>
      </c>
      <c r="EY1" s="45">
        <v>42325</v>
      </c>
      <c r="EZ1" s="45">
        <v>42326</v>
      </c>
      <c r="FA1" s="45">
        <v>42327</v>
      </c>
      <c r="FB1" s="45">
        <v>42328</v>
      </c>
      <c r="FC1" s="45">
        <v>42331</v>
      </c>
      <c r="FD1" s="45">
        <v>42332</v>
      </c>
      <c r="FE1" s="45">
        <v>42333</v>
      </c>
      <c r="FF1" s="45">
        <v>42334</v>
      </c>
      <c r="FG1" s="45">
        <v>42335</v>
      </c>
      <c r="FH1" s="45">
        <v>42338</v>
      </c>
      <c r="FI1" s="45">
        <v>42339</v>
      </c>
      <c r="FJ1" s="55">
        <v>42340</v>
      </c>
      <c r="FK1" s="55">
        <v>42341</v>
      </c>
      <c r="FL1" s="55">
        <v>42342</v>
      </c>
      <c r="FM1" s="55">
        <v>42345</v>
      </c>
      <c r="FN1" s="55">
        <v>42346</v>
      </c>
      <c r="FO1" s="55">
        <v>42347</v>
      </c>
      <c r="FP1" s="55">
        <v>42348</v>
      </c>
      <c r="FQ1" s="55">
        <v>42349</v>
      </c>
      <c r="FR1" s="55">
        <v>42352</v>
      </c>
      <c r="FS1" s="55">
        <v>42353</v>
      </c>
      <c r="FT1" s="55">
        <v>42354</v>
      </c>
      <c r="FU1" s="55">
        <v>42355</v>
      </c>
      <c r="FV1" s="55">
        <v>42356</v>
      </c>
      <c r="FW1" s="55">
        <v>42359</v>
      </c>
      <c r="FX1" s="55">
        <v>42360</v>
      </c>
      <c r="FY1" s="55">
        <v>42361</v>
      </c>
      <c r="FZ1" s="55">
        <v>42362</v>
      </c>
      <c r="GA1" s="55">
        <v>42363</v>
      </c>
      <c r="GB1" s="55">
        <v>42366</v>
      </c>
      <c r="GC1" s="55">
        <v>42367</v>
      </c>
      <c r="GD1" s="55">
        <v>42368</v>
      </c>
      <c r="GE1" s="55">
        <v>42369</v>
      </c>
      <c r="GF1" s="46">
        <v>42370</v>
      </c>
      <c r="GG1" s="46">
        <v>42373</v>
      </c>
      <c r="GH1" s="46">
        <v>42374</v>
      </c>
      <c r="GI1" s="46">
        <v>42375</v>
      </c>
      <c r="GJ1" s="46">
        <v>42376</v>
      </c>
      <c r="GK1" s="46">
        <v>42377</v>
      </c>
      <c r="GL1" s="46">
        <v>42380</v>
      </c>
      <c r="GM1" s="46">
        <v>42381</v>
      </c>
      <c r="GN1" s="46">
        <v>42382</v>
      </c>
      <c r="GO1" s="46">
        <v>42383</v>
      </c>
      <c r="GP1" s="46">
        <v>42384</v>
      </c>
      <c r="GQ1" s="46">
        <v>42387</v>
      </c>
      <c r="GR1" s="46">
        <v>42388</v>
      </c>
      <c r="GS1" s="46">
        <v>42389</v>
      </c>
      <c r="GT1" s="46">
        <v>42390</v>
      </c>
      <c r="GU1" s="46">
        <v>42391</v>
      </c>
      <c r="GV1" s="46">
        <v>42394</v>
      </c>
      <c r="GW1" s="46">
        <v>42395</v>
      </c>
      <c r="GX1" s="46">
        <v>42396</v>
      </c>
      <c r="GY1" s="46">
        <v>42397</v>
      </c>
      <c r="GZ1" s="46">
        <v>42398</v>
      </c>
      <c r="HA1" s="46">
        <v>42401</v>
      </c>
      <c r="HB1" s="46">
        <v>42402</v>
      </c>
      <c r="HC1" s="46">
        <v>42403</v>
      </c>
      <c r="HD1" s="46">
        <v>42404</v>
      </c>
      <c r="HE1" s="46">
        <v>42405</v>
      </c>
      <c r="HF1" s="46">
        <v>42408</v>
      </c>
      <c r="HG1" s="46">
        <v>42409</v>
      </c>
      <c r="HH1" s="46">
        <v>42410</v>
      </c>
      <c r="HI1" s="46">
        <v>42411</v>
      </c>
      <c r="HJ1" s="46">
        <v>42412</v>
      </c>
      <c r="HK1" s="46">
        <v>42415</v>
      </c>
      <c r="HL1" s="46">
        <v>42416</v>
      </c>
      <c r="HM1" s="46">
        <v>42417</v>
      </c>
      <c r="HN1" s="46">
        <v>42418</v>
      </c>
      <c r="HO1" s="46">
        <v>42419</v>
      </c>
      <c r="HP1" s="46">
        <v>42422</v>
      </c>
      <c r="HQ1" s="46">
        <v>42423</v>
      </c>
      <c r="HR1" s="46">
        <v>42424</v>
      </c>
      <c r="HS1" s="46">
        <v>42425</v>
      </c>
      <c r="HT1" s="46">
        <v>42426</v>
      </c>
      <c r="HU1" s="46">
        <v>42429</v>
      </c>
      <c r="HV1" s="46">
        <v>42430</v>
      </c>
      <c r="HW1" s="46">
        <v>42431</v>
      </c>
      <c r="HX1" s="46">
        <v>42432</v>
      </c>
      <c r="HY1" s="46">
        <v>42433</v>
      </c>
      <c r="HZ1" s="46">
        <v>42436</v>
      </c>
      <c r="IA1" s="46">
        <v>42437</v>
      </c>
      <c r="IB1" s="46">
        <v>42438</v>
      </c>
      <c r="IC1" s="46">
        <v>42439</v>
      </c>
      <c r="ID1" s="46">
        <v>42440</v>
      </c>
      <c r="IE1" s="55">
        <v>42443</v>
      </c>
      <c r="IF1" s="55">
        <v>42444</v>
      </c>
      <c r="IG1" s="55">
        <v>42445</v>
      </c>
      <c r="IH1" s="55">
        <v>42446</v>
      </c>
      <c r="II1" s="55">
        <v>42447</v>
      </c>
      <c r="IJ1" s="55">
        <v>42450</v>
      </c>
      <c r="IK1" s="55">
        <v>42451</v>
      </c>
      <c r="IL1" s="55">
        <v>42452</v>
      </c>
      <c r="IM1" s="55">
        <v>42453</v>
      </c>
      <c r="IN1" s="55">
        <v>42454</v>
      </c>
      <c r="IO1" s="55">
        <v>42457</v>
      </c>
      <c r="IP1" s="55">
        <v>42458</v>
      </c>
      <c r="IQ1" s="55">
        <v>42459</v>
      </c>
      <c r="IR1" s="55">
        <v>42460</v>
      </c>
      <c r="IS1" s="55">
        <v>42461</v>
      </c>
      <c r="IT1" s="55">
        <v>42464</v>
      </c>
      <c r="IU1" s="55">
        <v>42465</v>
      </c>
      <c r="IV1" s="55">
        <v>42466</v>
      </c>
      <c r="IW1" s="55">
        <v>42467</v>
      </c>
      <c r="IX1" s="55">
        <v>42468</v>
      </c>
      <c r="IY1" s="55">
        <v>42471</v>
      </c>
      <c r="IZ1" s="55">
        <v>42472</v>
      </c>
      <c r="JA1" s="55">
        <v>42473</v>
      </c>
      <c r="JB1" s="55">
        <v>42474</v>
      </c>
      <c r="JC1" s="55">
        <v>42475</v>
      </c>
      <c r="JD1" s="55">
        <v>42478</v>
      </c>
      <c r="JE1" s="55">
        <v>42479</v>
      </c>
      <c r="JF1" s="55">
        <v>42480</v>
      </c>
      <c r="JG1" s="55">
        <v>42481</v>
      </c>
      <c r="JH1" s="55">
        <v>42482</v>
      </c>
    </row>
    <row r="2" spans="1:268">
      <c r="A2" s="49" t="s">
        <v>65</v>
      </c>
      <c r="B2" s="49">
        <v>1379.5</v>
      </c>
      <c r="C2" s="49">
        <v>841.8</v>
      </c>
      <c r="D2" s="49">
        <v>1432.5</v>
      </c>
      <c r="E2" s="49">
        <v>57.88</v>
      </c>
      <c r="F2">
        <v>1284.0999999999999</v>
      </c>
      <c r="G2" s="58">
        <v>95.3</v>
      </c>
      <c r="H2" s="58">
        <v>6.2073999999999998</v>
      </c>
      <c r="I2" s="58">
        <v>61</v>
      </c>
      <c r="J2" t="s">
        <v>99</v>
      </c>
      <c r="K2" s="50">
        <v>95.46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1"/>
      <c r="AS2" s="51"/>
      <c r="AT2" s="51"/>
      <c r="AU2" s="52"/>
      <c r="AV2" s="52"/>
      <c r="AW2" s="51"/>
      <c r="AX2" s="51"/>
      <c r="AY2" s="51"/>
      <c r="AZ2" s="51"/>
      <c r="BA2" s="51"/>
      <c r="BB2" s="51"/>
      <c r="BC2" s="52"/>
      <c r="BD2" s="51"/>
      <c r="BE2" s="51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>
        <v>6.1169000000000002</v>
      </c>
      <c r="BU2" s="52">
        <v>6.1176000000000004</v>
      </c>
      <c r="BV2" s="52">
        <v>6.1154000000000002</v>
      </c>
      <c r="BW2" s="52">
        <v>6.1150000000000002</v>
      </c>
      <c r="BX2" s="52">
        <v>6.1165000000000003</v>
      </c>
      <c r="BY2" s="52">
        <v>6.1172000000000004</v>
      </c>
      <c r="BZ2" s="52">
        <v>6.1169000000000002</v>
      </c>
      <c r="CA2" s="52">
        <v>6.1177000000000001</v>
      </c>
      <c r="CB2" s="52">
        <v>6.1185999999999998</v>
      </c>
      <c r="CC2" s="52">
        <v>6.1181000000000001</v>
      </c>
      <c r="CD2" s="52">
        <v>6.1173999999999999</v>
      </c>
      <c r="CE2" s="52">
        <v>6.1162000000000001</v>
      </c>
      <c r="CF2" s="52">
        <v>6.2298</v>
      </c>
      <c r="CG2" s="52">
        <v>6.3305999999999996</v>
      </c>
      <c r="CH2" s="52">
        <v>6.4009999999999998</v>
      </c>
      <c r="CI2" s="52">
        <v>6.3975</v>
      </c>
      <c r="CJ2" s="52">
        <v>6.3968999999999996</v>
      </c>
      <c r="CK2" s="52">
        <v>6.3966000000000003</v>
      </c>
      <c r="CL2" s="52">
        <v>6.3963000000000001</v>
      </c>
      <c r="CM2" s="51">
        <v>6.3914999999999997</v>
      </c>
      <c r="CN2" s="51">
        <v>6.3864000000000001</v>
      </c>
      <c r="CO2" s="53">
        <v>6.3861999999999997</v>
      </c>
      <c r="CP2" s="53">
        <v>6.3986999999999998</v>
      </c>
      <c r="CQ2" s="53">
        <v>6.4043000000000001</v>
      </c>
      <c r="CR2" s="53">
        <v>6.4085000000000001</v>
      </c>
      <c r="CS2" s="53">
        <v>6.3986000000000001</v>
      </c>
      <c r="CT2" s="51">
        <v>6.3893000000000004</v>
      </c>
      <c r="CU2" s="2">
        <v>6.3752000000000004</v>
      </c>
      <c r="CV2" s="2">
        <v>6.3619000000000003</v>
      </c>
      <c r="CW2" s="2">
        <v>6.3619000000000003</v>
      </c>
      <c r="CX2" s="2">
        <v>6.3619000000000003</v>
      </c>
      <c r="CY2" s="2">
        <v>6.3619000000000003</v>
      </c>
      <c r="CZ2" s="2">
        <v>6.3583999999999996</v>
      </c>
      <c r="DA2" s="2">
        <v>6.3639000000000001</v>
      </c>
      <c r="DB2" s="2">
        <v>6.3632</v>
      </c>
      <c r="DC2" s="2">
        <v>6.3772000000000002</v>
      </c>
      <c r="DD2" s="2">
        <v>6.3719000000000001</v>
      </c>
      <c r="DE2" s="2">
        <v>6.3708999999999998</v>
      </c>
      <c r="DF2" s="2">
        <v>6.3665000000000003</v>
      </c>
      <c r="DG2" s="2">
        <v>6.3712</v>
      </c>
      <c r="DH2" s="2">
        <v>6.367</v>
      </c>
      <c r="DI2" s="2">
        <v>6.3606999999999996</v>
      </c>
      <c r="DJ2" s="2">
        <v>6.3676000000000004</v>
      </c>
      <c r="DK2" s="2">
        <v>6.3720999999999997</v>
      </c>
      <c r="DL2" s="2">
        <v>6.3773</v>
      </c>
      <c r="DM2" s="2">
        <v>6.3791000000000002</v>
      </c>
      <c r="DN2" s="2">
        <v>6.3784999999999998</v>
      </c>
      <c r="DO2" s="2">
        <v>6.3728999999999996</v>
      </c>
      <c r="DP2" s="2">
        <v>6.3659999999999997</v>
      </c>
      <c r="DQ2" s="2">
        <v>6.3613</v>
      </c>
      <c r="DR2" s="2">
        <v>6.3613</v>
      </c>
      <c r="DS2" s="2">
        <v>6.3613</v>
      </c>
      <c r="DT2" s="2">
        <v>6.3613</v>
      </c>
      <c r="DU2" s="2">
        <v>6.3613</v>
      </c>
      <c r="DV2" s="2">
        <v>6.3613</v>
      </c>
      <c r="DW2" s="54">
        <v>6.3505000000000003</v>
      </c>
      <c r="DX2" s="54">
        <v>6.3493000000000004</v>
      </c>
      <c r="DY2" s="54">
        <v>6.3406000000000002</v>
      </c>
      <c r="DZ2" s="54">
        <v>6.3231000000000002</v>
      </c>
      <c r="EA2" s="54">
        <v>6.3407999999999998</v>
      </c>
      <c r="EB2" s="54">
        <v>6.3402000000000003</v>
      </c>
      <c r="EC2" s="54">
        <v>6.3436000000000003</v>
      </c>
      <c r="ED2" s="54">
        <v>6.3526999999999996</v>
      </c>
      <c r="EE2" s="54">
        <v>6.3613999999999997</v>
      </c>
      <c r="EF2" s="54">
        <v>6.3472999999999997</v>
      </c>
      <c r="EG2" s="54">
        <v>6.3497000000000003</v>
      </c>
      <c r="EH2" s="54">
        <v>6.3594999999999997</v>
      </c>
      <c r="EI2" s="54">
        <v>6.3548999999999998</v>
      </c>
      <c r="EJ2" s="54">
        <v>6.3494000000000002</v>
      </c>
      <c r="EK2" s="54">
        <v>6.3536000000000001</v>
      </c>
      <c r="EL2" s="54">
        <v>6.3596000000000004</v>
      </c>
      <c r="EM2" s="54">
        <v>6.3494999999999999</v>
      </c>
      <c r="EN2" s="54">
        <v>6.3154000000000003</v>
      </c>
      <c r="EO2" s="54">
        <v>6.3310000000000004</v>
      </c>
      <c r="EP2" s="54">
        <v>6.3342999999999998</v>
      </c>
      <c r="EQ2" s="54">
        <v>6.3380999999999998</v>
      </c>
      <c r="ER2" s="54">
        <v>6.3459000000000003</v>
      </c>
      <c r="ES2" s="54">
        <v>6.3578000000000001</v>
      </c>
      <c r="ET2" s="54">
        <v>6.3601999999999999</v>
      </c>
      <c r="EU2" s="54">
        <v>6.3613999999999997</v>
      </c>
      <c r="EV2" s="54">
        <v>6.3628</v>
      </c>
      <c r="EW2" s="54">
        <v>6.3654999999999999</v>
      </c>
      <c r="EX2" s="54">
        <v>6.375</v>
      </c>
      <c r="EY2" s="54">
        <v>6.3739999999999997</v>
      </c>
      <c r="EZ2" s="54">
        <v>6.3795999999999999</v>
      </c>
      <c r="FA2" s="54">
        <v>6.3791000000000002</v>
      </c>
      <c r="FB2" s="54">
        <v>6.3780000000000001</v>
      </c>
      <c r="FC2" s="54">
        <v>6.3867000000000003</v>
      </c>
      <c r="FD2" s="54">
        <v>6.3887999999999998</v>
      </c>
      <c r="FE2" s="54">
        <v>6.3876999999999997</v>
      </c>
      <c r="FF2" s="54">
        <v>6.3895999999999997</v>
      </c>
      <c r="FG2" s="54">
        <v>6.3914999999999997</v>
      </c>
      <c r="FH2" s="54">
        <v>6.3962000000000003</v>
      </c>
      <c r="FI2" s="54">
        <v>6.3973000000000004</v>
      </c>
      <c r="FJ2" s="51">
        <v>6.3958000000000004</v>
      </c>
      <c r="FK2" s="51">
        <v>6.3982000000000001</v>
      </c>
      <c r="FL2" s="51">
        <v>6.3851000000000004</v>
      </c>
      <c r="FM2" s="51">
        <v>6.3985000000000003</v>
      </c>
      <c r="FN2" s="51">
        <v>6.4077999999999999</v>
      </c>
      <c r="FO2" s="51">
        <v>6.4139999999999997</v>
      </c>
      <c r="FP2" s="51">
        <v>6.4236000000000004</v>
      </c>
      <c r="FQ2" s="51">
        <v>6.4358000000000004</v>
      </c>
      <c r="FR2" s="51">
        <v>6.4494999999999996</v>
      </c>
      <c r="FS2" s="51">
        <v>6.4558999999999997</v>
      </c>
      <c r="FT2" s="51">
        <v>6.4626000000000001</v>
      </c>
      <c r="FU2" s="51">
        <v>6.4756999999999998</v>
      </c>
      <c r="FV2" s="51">
        <v>6.4813999999999998</v>
      </c>
      <c r="FW2" s="51">
        <v>6.4752999999999998</v>
      </c>
      <c r="FX2" s="51">
        <v>6.4745999999999997</v>
      </c>
      <c r="FY2" s="51">
        <v>6.4730999999999996</v>
      </c>
      <c r="FZ2" s="51">
        <v>6.4755000000000003</v>
      </c>
      <c r="GA2" s="51">
        <v>6.4713000000000003</v>
      </c>
      <c r="GB2" s="51">
        <v>6.4749999999999996</v>
      </c>
      <c r="GC2" s="51">
        <v>6.4863999999999997</v>
      </c>
      <c r="GD2" s="51">
        <v>6.4894999999999996</v>
      </c>
      <c r="GE2" s="51">
        <v>6.4935999999999998</v>
      </c>
      <c r="GF2" s="2">
        <v>6.4935999999999998</v>
      </c>
      <c r="GG2" s="3">
        <v>6.5031999999999996</v>
      </c>
      <c r="GH2" s="3">
        <v>6.5168999999999997</v>
      </c>
      <c r="GI2" s="3">
        <v>6.5313999999999997</v>
      </c>
      <c r="GJ2" s="3">
        <v>6.5646000000000004</v>
      </c>
      <c r="GK2" s="3">
        <v>6.5636000000000001</v>
      </c>
      <c r="GL2" s="3">
        <v>6.5625999999999998</v>
      </c>
      <c r="GM2" s="3">
        <v>6.5628000000000002</v>
      </c>
      <c r="GN2" s="3">
        <v>6.5629999999999997</v>
      </c>
      <c r="GO2" s="3">
        <v>6.5616000000000003</v>
      </c>
      <c r="GP2" s="3">
        <v>6.5636999999999999</v>
      </c>
      <c r="GQ2" s="3">
        <v>6.5590000000000002</v>
      </c>
      <c r="GR2" s="3">
        <v>6.5595999999999997</v>
      </c>
      <c r="GS2" s="3">
        <v>6.5578000000000003</v>
      </c>
      <c r="GT2" s="3">
        <v>6.5585000000000004</v>
      </c>
      <c r="GU2" s="3">
        <v>6.5571999999999999</v>
      </c>
      <c r="GV2" s="3">
        <v>6.5556999999999999</v>
      </c>
      <c r="GW2" s="3">
        <v>6.5548000000000002</v>
      </c>
      <c r="GX2" s="3">
        <v>6.5533000000000001</v>
      </c>
      <c r="GY2" s="3">
        <v>6.5528000000000004</v>
      </c>
      <c r="GZ2" s="3">
        <v>6.5515999999999996</v>
      </c>
      <c r="HA2" s="3">
        <v>6.5538999999999996</v>
      </c>
      <c r="HB2" s="3">
        <v>6.5510000000000002</v>
      </c>
      <c r="HC2" s="3">
        <v>6.5521000000000003</v>
      </c>
      <c r="HD2" s="3">
        <v>6.5419</v>
      </c>
      <c r="HE2" s="3">
        <v>6.5419</v>
      </c>
      <c r="HF2" s="3">
        <v>6.5419</v>
      </c>
      <c r="HG2" s="3">
        <v>6.5419</v>
      </c>
      <c r="HH2" s="3">
        <v>6.5313999999999997</v>
      </c>
      <c r="HI2" s="3">
        <v>6.5313999999999997</v>
      </c>
      <c r="HJ2" s="3">
        <v>6.5313999999999997</v>
      </c>
      <c r="HK2" s="3">
        <v>6.5118</v>
      </c>
      <c r="HL2" s="3">
        <v>6.5129999999999999</v>
      </c>
      <c r="HM2" s="3">
        <v>6.5236999999999998</v>
      </c>
      <c r="HN2" s="3">
        <v>6.5152000000000001</v>
      </c>
      <c r="HO2" s="3">
        <v>6.5186000000000002</v>
      </c>
      <c r="HP2" s="3">
        <v>6.5164999999999997</v>
      </c>
      <c r="HQ2" s="3">
        <v>6.5273000000000003</v>
      </c>
      <c r="HR2" s="3">
        <v>6.5301999999999998</v>
      </c>
      <c r="HS2" s="3">
        <v>6.5317999999999996</v>
      </c>
      <c r="HT2" s="3">
        <v>6.5338000000000003</v>
      </c>
      <c r="HU2" s="3">
        <v>6.5452000000000004</v>
      </c>
      <c r="HV2" s="3">
        <v>6.5385</v>
      </c>
      <c r="HW2" s="3">
        <v>6.5490000000000004</v>
      </c>
      <c r="HX2" s="3">
        <v>6.5411999999999999</v>
      </c>
      <c r="HY2" s="3">
        <v>6.5284000000000004</v>
      </c>
      <c r="HZ2" s="3">
        <v>6.5113000000000003</v>
      </c>
      <c r="IA2" s="3">
        <v>6.5041000000000002</v>
      </c>
      <c r="IB2" s="3">
        <v>6.5106000000000002</v>
      </c>
      <c r="IC2" s="3">
        <v>6.5126999999999997</v>
      </c>
      <c r="ID2" s="3">
        <v>6.4904999999999999</v>
      </c>
      <c r="IE2" s="51">
        <v>6.4912999999999998</v>
      </c>
      <c r="IF2" s="51">
        <v>6.5079000000000002</v>
      </c>
      <c r="IG2" s="51">
        <v>6.5171999999999999</v>
      </c>
      <c r="IH2" s="51">
        <v>6.4961000000000002</v>
      </c>
      <c r="II2" s="51">
        <v>6.4627999999999997</v>
      </c>
      <c r="IJ2" s="51">
        <v>6.4824000000000002</v>
      </c>
      <c r="IK2" s="51">
        <v>6.4970999999999997</v>
      </c>
      <c r="IL2" s="51">
        <v>6.4935999999999998</v>
      </c>
      <c r="IM2" s="51">
        <v>6.5149999999999997</v>
      </c>
      <c r="IN2" s="51">
        <v>6.5223000000000004</v>
      </c>
      <c r="IO2" s="51">
        <v>6.5232000000000001</v>
      </c>
      <c r="IP2" s="51">
        <v>6.5060000000000002</v>
      </c>
      <c r="IQ2" s="51">
        <v>6.4840999999999998</v>
      </c>
      <c r="IR2" s="51">
        <v>6.4611999999999998</v>
      </c>
      <c r="IS2" s="51">
        <v>6.4584999999999999</v>
      </c>
      <c r="IT2" s="51">
        <v>6.4775</v>
      </c>
      <c r="IU2" s="51">
        <v>6.4663000000000004</v>
      </c>
      <c r="IV2" s="51">
        <v>6.4753999999999996</v>
      </c>
      <c r="IW2" s="51">
        <v>6.4706999999999999</v>
      </c>
      <c r="IX2" s="51">
        <v>6.4733000000000001</v>
      </c>
      <c r="IY2" s="51">
        <v>6.4649000000000001</v>
      </c>
      <c r="IZ2" s="51">
        <v>6.4615999999999998</v>
      </c>
      <c r="JA2" s="51">
        <v>6.4591000000000003</v>
      </c>
      <c r="JB2" s="51">
        <v>6.4890999999999996</v>
      </c>
      <c r="JC2" s="51">
        <v>6.4908000000000001</v>
      </c>
      <c r="JD2" s="51">
        <v>6.4786999999999999</v>
      </c>
      <c r="JE2" s="51">
        <v>6.47</v>
      </c>
      <c r="JF2" s="51">
        <v>6.4579000000000004</v>
      </c>
      <c r="JG2" s="51">
        <v>6.4802999999999997</v>
      </c>
      <c r="JH2" s="51">
        <v>6.4897999999999998</v>
      </c>
    </row>
    <row r="3" spans="1:268">
      <c r="A3" s="48" t="s">
        <v>64</v>
      </c>
      <c r="B3" s="48">
        <v>1386.8</v>
      </c>
      <c r="C3" s="48">
        <v>849.6</v>
      </c>
      <c r="D3" s="48">
        <v>1362.5</v>
      </c>
      <c r="E3">
        <v>59.67</v>
      </c>
      <c r="F3">
        <v>1287.5999999999999</v>
      </c>
      <c r="G3" s="57">
        <v>94.79</v>
      </c>
      <c r="H3" s="57">
        <v>6.2125000000000004</v>
      </c>
      <c r="I3" s="57">
        <v>60</v>
      </c>
      <c r="K3">
        <f>AVERAGE(K2:O2)</f>
        <v>95.46</v>
      </c>
      <c r="L3" t="e">
        <f>AVERAGE(P2:T2)</f>
        <v>#DIV/0!</v>
      </c>
      <c r="M3" t="e">
        <f>AVERAGE(U2:Y2)</f>
        <v>#DIV/0!</v>
      </c>
      <c r="N3" t="e">
        <f>AVERAGE(Z2:AD2)</f>
        <v>#DIV/0!</v>
      </c>
      <c r="O3" t="e">
        <f>AVERAGE(AE2:AI2)</f>
        <v>#DIV/0!</v>
      </c>
      <c r="P3" s="4" t="e">
        <f>AVERAGE(AJ2:AO2)</f>
        <v>#DIV/0!</v>
      </c>
      <c r="Q3" t="e">
        <f>AVERAGE(AP2:AU2)</f>
        <v>#DIV/0!</v>
      </c>
      <c r="R3" t="e">
        <f>AVERAGE(AV2:AZ2)</f>
        <v>#DIV/0!</v>
      </c>
      <c r="S3" t="e">
        <f>AVERAGE(BA2:BE2)</f>
        <v>#DIV/0!</v>
      </c>
      <c r="T3" t="e">
        <f>AVERAGE(BF2:BJ2)</f>
        <v>#DIV/0!</v>
      </c>
      <c r="U3" t="e">
        <f>AVERAGE(BK2:BO2)</f>
        <v>#DIV/0!</v>
      </c>
      <c r="V3">
        <f>AVERAGE(BP2:BT2)</f>
        <v>6.1169000000000002</v>
      </c>
      <c r="W3">
        <f>AVERAGE(BU2:BY2)</f>
        <v>6.1163400000000001</v>
      </c>
      <c r="X3">
        <f>AVERAGE(BZ2:CD2)</f>
        <v>6.1177399999999995</v>
      </c>
      <c r="Y3">
        <f>AVERAGE(CE2:CI2)</f>
        <v>6.2950200000000001</v>
      </c>
      <c r="Z3">
        <f>AVERAGE(CJ2:CN2)</f>
        <v>6.3935399999999998</v>
      </c>
      <c r="AA3">
        <f>AVERAGE(CO2:CS2)</f>
        <v>6.3992599999999999</v>
      </c>
      <c r="AB3">
        <f>AVERAGE(CT2:CX2)</f>
        <v>6.3700400000000004</v>
      </c>
      <c r="AC3">
        <f>AVERAGE(CY2:DD2)</f>
        <v>6.3660833333333331</v>
      </c>
      <c r="AD3">
        <f>AVERAGE(DE2:DI2)</f>
        <v>6.3672599999999999</v>
      </c>
      <c r="AE3">
        <f>AVERAGE(DJ2:DN2)</f>
        <v>6.3749199999999995</v>
      </c>
      <c r="AF3">
        <f>AVERAGE(DO2:DS2)</f>
        <v>6.36456</v>
      </c>
      <c r="AG3">
        <f>AVERAGE(DT2:DX2)</f>
        <v>6.3567400000000003</v>
      </c>
      <c r="AH3">
        <f>AVERAGE(DY2:EC2)</f>
        <v>6.3376599999999996</v>
      </c>
      <c r="AI3">
        <f>AVERAGE(ED2:EH2)</f>
        <v>6.35412</v>
      </c>
      <c r="AJ3">
        <f>AVERAGE(EI2:EM2)</f>
        <v>6.3533999999999997</v>
      </c>
      <c r="AK3">
        <f>AVERAGE(EN2:ER2)</f>
        <v>6.3329399999999998</v>
      </c>
      <c r="AL3">
        <f>AVERAGE(ES2:EW2)</f>
        <v>6.3615399999999998</v>
      </c>
      <c r="AM3">
        <f>AVERAGE(EX2:FB2)</f>
        <v>6.3771399999999998</v>
      </c>
      <c r="AN3">
        <f>AVERAGE(FC2:FG2)</f>
        <v>6.3888599999999993</v>
      </c>
      <c r="AO3">
        <f>AVERAGE(FH2:FL2)</f>
        <v>6.3945200000000009</v>
      </c>
      <c r="AP3">
        <f>AVERAGE(FM2:FQ2)</f>
        <v>6.4159400000000009</v>
      </c>
      <c r="AQ3">
        <f>AVERAGE(FR2:FV2)</f>
        <v>6.46502</v>
      </c>
      <c r="AR3">
        <f>AVERAGE(FW2:GA2)</f>
        <v>6.4739599999999999</v>
      </c>
      <c r="AS3">
        <f>AVERAGE(GB2:GF2)</f>
        <v>6.4876199999999997</v>
      </c>
      <c r="AT3">
        <f>AVERAGE(GG2:GK2)</f>
        <v>6.5359399999999992</v>
      </c>
      <c r="AU3">
        <f>AVERAGE(GL2:GP2)</f>
        <v>6.5627399999999998</v>
      </c>
      <c r="AV3">
        <f>AVERAGE(GQ2:GU2)</f>
        <v>6.5584200000000008</v>
      </c>
      <c r="AW3">
        <f>AVERAGE(GV2:GZ2)</f>
        <v>6.5536399999999997</v>
      </c>
      <c r="AX3">
        <f>AVERAGE(HA2:HE2)</f>
        <v>6.5481600000000002</v>
      </c>
      <c r="AY3">
        <f>AVERAGE(HF2:HJ2)</f>
        <v>6.5355999999999996</v>
      </c>
      <c r="AZ3">
        <f>AVERAGE(HK2:HO2)</f>
        <v>6.5164599999999995</v>
      </c>
      <c r="BA3">
        <f>AVERAGE(HP2:HT2)</f>
        <v>6.5279199999999999</v>
      </c>
      <c r="BB3">
        <f>AVERAGE(HU2:HY2)</f>
        <v>6.5404600000000004</v>
      </c>
      <c r="BC3">
        <f>AVERAGE(HZ2:ID2)</f>
        <v>6.5058399999999992</v>
      </c>
      <c r="BD3">
        <f>AVERAGE(IE2:II2)</f>
        <v>6.4950600000000005</v>
      </c>
      <c r="BE3">
        <f>AVERAGE(IJ2:IN2)</f>
        <v>6.5020799999999994</v>
      </c>
      <c r="BF3">
        <f>AVERAGE(IO2:IS2)</f>
        <v>6.4866000000000001</v>
      </c>
      <c r="BG3">
        <f>AVERAGE(IT2:IX2)</f>
        <v>6.4726400000000002</v>
      </c>
      <c r="BH3">
        <f>AVERAGE(IY2:JC2)</f>
        <v>6.4730999999999996</v>
      </c>
      <c r="BI3">
        <f>AVERAGE(JD2:JH2)</f>
        <v>6.4753400000000001</v>
      </c>
    </row>
    <row r="4" spans="1:268">
      <c r="A4" s="49" t="s">
        <v>63</v>
      </c>
      <c r="B4" s="49">
        <v>1421</v>
      </c>
      <c r="C4" s="49">
        <v>790.6</v>
      </c>
      <c r="D4" s="49">
        <v>1349.9</v>
      </c>
      <c r="E4">
        <v>59.953999999999994</v>
      </c>
      <c r="F4">
        <v>1310.5999999999999</v>
      </c>
      <c r="G4" s="58">
        <v>93.3</v>
      </c>
      <c r="H4" s="58">
        <v>6.2073999999999998</v>
      </c>
      <c r="I4" s="58">
        <v>58</v>
      </c>
    </row>
    <row r="5" spans="1:268">
      <c r="A5" s="48" t="s">
        <v>62</v>
      </c>
      <c r="B5" s="48">
        <v>1425.5</v>
      </c>
      <c r="C5" s="48">
        <v>733.7</v>
      </c>
      <c r="D5" s="48">
        <v>1356.5</v>
      </c>
      <c r="E5">
        <v>59.215999999999994</v>
      </c>
      <c r="F5">
        <v>1335.3</v>
      </c>
      <c r="G5" s="57">
        <v>96.2</v>
      </c>
      <c r="H5" s="57">
        <v>6.2007000000000003</v>
      </c>
      <c r="I5" s="57">
        <v>61</v>
      </c>
    </row>
    <row r="6" spans="1:268">
      <c r="A6" s="49" t="s">
        <v>61</v>
      </c>
      <c r="B6" s="49">
        <v>1310.7</v>
      </c>
      <c r="C6" s="49">
        <v>738.1</v>
      </c>
      <c r="D6" s="49">
        <v>1387.5</v>
      </c>
      <c r="E6">
        <v>58.531999999999996</v>
      </c>
      <c r="F6">
        <v>1307</v>
      </c>
      <c r="G6" s="58">
        <v>96.85</v>
      </c>
      <c r="H6" s="58">
        <v>6.2023999999999999</v>
      </c>
      <c r="I6" s="57">
        <v>61</v>
      </c>
    </row>
    <row r="7" spans="1:268">
      <c r="A7" s="48" t="s">
        <v>60</v>
      </c>
      <c r="B7" s="48">
        <v>1290.5</v>
      </c>
      <c r="C7" s="48">
        <v>776.9</v>
      </c>
      <c r="D7" s="48">
        <v>1411.5</v>
      </c>
      <c r="E7">
        <v>59.879999999999995</v>
      </c>
      <c r="F7">
        <v>1263.5</v>
      </c>
      <c r="G7" s="57">
        <v>96.27</v>
      </c>
      <c r="H7" s="57">
        <v>6.2107999999999999</v>
      </c>
      <c r="I7" s="57">
        <v>61</v>
      </c>
    </row>
    <row r="8" spans="1:268">
      <c r="A8" s="49" t="s">
        <v>59</v>
      </c>
      <c r="B8" s="49">
        <v>1356.7</v>
      </c>
      <c r="C8" s="49">
        <v>803.8</v>
      </c>
      <c r="D8" s="49">
        <v>1418.5</v>
      </c>
      <c r="E8">
        <v>59.928333333333335</v>
      </c>
      <c r="F8">
        <v>1261.2</v>
      </c>
      <c r="G8" s="58">
        <v>94.98</v>
      </c>
      <c r="H8" s="58">
        <v>6.2141000000000002</v>
      </c>
      <c r="I8" s="58">
        <v>60</v>
      </c>
    </row>
    <row r="9" spans="1:268">
      <c r="A9" s="48" t="s">
        <v>58</v>
      </c>
      <c r="B9" s="48">
        <v>1351.7</v>
      </c>
      <c r="C9" s="48">
        <v>821.8</v>
      </c>
      <c r="D9" s="48">
        <v>1416.5</v>
      </c>
      <c r="E9">
        <v>59.905000000000001</v>
      </c>
      <c r="F9">
        <v>1239.4000000000001</v>
      </c>
      <c r="G9" s="57">
        <v>94.14</v>
      </c>
      <c r="H9" s="57">
        <v>6.2107999999999999</v>
      </c>
      <c r="I9" s="57">
        <v>61</v>
      </c>
    </row>
    <row r="10" spans="1:268">
      <c r="A10" s="49" t="s">
        <v>57</v>
      </c>
      <c r="B10" s="49">
        <v>1328.5</v>
      </c>
      <c r="C10" s="49">
        <v>837.3</v>
      </c>
      <c r="D10" s="49">
        <v>1400.5</v>
      </c>
      <c r="E10">
        <v>60.058000000000007</v>
      </c>
      <c r="F10">
        <v>1222.5999999999999</v>
      </c>
      <c r="G10" s="58">
        <v>95.49</v>
      </c>
      <c r="H10" s="58">
        <v>6.2057000000000002</v>
      </c>
      <c r="I10" s="58">
        <v>64</v>
      </c>
    </row>
    <row r="11" spans="1:268">
      <c r="A11" s="48" t="s">
        <v>56</v>
      </c>
      <c r="B11" s="48">
        <v>1294.8</v>
      </c>
      <c r="C11" s="48">
        <v>786.5</v>
      </c>
      <c r="D11" s="48">
        <v>1355.5</v>
      </c>
      <c r="E11">
        <v>57.724000000000004</v>
      </c>
      <c r="F11">
        <v>1211.0999999999999</v>
      </c>
      <c r="G11" s="57">
        <v>95.94</v>
      </c>
      <c r="H11" s="57">
        <v>6.2141000000000002</v>
      </c>
      <c r="I11" s="57">
        <v>65</v>
      </c>
    </row>
    <row r="12" spans="1:268">
      <c r="A12" s="49" t="s">
        <v>55</v>
      </c>
      <c r="B12" s="49">
        <v>1201.9000000000001</v>
      </c>
      <c r="C12" s="49">
        <v>754.1</v>
      </c>
      <c r="D12" s="49">
        <v>1263.5</v>
      </c>
      <c r="E12">
        <v>52.405999999999992</v>
      </c>
      <c r="F12">
        <v>1186.7</v>
      </c>
      <c r="G12" s="58">
        <v>97.94</v>
      </c>
      <c r="H12" s="58">
        <v>6.2057000000000002</v>
      </c>
      <c r="I12" s="58">
        <v>61</v>
      </c>
    </row>
    <row r="13" spans="1:268">
      <c r="A13" s="48" t="s">
        <v>54</v>
      </c>
      <c r="B13" s="48">
        <v>1214.9000000000001</v>
      </c>
      <c r="C13" s="48">
        <v>762.9</v>
      </c>
      <c r="D13" s="48">
        <v>1202.5</v>
      </c>
      <c r="E13">
        <v>51.69</v>
      </c>
      <c r="F13">
        <v>1213.5999999999999</v>
      </c>
      <c r="G13" s="57">
        <v>97.3</v>
      </c>
      <c r="H13" s="57">
        <v>6.2141000000000002</v>
      </c>
      <c r="I13" s="58">
        <v>61</v>
      </c>
    </row>
    <row r="14" spans="1:268">
      <c r="A14" s="49" t="s">
        <v>53</v>
      </c>
      <c r="B14" s="49">
        <v>1229.2</v>
      </c>
      <c r="C14" s="49">
        <v>796.9</v>
      </c>
      <c r="D14" s="49">
        <v>1172.5</v>
      </c>
      <c r="E14">
        <v>49.257999999999996</v>
      </c>
      <c r="F14">
        <v>1214.5</v>
      </c>
      <c r="G14" s="58">
        <v>97.17</v>
      </c>
      <c r="H14" s="57">
        <v>6.1169000000000002</v>
      </c>
      <c r="I14" s="58">
        <v>55</v>
      </c>
    </row>
    <row r="15" spans="1:268">
      <c r="A15" s="48" t="s">
        <v>52</v>
      </c>
      <c r="B15" s="48">
        <v>1191.5</v>
      </c>
      <c r="C15" s="48">
        <v>767.5</v>
      </c>
      <c r="D15" s="48">
        <v>1157.3</v>
      </c>
      <c r="E15">
        <v>47.96</v>
      </c>
      <c r="F15">
        <v>1189.3</v>
      </c>
      <c r="G15">
        <v>97.173999999999992</v>
      </c>
      <c r="H15" s="58">
        <v>6.1163400000000001</v>
      </c>
      <c r="I15" s="57">
        <v>49</v>
      </c>
    </row>
    <row r="16" spans="1:268">
      <c r="A16" s="49" t="s">
        <v>51</v>
      </c>
      <c r="B16" s="49">
        <v>1144.0999999999999</v>
      </c>
      <c r="C16" s="49">
        <v>722.9</v>
      </c>
      <c r="D16" s="49">
        <v>1094.3</v>
      </c>
      <c r="E16">
        <v>44.917999999999999</v>
      </c>
      <c r="F16">
        <v>1176.8</v>
      </c>
      <c r="G16">
        <v>97.775999999999996</v>
      </c>
      <c r="H16" s="57">
        <v>6.1177399999999995</v>
      </c>
      <c r="I16" s="57">
        <v>50</v>
      </c>
    </row>
    <row r="17" spans="1:9">
      <c r="A17" s="48" t="s">
        <v>50</v>
      </c>
      <c r="B17" s="48">
        <v>1134.4000000000001</v>
      </c>
      <c r="C17" s="48">
        <v>689.5</v>
      </c>
      <c r="D17" s="48">
        <v>1012.9</v>
      </c>
      <c r="E17">
        <v>43.213999999999992</v>
      </c>
      <c r="F17">
        <v>1159.8</v>
      </c>
      <c r="G17">
        <v>96.774000000000001</v>
      </c>
      <c r="H17" s="58">
        <v>6.2950200000000001</v>
      </c>
      <c r="I17" s="58">
        <v>51</v>
      </c>
    </row>
    <row r="18" spans="1:9">
      <c r="A18" s="49" t="s">
        <v>49</v>
      </c>
      <c r="B18" s="49">
        <v>1007.5</v>
      </c>
      <c r="C18" s="49">
        <v>610.1</v>
      </c>
      <c r="D18" s="49">
        <v>934.9</v>
      </c>
      <c r="E18">
        <v>41.375999999999998</v>
      </c>
      <c r="F18">
        <v>1100.3</v>
      </c>
      <c r="G18">
        <v>96.184000000000012</v>
      </c>
      <c r="H18">
        <v>6.3935399999999998</v>
      </c>
      <c r="I18" s="57">
        <v>55</v>
      </c>
    </row>
    <row r="19" spans="1:9">
      <c r="A19" s="48" t="s">
        <v>48</v>
      </c>
      <c r="B19" s="48">
        <v>915.1</v>
      </c>
      <c r="C19" s="48">
        <v>549.29999999999995</v>
      </c>
      <c r="D19" s="48">
        <v>860.9</v>
      </c>
      <c r="E19">
        <v>40.786000000000001</v>
      </c>
      <c r="F19">
        <v>953.9</v>
      </c>
      <c r="G19">
        <v>94.364000000000004</v>
      </c>
      <c r="H19">
        <v>6.3992599999999999</v>
      </c>
      <c r="I19" s="58">
        <v>56</v>
      </c>
    </row>
    <row r="20" spans="1:9">
      <c r="A20" s="49" t="s">
        <v>47</v>
      </c>
      <c r="B20" s="49">
        <v>963.5</v>
      </c>
      <c r="C20" s="49">
        <v>583.1</v>
      </c>
      <c r="D20" s="49">
        <v>814.3</v>
      </c>
      <c r="E20">
        <v>46.732000000000006</v>
      </c>
      <c r="F20">
        <v>877.6</v>
      </c>
      <c r="G20">
        <v>96.092000000000013</v>
      </c>
      <c r="H20">
        <v>6.3700400000000004</v>
      </c>
      <c r="I20" s="57">
        <v>57</v>
      </c>
    </row>
    <row r="21" spans="1:9">
      <c r="A21" s="48" t="s">
        <v>46</v>
      </c>
      <c r="B21" s="48">
        <v>957.9</v>
      </c>
      <c r="C21" s="48">
        <v>582.1</v>
      </c>
      <c r="D21" s="48">
        <v>816.5</v>
      </c>
      <c r="E21">
        <v>45.456666666666671</v>
      </c>
      <c r="F21">
        <v>849.8</v>
      </c>
      <c r="G21">
        <v>95.843333333333348</v>
      </c>
      <c r="H21">
        <v>6.3660833333333331</v>
      </c>
      <c r="I21" s="58">
        <v>56</v>
      </c>
    </row>
    <row r="22" spans="1:9">
      <c r="A22" s="49" t="s">
        <v>45</v>
      </c>
      <c r="B22" s="49">
        <v>919.4</v>
      </c>
      <c r="C22" s="49">
        <v>577.1</v>
      </c>
      <c r="D22" s="49">
        <v>836.5</v>
      </c>
      <c r="E22">
        <v>45.464000000000006</v>
      </c>
      <c r="F22">
        <v>826.9</v>
      </c>
      <c r="G22">
        <v>95.344000000000008</v>
      </c>
      <c r="H22">
        <v>6.3672599999999999</v>
      </c>
      <c r="I22" s="58">
        <v>56</v>
      </c>
    </row>
    <row r="23" spans="1:9">
      <c r="A23" s="48" t="s">
        <v>44</v>
      </c>
      <c r="B23" s="48">
        <v>933.1</v>
      </c>
      <c r="C23" s="48">
        <v>584.70000000000005</v>
      </c>
      <c r="D23" s="48">
        <v>882.5</v>
      </c>
      <c r="E23">
        <v>45.519999999999996</v>
      </c>
      <c r="F23">
        <v>851.2</v>
      </c>
      <c r="G23">
        <v>95.994</v>
      </c>
      <c r="H23">
        <v>6.3749199999999995</v>
      </c>
      <c r="I23" s="58">
        <v>57</v>
      </c>
    </row>
    <row r="24" spans="1:9">
      <c r="A24" s="48" t="s">
        <v>95</v>
      </c>
      <c r="B24" s="48">
        <v>912.9</v>
      </c>
      <c r="C24" s="48">
        <v>570.79999999999995</v>
      </c>
      <c r="D24" s="48">
        <v>897.5</v>
      </c>
      <c r="E24">
        <v>45.006</v>
      </c>
      <c r="F24">
        <v>830.9</v>
      </c>
      <c r="G24">
        <v>96.105999999999995</v>
      </c>
      <c r="H24">
        <v>6.36456</v>
      </c>
      <c r="I24" s="58">
        <v>59</v>
      </c>
    </row>
    <row r="25" spans="1:9">
      <c r="A25" s="49" t="s">
        <v>94</v>
      </c>
      <c r="B25" s="49">
        <v>908.5</v>
      </c>
      <c r="C25" s="49">
        <v>590.6</v>
      </c>
      <c r="D25" s="49">
        <v>927.5</v>
      </c>
      <c r="E25">
        <v>48.332000000000001</v>
      </c>
      <c r="F25">
        <v>858.7</v>
      </c>
      <c r="G25">
        <v>95.49199999999999</v>
      </c>
      <c r="H25">
        <v>6.3567400000000003</v>
      </c>
      <c r="I25" s="58">
        <v>58</v>
      </c>
    </row>
    <row r="26" spans="1:9">
      <c r="A26" s="48" t="s">
        <v>93</v>
      </c>
      <c r="B26" s="48">
        <v>952.9</v>
      </c>
      <c r="C26" s="48">
        <v>608.70000000000005</v>
      </c>
      <c r="D26" s="48">
        <v>936.5</v>
      </c>
      <c r="E26">
        <v>46.807999999999993</v>
      </c>
      <c r="F26">
        <v>865.3</v>
      </c>
      <c r="G26">
        <v>94.555999999999997</v>
      </c>
      <c r="H26">
        <v>6.3376599999999996</v>
      </c>
      <c r="I26" s="58">
        <v>57</v>
      </c>
    </row>
    <row r="27" spans="1:9">
      <c r="A27" s="49" t="s">
        <v>92</v>
      </c>
      <c r="B27" s="49">
        <v>954.1</v>
      </c>
      <c r="C27" s="49">
        <v>605.79999999999995</v>
      </c>
      <c r="D27" s="49">
        <v>956.5</v>
      </c>
      <c r="E27">
        <v>45.323999999999998</v>
      </c>
      <c r="F27">
        <v>846.7</v>
      </c>
      <c r="G27">
        <v>95.271999999999991</v>
      </c>
      <c r="H27">
        <v>6.35412</v>
      </c>
      <c r="I27" s="58">
        <v>57</v>
      </c>
    </row>
    <row r="28" spans="1:9">
      <c r="A28" s="48" t="s">
        <v>91</v>
      </c>
      <c r="B28" s="48">
        <v>947.6</v>
      </c>
      <c r="C28" s="48">
        <v>600</v>
      </c>
      <c r="D28" s="48">
        <v>1003.5</v>
      </c>
      <c r="E28">
        <v>45.154000000000003</v>
      </c>
      <c r="F28">
        <v>841.9</v>
      </c>
      <c r="G28">
        <v>97.205999999999989</v>
      </c>
      <c r="H28">
        <v>6.3533999999999997</v>
      </c>
      <c r="I28" s="58">
        <v>56</v>
      </c>
    </row>
    <row r="29" spans="1:9">
      <c r="A29" s="49" t="s">
        <v>90</v>
      </c>
      <c r="B29" s="49">
        <v>924.3</v>
      </c>
      <c r="C29" s="49">
        <v>626.20000000000005</v>
      </c>
      <c r="D29" s="49">
        <v>1013.5</v>
      </c>
      <c r="E29">
        <v>45.97</v>
      </c>
      <c r="F29">
        <v>841.9</v>
      </c>
      <c r="G29">
        <v>97.832000000000008</v>
      </c>
      <c r="H29">
        <v>6.3329399999999998</v>
      </c>
      <c r="I29" s="58">
        <v>53</v>
      </c>
    </row>
    <row r="30" spans="1:9">
      <c r="A30" s="48" t="s">
        <v>89</v>
      </c>
      <c r="B30" s="48">
        <v>928.7</v>
      </c>
      <c r="C30" s="48">
        <v>635.5</v>
      </c>
      <c r="D30" s="48">
        <v>1029.5</v>
      </c>
      <c r="E30">
        <v>42.7</v>
      </c>
      <c r="F30">
        <v>855.8</v>
      </c>
      <c r="G30">
        <v>98.95</v>
      </c>
      <c r="H30">
        <v>6.3615399999999998</v>
      </c>
      <c r="I30" s="58">
        <v>51</v>
      </c>
    </row>
    <row r="31" spans="1:9">
      <c r="A31" s="49" t="s">
        <v>88</v>
      </c>
      <c r="B31" s="49">
        <v>940.5</v>
      </c>
      <c r="C31" s="49">
        <v>630.29999999999995</v>
      </c>
      <c r="D31" s="49">
        <v>1049.5</v>
      </c>
      <c r="E31">
        <v>40.817999999999998</v>
      </c>
      <c r="F31">
        <v>858</v>
      </c>
      <c r="G31">
        <v>99.442000000000007</v>
      </c>
      <c r="H31">
        <v>6.3771399999999998</v>
      </c>
      <c r="I31" s="58">
        <v>49</v>
      </c>
    </row>
    <row r="32" spans="1:9">
      <c r="A32" s="48" t="s">
        <v>87</v>
      </c>
      <c r="B32" s="48">
        <v>899.1</v>
      </c>
      <c r="C32" s="48">
        <v>622.1</v>
      </c>
      <c r="D32" s="48">
        <v>1055.5</v>
      </c>
      <c r="E32">
        <v>42.372</v>
      </c>
      <c r="F32">
        <v>842.6</v>
      </c>
      <c r="G32">
        <v>99.77</v>
      </c>
      <c r="H32">
        <v>6.3888599999999993</v>
      </c>
      <c r="I32" s="58">
        <v>47</v>
      </c>
    </row>
    <row r="33" spans="1:9">
      <c r="A33" s="49" t="s">
        <v>86</v>
      </c>
      <c r="B33" s="49">
        <v>897.8</v>
      </c>
      <c r="C33" s="49">
        <v>623.29999999999995</v>
      </c>
      <c r="D33" s="49">
        <v>1058.5</v>
      </c>
      <c r="E33">
        <v>40.897999999999996</v>
      </c>
      <c r="F33">
        <v>855.36</v>
      </c>
      <c r="G33">
        <v>99.227999999999994</v>
      </c>
      <c r="H33">
        <v>6.3945200000000009</v>
      </c>
      <c r="I33" s="58">
        <v>47</v>
      </c>
    </row>
    <row r="34" spans="1:9">
      <c r="A34" s="48" t="s">
        <v>85</v>
      </c>
      <c r="B34" s="48">
        <v>925.5</v>
      </c>
      <c r="C34" s="48">
        <v>608.5</v>
      </c>
      <c r="D34" s="48">
        <v>1058.5</v>
      </c>
      <c r="E34">
        <v>36.94</v>
      </c>
      <c r="F34">
        <v>851.62</v>
      </c>
      <c r="G34">
        <v>97.9</v>
      </c>
      <c r="H34">
        <v>6.4159400000000009</v>
      </c>
      <c r="I34" s="58">
        <v>45</v>
      </c>
    </row>
    <row r="35" spans="1:9">
      <c r="A35" s="49" t="s">
        <v>84</v>
      </c>
      <c r="B35" s="49">
        <v>891.7</v>
      </c>
      <c r="C35" s="49">
        <v>572.20000000000005</v>
      </c>
      <c r="D35" s="49">
        <v>1068.5</v>
      </c>
      <c r="E35">
        <v>35.771999999999998</v>
      </c>
      <c r="F35">
        <v>834.9</v>
      </c>
      <c r="G35">
        <v>98.352000000000004</v>
      </c>
      <c r="H35">
        <v>6.46502</v>
      </c>
      <c r="I35" s="58">
        <v>44</v>
      </c>
    </row>
    <row r="36" spans="1:9">
      <c r="A36" s="48" t="s">
        <v>83</v>
      </c>
      <c r="B36" s="48">
        <v>906.3</v>
      </c>
      <c r="C36" s="48">
        <v>571.1</v>
      </c>
      <c r="D36" s="48">
        <v>1070.5</v>
      </c>
      <c r="E36">
        <v>36.915999999999997</v>
      </c>
      <c r="F36">
        <v>812.02</v>
      </c>
      <c r="G36">
        <v>98.147999999999996</v>
      </c>
      <c r="H36">
        <v>6.4739599999999999</v>
      </c>
      <c r="I36" s="58">
        <v>40</v>
      </c>
    </row>
    <row r="37" spans="1:9">
      <c r="A37" s="49" t="s">
        <v>82</v>
      </c>
      <c r="B37" s="49">
        <v>921</v>
      </c>
      <c r="C37" s="49">
        <v>587</v>
      </c>
      <c r="D37" s="49">
        <v>1074.25</v>
      </c>
      <c r="E37">
        <v>37.071999999999996</v>
      </c>
      <c r="F37">
        <v>837.32</v>
      </c>
      <c r="G37">
        <v>98.373999999999995</v>
      </c>
      <c r="H37">
        <v>6.4876199999999997</v>
      </c>
      <c r="I37" s="58">
        <v>38</v>
      </c>
    </row>
    <row r="38" spans="1:9">
      <c r="A38" s="48" t="s">
        <v>81</v>
      </c>
      <c r="B38" s="48">
        <v>923.5</v>
      </c>
      <c r="C38" s="48">
        <v>596</v>
      </c>
      <c r="D38" s="48">
        <v>1075.5</v>
      </c>
      <c r="E38">
        <v>34.625999999999998</v>
      </c>
      <c r="F38">
        <v>851.4</v>
      </c>
      <c r="G38">
        <v>98.820000000000007</v>
      </c>
      <c r="H38">
        <v>6.5359399999999992</v>
      </c>
      <c r="I38" s="58">
        <v>40</v>
      </c>
    </row>
    <row r="39" spans="1:9">
      <c r="A39" s="49" t="s">
        <v>80</v>
      </c>
      <c r="B39" s="49">
        <v>944.9</v>
      </c>
      <c r="C39" s="49">
        <v>582.5</v>
      </c>
      <c r="D39" s="49">
        <v>1075.5</v>
      </c>
      <c r="E39">
        <v>30.589999999999996</v>
      </c>
      <c r="F39">
        <v>831.6</v>
      </c>
      <c r="G39">
        <v>98.848000000000013</v>
      </c>
      <c r="H39">
        <v>6.5627399999999998</v>
      </c>
      <c r="I39" s="58">
        <v>40</v>
      </c>
    </row>
    <row r="40" spans="1:9">
      <c r="A40" s="48" t="s">
        <v>79</v>
      </c>
      <c r="B40" s="48">
        <v>922.9</v>
      </c>
      <c r="C40" s="48">
        <v>543.1</v>
      </c>
      <c r="D40" s="48">
        <v>1043.5</v>
      </c>
      <c r="E40">
        <v>29.23</v>
      </c>
      <c r="F40">
        <v>800.36</v>
      </c>
      <c r="G40">
        <v>99.186000000000007</v>
      </c>
      <c r="H40">
        <v>6.5584200000000008</v>
      </c>
      <c r="I40" s="58">
        <v>41</v>
      </c>
    </row>
    <row r="41" spans="1:9">
      <c r="A41" s="49" t="s">
        <v>78</v>
      </c>
      <c r="B41" s="49">
        <v>895</v>
      </c>
      <c r="C41" s="49">
        <v>531.5</v>
      </c>
      <c r="D41" s="49">
        <v>979.5</v>
      </c>
      <c r="E41">
        <v>32.186</v>
      </c>
      <c r="F41">
        <v>826.32</v>
      </c>
      <c r="G41">
        <v>99.1</v>
      </c>
      <c r="H41">
        <v>6.5536399999999997</v>
      </c>
      <c r="I41" s="58">
        <v>40</v>
      </c>
    </row>
    <row r="42" spans="1:9">
      <c r="A42" s="48" t="s">
        <v>77</v>
      </c>
      <c r="B42" s="48">
        <v>924.6</v>
      </c>
      <c r="C42" s="48">
        <v>541.1</v>
      </c>
      <c r="D42" s="48">
        <v>934.5</v>
      </c>
      <c r="E42">
        <v>31.277999999999999</v>
      </c>
      <c r="F42">
        <v>861.08</v>
      </c>
      <c r="G42">
        <v>97.714000000000013</v>
      </c>
      <c r="H42">
        <v>6.5481600000000002</v>
      </c>
      <c r="I42" s="58">
        <v>40</v>
      </c>
    </row>
    <row r="43" spans="1:9">
      <c r="A43" s="49" t="s">
        <v>76</v>
      </c>
      <c r="B43" s="49">
        <v>957.2</v>
      </c>
      <c r="C43" s="49">
        <v>544.70000000000005</v>
      </c>
      <c r="D43" s="49">
        <v>897.5</v>
      </c>
      <c r="E43">
        <v>28.145999999999997</v>
      </c>
      <c r="F43">
        <v>880.88</v>
      </c>
      <c r="G43">
        <v>96.03</v>
      </c>
      <c r="H43">
        <v>6.5355999999999996</v>
      </c>
      <c r="I43" s="58">
        <v>42</v>
      </c>
    </row>
    <row r="44" spans="1:9">
      <c r="A44" s="48" t="s">
        <v>75</v>
      </c>
      <c r="B44" s="48">
        <v>962.2</v>
      </c>
      <c r="C44" s="48">
        <v>532.9</v>
      </c>
      <c r="D44" s="48">
        <v>890.5</v>
      </c>
      <c r="E44">
        <v>29.910000000000004</v>
      </c>
      <c r="F44">
        <v>902.44</v>
      </c>
      <c r="G44">
        <v>96.77000000000001</v>
      </c>
      <c r="H44">
        <v>6.5164599999999995</v>
      </c>
      <c r="I44" s="58">
        <v>42</v>
      </c>
    </row>
    <row r="45" spans="1:9">
      <c r="A45" s="49" t="s">
        <v>74</v>
      </c>
      <c r="B45" s="49">
        <v>980.8</v>
      </c>
      <c r="C45" s="49">
        <v>547.29999999999995</v>
      </c>
      <c r="D45" s="49">
        <v>908.5</v>
      </c>
      <c r="E45">
        <v>32.269999999999996</v>
      </c>
      <c r="F45">
        <v>944.9</v>
      </c>
      <c r="G45">
        <v>97.566000000000003</v>
      </c>
      <c r="H45">
        <v>6.5279199999999999</v>
      </c>
      <c r="I45" s="58">
        <v>48</v>
      </c>
    </row>
    <row r="46" spans="1:9">
      <c r="A46" s="48" t="s">
        <v>73</v>
      </c>
      <c r="B46" s="48">
        <v>1023</v>
      </c>
      <c r="C46" s="48">
        <v>553.1</v>
      </c>
      <c r="D46" s="48">
        <v>963.5</v>
      </c>
      <c r="E46">
        <v>34.660000000000004</v>
      </c>
      <c r="F46">
        <v>999.9</v>
      </c>
      <c r="G46">
        <v>97.93</v>
      </c>
      <c r="H46">
        <v>6.5404600000000004</v>
      </c>
      <c r="I46" s="58">
        <v>49</v>
      </c>
    </row>
    <row r="47" spans="1:9">
      <c r="A47" s="49" t="s">
        <v>72</v>
      </c>
      <c r="B47" s="49">
        <v>1091.3</v>
      </c>
      <c r="C47" s="49">
        <v>596.1</v>
      </c>
      <c r="D47" s="49">
        <v>1031.5</v>
      </c>
      <c r="E47">
        <v>37.805999999999997</v>
      </c>
      <c r="F47">
        <v>1043.68</v>
      </c>
      <c r="G47">
        <v>96.785999999999987</v>
      </c>
      <c r="H47">
        <v>6.5058399999999992</v>
      </c>
      <c r="I47" s="58">
        <v>53</v>
      </c>
    </row>
    <row r="48" spans="1:9">
      <c r="A48" s="48" t="s">
        <v>71</v>
      </c>
      <c r="B48" s="48">
        <v>1135.9000000000001</v>
      </c>
      <c r="C48" s="48">
        <v>651.5</v>
      </c>
      <c r="D48" s="48">
        <v>1112.5</v>
      </c>
      <c r="E48">
        <v>38.323999999999998</v>
      </c>
      <c r="F48">
        <v>1034.8800000000001</v>
      </c>
      <c r="G48">
        <v>95.774000000000015</v>
      </c>
      <c r="H48">
        <v>6.4950600000000005</v>
      </c>
      <c r="I48" s="58">
        <v>57</v>
      </c>
    </row>
    <row r="49" spans="1:9">
      <c r="A49" s="49" t="s">
        <v>70</v>
      </c>
      <c r="B49" s="49">
        <v>1128.5</v>
      </c>
      <c r="C49" s="49">
        <v>622.6</v>
      </c>
      <c r="D49" s="49">
        <v>1188.5</v>
      </c>
      <c r="E49">
        <v>40.014000000000003</v>
      </c>
      <c r="F49">
        <v>1041.04</v>
      </c>
      <c r="G49">
        <v>95.894000000000005</v>
      </c>
      <c r="H49">
        <v>6.5020799999999994</v>
      </c>
      <c r="I49" s="58">
        <v>57</v>
      </c>
    </row>
    <row r="50" spans="1:9">
      <c r="A50" s="48" t="s">
        <v>69</v>
      </c>
      <c r="B50" s="48">
        <v>1130.7</v>
      </c>
      <c r="C50" s="48">
        <v>623.1</v>
      </c>
      <c r="D50" s="48">
        <v>1205.5</v>
      </c>
      <c r="E50">
        <v>38.224000000000004</v>
      </c>
      <c r="F50">
        <v>1041.7</v>
      </c>
      <c r="G50">
        <v>95.036000000000001</v>
      </c>
      <c r="H50">
        <v>6.4866000000000001</v>
      </c>
      <c r="I50" s="58">
        <v>55</v>
      </c>
    </row>
    <row r="51" spans="1:9">
      <c r="A51" s="49" t="s">
        <v>68</v>
      </c>
      <c r="B51" s="49">
        <v>1127.0999999999999</v>
      </c>
      <c r="C51" s="49">
        <v>633.29999999999995</v>
      </c>
      <c r="D51" s="49">
        <v>1205.5</v>
      </c>
      <c r="E51">
        <v>37.263999999999996</v>
      </c>
      <c r="F51">
        <v>1022.2</v>
      </c>
      <c r="G51">
        <v>94.481999999999999</v>
      </c>
      <c r="H51">
        <v>6.4726400000000002</v>
      </c>
      <c r="I51" s="58">
        <v>55</v>
      </c>
    </row>
    <row r="52" spans="1:9">
      <c r="A52" s="48" t="s">
        <v>67</v>
      </c>
      <c r="B52" s="48">
        <v>1117.7</v>
      </c>
      <c r="C52" s="48">
        <v>629.79999999999995</v>
      </c>
      <c r="D52" s="48">
        <v>1199.5</v>
      </c>
      <c r="E52">
        <v>41.23</v>
      </c>
      <c r="F52" s="57">
        <v>1018.38</v>
      </c>
      <c r="G52">
        <v>94.474000000000004</v>
      </c>
      <c r="H52">
        <v>6.4730999999999996</v>
      </c>
      <c r="I52" s="58">
        <v>54</v>
      </c>
    </row>
    <row r="53" spans="1:9">
      <c r="A53" s="49" t="s">
        <v>66</v>
      </c>
      <c r="B53" s="49">
        <v>1094.5</v>
      </c>
      <c r="C53" s="49">
        <v>644.29999999999995</v>
      </c>
      <c r="D53" s="49">
        <v>1200.5</v>
      </c>
      <c r="E53">
        <v>42.08</v>
      </c>
      <c r="F53" s="58">
        <v>1036.8800000000001</v>
      </c>
      <c r="G53" s="57">
        <v>94.558000000000007</v>
      </c>
      <c r="H53">
        <v>6.4753400000000001</v>
      </c>
      <c r="I53" s="58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J14" sqref="J14"/>
    </sheetView>
  </sheetViews>
  <sheetFormatPr defaultRowHeight="13.5"/>
  <cols>
    <col min="5" max="6" width="9.875" customWidth="1"/>
    <col min="7" max="8" width="11.5" customWidth="1"/>
  </cols>
  <sheetData>
    <row r="1" spans="1:15" ht="23.25" thickBot="1">
      <c r="A1" s="47" t="s">
        <v>104</v>
      </c>
      <c r="B1" s="47" t="s">
        <v>97</v>
      </c>
      <c r="C1" s="47" t="s">
        <v>98</v>
      </c>
      <c r="D1" s="56" t="s">
        <v>100</v>
      </c>
      <c r="E1" s="56" t="s">
        <v>101</v>
      </c>
      <c r="F1" s="59" t="s">
        <v>7</v>
      </c>
      <c r="G1" s="59" t="s">
        <v>102</v>
      </c>
      <c r="H1" s="59" t="s">
        <v>103</v>
      </c>
    </row>
    <row r="2" spans="1:15" ht="14.25" thickBot="1">
      <c r="A2" s="49">
        <v>1</v>
      </c>
      <c r="B2" s="49">
        <v>841.8</v>
      </c>
      <c r="C2" s="49">
        <v>1432.5</v>
      </c>
      <c r="D2" s="49">
        <v>57.88</v>
      </c>
      <c r="E2">
        <v>1284.0999999999999</v>
      </c>
      <c r="F2" s="58">
        <v>95.3</v>
      </c>
      <c r="G2" s="58">
        <v>6.2073999999999998</v>
      </c>
      <c r="H2" s="58">
        <v>61</v>
      </c>
      <c r="J2">
        <v>-1</v>
      </c>
      <c r="K2">
        <f>A2-J2</f>
        <v>2</v>
      </c>
      <c r="M2" s="79" t="s">
        <v>105</v>
      </c>
      <c r="N2" s="80"/>
      <c r="O2" s="80"/>
    </row>
    <row r="3" spans="1:15" ht="14.25" thickBot="1">
      <c r="A3" s="48">
        <v>1</v>
      </c>
      <c r="B3" s="48">
        <v>849.6</v>
      </c>
      <c r="C3" s="48">
        <v>1362.5</v>
      </c>
      <c r="D3">
        <v>59.67</v>
      </c>
      <c r="E3">
        <v>1287.5999999999999</v>
      </c>
      <c r="F3" s="57">
        <v>94.79</v>
      </c>
      <c r="G3" s="57">
        <v>6.2125000000000004</v>
      </c>
      <c r="H3" s="57">
        <v>60</v>
      </c>
      <c r="J3">
        <v>1</v>
      </c>
      <c r="K3">
        <f t="shared" ref="K3:K52" si="0">A3-J3</f>
        <v>0</v>
      </c>
      <c r="M3" s="81" t="s">
        <v>29</v>
      </c>
      <c r="N3" s="83" t="s">
        <v>106</v>
      </c>
      <c r="O3" s="84"/>
    </row>
    <row r="4" spans="1:15" ht="14.25" thickBot="1">
      <c r="A4" s="48">
        <v>1</v>
      </c>
      <c r="B4" s="49">
        <v>790.6</v>
      </c>
      <c r="C4" s="49">
        <v>1349.9</v>
      </c>
      <c r="D4">
        <v>59.953999999999994</v>
      </c>
      <c r="E4">
        <v>1310.5999999999999</v>
      </c>
      <c r="F4" s="58">
        <v>93.3</v>
      </c>
      <c r="G4" s="58">
        <v>6.2073999999999998</v>
      </c>
      <c r="H4" s="58">
        <v>58</v>
      </c>
      <c r="J4">
        <v>1</v>
      </c>
      <c r="K4">
        <f t="shared" si="0"/>
        <v>0</v>
      </c>
      <c r="M4" s="82"/>
      <c r="N4" s="60" t="s">
        <v>107</v>
      </c>
      <c r="O4" s="61" t="s">
        <v>31</v>
      </c>
    </row>
    <row r="5" spans="1:15">
      <c r="A5" s="48">
        <v>-1</v>
      </c>
      <c r="B5" s="48">
        <v>733.7</v>
      </c>
      <c r="C5" s="48">
        <v>1356.5</v>
      </c>
      <c r="D5">
        <v>59.215999999999994</v>
      </c>
      <c r="E5">
        <v>1335.3</v>
      </c>
      <c r="F5" s="57">
        <v>96.2</v>
      </c>
      <c r="G5" s="57">
        <v>6.2007000000000003</v>
      </c>
      <c r="H5" s="57">
        <v>61</v>
      </c>
      <c r="J5">
        <v>-1</v>
      </c>
      <c r="K5">
        <f t="shared" si="0"/>
        <v>0</v>
      </c>
      <c r="M5" s="62" t="s">
        <v>108</v>
      </c>
      <c r="N5" s="63">
        <v>5.5191227191040149</v>
      </c>
      <c r="O5" s="64">
        <v>5.5243515191214341</v>
      </c>
    </row>
    <row r="6" spans="1:15">
      <c r="A6" s="48">
        <v>-1</v>
      </c>
      <c r="B6" s="49">
        <v>738.1</v>
      </c>
      <c r="C6" s="49">
        <v>1387.5</v>
      </c>
      <c r="D6">
        <v>58.531999999999996</v>
      </c>
      <c r="E6">
        <v>1307</v>
      </c>
      <c r="F6" s="58">
        <v>96.85</v>
      </c>
      <c r="G6" s="58">
        <v>6.2023999999999999</v>
      </c>
      <c r="H6" s="57">
        <v>61</v>
      </c>
      <c r="J6">
        <v>-1</v>
      </c>
      <c r="K6">
        <f t="shared" si="0"/>
        <v>0</v>
      </c>
      <c r="M6" s="65" t="s">
        <v>109</v>
      </c>
      <c r="N6" s="66">
        <v>-2.582930986007768</v>
      </c>
      <c r="O6" s="67">
        <v>-2.5898470754254732</v>
      </c>
    </row>
    <row r="7" spans="1:15">
      <c r="A7" s="48">
        <v>1</v>
      </c>
      <c r="B7" s="48">
        <v>776.9</v>
      </c>
      <c r="C7" s="48">
        <v>1411.5</v>
      </c>
      <c r="D7">
        <v>59.879999999999995</v>
      </c>
      <c r="E7">
        <v>1263.5</v>
      </c>
      <c r="F7" s="57">
        <v>96.27</v>
      </c>
      <c r="G7" s="57">
        <v>6.2107999999999999</v>
      </c>
      <c r="H7" s="57">
        <v>61</v>
      </c>
      <c r="J7">
        <v>-1</v>
      </c>
      <c r="K7">
        <f t="shared" si="0"/>
        <v>2</v>
      </c>
      <c r="M7" s="65" t="s">
        <v>110</v>
      </c>
      <c r="N7" s="66">
        <v>53.13454448080558</v>
      </c>
      <c r="O7" s="67">
        <v>53.398263600379934</v>
      </c>
    </row>
    <row r="8" spans="1:15" ht="22.5">
      <c r="A8" s="48">
        <v>-1</v>
      </c>
      <c r="B8" s="49">
        <v>803.8</v>
      </c>
      <c r="C8" s="49">
        <v>1418.5</v>
      </c>
      <c r="D8">
        <v>59.928333333333335</v>
      </c>
      <c r="E8">
        <v>1261.2</v>
      </c>
      <c r="F8" s="58">
        <v>94.98</v>
      </c>
      <c r="G8" s="58">
        <v>6.2141000000000002</v>
      </c>
      <c r="H8" s="58">
        <v>60</v>
      </c>
      <c r="J8">
        <v>-1</v>
      </c>
      <c r="K8">
        <f t="shared" si="0"/>
        <v>0</v>
      </c>
      <c r="M8" s="65" t="s">
        <v>111</v>
      </c>
      <c r="N8" s="66">
        <v>1.0837355924451602</v>
      </c>
      <c r="O8" s="67">
        <v>1.0885383807441411</v>
      </c>
    </row>
    <row r="9" spans="1:15">
      <c r="A9" s="48">
        <v>-1</v>
      </c>
      <c r="B9" s="48">
        <v>821.8</v>
      </c>
      <c r="C9" s="48">
        <v>1416.5</v>
      </c>
      <c r="D9">
        <v>59.905000000000001</v>
      </c>
      <c r="E9">
        <v>1239.4000000000001</v>
      </c>
      <c r="F9" s="57">
        <v>94.14</v>
      </c>
      <c r="G9" s="57">
        <v>6.2107999999999999</v>
      </c>
      <c r="H9" s="57">
        <v>61</v>
      </c>
      <c r="J9">
        <v>-1</v>
      </c>
      <c r="K9">
        <f t="shared" si="0"/>
        <v>0</v>
      </c>
      <c r="M9" s="65" t="s">
        <v>15</v>
      </c>
      <c r="N9" s="66">
        <v>143.95192273125988</v>
      </c>
      <c r="O9" s="67">
        <v>144.03364050090286</v>
      </c>
    </row>
    <row r="10" spans="1:15">
      <c r="A10" s="48">
        <v>-1</v>
      </c>
      <c r="B10" s="49">
        <v>837.3</v>
      </c>
      <c r="C10" s="49">
        <v>1400.5</v>
      </c>
      <c r="D10">
        <v>60.058000000000007</v>
      </c>
      <c r="E10">
        <v>1222.5999999999999</v>
      </c>
      <c r="F10" s="58">
        <v>95.49</v>
      </c>
      <c r="G10" s="58">
        <v>6.2057000000000002</v>
      </c>
      <c r="H10" s="58">
        <v>64</v>
      </c>
      <c r="J10">
        <v>-1</v>
      </c>
      <c r="K10">
        <f t="shared" si="0"/>
        <v>0</v>
      </c>
      <c r="M10" s="65" t="s">
        <v>16</v>
      </c>
      <c r="N10" s="66">
        <v>5679.8186175088631</v>
      </c>
      <c r="O10" s="67">
        <v>5695.7150714160553</v>
      </c>
    </row>
    <row r="11" spans="1:15" ht="22.5">
      <c r="A11" s="48">
        <v>-1</v>
      </c>
      <c r="B11" s="48">
        <v>786.5</v>
      </c>
      <c r="C11" s="48">
        <v>1355.5</v>
      </c>
      <c r="D11">
        <v>57.724000000000004</v>
      </c>
      <c r="E11">
        <v>1211.0999999999999</v>
      </c>
      <c r="F11" s="57">
        <v>95.94</v>
      </c>
      <c r="G11" s="57">
        <v>6.2141000000000002</v>
      </c>
      <c r="H11" s="57">
        <v>65</v>
      </c>
      <c r="J11">
        <v>-1</v>
      </c>
      <c r="K11">
        <f t="shared" si="0"/>
        <v>0</v>
      </c>
      <c r="M11" s="65" t="s">
        <v>17</v>
      </c>
      <c r="N11" s="66">
        <v>0.28804226537762784</v>
      </c>
      <c r="O11" s="67">
        <v>0.10391168898553448</v>
      </c>
    </row>
    <row r="12" spans="1:15" ht="14.25" thickBot="1">
      <c r="A12" s="48">
        <v>1</v>
      </c>
      <c r="B12" s="49">
        <v>754.1</v>
      </c>
      <c r="C12" s="49">
        <v>1263.5</v>
      </c>
      <c r="D12">
        <v>52.405999999999992</v>
      </c>
      <c r="E12">
        <v>1186.7</v>
      </c>
      <c r="F12" s="58">
        <v>97.94</v>
      </c>
      <c r="G12" s="58">
        <v>6.2057000000000002</v>
      </c>
      <c r="H12" s="58">
        <v>61</v>
      </c>
      <c r="J12">
        <v>-1</v>
      </c>
      <c r="K12">
        <f t="shared" si="0"/>
        <v>2</v>
      </c>
      <c r="M12" s="68" t="s">
        <v>112</v>
      </c>
      <c r="N12" s="69">
        <v>-27120.026156997563</v>
      </c>
      <c r="O12" s="70">
        <v>-27231.774492986613</v>
      </c>
    </row>
    <row r="13" spans="1:15" ht="14.25">
      <c r="A13" s="48">
        <v>1</v>
      </c>
      <c r="B13" s="48">
        <v>762.9</v>
      </c>
      <c r="C13" s="48">
        <v>1202.5</v>
      </c>
      <c r="D13">
        <v>51.69</v>
      </c>
      <c r="E13">
        <v>1213.5999999999999</v>
      </c>
      <c r="F13" s="57">
        <v>97.3</v>
      </c>
      <c r="G13" s="57">
        <v>6.2141000000000002</v>
      </c>
      <c r="H13" s="58">
        <v>61</v>
      </c>
      <c r="J13">
        <v>-1</v>
      </c>
      <c r="K13">
        <f t="shared" si="0"/>
        <v>2</v>
      </c>
      <c r="M13" s="71"/>
      <c r="N13" s="71"/>
      <c r="O13" s="71"/>
    </row>
    <row r="14" spans="1:15">
      <c r="A14" s="48">
        <v>-1</v>
      </c>
      <c r="B14" s="49">
        <v>796.9</v>
      </c>
      <c r="C14" s="49">
        <v>1172.5</v>
      </c>
      <c r="D14">
        <v>49.257999999999996</v>
      </c>
      <c r="E14">
        <v>1214.5</v>
      </c>
      <c r="F14" s="58">
        <v>97.17</v>
      </c>
      <c r="G14" s="57">
        <v>6.1169000000000002</v>
      </c>
      <c r="H14" s="58">
        <v>55</v>
      </c>
      <c r="J14">
        <v>-1</v>
      </c>
      <c r="K14">
        <f t="shared" si="0"/>
        <v>0</v>
      </c>
    </row>
    <row r="15" spans="1:15">
      <c r="A15" s="48">
        <v>-1</v>
      </c>
      <c r="B15" s="48">
        <v>767.5</v>
      </c>
      <c r="C15" s="48">
        <v>1157.3</v>
      </c>
      <c r="D15">
        <v>47.96</v>
      </c>
      <c r="E15">
        <v>1189.3</v>
      </c>
      <c r="F15">
        <v>97.173999999999992</v>
      </c>
      <c r="G15" s="58">
        <v>6.1163400000000001</v>
      </c>
      <c r="H15" s="57">
        <v>49</v>
      </c>
      <c r="J15">
        <v>-1</v>
      </c>
      <c r="K15">
        <f t="shared" si="0"/>
        <v>0</v>
      </c>
    </row>
    <row r="16" spans="1:15">
      <c r="A16" s="48">
        <v>-1</v>
      </c>
      <c r="B16" s="49">
        <v>722.9</v>
      </c>
      <c r="C16" s="49">
        <v>1094.3</v>
      </c>
      <c r="D16">
        <v>44.917999999999999</v>
      </c>
      <c r="E16">
        <v>1176.8</v>
      </c>
      <c r="F16">
        <v>97.775999999999996</v>
      </c>
      <c r="G16" s="57">
        <v>6.1177399999999995</v>
      </c>
      <c r="H16" s="57">
        <v>50</v>
      </c>
      <c r="J16">
        <v>-1</v>
      </c>
      <c r="K16">
        <f t="shared" si="0"/>
        <v>0</v>
      </c>
    </row>
    <row r="17" spans="1:11">
      <c r="A17" s="48">
        <v>-1</v>
      </c>
      <c r="B17" s="48">
        <v>689.5</v>
      </c>
      <c r="C17" s="48">
        <v>1012.9</v>
      </c>
      <c r="D17">
        <v>43.213999999999992</v>
      </c>
      <c r="E17">
        <v>1159.8</v>
      </c>
      <c r="F17">
        <v>96.774000000000001</v>
      </c>
      <c r="G17" s="58">
        <v>6.2950200000000001</v>
      </c>
      <c r="H17" s="58">
        <v>51</v>
      </c>
      <c r="J17">
        <v>1</v>
      </c>
      <c r="K17">
        <f t="shared" si="0"/>
        <v>-2</v>
      </c>
    </row>
    <row r="18" spans="1:11">
      <c r="A18" s="48">
        <v>-1</v>
      </c>
      <c r="B18" s="49">
        <v>610.1</v>
      </c>
      <c r="C18" s="49">
        <v>934.9</v>
      </c>
      <c r="D18">
        <v>41.375999999999998</v>
      </c>
      <c r="E18">
        <v>1100.3</v>
      </c>
      <c r="F18">
        <v>96.184000000000012</v>
      </c>
      <c r="G18">
        <v>6.3935399999999998</v>
      </c>
      <c r="H18" s="57">
        <v>55</v>
      </c>
      <c r="J18">
        <v>1</v>
      </c>
      <c r="K18">
        <f t="shared" si="0"/>
        <v>-2</v>
      </c>
    </row>
    <row r="19" spans="1:11">
      <c r="A19" s="48">
        <v>1</v>
      </c>
      <c r="B19" s="48">
        <v>549.29999999999995</v>
      </c>
      <c r="C19" s="48">
        <v>860.9</v>
      </c>
      <c r="D19">
        <v>40.786000000000001</v>
      </c>
      <c r="E19">
        <v>953.9</v>
      </c>
      <c r="F19">
        <v>94.364000000000004</v>
      </c>
      <c r="G19">
        <v>6.3992599999999999</v>
      </c>
      <c r="H19" s="58">
        <v>56</v>
      </c>
      <c r="J19">
        <v>-1</v>
      </c>
      <c r="K19">
        <f t="shared" si="0"/>
        <v>2</v>
      </c>
    </row>
    <row r="20" spans="1:11">
      <c r="A20" s="48">
        <v>-1</v>
      </c>
      <c r="B20" s="49">
        <v>583.1</v>
      </c>
      <c r="C20" s="49">
        <v>814.3</v>
      </c>
      <c r="D20">
        <v>46.732000000000006</v>
      </c>
      <c r="E20">
        <v>877.6</v>
      </c>
      <c r="F20">
        <v>96.092000000000013</v>
      </c>
      <c r="G20">
        <v>6.3700400000000004</v>
      </c>
      <c r="H20" s="57">
        <v>57</v>
      </c>
      <c r="J20">
        <v>1</v>
      </c>
      <c r="K20">
        <f t="shared" si="0"/>
        <v>-2</v>
      </c>
    </row>
    <row r="21" spans="1:11">
      <c r="A21" s="48">
        <v>-1</v>
      </c>
      <c r="B21" s="48">
        <v>582.1</v>
      </c>
      <c r="C21" s="48">
        <v>816.5</v>
      </c>
      <c r="D21">
        <v>45.456666666666671</v>
      </c>
      <c r="E21">
        <v>849.8</v>
      </c>
      <c r="F21">
        <v>95.843333333333348</v>
      </c>
      <c r="G21">
        <v>6.3660833333333331</v>
      </c>
      <c r="H21" s="58">
        <v>56</v>
      </c>
      <c r="J21">
        <v>1</v>
      </c>
      <c r="K21">
        <f t="shared" si="0"/>
        <v>-2</v>
      </c>
    </row>
    <row r="22" spans="1:11">
      <c r="A22" s="48">
        <v>1</v>
      </c>
      <c r="B22" s="49">
        <v>577.1</v>
      </c>
      <c r="C22" s="49">
        <v>836.5</v>
      </c>
      <c r="D22">
        <v>45.464000000000006</v>
      </c>
      <c r="E22">
        <v>826.9</v>
      </c>
      <c r="F22">
        <v>95.344000000000008</v>
      </c>
      <c r="G22">
        <v>6.3672599999999999</v>
      </c>
      <c r="H22" s="58">
        <v>56</v>
      </c>
      <c r="J22">
        <v>1</v>
      </c>
      <c r="K22">
        <f t="shared" si="0"/>
        <v>0</v>
      </c>
    </row>
    <row r="23" spans="1:11">
      <c r="A23" s="48">
        <v>-1</v>
      </c>
      <c r="B23" s="48">
        <v>584.70000000000005</v>
      </c>
      <c r="C23" s="48">
        <v>882.5</v>
      </c>
      <c r="D23">
        <v>45.519999999999996</v>
      </c>
      <c r="E23">
        <v>851.2</v>
      </c>
      <c r="F23">
        <v>95.994</v>
      </c>
      <c r="G23">
        <v>6.3749199999999995</v>
      </c>
      <c r="H23" s="58">
        <v>57</v>
      </c>
      <c r="J23">
        <v>-1</v>
      </c>
      <c r="K23">
        <f t="shared" si="0"/>
        <v>0</v>
      </c>
    </row>
    <row r="24" spans="1:11">
      <c r="A24" s="48">
        <v>-1</v>
      </c>
      <c r="B24" s="48">
        <v>570.79999999999995</v>
      </c>
      <c r="C24" s="48">
        <v>897.5</v>
      </c>
      <c r="D24">
        <v>45.006</v>
      </c>
      <c r="E24">
        <v>830.9</v>
      </c>
      <c r="F24">
        <v>96.105999999999995</v>
      </c>
      <c r="G24">
        <v>6.36456</v>
      </c>
      <c r="H24" s="58">
        <v>59</v>
      </c>
      <c r="J24">
        <v>-1</v>
      </c>
      <c r="K24">
        <f t="shared" si="0"/>
        <v>0</v>
      </c>
    </row>
    <row r="25" spans="1:11">
      <c r="A25" s="48">
        <v>1</v>
      </c>
      <c r="B25" s="49">
        <v>590.6</v>
      </c>
      <c r="C25" s="49">
        <v>927.5</v>
      </c>
      <c r="D25">
        <v>48.332000000000001</v>
      </c>
      <c r="E25">
        <v>858.7</v>
      </c>
      <c r="F25">
        <v>95.49199999999999</v>
      </c>
      <c r="G25">
        <v>6.3567400000000003</v>
      </c>
      <c r="H25" s="58">
        <v>58</v>
      </c>
      <c r="J25">
        <v>-1</v>
      </c>
      <c r="K25">
        <f t="shared" si="0"/>
        <v>2</v>
      </c>
    </row>
    <row r="26" spans="1:11">
      <c r="A26" s="48">
        <v>1</v>
      </c>
      <c r="B26" s="48">
        <v>608.70000000000005</v>
      </c>
      <c r="C26" s="48">
        <v>936.5</v>
      </c>
      <c r="D26">
        <v>46.807999999999993</v>
      </c>
      <c r="E26">
        <v>865.3</v>
      </c>
      <c r="F26">
        <v>94.555999999999997</v>
      </c>
      <c r="G26">
        <v>6.3376599999999996</v>
      </c>
      <c r="H26" s="58">
        <v>57</v>
      </c>
      <c r="J26">
        <v>-1</v>
      </c>
      <c r="K26">
        <f t="shared" si="0"/>
        <v>2</v>
      </c>
    </row>
    <row r="27" spans="1:11">
      <c r="A27" s="48">
        <v>-1</v>
      </c>
      <c r="B27" s="49">
        <v>605.79999999999995</v>
      </c>
      <c r="C27" s="49">
        <v>956.5</v>
      </c>
      <c r="D27">
        <v>45.323999999999998</v>
      </c>
      <c r="E27">
        <v>846.7</v>
      </c>
      <c r="F27">
        <v>95.271999999999991</v>
      </c>
      <c r="G27">
        <v>6.35412</v>
      </c>
      <c r="H27" s="58">
        <v>57</v>
      </c>
      <c r="J27">
        <v>-1</v>
      </c>
      <c r="K27">
        <f t="shared" si="0"/>
        <v>0</v>
      </c>
    </row>
    <row r="28" spans="1:11">
      <c r="A28" s="48">
        <v>-1</v>
      </c>
      <c r="B28" s="48">
        <v>600</v>
      </c>
      <c r="C28" s="48">
        <v>1003.5</v>
      </c>
      <c r="D28">
        <v>45.154000000000003</v>
      </c>
      <c r="E28">
        <v>841.9</v>
      </c>
      <c r="F28">
        <v>97.205999999999989</v>
      </c>
      <c r="G28">
        <v>6.3533999999999997</v>
      </c>
      <c r="H28" s="58">
        <v>56</v>
      </c>
      <c r="J28">
        <v>-1</v>
      </c>
      <c r="K28">
        <f t="shared" si="0"/>
        <v>0</v>
      </c>
    </row>
    <row r="29" spans="1:11">
      <c r="A29" s="48">
        <v>1</v>
      </c>
      <c r="B29" s="49">
        <v>626.20000000000005</v>
      </c>
      <c r="C29" s="49">
        <v>1013.5</v>
      </c>
      <c r="D29">
        <v>45.97</v>
      </c>
      <c r="E29">
        <v>841.9</v>
      </c>
      <c r="F29">
        <v>97.832000000000008</v>
      </c>
      <c r="G29">
        <v>6.3329399999999998</v>
      </c>
      <c r="H29" s="58">
        <v>53</v>
      </c>
      <c r="J29">
        <v>-1</v>
      </c>
      <c r="K29">
        <f t="shared" si="0"/>
        <v>2</v>
      </c>
    </row>
    <row r="30" spans="1:11">
      <c r="A30" s="48">
        <v>1</v>
      </c>
      <c r="B30" s="48">
        <v>635.5</v>
      </c>
      <c r="C30" s="48">
        <v>1029.5</v>
      </c>
      <c r="D30">
        <v>42.7</v>
      </c>
      <c r="E30">
        <v>855.8</v>
      </c>
      <c r="F30">
        <v>98.95</v>
      </c>
      <c r="G30">
        <v>6.3615399999999998</v>
      </c>
      <c r="H30" s="58">
        <v>51</v>
      </c>
      <c r="J30">
        <v>-1</v>
      </c>
      <c r="K30">
        <f t="shared" si="0"/>
        <v>2</v>
      </c>
    </row>
    <row r="31" spans="1:11">
      <c r="A31" s="48">
        <v>-1</v>
      </c>
      <c r="B31" s="49">
        <v>630.29999999999995</v>
      </c>
      <c r="C31" s="49">
        <v>1049.5</v>
      </c>
      <c r="D31">
        <v>40.817999999999998</v>
      </c>
      <c r="E31">
        <v>858</v>
      </c>
      <c r="F31">
        <v>99.442000000000007</v>
      </c>
      <c r="G31">
        <v>6.3771399999999998</v>
      </c>
      <c r="H31" s="58">
        <v>49</v>
      </c>
      <c r="J31">
        <v>-1</v>
      </c>
      <c r="K31">
        <f t="shared" si="0"/>
        <v>0</v>
      </c>
    </row>
    <row r="32" spans="1:11">
      <c r="A32" s="48">
        <v>-1</v>
      </c>
      <c r="B32" s="48">
        <v>622.1</v>
      </c>
      <c r="C32" s="48">
        <v>1055.5</v>
      </c>
      <c r="D32">
        <v>42.372</v>
      </c>
      <c r="E32">
        <v>842.6</v>
      </c>
      <c r="F32">
        <v>99.77</v>
      </c>
      <c r="G32">
        <v>6.3888599999999993</v>
      </c>
      <c r="H32" s="58">
        <v>47</v>
      </c>
      <c r="J32">
        <v>1</v>
      </c>
      <c r="K32">
        <f t="shared" si="0"/>
        <v>-2</v>
      </c>
    </row>
    <row r="33" spans="1:11">
      <c r="A33" s="48">
        <v>1</v>
      </c>
      <c r="B33" s="49">
        <v>623.29999999999995</v>
      </c>
      <c r="C33" s="49">
        <v>1058.5</v>
      </c>
      <c r="D33">
        <v>40.897999999999996</v>
      </c>
      <c r="E33">
        <v>855.36</v>
      </c>
      <c r="F33">
        <v>99.227999999999994</v>
      </c>
      <c r="G33">
        <v>6.3945200000000009</v>
      </c>
      <c r="H33" s="58">
        <v>47</v>
      </c>
      <c r="J33">
        <v>1</v>
      </c>
      <c r="K33">
        <f t="shared" si="0"/>
        <v>0</v>
      </c>
    </row>
    <row r="34" spans="1:11">
      <c r="A34" s="48">
        <v>-1</v>
      </c>
      <c r="B34" s="48">
        <v>608.5</v>
      </c>
      <c r="C34" s="48">
        <v>1058.5</v>
      </c>
      <c r="D34">
        <v>36.94</v>
      </c>
      <c r="E34">
        <v>851.62</v>
      </c>
      <c r="F34">
        <v>97.9</v>
      </c>
      <c r="G34">
        <v>6.4159400000000009</v>
      </c>
      <c r="H34" s="58">
        <v>45</v>
      </c>
      <c r="J34">
        <v>-1</v>
      </c>
      <c r="K34">
        <f t="shared" si="0"/>
        <v>0</v>
      </c>
    </row>
    <row r="35" spans="1:11">
      <c r="A35" s="48">
        <v>1</v>
      </c>
      <c r="B35" s="49">
        <v>572.20000000000005</v>
      </c>
      <c r="C35" s="49">
        <v>1068.5</v>
      </c>
      <c r="D35">
        <v>35.771999999999998</v>
      </c>
      <c r="E35">
        <v>834.9</v>
      </c>
      <c r="F35">
        <v>98.352000000000004</v>
      </c>
      <c r="G35">
        <v>6.46502</v>
      </c>
      <c r="H35" s="58">
        <v>44</v>
      </c>
      <c r="J35">
        <v>-1</v>
      </c>
      <c r="K35">
        <f t="shared" si="0"/>
        <v>2</v>
      </c>
    </row>
    <row r="36" spans="1:11">
      <c r="A36" s="48">
        <v>1</v>
      </c>
      <c r="B36" s="48">
        <v>571.1</v>
      </c>
      <c r="C36" s="48">
        <v>1070.5</v>
      </c>
      <c r="D36">
        <v>36.915999999999997</v>
      </c>
      <c r="E36">
        <v>812.02</v>
      </c>
      <c r="F36">
        <v>98.147999999999996</v>
      </c>
      <c r="G36">
        <v>6.4739599999999999</v>
      </c>
      <c r="H36" s="58">
        <v>40</v>
      </c>
      <c r="J36">
        <v>1</v>
      </c>
      <c r="K36">
        <f t="shared" si="0"/>
        <v>0</v>
      </c>
    </row>
    <row r="37" spans="1:11">
      <c r="A37" s="48">
        <v>1</v>
      </c>
      <c r="B37" s="49">
        <v>587</v>
      </c>
      <c r="C37" s="49">
        <v>1074.25</v>
      </c>
      <c r="D37">
        <v>37.071999999999996</v>
      </c>
      <c r="E37">
        <v>837.32</v>
      </c>
      <c r="F37">
        <v>98.373999999999995</v>
      </c>
      <c r="G37">
        <v>6.4876199999999997</v>
      </c>
      <c r="H37" s="58">
        <v>38</v>
      </c>
      <c r="J37">
        <v>1</v>
      </c>
      <c r="K37">
        <f t="shared" si="0"/>
        <v>0</v>
      </c>
    </row>
    <row r="38" spans="1:11">
      <c r="A38" s="48">
        <v>1</v>
      </c>
      <c r="B38" s="48">
        <v>596</v>
      </c>
      <c r="C38" s="48">
        <v>1075.5</v>
      </c>
      <c r="D38">
        <v>34.625999999999998</v>
      </c>
      <c r="E38">
        <v>851.4</v>
      </c>
      <c r="F38">
        <v>98.820000000000007</v>
      </c>
      <c r="G38">
        <v>6.5359399999999992</v>
      </c>
      <c r="H38" s="58">
        <v>40</v>
      </c>
      <c r="J38">
        <v>1</v>
      </c>
      <c r="K38">
        <f t="shared" si="0"/>
        <v>0</v>
      </c>
    </row>
    <row r="39" spans="1:11">
      <c r="A39" s="48">
        <v>-1</v>
      </c>
      <c r="B39" s="49">
        <v>582.5</v>
      </c>
      <c r="C39" s="49">
        <v>1075.5</v>
      </c>
      <c r="D39">
        <v>30.589999999999996</v>
      </c>
      <c r="E39">
        <v>831.6</v>
      </c>
      <c r="F39">
        <v>98.848000000000013</v>
      </c>
      <c r="G39">
        <v>6.5627399999999998</v>
      </c>
      <c r="H39" s="58">
        <v>40</v>
      </c>
      <c r="J39">
        <v>1</v>
      </c>
      <c r="K39">
        <f t="shared" si="0"/>
        <v>-2</v>
      </c>
    </row>
    <row r="40" spans="1:11">
      <c r="A40" s="48">
        <v>-1</v>
      </c>
      <c r="B40" s="48">
        <v>543.1</v>
      </c>
      <c r="C40" s="48">
        <v>1043.5</v>
      </c>
      <c r="D40">
        <v>29.23</v>
      </c>
      <c r="E40">
        <v>800.36</v>
      </c>
      <c r="F40">
        <v>99.186000000000007</v>
      </c>
      <c r="G40">
        <v>6.5584200000000008</v>
      </c>
      <c r="H40" s="58">
        <v>41</v>
      </c>
      <c r="J40">
        <v>1</v>
      </c>
      <c r="K40">
        <f t="shared" si="0"/>
        <v>-2</v>
      </c>
    </row>
    <row r="41" spans="1:11">
      <c r="A41" s="48">
        <v>1</v>
      </c>
      <c r="B41" s="49">
        <v>531.5</v>
      </c>
      <c r="C41" s="49">
        <v>979.5</v>
      </c>
      <c r="D41">
        <v>32.186</v>
      </c>
      <c r="E41">
        <v>826.32</v>
      </c>
      <c r="F41">
        <v>99.1</v>
      </c>
      <c r="G41">
        <v>6.5536399999999997</v>
      </c>
      <c r="H41" s="58">
        <v>40</v>
      </c>
      <c r="J41">
        <v>1</v>
      </c>
      <c r="K41">
        <f t="shared" si="0"/>
        <v>0</v>
      </c>
    </row>
    <row r="42" spans="1:11">
      <c r="A42" s="48">
        <v>1</v>
      </c>
      <c r="B42" s="48">
        <v>541.1</v>
      </c>
      <c r="C42" s="48">
        <v>934.5</v>
      </c>
      <c r="D42">
        <v>31.277999999999999</v>
      </c>
      <c r="E42">
        <v>861.08</v>
      </c>
      <c r="F42">
        <v>97.714000000000013</v>
      </c>
      <c r="G42">
        <v>6.5481600000000002</v>
      </c>
      <c r="H42" s="58">
        <v>40</v>
      </c>
      <c r="J42">
        <v>1</v>
      </c>
      <c r="K42">
        <f t="shared" si="0"/>
        <v>0</v>
      </c>
    </row>
    <row r="43" spans="1:11">
      <c r="A43" s="48">
        <v>1</v>
      </c>
      <c r="B43" s="49">
        <v>544.70000000000005</v>
      </c>
      <c r="C43" s="49">
        <v>897.5</v>
      </c>
      <c r="D43">
        <v>28.145999999999997</v>
      </c>
      <c r="E43">
        <v>880.88</v>
      </c>
      <c r="F43">
        <v>96.03</v>
      </c>
      <c r="G43">
        <v>6.5355999999999996</v>
      </c>
      <c r="H43" s="58">
        <v>42</v>
      </c>
      <c r="J43">
        <v>1</v>
      </c>
      <c r="K43">
        <f t="shared" si="0"/>
        <v>0</v>
      </c>
    </row>
    <row r="44" spans="1:11">
      <c r="A44" s="48">
        <v>1</v>
      </c>
      <c r="B44" s="48">
        <v>532.9</v>
      </c>
      <c r="C44" s="48">
        <v>890.5</v>
      </c>
      <c r="D44">
        <v>29.910000000000004</v>
      </c>
      <c r="E44">
        <v>902.44</v>
      </c>
      <c r="F44">
        <v>96.77000000000001</v>
      </c>
      <c r="G44">
        <v>6.5164599999999995</v>
      </c>
      <c r="H44" s="58">
        <v>42</v>
      </c>
      <c r="J44">
        <v>1</v>
      </c>
      <c r="K44">
        <f t="shared" si="0"/>
        <v>0</v>
      </c>
    </row>
    <row r="45" spans="1:11">
      <c r="A45" s="48">
        <v>1</v>
      </c>
      <c r="B45" s="49">
        <v>547.29999999999995</v>
      </c>
      <c r="C45" s="49">
        <v>908.5</v>
      </c>
      <c r="D45">
        <v>32.269999999999996</v>
      </c>
      <c r="E45">
        <v>944.9</v>
      </c>
      <c r="F45">
        <v>97.566000000000003</v>
      </c>
      <c r="G45">
        <v>6.5279199999999999</v>
      </c>
      <c r="H45" s="58">
        <v>48</v>
      </c>
      <c r="J45">
        <v>1</v>
      </c>
      <c r="K45">
        <f t="shared" si="0"/>
        <v>0</v>
      </c>
    </row>
    <row r="46" spans="1:11">
      <c r="A46" s="48">
        <v>1</v>
      </c>
      <c r="B46" s="48">
        <v>553.1</v>
      </c>
      <c r="C46" s="48">
        <v>963.5</v>
      </c>
      <c r="D46">
        <v>34.660000000000004</v>
      </c>
      <c r="E46">
        <v>999.9</v>
      </c>
      <c r="F46">
        <v>97.93</v>
      </c>
      <c r="G46">
        <v>6.5404600000000004</v>
      </c>
      <c r="H46" s="58">
        <v>49</v>
      </c>
      <c r="J46">
        <v>1</v>
      </c>
      <c r="K46">
        <f t="shared" si="0"/>
        <v>0</v>
      </c>
    </row>
    <row r="47" spans="1:11">
      <c r="A47" s="48">
        <v>1</v>
      </c>
      <c r="B47" s="49">
        <v>596.1</v>
      </c>
      <c r="C47" s="49">
        <v>1031.5</v>
      </c>
      <c r="D47">
        <v>37.805999999999997</v>
      </c>
      <c r="E47">
        <v>1043.68</v>
      </c>
      <c r="F47">
        <v>96.785999999999987</v>
      </c>
      <c r="G47">
        <v>6.5058399999999992</v>
      </c>
      <c r="H47" s="58">
        <v>53</v>
      </c>
      <c r="J47">
        <v>1</v>
      </c>
      <c r="K47">
        <f t="shared" si="0"/>
        <v>0</v>
      </c>
    </row>
    <row r="48" spans="1:11">
      <c r="A48" s="48">
        <v>-1</v>
      </c>
      <c r="B48" s="48">
        <v>651.5</v>
      </c>
      <c r="C48" s="48">
        <v>1112.5</v>
      </c>
      <c r="D48">
        <v>38.323999999999998</v>
      </c>
      <c r="E48">
        <v>1034.8800000000001</v>
      </c>
      <c r="F48">
        <v>95.774000000000015</v>
      </c>
      <c r="G48">
        <v>6.4950600000000005</v>
      </c>
      <c r="H48" s="58">
        <v>57</v>
      </c>
      <c r="J48">
        <v>-1</v>
      </c>
      <c r="K48">
        <f t="shared" si="0"/>
        <v>0</v>
      </c>
    </row>
    <row r="49" spans="1:11">
      <c r="A49" s="48">
        <v>1</v>
      </c>
      <c r="B49" s="49">
        <v>622.6</v>
      </c>
      <c r="C49" s="49">
        <v>1188.5</v>
      </c>
      <c r="D49">
        <v>40.014000000000003</v>
      </c>
      <c r="E49">
        <v>1041.04</v>
      </c>
      <c r="F49">
        <v>95.894000000000005</v>
      </c>
      <c r="G49">
        <v>6.5020799999999994</v>
      </c>
      <c r="H49" s="58">
        <v>57</v>
      </c>
      <c r="J49">
        <v>-1</v>
      </c>
      <c r="K49">
        <f t="shared" si="0"/>
        <v>2</v>
      </c>
    </row>
    <row r="50" spans="1:11">
      <c r="A50" s="48">
        <v>-1</v>
      </c>
      <c r="B50" s="48">
        <v>623.1</v>
      </c>
      <c r="C50" s="48">
        <v>1205.5</v>
      </c>
      <c r="D50">
        <v>38.224000000000004</v>
      </c>
      <c r="E50">
        <v>1041.7</v>
      </c>
      <c r="F50">
        <v>95.036000000000001</v>
      </c>
      <c r="G50">
        <v>6.4866000000000001</v>
      </c>
      <c r="H50" s="58">
        <v>55</v>
      </c>
      <c r="J50">
        <v>-1</v>
      </c>
      <c r="K50">
        <f t="shared" si="0"/>
        <v>0</v>
      </c>
    </row>
    <row r="51" spans="1:11">
      <c r="A51" s="48">
        <v>-1</v>
      </c>
      <c r="B51" s="49">
        <v>633.29999999999995</v>
      </c>
      <c r="C51" s="49">
        <v>1205.5</v>
      </c>
      <c r="D51">
        <v>37.263999999999996</v>
      </c>
      <c r="E51">
        <v>1022.2</v>
      </c>
      <c r="F51">
        <v>94.481999999999999</v>
      </c>
      <c r="G51">
        <v>6.4726400000000002</v>
      </c>
      <c r="H51" s="58">
        <v>55</v>
      </c>
      <c r="J51">
        <v>-1</v>
      </c>
      <c r="K51">
        <f t="shared" si="0"/>
        <v>0</v>
      </c>
    </row>
    <row r="52" spans="1:11">
      <c r="A52" s="48">
        <v>-1</v>
      </c>
      <c r="B52" s="48">
        <v>629.79999999999995</v>
      </c>
      <c r="C52" s="48">
        <v>1199.5</v>
      </c>
      <c r="D52">
        <v>41.23</v>
      </c>
      <c r="E52" s="57">
        <v>1018.38</v>
      </c>
      <c r="F52">
        <v>94.474000000000004</v>
      </c>
      <c r="G52">
        <v>6.4730999999999996</v>
      </c>
      <c r="H52" s="58">
        <v>54</v>
      </c>
      <c r="J52">
        <v>-1</v>
      </c>
      <c r="K52">
        <f t="shared" si="0"/>
        <v>0</v>
      </c>
    </row>
  </sheetData>
  <mergeCells count="3">
    <mergeCell ref="M2:O2"/>
    <mergeCell ref="M3:M4"/>
    <mergeCell ref="N3:O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判别分析</vt:lpstr>
      <vt:lpstr>因子分析</vt:lpstr>
      <vt:lpstr>Sheet2</vt:lpstr>
      <vt:lpstr>判别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2016-04-28T01:49:09Z</dcterms:modified>
</cp:coreProperties>
</file>