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0" windowHeight="8370" activeTab="1"/>
  </bookViews>
  <sheets>
    <sheet name="区域销售总表" sheetId="1" r:id="rId1"/>
    <sheet name="各区域销售额分布图" sheetId="2" r:id="rId2"/>
    <sheet name="各区域销售额比较" sheetId="3" r:id="rId3"/>
    <sheet name="各区域销售额动态图表" sheetId="4" r:id="rId4"/>
    <sheet name="产品在各区域比例统计" sheetId="5" r:id="rId5"/>
  </sheets>
  <definedNames>
    <definedName name="_xlnm._FilterDatabase" localSheetId="3" hidden="1">各区域销售额动态图表!$E$13:$G$18</definedName>
    <definedName name="安全阀">各区域销售额比较!$A$11:$B$16</definedName>
    <definedName name="碟阀">各区域销售额比较!$I$11:$J$16</definedName>
    <definedName name="截止阀">各区域销售额比较!$E$11:$F$16</definedName>
    <definedName name="球阀">各区域销售额比较!$G$11:$H$16</definedName>
    <definedName name="旋塞阀">各区域销售额比较!$K$11:$L$16</definedName>
    <definedName name="闸阀">各区域销售额比较!$C$11:$D$16</definedName>
  </definedNames>
  <calcPr calcId="145621"/>
</workbook>
</file>

<file path=xl/calcChain.xml><?xml version="1.0" encoding="utf-8"?>
<calcChain xmlns="http://schemas.openxmlformats.org/spreadsheetml/2006/main">
  <c r="F29" i="5" l="1"/>
  <c r="B29" i="5"/>
  <c r="F28" i="5"/>
  <c r="E28" i="5"/>
  <c r="C28" i="5"/>
  <c r="B28" i="5"/>
  <c r="F27" i="5"/>
  <c r="B27" i="5"/>
  <c r="F25" i="5"/>
  <c r="B25" i="5"/>
  <c r="G24" i="5"/>
  <c r="F24" i="5"/>
  <c r="E24" i="5"/>
  <c r="C24" i="5"/>
  <c r="B24" i="5"/>
  <c r="F23" i="5"/>
  <c r="B23" i="5"/>
  <c r="F21" i="5"/>
  <c r="B21" i="5"/>
  <c r="G20" i="5"/>
  <c r="F20" i="5"/>
  <c r="E20" i="5"/>
  <c r="C20" i="5"/>
  <c r="B20" i="5"/>
  <c r="H19" i="5"/>
  <c r="E19" i="5"/>
  <c r="D19" i="5"/>
  <c r="H14" i="5"/>
  <c r="I30" i="5" s="1"/>
  <c r="H13" i="5"/>
  <c r="I29" i="5" s="1"/>
  <c r="H12" i="5"/>
  <c r="H28" i="5" s="1"/>
  <c r="H11" i="5"/>
  <c r="I27" i="5" s="1"/>
  <c r="H10" i="5"/>
  <c r="I26" i="5" s="1"/>
  <c r="H9" i="5"/>
  <c r="I25" i="5" s="1"/>
  <c r="H8" i="5"/>
  <c r="H24" i="5" s="1"/>
  <c r="H7" i="5"/>
  <c r="I23" i="5" s="1"/>
  <c r="H6" i="5"/>
  <c r="I22" i="5" s="1"/>
  <c r="H5" i="5"/>
  <c r="I21" i="5" s="1"/>
  <c r="H4" i="5"/>
  <c r="H20" i="5" s="1"/>
  <c r="H3" i="5"/>
  <c r="I28" i="5" s="1"/>
  <c r="G16" i="4"/>
  <c r="E16" i="4"/>
  <c r="E15" i="4"/>
  <c r="G7" i="4"/>
  <c r="G18" i="4" s="1"/>
  <c r="G6" i="4"/>
  <c r="G17" i="4" s="1"/>
  <c r="G5" i="4"/>
  <c r="G4" i="4"/>
  <c r="A17" i="4" s="1"/>
  <c r="C4" i="4"/>
  <c r="G3" i="4"/>
  <c r="G14" i="4" s="1"/>
  <c r="L16" i="3"/>
  <c r="J16" i="3"/>
  <c r="H16" i="3"/>
  <c r="F16" i="3"/>
  <c r="D16" i="3"/>
  <c r="B16" i="3"/>
  <c r="L15" i="3"/>
  <c r="J15" i="3"/>
  <c r="H15" i="3"/>
  <c r="F15" i="3"/>
  <c r="D15" i="3"/>
  <c r="B15" i="3"/>
  <c r="L14" i="3"/>
  <c r="J14" i="3"/>
  <c r="H14" i="3"/>
  <c r="F14" i="3"/>
  <c r="D14" i="3"/>
  <c r="B14" i="3"/>
  <c r="L13" i="3"/>
  <c r="J13" i="3"/>
  <c r="H13" i="3"/>
  <c r="F13" i="3"/>
  <c r="D13" i="3"/>
  <c r="B13" i="3"/>
  <c r="L12" i="3"/>
  <c r="J12" i="3"/>
  <c r="H12" i="3"/>
  <c r="F12" i="3"/>
  <c r="D12" i="3"/>
  <c r="B12" i="3"/>
  <c r="H7" i="3"/>
  <c r="H6" i="3"/>
  <c r="H3" i="3"/>
  <c r="M12" i="2"/>
  <c r="L12" i="2"/>
  <c r="K12" i="2"/>
  <c r="J12" i="2"/>
  <c r="I12" i="2"/>
  <c r="H12" i="2"/>
  <c r="G12" i="2"/>
  <c r="F12" i="2"/>
  <c r="E12" i="2"/>
  <c r="D12" i="2"/>
  <c r="C12" i="2"/>
  <c r="B12" i="2"/>
  <c r="A9" i="2"/>
  <c r="A8" i="2"/>
  <c r="A7" i="2"/>
  <c r="A6" i="2"/>
  <c r="A5" i="2"/>
  <c r="A4" i="2"/>
  <c r="A3" i="2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H5" i="3" s="1"/>
  <c r="G4" i="1"/>
  <c r="H4" i="3" s="1"/>
  <c r="G3" i="1"/>
  <c r="B17" i="4"/>
  <c r="B19" i="4"/>
  <c r="E14" i="4" l="1"/>
  <c r="E17" i="4"/>
  <c r="B22" i="5"/>
  <c r="F22" i="5"/>
  <c r="B26" i="5"/>
  <c r="F26" i="5"/>
  <c r="F30" i="5"/>
  <c r="E13" i="4"/>
  <c r="F13" i="4" s="1"/>
  <c r="G15" i="4"/>
  <c r="B19" i="5"/>
  <c r="F19" i="5"/>
  <c r="C21" i="5"/>
  <c r="G21" i="5"/>
  <c r="C22" i="5"/>
  <c r="G22" i="5"/>
  <c r="C23" i="5"/>
  <c r="G23" i="5"/>
  <c r="C25" i="5"/>
  <c r="G25" i="5"/>
  <c r="C26" i="5"/>
  <c r="G26" i="5"/>
  <c r="C27" i="5"/>
  <c r="G27" i="5"/>
  <c r="G28" i="5"/>
  <c r="C29" i="5"/>
  <c r="G29" i="5"/>
  <c r="C30" i="5"/>
  <c r="G30" i="5"/>
  <c r="E18" i="4"/>
  <c r="F18" i="4" s="1"/>
  <c r="B30" i="5"/>
  <c r="C19" i="5"/>
  <c r="G19" i="5"/>
  <c r="D20" i="5"/>
  <c r="D21" i="5"/>
  <c r="H21" i="5"/>
  <c r="D22" i="5"/>
  <c r="H22" i="5"/>
  <c r="D23" i="5"/>
  <c r="H23" i="5"/>
  <c r="D24" i="5"/>
  <c r="D25" i="5"/>
  <c r="H25" i="5"/>
  <c r="D26" i="5"/>
  <c r="H26" i="5"/>
  <c r="D27" i="5"/>
  <c r="H27" i="5"/>
  <c r="D28" i="5"/>
  <c r="D29" i="5"/>
  <c r="H29" i="5"/>
  <c r="D30" i="5"/>
  <c r="H30" i="5"/>
  <c r="A14" i="4"/>
  <c r="I20" i="5"/>
  <c r="E21" i="5"/>
  <c r="E22" i="5"/>
  <c r="E23" i="5"/>
  <c r="I24" i="5"/>
  <c r="E25" i="5"/>
  <c r="E26" i="5"/>
  <c r="E27" i="5"/>
  <c r="E29" i="5"/>
  <c r="E30" i="5"/>
  <c r="B20" i="4"/>
  <c r="B18" i="4"/>
  <c r="B16" i="4"/>
  <c r="F17" i="4" l="1"/>
  <c r="F16" i="4"/>
  <c r="F14" i="4"/>
  <c r="F15" i="4"/>
</calcChain>
</file>

<file path=xl/sharedStrings.xml><?xml version="1.0" encoding="utf-8"?>
<sst xmlns="http://schemas.openxmlformats.org/spreadsheetml/2006/main" count="143" uniqueCount="46">
  <si>
    <t>各区域脱水机以及周边附属设备销售表</t>
  </si>
  <si>
    <t>区域</t>
  </si>
  <si>
    <t>日期</t>
  </si>
  <si>
    <t>项目名称</t>
  </si>
  <si>
    <t>产品名称</t>
  </si>
  <si>
    <t>销售数量（元）</t>
  </si>
  <si>
    <t>销售单价（元）</t>
  </si>
  <si>
    <t>销售金额</t>
  </si>
  <si>
    <t>上海区域</t>
  </si>
  <si>
    <t>××项目</t>
  </si>
  <si>
    <t>北京区域</t>
  </si>
  <si>
    <t>武汉区域</t>
  </si>
  <si>
    <t>济南区域</t>
  </si>
  <si>
    <t>福州区域</t>
  </si>
  <si>
    <t>其他区域</t>
  </si>
  <si>
    <t>某年各区域销售业绩分布表</t>
  </si>
  <si>
    <t>单位：万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</si>
  <si>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</si>
  <si>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</si>
  <si>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</si>
  <si>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</si>
  <si>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</si>
  <si>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</si>
  <si>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</si>
  <si>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</si>
  <si>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</si>
  <si>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</si>
  <si>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</si>
  <si>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</si>
  <si>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各区域销售额比较统计</t>
  </si>
  <si>
    <t>HTA-脱水机</t>
  </si>
  <si>
    <t>HTB-脱水机</t>
  </si>
  <si>
    <t>HTE-脱水机</t>
  </si>
  <si>
    <t>螺旋输送机</t>
  </si>
  <si>
    <t>空压机</t>
  </si>
  <si>
    <t>控制柜</t>
  </si>
  <si>
    <t>销售额</t>
  </si>
  <si>
    <t>选择阀门名称</t>
  </si>
  <si>
    <t>选择销售地区</t>
  </si>
  <si>
    <t>筛选区域</t>
  </si>
  <si>
    <t>某脱水机销量统计</t>
  </si>
  <si>
    <t>月份</t>
  </si>
  <si>
    <t>总销量</t>
  </si>
  <si>
    <t>某脱水机销量比例统计</t>
  </si>
  <si>
    <t>总销量增长率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</si>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</sst>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\¥#,##0.00;\¥\-#,##0.00"/>
  </numFmts>
  <fonts count="13" x14ac:knownFonts="1">
    <font>
      <sz val="11"/>
      <color indexed="8"/>
      <name val="宋体"/>
      <charset val="134"/>
    </font>
    <font>
      <b/>
      <sz val="16"/>
      <color indexed="8"/>
      <name val="华文宋体"/>
      <family val="3"/>
      <charset val="134"/>
    </font>
    <font>
      <b/>
      <sz val="11"/>
      <color indexed="8"/>
      <name val="宋体"/>
      <family val="3"/>
      <charset val="134"/>
    </font>
    <font>
      <sz val="16"/>
      <color indexed="8"/>
      <name val="华文中宋"/>
      <family val="3"/>
      <charset val="134"/>
    </font>
    <font>
      <sz val="12"/>
      <color indexed="11"/>
      <name val="微软雅黑"/>
      <family val="2"/>
      <charset val="134"/>
    </font>
    <font>
      <b/>
      <sz val="18"/>
      <color indexed="8"/>
      <name val="华文中宋"/>
      <family val="3"/>
      <charset val="134"/>
    </font>
    <font>
      <sz val="11"/>
      <color indexed="10"/>
      <name val="宋体"/>
      <family val="3"/>
      <charset val="134"/>
    </font>
    <font>
      <sz val="18"/>
      <color indexed="8"/>
      <name val="华文中宋"/>
      <family val="3"/>
      <charset val="134"/>
    </font>
    <font>
      <b/>
      <sz val="12"/>
      <color indexed="8"/>
      <name val="幼圆"/>
      <family val="3"/>
      <charset val="134"/>
    </font>
    <font>
      <sz val="12"/>
      <color indexed="8"/>
      <name val="幼圆"/>
      <family val="3"/>
      <charset val="134"/>
    </font>
    <font>
      <u/>
      <sz val="11"/>
      <color indexed="12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6">
    <xf numFmtId="0" fontId="0" fillId="0" borderId="0" xfId="0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0" fillId="2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NumberFormat="1" applyFont="1" applyBorder="1" applyAlignment="1">
      <alignment horizontal="center"/>
    </xf>
    <xf numFmtId="177" fontId="0" fillId="0" borderId="1" xfId="0" applyNumberFormat="1" applyBorder="1" applyAlignment="1"/>
    <xf numFmtId="0" fontId="0" fillId="0" borderId="0" xfId="0" applyBorder="1" applyAlignment="1"/>
    <xf numFmtId="177" fontId="0" fillId="0" borderId="0" xfId="0" applyNumberFormat="1" applyBorder="1" applyAlignment="1">
      <alignment horizontal="center"/>
    </xf>
    <xf numFmtId="0" fontId="4" fillId="0" borderId="1" xfId="0" applyFont="1" applyFill="1" applyBorder="1" applyAlignment="1"/>
    <xf numFmtId="177" fontId="0" fillId="0" borderId="1" xfId="0" applyNumberFormat="1" applyBorder="1" applyAlignment="1">
      <alignment horizontal="center"/>
    </xf>
    <xf numFmtId="0" fontId="6" fillId="0" borderId="0" xfId="0" applyFont="1" applyAlignment="1"/>
    <xf numFmtId="0" fontId="0" fillId="6" borderId="1" xfId="0" applyFill="1" applyBorder="1" applyAlignment="1"/>
    <xf numFmtId="0" fontId="8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1" applyBorder="1" applyAlignment="1">
      <alignment horizontal="center"/>
    </xf>
    <xf numFmtId="177" fontId="0" fillId="0" borderId="0" xfId="0" applyNumberFormat="1" applyAlignment="1"/>
    <xf numFmtId="177" fontId="9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5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华文新魏"/>
                <a:ea typeface="华文新魏"/>
                <a:cs typeface="华文新魏"/>
              </a:defRPr>
            </a:pPr>
            <a:r>
              <a:rPr lang="zh-CN" altLang="zh-CN"/>
              <a:t>某年各区域销售业绩分布图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</c:separator>
            <c:showLeaderLines val="0"/>
          </c:dLbls>
          <c:val>
            <c:numRef>
              <c:f>各区域销售额分布图!$C$12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explosion val="25"/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7"/>
            <c:bubble3D val="0"/>
          </c:dPt>
          <c:dPt>
            <c:idx val="8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</c:separator>
            <c:showLeaderLines val="0"/>
          </c:dLbls>
          <c:val>
            <c:numRef>
              <c:f>各区域销售额分布图!$B$3:$M$3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explosion val="25"/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8"/>
            <c:bubble3D val="0"/>
          </c:dPt>
          <c:dPt>
            <c:idx val="9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</c:separator>
            <c:showLeaderLines val="0"/>
          </c:dLbls>
          <c:val>
            <c:numRef>
              <c:f>各区域销售额分布图!$B$12:$M$12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title>
      <c:tx>
        <c:rich>
          <a:bodyPr rot="0" vert="horz"/>
          <a:lstStyle/>
          <a:p>
            <a:pPr algn="ctr">
              <a:defRPr sz="1905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产品在各区域的分布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各区域销售额动态图表!$B$15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各区域销售额动态图表!$A$16:$A$20</c:f>
              <c:strCache>
                <c:ptCount val="5"/>
                <c:pt idx="0">
                  <c:v>上海区域</c:v>
                </c:pt>
                <c:pt idx="1">
                  <c:v>北京区域</c:v>
                </c:pt>
                <c:pt idx="2">
                  <c:v>武汉区域</c:v>
                </c:pt>
                <c:pt idx="3">
                  <c:v>济南区域</c:v>
                </c:pt>
                <c:pt idx="4">
                  <c:v>福州区域</c:v>
                </c:pt>
              </c:strCache>
            </c:strRef>
          </c:cat>
          <c:val>
            <c:numRef>
              <c:f>各区域销售额动态图表!$B$16:$B$20</c:f>
              <c:numCache>
                <c:formatCode>\¥#,##0.00;\¥\-#,##0.00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各区域销售额动态图表!$C$15</c:f>
              <c:strCache>
                <c:ptCount val="1"/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各区域销售额动态图表!$A$16:$A$20</c:f>
              <c:strCache>
                <c:ptCount val="5"/>
                <c:pt idx="0">
                  <c:v>上海区域</c:v>
                </c:pt>
                <c:pt idx="1">
                  <c:v>北京区域</c:v>
                </c:pt>
                <c:pt idx="2">
                  <c:v>武汉区域</c:v>
                </c:pt>
                <c:pt idx="3">
                  <c:v>济南区域</c:v>
                </c:pt>
                <c:pt idx="4">
                  <c:v>福州区域</c:v>
                </c:pt>
              </c:strCache>
            </c:strRef>
          </c:cat>
          <c:val>
            <c:numRef>
              <c:f>各区域销售额动态图表!$C$16:$C$20</c:f>
              <c:numCache>
                <c:formatCode>\¥#,##0.00;\¥\-#,##0.00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93600"/>
        <c:axId val="79195136"/>
      </c:barChart>
      <c:catAx>
        <c:axId val="79193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9195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919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91936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地区比例分析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产品在各区域比例统计!$B$18</c:f>
              <c:strCache>
                <c:ptCount val="1"/>
                <c:pt idx="0">
                  <c:v>上海区域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产品在各区域比例统计!$A$19:$A$30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产品在各区域比例统计!$B$19:$B$30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产品在各区域比例统计!$C$18</c:f>
              <c:strCache>
                <c:ptCount val="1"/>
                <c:pt idx="0">
                  <c:v>北京区域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产品在各区域比例统计!$A$19:$A$30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产品在各区域比例统计!$C$19:$C$30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产品在各区域比例统计!$D$18</c:f>
              <c:strCache>
                <c:ptCount val="1"/>
                <c:pt idx="0">
                  <c:v>武汉区域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产品在各区域比例统计!$A$19:$A$30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产品在各区域比例统计!$D$19:$D$30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产品在各区域比例统计!$E$18</c:f>
              <c:strCache>
                <c:ptCount val="1"/>
                <c:pt idx="0">
                  <c:v>济南区域</c:v>
                </c:pt>
              </c:strCache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产品在各区域比例统计!$A$19:$A$30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产品在各区域比例统计!$E$19:$E$30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产品在各区域比例统计!$F$18</c:f>
              <c:strCache>
                <c:ptCount val="1"/>
                <c:pt idx="0">
                  <c:v>福州区域</c:v>
                </c:pt>
              </c:strCache>
            </c:strRef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产品在各区域比例统计!$A$19:$A$30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产品在各区域比例统计!$F$19:$F$30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产品在各区域比例统计!$G$18</c:f>
              <c:strCache>
                <c:ptCount val="1"/>
                <c:pt idx="0">
                  <c:v>其他区域</c:v>
                </c:pt>
              </c:strCache>
            </c:strRef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产品在各区域比例统计!$A$19:$A$30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产品在各区域比例统计!$G$19:$G$30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产品在各区域比例统计!$I$18</c:f>
              <c:strCache>
                <c:ptCount val="1"/>
                <c:pt idx="0">
                  <c:v>总销量增长率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plus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产品在各区域比例统计!$I$19:$I$30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4944"/>
        <c:axId val="74676864"/>
      </c:lineChart>
      <c:catAx>
        <c:axId val="7467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4676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467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4674944"/>
        <c:crosses val="autoZero"/>
        <c:crossBetween val="between"/>
      </c:valAx>
      <c:spPr>
        <a:solidFill>
          <a:srgbClr val="9BBB59"/>
        </a:solidFill>
        <a:ln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overlay val="0"/>
      <c:spPr>
        <a:noFill/>
        <a:ln w="3175">
          <a:solidFill>
            <a:srgbClr val="FFFF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9BBB59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2" fmlaRange="$A$4:$A$9" sel="2" val="0"/>
</file>

<file path=xl/ctrlProps/ctrlProp10.xml><?xml version="1.0" encoding="utf-8"?>
<formControlPr xmlns="http://schemas.microsoft.com/office/spreadsheetml/2009/9/main" objectType="CheckBox" checked="Checked" fmlaLink="$F$5" lockText="1" noThreeD="1"/>
</file>

<file path=xl/ctrlProps/ctrlProp11.xml><?xml version="1.0" encoding="utf-8"?>
<formControlPr xmlns="http://schemas.microsoft.com/office/spreadsheetml/2009/9/main" objectType="CheckBox" checked="Checked" fmlaLink="$F$6" lockText="1" noThreeD="1"/>
</file>

<file path=xl/ctrlProps/ctrlProp12.xml><?xml version="1.0" encoding="utf-8"?>
<formControlPr xmlns="http://schemas.microsoft.com/office/spreadsheetml/2009/9/main" objectType="CheckBox" checked="Checked" fmlaLink="$F$7" lockText="1" noThreeD="1"/>
</file>

<file path=xl/ctrlProps/ctrlProp2.xml><?xml version="1.0" encoding="utf-8"?>
<formControlPr xmlns="http://schemas.microsoft.com/office/spreadsheetml/2009/9/main" objectType="Radio" firstButton="1" fmlaLink="$C$3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CheckBox" checked="Checked" fmlaLink="$F$3" lockText="1" noThreeD="1"/>
</file>

<file path=xl/ctrlProps/ctrlProp9.xml><?xml version="1.0" encoding="utf-8"?>
<formControlPr xmlns="http://schemas.microsoft.com/office/spreadsheetml/2009/9/main" objectType="CheckBox" checked="Checked" fmlaLink="$F$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14</xdr:row>
      <xdr:rowOff>80645</xdr:rowOff>
    </xdr:from>
    <xdr:to>
      <xdr:col>11</xdr:col>
      <xdr:colOff>142875</xdr:colOff>
      <xdr:row>30</xdr:row>
      <xdr:rowOff>80645</xdr:rowOff>
    </xdr:to>
    <xdr:graphicFrame macro="">
      <xdr:nvGraphicFramePr>
        <xdr:cNvPr id="10237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15</xdr:row>
          <xdr:rowOff>142875</xdr:rowOff>
        </xdr:from>
        <xdr:to>
          <xdr:col>6</xdr:col>
          <xdr:colOff>209550</xdr:colOff>
          <xdr:row>18</xdr:row>
          <xdr:rowOff>123825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61595</xdr:rowOff>
    </xdr:from>
    <xdr:to>
      <xdr:col>16</xdr:col>
      <xdr:colOff>561975</xdr:colOff>
      <xdr:row>13</xdr:row>
      <xdr:rowOff>23495</xdr:rowOff>
    </xdr:to>
    <xdr:graphicFrame macro="">
      <xdr:nvGraphicFramePr>
        <xdr:cNvPr id="20478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2</xdr:row>
          <xdr:rowOff>28575</xdr:rowOff>
        </xdr:from>
        <xdr:to>
          <xdr:col>2</xdr:col>
          <xdr:colOff>66675</xdr:colOff>
          <xdr:row>2</xdr:row>
          <xdr:rowOff>200025</xdr:rowOff>
        </xdr:to>
        <xdr:sp macro="" textlink="">
          <xdr:nvSpPr>
            <xdr:cNvPr id="12291" name="Option Button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HTA-脱水机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76200</xdr:rowOff>
        </xdr:from>
        <xdr:to>
          <xdr:col>2</xdr:col>
          <xdr:colOff>9525</xdr:colOff>
          <xdr:row>3</xdr:row>
          <xdr:rowOff>228600</xdr:rowOff>
        </xdr:to>
        <xdr:sp macro="" textlink="">
          <xdr:nvSpPr>
            <xdr:cNvPr id="12292" name="Option Button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HTB-脱水机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4</xdr:row>
          <xdr:rowOff>85725</xdr:rowOff>
        </xdr:from>
        <xdr:to>
          <xdr:col>1</xdr:col>
          <xdr:colOff>552450</xdr:colOff>
          <xdr:row>5</xdr:row>
          <xdr:rowOff>9525</xdr:rowOff>
        </xdr:to>
        <xdr:sp macro="" textlink="">
          <xdr:nvSpPr>
            <xdr:cNvPr id="12293" name="Option Button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HTE-脱水机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</xdr:row>
          <xdr:rowOff>66675</xdr:rowOff>
        </xdr:from>
        <xdr:to>
          <xdr:col>1</xdr:col>
          <xdr:colOff>171450</xdr:colOff>
          <xdr:row>6</xdr:row>
          <xdr:rowOff>28575</xdr:rowOff>
        </xdr:to>
        <xdr:sp macro="" textlink="">
          <xdr:nvSpPr>
            <xdr:cNvPr id="12294" name="Option Button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螺旋输送机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6</xdr:row>
          <xdr:rowOff>57150</xdr:rowOff>
        </xdr:from>
        <xdr:to>
          <xdr:col>1</xdr:col>
          <xdr:colOff>266700</xdr:colOff>
          <xdr:row>7</xdr:row>
          <xdr:rowOff>19050</xdr:rowOff>
        </xdr:to>
        <xdr:sp macro="" textlink="">
          <xdr:nvSpPr>
            <xdr:cNvPr id="12295" name="Option Button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空压机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47625</xdr:rowOff>
        </xdr:from>
        <xdr:to>
          <xdr:col>1</xdr:col>
          <xdr:colOff>152400</xdr:colOff>
          <xdr:row>8</xdr:row>
          <xdr:rowOff>9525</xdr:rowOff>
        </xdr:to>
        <xdr:sp macro="" textlink="">
          <xdr:nvSpPr>
            <xdr:cNvPr id="12296" name="Option Button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控制柜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</xdr:row>
          <xdr:rowOff>47625</xdr:rowOff>
        </xdr:from>
        <xdr:to>
          <xdr:col>4</xdr:col>
          <xdr:colOff>57150</xdr:colOff>
          <xdr:row>3</xdr:row>
          <xdr:rowOff>9525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上海区域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104775</xdr:rowOff>
        </xdr:from>
        <xdr:to>
          <xdr:col>3</xdr:col>
          <xdr:colOff>638175</xdr:colOff>
          <xdr:row>4</xdr:row>
          <xdr:rowOff>57150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北京区域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66675</xdr:rowOff>
        </xdr:from>
        <xdr:to>
          <xdr:col>4</xdr:col>
          <xdr:colOff>209550</xdr:colOff>
          <xdr:row>5</xdr:row>
          <xdr:rowOff>19050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武汉区域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5</xdr:row>
          <xdr:rowOff>28575</xdr:rowOff>
        </xdr:from>
        <xdr:to>
          <xdr:col>4</xdr:col>
          <xdr:colOff>390525</xdr:colOff>
          <xdr:row>5</xdr:row>
          <xdr:rowOff>209550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济南区域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6</xdr:row>
          <xdr:rowOff>28575</xdr:rowOff>
        </xdr:from>
        <xdr:to>
          <xdr:col>4</xdr:col>
          <xdr:colOff>57150</xdr:colOff>
          <xdr:row>6</xdr:row>
          <xdr:rowOff>238125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福州区域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10</xdr:row>
      <xdr:rowOff>99695</xdr:rowOff>
    </xdr:from>
    <xdr:to>
      <xdr:col>16</xdr:col>
      <xdr:colOff>219075</xdr:colOff>
      <xdr:row>25</xdr:row>
      <xdr:rowOff>166370</xdr:rowOff>
    </xdr:to>
    <xdr:graphicFrame macro="">
      <xdr:nvGraphicFramePr>
        <xdr:cNvPr id="25597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G19"/>
  <sheetViews>
    <sheetView topLeftCell="A13" workbookViewId="0">
      <selection activeCell="C14" sqref="C14"/>
    </sheetView>
  </sheetViews>
  <sheetFormatPr defaultColWidth="9" defaultRowHeight="13.5" x14ac:dyDescent="0.15"/>
  <cols>
    <col min="1" max="4" width="13.625" customWidth="1"/>
    <col min="5" max="5" width="16.625" customWidth="1"/>
    <col min="6" max="6" width="16.75" customWidth="1"/>
  </cols>
  <sheetData>
    <row r="1" spans="1:7" ht="30" customHeight="1" x14ac:dyDescent="0.4">
      <c r="A1" s="27" t="s">
        <v>0</v>
      </c>
      <c r="B1" s="27"/>
      <c r="C1" s="27"/>
      <c r="D1" s="27"/>
      <c r="E1" s="27"/>
      <c r="F1" s="27"/>
      <c r="G1" s="27"/>
    </row>
    <row r="2" spans="1:7" ht="17.25" customHeight="1" x14ac:dyDescent="0.1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</row>
    <row r="3" spans="1:7" ht="17.25" customHeight="1" x14ac:dyDescent="0.15">
      <c r="A3" s="22" t="s">
        <v>8</v>
      </c>
      <c r="B3" s="23"/>
      <c r="C3" s="24" t="s">
        <v>9</v>
      </c>
      <c r="D3" s="24"/>
      <c r="E3" s="23"/>
      <c r="F3" s="25"/>
      <c r="G3" s="26">
        <f t="shared" ref="G3" si="0">E3*F3</f>
        <v>0</v>
      </c>
    </row>
    <row r="4" spans="1:7" ht="17.25" customHeight="1" x14ac:dyDescent="0.15">
      <c r="A4" s="22" t="s">
        <v>10</v>
      </c>
      <c r="B4" s="23"/>
      <c r="C4" s="23"/>
      <c r="D4" s="23"/>
      <c r="E4" s="23"/>
      <c r="F4" s="26"/>
      <c r="G4" s="26">
        <f t="shared" ref="G4:G18" si="1">E4*F4</f>
        <v>0</v>
      </c>
    </row>
    <row r="5" spans="1:7" ht="14.25" x14ac:dyDescent="0.15">
      <c r="A5" s="22" t="s">
        <v>11</v>
      </c>
      <c r="B5" s="23"/>
      <c r="C5" s="23"/>
      <c r="D5" s="23"/>
      <c r="E5" s="23"/>
      <c r="F5" s="26"/>
      <c r="G5" s="26">
        <f t="shared" si="1"/>
        <v>0</v>
      </c>
    </row>
    <row r="6" spans="1:7" ht="14.25" x14ac:dyDescent="0.15">
      <c r="A6" s="22" t="s">
        <v>12</v>
      </c>
      <c r="B6" s="23"/>
      <c r="C6" s="23"/>
      <c r="D6" s="23"/>
      <c r="E6" s="23"/>
      <c r="F6" s="26"/>
      <c r="G6" s="26">
        <f t="shared" si="1"/>
        <v>0</v>
      </c>
    </row>
    <row r="7" spans="1:7" ht="14.25" x14ac:dyDescent="0.15">
      <c r="A7" s="22" t="s">
        <v>13</v>
      </c>
      <c r="B7" s="23"/>
      <c r="C7" s="23"/>
      <c r="D7" s="23"/>
      <c r="E7" s="23"/>
      <c r="F7" s="26"/>
      <c r="G7" s="26">
        <f t="shared" si="1"/>
        <v>0</v>
      </c>
    </row>
    <row r="8" spans="1:7" ht="14.25" x14ac:dyDescent="0.15">
      <c r="A8" s="22" t="s">
        <v>14</v>
      </c>
      <c r="B8" s="23"/>
      <c r="C8" s="23"/>
      <c r="D8" s="23"/>
      <c r="E8" s="23"/>
      <c r="F8" s="26"/>
      <c r="G8" s="26">
        <f t="shared" si="1"/>
        <v>0</v>
      </c>
    </row>
    <row r="9" spans="1:7" ht="14.25" x14ac:dyDescent="0.15">
      <c r="A9" s="22"/>
      <c r="B9" s="23"/>
      <c r="C9" s="23"/>
      <c r="D9" s="23"/>
      <c r="E9" s="23"/>
      <c r="F9" s="26"/>
      <c r="G9" s="26">
        <f t="shared" si="1"/>
        <v>0</v>
      </c>
    </row>
    <row r="10" spans="1:7" ht="14.25" x14ac:dyDescent="0.15">
      <c r="A10" s="22"/>
      <c r="B10" s="23"/>
      <c r="C10" s="23"/>
      <c r="D10" s="23"/>
      <c r="E10" s="23"/>
      <c r="F10" s="26"/>
      <c r="G10" s="26">
        <f t="shared" si="1"/>
        <v>0</v>
      </c>
    </row>
    <row r="11" spans="1:7" ht="14.25" x14ac:dyDescent="0.15">
      <c r="A11" s="22"/>
      <c r="B11" s="23"/>
      <c r="C11" s="23"/>
      <c r="D11" s="23"/>
      <c r="E11" s="23"/>
      <c r="F11" s="26"/>
      <c r="G11" s="26">
        <f t="shared" si="1"/>
        <v>0</v>
      </c>
    </row>
    <row r="12" spans="1:7" ht="14.25" x14ac:dyDescent="0.15">
      <c r="A12" s="22"/>
      <c r="B12" s="23"/>
      <c r="C12" s="23"/>
      <c r="D12" s="23"/>
      <c r="E12" s="23"/>
      <c r="F12" s="26"/>
      <c r="G12" s="26">
        <f t="shared" si="1"/>
        <v>0</v>
      </c>
    </row>
    <row r="13" spans="1:7" ht="14.25" x14ac:dyDescent="0.15">
      <c r="A13" s="22"/>
      <c r="B13" s="23"/>
      <c r="C13" s="23"/>
      <c r="D13" s="23"/>
      <c r="E13" s="23"/>
      <c r="F13" s="26"/>
      <c r="G13" s="26">
        <f t="shared" si="1"/>
        <v>0</v>
      </c>
    </row>
    <row r="14" spans="1:7" ht="14.25" x14ac:dyDescent="0.15">
      <c r="A14" s="22"/>
      <c r="B14" s="23"/>
      <c r="C14" s="23"/>
      <c r="D14" s="23"/>
      <c r="E14" s="23"/>
      <c r="F14" s="26"/>
      <c r="G14" s="26">
        <f t="shared" si="1"/>
        <v>0</v>
      </c>
    </row>
    <row r="15" spans="1:7" ht="14.25" x14ac:dyDescent="0.15">
      <c r="A15" s="22"/>
      <c r="B15" s="23"/>
      <c r="C15" s="23"/>
      <c r="D15" s="23"/>
      <c r="E15" s="23"/>
      <c r="F15" s="26"/>
      <c r="G15" s="26">
        <f t="shared" si="1"/>
        <v>0</v>
      </c>
    </row>
    <row r="16" spans="1:7" ht="14.25" x14ac:dyDescent="0.15">
      <c r="A16" s="22"/>
      <c r="B16" s="23"/>
      <c r="C16" s="23"/>
      <c r="D16" s="23"/>
      <c r="E16" s="23"/>
      <c r="F16" s="26"/>
      <c r="G16" s="26">
        <f t="shared" si="1"/>
        <v>0</v>
      </c>
    </row>
    <row r="17" spans="1:7" ht="14.25" x14ac:dyDescent="0.15">
      <c r="A17" s="22"/>
      <c r="B17" s="23"/>
      <c r="C17" s="23"/>
      <c r="D17" s="23"/>
      <c r="E17" s="23"/>
      <c r="F17" s="26"/>
      <c r="G17" s="26">
        <f t="shared" si="1"/>
        <v>0</v>
      </c>
    </row>
    <row r="18" spans="1:7" ht="14.25" x14ac:dyDescent="0.15">
      <c r="A18" s="22"/>
      <c r="B18" s="23"/>
      <c r="C18" s="23"/>
      <c r="D18" s="23"/>
      <c r="E18" s="23"/>
      <c r="F18" s="26"/>
      <c r="G18" s="26">
        <f t="shared" si="1"/>
        <v>0</v>
      </c>
    </row>
    <row r="19" spans="1:7" ht="14.25" x14ac:dyDescent="0.15">
      <c r="A19" s="22"/>
      <c r="B19" s="23"/>
      <c r="C19" s="23"/>
      <c r="D19" s="23"/>
      <c r="E19" s="23"/>
      <c r="F19" s="26"/>
      <c r="G19" s="26"/>
    </row>
  </sheetData>
  <mergeCells count="1">
    <mergeCell ref="A1:G1"/>
  </mergeCells>
  <phoneticPr fontId="12" type="noConversion"/>
  <hyperlinks>
    <hyperlink ref="C3" location="项目信息记录表!A3" display="××项目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M12"/>
  <sheetViews>
    <sheetView tabSelected="1" workbookViewId="0">
      <selection activeCell="O3" sqref="O3"/>
    </sheetView>
  </sheetViews>
  <sheetFormatPr defaultColWidth="9" defaultRowHeight="13.5" x14ac:dyDescent="0.15"/>
  <sheetData>
    <row r="1" spans="1:13" ht="25.5" x14ac:dyDescent="0.4">
      <c r="A1" s="28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15">
      <c r="A2" s="19" t="s">
        <v>16</v>
      </c>
    </row>
    <row r="3" spans="1:13" x14ac:dyDescent="0.15">
      <c r="A3" s="20" t="str">
        <f>区域销售总表!A2</f>
        <v>区域</v>
      </c>
      <c r="B3" s="20" t="s">
        <v>17</v>
      </c>
      <c r="C3" s="20" t="s">
        <v>18</v>
      </c>
      <c r="D3" s="20" t="s">
        <v>19</v>
      </c>
      <c r="E3" s="20" t="s">
        <v>20</v>
      </c>
      <c r="F3" s="20" t="s">
        <v>21</v>
      </c>
      <c r="G3" s="20" t="s">
        <v>22</v>
      </c>
      <c r="H3" s="20" t="s">
        <v>23</v>
      </c>
      <c r="I3" s="20" t="s">
        <v>24</v>
      </c>
      <c r="J3" s="20" t="s">
        <v>25</v>
      </c>
      <c r="K3" s="20" t="s">
        <v>26</v>
      </c>
      <c r="L3" s="20" t="s">
        <v>27</v>
      </c>
      <c r="M3" s="20" t="s">
        <v>28</v>
      </c>
    </row>
    <row r="4" spans="1:13" x14ac:dyDescent="0.15">
      <c r="A4" s="20" t="str">
        <f>区域销售总表!A3</f>
        <v>上海区域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15">
      <c r="A5" s="20" t="str">
        <f>区域销售总表!A4</f>
        <v>北京区域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15">
      <c r="A6" s="20" t="str">
        <f>区域销售总表!A5</f>
        <v>武汉区域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x14ac:dyDescent="0.15">
      <c r="A7" s="20" t="str">
        <f>区域销售总表!A6</f>
        <v>济南区域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15">
      <c r="A8" s="20" t="str">
        <f>区域销售总表!A7</f>
        <v>福州区域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15">
      <c r="A9" s="20" t="str">
        <f>区域销售总表!A8</f>
        <v>其他区域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1:13" x14ac:dyDescent="0.15">
      <c r="A12">
        <v>2</v>
      </c>
      <c r="B12">
        <f>INDEX(B4:B9,$A$12)</f>
        <v>0</v>
      </c>
      <c r="C12">
        <f t="shared" ref="C12" si="0">INDEX(C4:C9,$A$12)</f>
        <v>0</v>
      </c>
      <c r="D12">
        <f t="shared" ref="D12:M12" si="1">INDEX(D4:D9,$A$12)</f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</row>
  </sheetData>
  <mergeCells count="1">
    <mergeCell ref="A1:M1"/>
  </mergeCells>
  <phoneticPr fontId="12" type="noConversion"/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Drop Down 1">
              <controlPr defaultSize="0" autoPict="0">
                <anchor moveWithCells="1">
                  <from>
                    <xdr:col>4</xdr:col>
                    <xdr:colOff>590550</xdr:colOff>
                    <xdr:row>15</xdr:row>
                    <xdr:rowOff>142875</xdr:rowOff>
                  </from>
                  <to>
                    <xdr:col>6</xdr:col>
                    <xdr:colOff>209550</xdr:colOff>
                    <xdr:row>18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L16"/>
  <sheetViews>
    <sheetView workbookViewId="0">
      <selection activeCell="L5" sqref="L5"/>
    </sheetView>
  </sheetViews>
  <sheetFormatPr defaultColWidth="9" defaultRowHeight="13.5" x14ac:dyDescent="0.15"/>
  <cols>
    <col min="2" max="2" width="12.375" style="9" customWidth="1"/>
    <col min="3" max="3" width="11.125" customWidth="1"/>
    <col min="4" max="4" width="13" customWidth="1"/>
    <col min="5" max="5" width="10.75" customWidth="1"/>
  </cols>
  <sheetData>
    <row r="1" spans="1:12" ht="21.75" x14ac:dyDescent="0.35">
      <c r="A1" s="29" t="s">
        <v>29</v>
      </c>
      <c r="B1" s="29"/>
      <c r="C1" s="29"/>
      <c r="D1" s="29"/>
      <c r="E1" s="29"/>
      <c r="F1" s="29"/>
      <c r="G1" s="29"/>
      <c r="H1" s="29"/>
    </row>
    <row r="2" spans="1:12" s="8" customFormat="1" ht="17.25" x14ac:dyDescent="0.3">
      <c r="A2" s="10" t="s">
        <v>1</v>
      </c>
      <c r="B2" s="11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0" t="s">
        <v>7</v>
      </c>
    </row>
    <row r="3" spans="1:12" ht="17.25" x14ac:dyDescent="0.3">
      <c r="A3" s="12" t="s">
        <v>8</v>
      </c>
      <c r="B3" s="13"/>
      <c r="C3" s="4"/>
      <c r="D3" s="4"/>
      <c r="E3" s="4"/>
      <c r="F3" s="4"/>
      <c r="G3" s="4"/>
      <c r="H3" s="14">
        <f>区域销售总表!G3</f>
        <v>0</v>
      </c>
    </row>
    <row r="4" spans="1:12" ht="17.25" x14ac:dyDescent="0.3">
      <c r="A4" s="12" t="s">
        <v>10</v>
      </c>
      <c r="B4" s="13"/>
      <c r="C4" s="4"/>
      <c r="D4" s="4"/>
      <c r="E4" s="4"/>
      <c r="F4" s="4"/>
      <c r="G4" s="4"/>
      <c r="H4" s="14">
        <f>区域销售总表!G4</f>
        <v>0</v>
      </c>
    </row>
    <row r="5" spans="1:12" ht="17.25" x14ac:dyDescent="0.3">
      <c r="A5" s="12" t="s">
        <v>11</v>
      </c>
      <c r="B5" s="13"/>
      <c r="C5" s="4"/>
      <c r="D5" s="4"/>
      <c r="E5" s="4"/>
      <c r="F5" s="4"/>
      <c r="G5" s="4"/>
      <c r="H5" s="14">
        <f>区域销售总表!G5</f>
        <v>0</v>
      </c>
    </row>
    <row r="6" spans="1:12" ht="17.25" x14ac:dyDescent="0.3">
      <c r="A6" s="12" t="s">
        <v>12</v>
      </c>
      <c r="B6" s="13"/>
      <c r="C6" s="4"/>
      <c r="D6" s="4"/>
      <c r="E6" s="4"/>
      <c r="F6" s="4"/>
      <c r="G6" s="4"/>
      <c r="H6" s="14">
        <f>区域销售总表!G6</f>
        <v>0</v>
      </c>
    </row>
    <row r="7" spans="1:12" ht="17.25" x14ac:dyDescent="0.3">
      <c r="A7" s="12" t="s">
        <v>13</v>
      </c>
      <c r="B7" s="13"/>
      <c r="C7" s="4"/>
      <c r="D7" s="4"/>
      <c r="E7" s="4"/>
      <c r="F7" s="4"/>
      <c r="G7" s="4"/>
      <c r="H7" s="14">
        <f>区域销售总表!G7</f>
        <v>0</v>
      </c>
    </row>
    <row r="8" spans="1:12" x14ac:dyDescent="0.15">
      <c r="A8" s="15"/>
      <c r="B8" s="16"/>
      <c r="C8" s="15"/>
      <c r="D8" s="15"/>
      <c r="E8" s="15"/>
      <c r="F8" s="15"/>
      <c r="G8" s="15"/>
      <c r="H8" s="15"/>
    </row>
    <row r="9" spans="1:12" x14ac:dyDescent="0.15">
      <c r="A9" s="15"/>
      <c r="B9" s="16"/>
      <c r="C9" s="15"/>
      <c r="D9" s="15"/>
      <c r="E9" s="15"/>
      <c r="F9" s="15"/>
      <c r="G9" s="15"/>
      <c r="H9" s="15"/>
    </row>
    <row r="10" spans="1:12" ht="17.25" x14ac:dyDescent="0.3">
      <c r="A10" s="30" t="s">
        <v>30</v>
      </c>
      <c r="B10" s="30"/>
      <c r="C10" s="30" t="s">
        <v>31</v>
      </c>
      <c r="D10" s="30"/>
      <c r="E10" s="30" t="s">
        <v>32</v>
      </c>
      <c r="F10" s="30"/>
      <c r="G10" s="30" t="s">
        <v>33</v>
      </c>
      <c r="H10" s="30"/>
      <c r="I10" s="30" t="s">
        <v>34</v>
      </c>
      <c r="J10" s="30"/>
      <c r="K10" s="30" t="s">
        <v>35</v>
      </c>
      <c r="L10" s="30"/>
    </row>
    <row r="11" spans="1:12" ht="17.25" x14ac:dyDescent="0.3">
      <c r="A11" s="17" t="s">
        <v>1</v>
      </c>
      <c r="B11" s="12" t="s">
        <v>36</v>
      </c>
      <c r="C11" s="17" t="s">
        <v>1</v>
      </c>
      <c r="D11" s="17" t="s">
        <v>36</v>
      </c>
      <c r="E11" s="17" t="s">
        <v>1</v>
      </c>
      <c r="F11" s="17" t="s">
        <v>36</v>
      </c>
      <c r="G11" s="17" t="s">
        <v>1</v>
      </c>
      <c r="H11" s="17" t="s">
        <v>36</v>
      </c>
      <c r="I11" s="17" t="s">
        <v>1</v>
      </c>
      <c r="J11" s="17" t="s">
        <v>36</v>
      </c>
      <c r="K11" s="17" t="s">
        <v>1</v>
      </c>
      <c r="L11" s="17" t="s">
        <v>36</v>
      </c>
    </row>
    <row r="12" spans="1:12" ht="17.25" x14ac:dyDescent="0.3">
      <c r="A12" s="12" t="s">
        <v>8</v>
      </c>
      <c r="B12" s="18">
        <f t="shared" ref="B12" si="0">B3</f>
        <v>0</v>
      </c>
      <c r="C12" s="12" t="s">
        <v>8</v>
      </c>
      <c r="D12" s="14">
        <f t="shared" ref="D12" si="1">C3</f>
        <v>0</v>
      </c>
      <c r="E12" s="12" t="s">
        <v>8</v>
      </c>
      <c r="F12" s="14">
        <f t="shared" ref="F12" si="2">D3</f>
        <v>0</v>
      </c>
      <c r="G12" s="12" t="s">
        <v>8</v>
      </c>
      <c r="H12" s="14">
        <f t="shared" ref="H12" si="3">E3</f>
        <v>0</v>
      </c>
      <c r="I12" s="12" t="s">
        <v>8</v>
      </c>
      <c r="J12" s="14">
        <f t="shared" ref="J12" si="4">F3</f>
        <v>0</v>
      </c>
      <c r="K12" s="12" t="s">
        <v>8</v>
      </c>
      <c r="L12" s="14">
        <f t="shared" ref="L12" si="5">G3</f>
        <v>0</v>
      </c>
    </row>
    <row r="13" spans="1:12" ht="17.25" x14ac:dyDescent="0.3">
      <c r="A13" s="12" t="s">
        <v>10</v>
      </c>
      <c r="B13" s="18">
        <f>B4</f>
        <v>0</v>
      </c>
      <c r="C13" s="12" t="s">
        <v>10</v>
      </c>
      <c r="D13" s="14">
        <f>C4</f>
        <v>0</v>
      </c>
      <c r="E13" s="12" t="s">
        <v>10</v>
      </c>
      <c r="F13" s="14">
        <f>D4</f>
        <v>0</v>
      </c>
      <c r="G13" s="12" t="s">
        <v>10</v>
      </c>
      <c r="H13" s="14">
        <f>E4</f>
        <v>0</v>
      </c>
      <c r="I13" s="12" t="s">
        <v>10</v>
      </c>
      <c r="J13" s="14">
        <f>F4</f>
        <v>0</v>
      </c>
      <c r="K13" s="12" t="s">
        <v>10</v>
      </c>
      <c r="L13" s="14">
        <f>G4</f>
        <v>0</v>
      </c>
    </row>
    <row r="14" spans="1:12" ht="17.25" x14ac:dyDescent="0.3">
      <c r="A14" s="12" t="s">
        <v>11</v>
      </c>
      <c r="B14" s="18">
        <f>B5</f>
        <v>0</v>
      </c>
      <c r="C14" s="12" t="s">
        <v>11</v>
      </c>
      <c r="D14" s="14">
        <f>C5</f>
        <v>0</v>
      </c>
      <c r="E14" s="12" t="s">
        <v>11</v>
      </c>
      <c r="F14" s="14">
        <f>D5</f>
        <v>0</v>
      </c>
      <c r="G14" s="12" t="s">
        <v>11</v>
      </c>
      <c r="H14" s="14">
        <f>E5</f>
        <v>0</v>
      </c>
      <c r="I14" s="12" t="s">
        <v>11</v>
      </c>
      <c r="J14" s="14">
        <f>F5</f>
        <v>0</v>
      </c>
      <c r="K14" s="12" t="s">
        <v>11</v>
      </c>
      <c r="L14" s="14">
        <f>G5</f>
        <v>0</v>
      </c>
    </row>
    <row r="15" spans="1:12" ht="17.25" x14ac:dyDescent="0.3">
      <c r="A15" s="12" t="s">
        <v>12</v>
      </c>
      <c r="B15" s="18">
        <f>B6</f>
        <v>0</v>
      </c>
      <c r="C15" s="12" t="s">
        <v>12</v>
      </c>
      <c r="D15" s="14">
        <f>C6</f>
        <v>0</v>
      </c>
      <c r="E15" s="12" t="s">
        <v>12</v>
      </c>
      <c r="F15" s="14">
        <f>D6</f>
        <v>0</v>
      </c>
      <c r="G15" s="12" t="s">
        <v>12</v>
      </c>
      <c r="H15" s="14">
        <f>E6</f>
        <v>0</v>
      </c>
      <c r="I15" s="12" t="s">
        <v>12</v>
      </c>
      <c r="J15" s="14">
        <f>F6</f>
        <v>0</v>
      </c>
      <c r="K15" s="12" t="s">
        <v>12</v>
      </c>
      <c r="L15" s="14">
        <f>G6</f>
        <v>0</v>
      </c>
    </row>
    <row r="16" spans="1:12" ht="17.25" x14ac:dyDescent="0.3">
      <c r="A16" s="12" t="s">
        <v>13</v>
      </c>
      <c r="B16" s="18">
        <f>B7</f>
        <v>0</v>
      </c>
      <c r="C16" s="12" t="s">
        <v>13</v>
      </c>
      <c r="D16" s="14">
        <f>C7</f>
        <v>0</v>
      </c>
      <c r="E16" s="12" t="s">
        <v>13</v>
      </c>
      <c r="F16" s="14">
        <f>D7</f>
        <v>0</v>
      </c>
      <c r="G16" s="12" t="s">
        <v>13</v>
      </c>
      <c r="H16" s="14">
        <f>E7</f>
        <v>0</v>
      </c>
      <c r="I16" s="12" t="s">
        <v>13</v>
      </c>
      <c r="J16" s="14">
        <f>F7</f>
        <v>0</v>
      </c>
      <c r="K16" s="12" t="s">
        <v>13</v>
      </c>
      <c r="L16" s="14">
        <f>G7</f>
        <v>0</v>
      </c>
    </row>
  </sheetData>
  <mergeCells count="7">
    <mergeCell ref="I10:J10"/>
    <mergeCell ref="K10:L10"/>
    <mergeCell ref="A1:H1"/>
    <mergeCell ref="A10:B10"/>
    <mergeCell ref="C10:D10"/>
    <mergeCell ref="E10:F10"/>
    <mergeCell ref="G10:H10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2:G20"/>
  <sheetViews>
    <sheetView topLeftCell="A4" workbookViewId="0">
      <selection activeCell="O18" sqref="O18"/>
    </sheetView>
  </sheetViews>
  <sheetFormatPr defaultColWidth="9" defaultRowHeight="13.5" x14ac:dyDescent="0.15"/>
  <cols>
    <col min="7" max="7" width="12.375" customWidth="1"/>
  </cols>
  <sheetData>
    <row r="2" spans="1:7" x14ac:dyDescent="0.15">
      <c r="A2" s="31" t="s">
        <v>37</v>
      </c>
      <c r="B2" s="31"/>
      <c r="D2" s="31" t="s">
        <v>38</v>
      </c>
      <c r="E2" s="31"/>
    </row>
    <row r="3" spans="1:7" ht="19.5" customHeight="1" x14ac:dyDescent="0.15">
      <c r="A3" s="5"/>
      <c r="B3" s="5"/>
      <c r="C3">
        <v>0</v>
      </c>
      <c r="D3" s="5"/>
      <c r="E3" s="5"/>
      <c r="F3" t="b">
        <v>1</v>
      </c>
      <c r="G3" t="str">
        <f>IF(F3,"上海区域","")</f>
        <v>上海区域</v>
      </c>
    </row>
    <row r="4" spans="1:7" ht="19.5" customHeight="1" x14ac:dyDescent="0.15">
      <c r="A4" s="5"/>
      <c r="B4" s="5"/>
      <c r="C4" t="e">
        <f>CHOOSE(C3,"HTA脱水机","HTB脱水机","HTE脱水机","螺旋输送机","空压机","控制柜")</f>
        <v>#VALUE!</v>
      </c>
      <c r="D4" s="5"/>
      <c r="E4" s="5"/>
      <c r="F4" t="b">
        <v>1</v>
      </c>
      <c r="G4" t="str">
        <f>IF(F4,"北京区域","")</f>
        <v>北京区域</v>
      </c>
    </row>
    <row r="5" spans="1:7" ht="19.5" customHeight="1" x14ac:dyDescent="0.15">
      <c r="A5" s="5"/>
      <c r="B5" s="5"/>
      <c r="D5" s="5"/>
      <c r="E5" s="5"/>
      <c r="F5" t="b">
        <v>1</v>
      </c>
      <c r="G5" t="str">
        <f>IF(F5,"武汉区域","")</f>
        <v>武汉区域</v>
      </c>
    </row>
    <row r="6" spans="1:7" ht="19.5" customHeight="1" x14ac:dyDescent="0.15">
      <c r="A6" s="5"/>
      <c r="B6" s="5"/>
      <c r="D6" s="5"/>
      <c r="E6" s="5"/>
      <c r="F6" t="b">
        <v>1</v>
      </c>
      <c r="G6" t="str">
        <f>IF(F6,"济南区域","")</f>
        <v>济南区域</v>
      </c>
    </row>
    <row r="7" spans="1:7" ht="19.5" customHeight="1" x14ac:dyDescent="0.15">
      <c r="A7" s="5"/>
      <c r="B7" s="5"/>
      <c r="D7" s="5"/>
      <c r="E7" s="5"/>
      <c r="F7" t="b">
        <v>1</v>
      </c>
      <c r="G7" t="str">
        <f>IF(F7,"福州区域","")</f>
        <v>福州区域</v>
      </c>
    </row>
    <row r="8" spans="1:7" ht="19.5" customHeight="1" x14ac:dyDescent="0.15">
      <c r="A8" s="5"/>
      <c r="B8" s="5"/>
      <c r="D8" s="6"/>
      <c r="E8" s="6"/>
      <c r="F8" s="6"/>
    </row>
    <row r="9" spans="1:7" ht="31.5" customHeight="1" x14ac:dyDescent="0.15"/>
    <row r="10" spans="1:7" ht="31.5" customHeight="1" x14ac:dyDescent="0.15"/>
    <row r="11" spans="1:7" ht="31.5" customHeight="1" x14ac:dyDescent="0.15">
      <c r="E11" s="31" t="s">
        <v>39</v>
      </c>
      <c r="F11" s="31"/>
      <c r="G11" s="31"/>
    </row>
    <row r="12" spans="1:7" x14ac:dyDescent="0.15">
      <c r="E12" s="7"/>
      <c r="F12" s="7"/>
      <c r="G12" s="7"/>
    </row>
    <row r="13" spans="1:7" x14ac:dyDescent="0.15">
      <c r="E13" s="4">
        <f>IF(G3="",0,1)</f>
        <v>1</v>
      </c>
      <c r="F13" s="4">
        <f>IF(E13=1,SUM(E$13:E13))</f>
        <v>1</v>
      </c>
      <c r="G13" s="4"/>
    </row>
    <row r="14" spans="1:7" x14ac:dyDescent="0.15">
      <c r="A14" s="32" t="e">
        <f>C4&amp;"某月份销售额"</f>
        <v>#VALUE!</v>
      </c>
      <c r="B14" s="32"/>
      <c r="C14" s="32"/>
      <c r="E14" s="4">
        <f>IF(G3="",0,1)</f>
        <v>1</v>
      </c>
      <c r="F14" s="4">
        <f>IF(E14=1,SUM(E$14:E14))</f>
        <v>1</v>
      </c>
      <c r="G14" s="4" t="str">
        <f>G3</f>
        <v>上海区域</v>
      </c>
    </row>
    <row r="15" spans="1:7" x14ac:dyDescent="0.15">
      <c r="A15" s="4"/>
      <c r="B15" s="33" t="s">
        <v>36</v>
      </c>
      <c r="C15" s="33"/>
      <c r="E15" s="4">
        <f t="shared" ref="E15" si="0">IF(G4="",0,1)</f>
        <v>1</v>
      </c>
      <c r="F15" s="4">
        <f>IF(E15=1,SUM(E$14:E15))</f>
        <v>2</v>
      </c>
      <c r="G15" s="4" t="str">
        <f t="shared" ref="G15" si="1">G4</f>
        <v>北京区域</v>
      </c>
    </row>
    <row r="16" spans="1:7" x14ac:dyDescent="0.15">
      <c r="A16" s="4" t="s">
        <v>8</v>
      </c>
      <c r="B16" s="34" t="str">
        <f ca="1">IF(ISERROR(VLOOKUP($A16,INDIRECT($C$4),COLUMN(),0)),"",VLOOKUP($A16,INDIRECT($C$4),COLUMN(),0))</f>
        <v/>
      </c>
      <c r="C16" s="34"/>
      <c r="E16" s="4">
        <f>IF(G5="",0,1)</f>
        <v>1</v>
      </c>
      <c r="F16" s="4">
        <f>IF(E16=1,SUM(E$14:E16))</f>
        <v>3</v>
      </c>
      <c r="G16" s="4" t="str">
        <f>G5</f>
        <v>武汉区域</v>
      </c>
    </row>
    <row r="17" spans="1:7" x14ac:dyDescent="0.15">
      <c r="A17" s="4" t="str">
        <f>G4</f>
        <v>北京区域</v>
      </c>
      <c r="B17" s="34" t="str">
        <f ca="1">IF(ISERROR(VLOOKUP($A17,INDIRECT($C$4),COLUMN(),0)),"",VLOOKUP($A17,INDIRECT($C$4),COLUMN(),0))</f>
        <v/>
      </c>
      <c r="C17" s="34"/>
      <c r="E17" s="4">
        <f>IF(G6="",0,1)</f>
        <v>1</v>
      </c>
      <c r="F17" s="4">
        <f>IF(E17=1,SUM(E$14:E17))</f>
        <v>4</v>
      </c>
      <c r="G17" s="4" t="str">
        <f>G6</f>
        <v>济南区域</v>
      </c>
    </row>
    <row r="18" spans="1:7" x14ac:dyDescent="0.15">
      <c r="A18" s="4" t="s">
        <v>11</v>
      </c>
      <c r="B18" s="34" t="str">
        <f t="shared" ref="B18" ca="1" si="2">IF(ISERROR(VLOOKUP($A18,INDIRECT($C$4),COLUMN(),0)),"",VLOOKUP($A18,INDIRECT($C$4),COLUMN(),0))</f>
        <v/>
      </c>
      <c r="C18" s="34"/>
      <c r="E18" s="4">
        <f>IF(G7="",0,1)</f>
        <v>1</v>
      </c>
      <c r="F18" s="4">
        <f>IF(E18=1,SUM(E$14:E18))</f>
        <v>5</v>
      </c>
      <c r="G18" s="4" t="str">
        <f>G7</f>
        <v>福州区域</v>
      </c>
    </row>
    <row r="19" spans="1:7" x14ac:dyDescent="0.15">
      <c r="A19" s="4" t="s">
        <v>12</v>
      </c>
      <c r="B19" s="34" t="str">
        <f ca="1">IF(ISERROR(VLOOKUP($A19,INDIRECT($C$4),COLUMN(),0)),"",VLOOKUP($A19,INDIRECT($C$4),COLUMN(),0))</f>
        <v/>
      </c>
      <c r="C19" s="34"/>
      <c r="D19" s="8"/>
    </row>
    <row r="20" spans="1:7" x14ac:dyDescent="0.15">
      <c r="A20" s="4" t="s">
        <v>13</v>
      </c>
      <c r="B20" s="34" t="str">
        <f ca="1">IF(ISERROR(VLOOKUP($A20,INDIRECT($C$4),COLUMN(),0)),"",VLOOKUP($A20,INDIRECT($C$4),COLUMN(),0))</f>
        <v/>
      </c>
      <c r="C20" s="34"/>
    </row>
  </sheetData>
  <autoFilter ref="E13:G18"/>
  <mergeCells count="10">
    <mergeCell ref="B16:C16"/>
    <mergeCell ref="B17:C17"/>
    <mergeCell ref="B18:C18"/>
    <mergeCell ref="B19:C19"/>
    <mergeCell ref="B20:C20"/>
    <mergeCell ref="A2:B2"/>
    <mergeCell ref="D2:E2"/>
    <mergeCell ref="E11:G11"/>
    <mergeCell ref="A14:C14"/>
    <mergeCell ref="B15:C15"/>
  </mergeCells>
  <phoneticPr fontId="12" type="noConversion"/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1" r:id="rId3" name="Option Button 3">
              <controlPr defaultSize="0" autoPict="0">
                <anchor moveWithCells="1">
                  <from>
                    <xdr:col>0</xdr:col>
                    <xdr:colOff>95250</xdr:colOff>
                    <xdr:row>2</xdr:row>
                    <xdr:rowOff>28575</xdr:rowOff>
                  </from>
                  <to>
                    <xdr:col>2</xdr:col>
                    <xdr:colOff>66675</xdr:colOff>
                    <xdr:row>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4" name="Option Button 4">
              <controlPr defaultSize="0" autoPict="0">
                <anchor moveWithCells="1">
                  <from>
                    <xdr:col>0</xdr:col>
                    <xdr:colOff>95250</xdr:colOff>
                    <xdr:row>3</xdr:row>
                    <xdr:rowOff>76200</xdr:rowOff>
                  </from>
                  <to>
                    <xdr:col>2</xdr:col>
                    <xdr:colOff>9525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Option Button 5">
              <controlPr defaultSize="0" autoPict="0">
                <anchor moveWithCells="1">
                  <from>
                    <xdr:col>0</xdr:col>
                    <xdr:colOff>104775</xdr:colOff>
                    <xdr:row>4</xdr:row>
                    <xdr:rowOff>85725</xdr:rowOff>
                  </from>
                  <to>
                    <xdr:col>1</xdr:col>
                    <xdr:colOff>552450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Option Button 6">
              <controlPr defaultSize="0" autoPict="0">
                <anchor moveWithCells="1">
                  <from>
                    <xdr:col>0</xdr:col>
                    <xdr:colOff>104775</xdr:colOff>
                    <xdr:row>5</xdr:row>
                    <xdr:rowOff>66675</xdr:rowOff>
                  </from>
                  <to>
                    <xdr:col>1</xdr:col>
                    <xdr:colOff>171450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7" name="Option Button 7">
              <controlPr defaultSize="0" autoPict="0">
                <anchor moveWithCells="1">
                  <from>
                    <xdr:col>0</xdr:col>
                    <xdr:colOff>114300</xdr:colOff>
                    <xdr:row>6</xdr:row>
                    <xdr:rowOff>57150</xdr:rowOff>
                  </from>
                  <to>
                    <xdr:col>1</xdr:col>
                    <xdr:colOff>266700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8" name="Option Button 8">
              <controlPr defaultSize="0" autoPict="0">
                <anchor moveWithCells="1">
                  <from>
                    <xdr:col>0</xdr:col>
                    <xdr:colOff>114300</xdr:colOff>
                    <xdr:row>7</xdr:row>
                    <xdr:rowOff>47625</xdr:rowOff>
                  </from>
                  <to>
                    <xdr:col>1</xdr:col>
                    <xdr:colOff>152400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9" name="Check Box 9">
              <controlPr defaultSize="0" autoPict="0">
                <anchor moveWithCells="1">
                  <from>
                    <xdr:col>3</xdr:col>
                    <xdr:colOff>123825</xdr:colOff>
                    <xdr:row>2</xdr:row>
                    <xdr:rowOff>47625</xdr:rowOff>
                  </from>
                  <to>
                    <xdr:col>4</xdr:col>
                    <xdr:colOff>57150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0" name="Check Box 10">
              <controlPr defaultSize="0" autoPict="0">
                <anchor moveWithCells="1">
                  <from>
                    <xdr:col>3</xdr:col>
                    <xdr:colOff>114300</xdr:colOff>
                    <xdr:row>3</xdr:row>
                    <xdr:rowOff>104775</xdr:rowOff>
                  </from>
                  <to>
                    <xdr:col>3</xdr:col>
                    <xdr:colOff>638175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1" name="Check Box 11">
              <controlPr defaultSize="0" autoPict="0">
                <anchor moveWithCells="1">
                  <from>
                    <xdr:col>3</xdr:col>
                    <xdr:colOff>123825</xdr:colOff>
                    <xdr:row>4</xdr:row>
                    <xdr:rowOff>66675</xdr:rowOff>
                  </from>
                  <to>
                    <xdr:col>4</xdr:col>
                    <xdr:colOff>209550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2" name="Check Box 12">
              <controlPr defaultSize="0" autoPict="0">
                <anchor moveWithCells="1">
                  <from>
                    <xdr:col>3</xdr:col>
                    <xdr:colOff>133350</xdr:colOff>
                    <xdr:row>5</xdr:row>
                    <xdr:rowOff>28575</xdr:rowOff>
                  </from>
                  <to>
                    <xdr:col>4</xdr:col>
                    <xdr:colOff>390525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3" name="Check Box 13">
              <controlPr defaultSize="0" autoPict="0">
                <anchor moveWithCells="1">
                  <from>
                    <xdr:col>3</xdr:col>
                    <xdr:colOff>152400</xdr:colOff>
                    <xdr:row>6</xdr:row>
                    <xdr:rowOff>28575</xdr:rowOff>
                  </from>
                  <to>
                    <xdr:col>4</xdr:col>
                    <xdr:colOff>57150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30"/>
  <sheetViews>
    <sheetView topLeftCell="A16" workbookViewId="0">
      <selection activeCell="C36" sqref="C36"/>
    </sheetView>
  </sheetViews>
  <sheetFormatPr defaultColWidth="9" defaultRowHeight="13.5" x14ac:dyDescent="0.15"/>
  <cols>
    <col min="9" max="9" width="11.375" customWidth="1"/>
  </cols>
  <sheetData>
    <row r="1" spans="1:8" ht="21.75" x14ac:dyDescent="0.35">
      <c r="A1" s="35" t="s">
        <v>40</v>
      </c>
      <c r="B1" s="35"/>
      <c r="C1" s="35"/>
      <c r="D1" s="35"/>
      <c r="E1" s="35"/>
      <c r="F1" s="35"/>
      <c r="G1" s="35"/>
    </row>
    <row r="2" spans="1:8" x14ac:dyDescent="0.15">
      <c r="A2" s="1" t="s">
        <v>41</v>
      </c>
      <c r="B2" s="1" t="s">
        <v>8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 t="s">
        <v>42</v>
      </c>
    </row>
    <row r="3" spans="1:8" x14ac:dyDescent="0.15">
      <c r="A3" s="3" t="s">
        <v>17</v>
      </c>
      <c r="B3" s="4"/>
      <c r="C3" s="4"/>
      <c r="D3" s="4"/>
      <c r="E3" s="4"/>
      <c r="F3" s="4"/>
      <c r="G3" s="4"/>
      <c r="H3" s="4">
        <f>SUM(B3:G3)</f>
        <v>0</v>
      </c>
    </row>
    <row r="4" spans="1:8" x14ac:dyDescent="0.15">
      <c r="A4" s="3" t="s">
        <v>18</v>
      </c>
      <c r="B4" s="4"/>
      <c r="C4" s="4"/>
      <c r="D4" s="4"/>
      <c r="E4" s="4"/>
      <c r="F4" s="4"/>
      <c r="G4" s="4"/>
      <c r="H4" s="4">
        <f t="shared" ref="H4" si="0">SUM(B4:G4)</f>
        <v>0</v>
      </c>
    </row>
    <row r="5" spans="1:8" x14ac:dyDescent="0.15">
      <c r="A5" s="3" t="s">
        <v>19</v>
      </c>
      <c r="B5" s="4"/>
      <c r="C5" s="4"/>
      <c r="D5" s="4"/>
      <c r="E5" s="4"/>
      <c r="F5" s="4"/>
      <c r="G5" s="4"/>
      <c r="H5" s="4">
        <f t="shared" ref="H5:H14" si="1">SUM(B5:G5)</f>
        <v>0</v>
      </c>
    </row>
    <row r="6" spans="1:8" x14ac:dyDescent="0.15">
      <c r="A6" s="3" t="s">
        <v>20</v>
      </c>
      <c r="B6" s="4"/>
      <c r="C6" s="4"/>
      <c r="D6" s="4"/>
      <c r="E6" s="4"/>
      <c r="F6" s="4"/>
      <c r="G6" s="4"/>
      <c r="H6" s="4">
        <f t="shared" si="1"/>
        <v>0</v>
      </c>
    </row>
    <row r="7" spans="1:8" x14ac:dyDescent="0.15">
      <c r="A7" s="3" t="s">
        <v>21</v>
      </c>
      <c r="B7" s="4"/>
      <c r="C7" s="4"/>
      <c r="D7" s="4"/>
      <c r="E7" s="4"/>
      <c r="F7" s="4"/>
      <c r="G7" s="4"/>
      <c r="H7" s="4">
        <f t="shared" si="1"/>
        <v>0</v>
      </c>
    </row>
    <row r="8" spans="1:8" x14ac:dyDescent="0.15">
      <c r="A8" s="3" t="s">
        <v>22</v>
      </c>
      <c r="B8" s="4"/>
      <c r="C8" s="4"/>
      <c r="D8" s="4"/>
      <c r="E8" s="4"/>
      <c r="F8" s="4"/>
      <c r="G8" s="4"/>
      <c r="H8" s="4">
        <f t="shared" si="1"/>
        <v>0</v>
      </c>
    </row>
    <row r="9" spans="1:8" x14ac:dyDescent="0.15">
      <c r="A9" s="3" t="s">
        <v>23</v>
      </c>
      <c r="B9" s="4"/>
      <c r="C9" s="4"/>
      <c r="D9" s="4"/>
      <c r="E9" s="4"/>
      <c r="F9" s="4"/>
      <c r="G9" s="4"/>
      <c r="H9" s="4">
        <f t="shared" si="1"/>
        <v>0</v>
      </c>
    </row>
    <row r="10" spans="1:8" x14ac:dyDescent="0.15">
      <c r="A10" s="3" t="s">
        <v>24</v>
      </c>
      <c r="B10" s="4"/>
      <c r="C10" s="4"/>
      <c r="D10" s="4"/>
      <c r="E10" s="4"/>
      <c r="F10" s="4"/>
      <c r="G10" s="4"/>
      <c r="H10" s="4">
        <f t="shared" si="1"/>
        <v>0</v>
      </c>
    </row>
    <row r="11" spans="1:8" x14ac:dyDescent="0.15">
      <c r="A11" s="3" t="s">
        <v>25</v>
      </c>
      <c r="B11" s="4"/>
      <c r="C11" s="4"/>
      <c r="D11" s="4"/>
      <c r="E11" s="4"/>
      <c r="F11" s="4"/>
      <c r="G11" s="4"/>
      <c r="H11" s="4">
        <f t="shared" si="1"/>
        <v>0</v>
      </c>
    </row>
    <row r="12" spans="1:8" x14ac:dyDescent="0.15">
      <c r="A12" s="3" t="s">
        <v>26</v>
      </c>
      <c r="B12" s="4"/>
      <c r="C12" s="4"/>
      <c r="D12" s="4"/>
      <c r="E12" s="4"/>
      <c r="F12" s="4"/>
      <c r="G12" s="4"/>
      <c r="H12" s="4">
        <f t="shared" si="1"/>
        <v>0</v>
      </c>
    </row>
    <row r="13" spans="1:8" x14ac:dyDescent="0.15">
      <c r="A13" s="3" t="s">
        <v>27</v>
      </c>
      <c r="B13" s="4"/>
      <c r="C13" s="4"/>
      <c r="D13" s="4"/>
      <c r="E13" s="4"/>
      <c r="F13" s="4"/>
      <c r="G13" s="4"/>
      <c r="H13" s="4">
        <f t="shared" si="1"/>
        <v>0</v>
      </c>
    </row>
    <row r="14" spans="1:8" x14ac:dyDescent="0.15">
      <c r="A14" s="3" t="s">
        <v>28</v>
      </c>
      <c r="B14" s="4"/>
      <c r="C14" s="4"/>
      <c r="D14" s="4"/>
      <c r="E14" s="4"/>
      <c r="F14" s="4"/>
      <c r="G14" s="4"/>
      <c r="H14" s="4">
        <f t="shared" si="1"/>
        <v>0</v>
      </c>
    </row>
    <row r="17" spans="1:9" ht="21.75" x14ac:dyDescent="0.35">
      <c r="A17" s="35" t="s">
        <v>43</v>
      </c>
      <c r="B17" s="35"/>
      <c r="C17" s="35"/>
      <c r="D17" s="35"/>
      <c r="E17" s="35"/>
      <c r="F17" s="35"/>
      <c r="G17" s="35"/>
    </row>
    <row r="18" spans="1:9" x14ac:dyDescent="0.15">
      <c r="A18" s="1" t="s">
        <v>41</v>
      </c>
      <c r="B18" s="1" t="s">
        <v>8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2" t="s">
        <v>42</v>
      </c>
      <c r="I18" s="2" t="s">
        <v>44</v>
      </c>
    </row>
    <row r="19" spans="1:9" x14ac:dyDescent="0.15">
      <c r="A19" s="3" t="s">
        <v>17</v>
      </c>
      <c r="B19" s="4" t="e">
        <f>B3/$H3</f>
        <v>#DIV/0!</v>
      </c>
      <c r="C19" s="4" t="e">
        <f t="shared" ref="C19" si="2">C3/$H3</f>
        <v>#DIV/0!</v>
      </c>
      <c r="D19" s="4" t="e">
        <f t="shared" ref="D19:H30" si="3">D3/$H3</f>
        <v>#DIV/0!</v>
      </c>
      <c r="E19" s="4" t="e">
        <f t="shared" si="3"/>
        <v>#DIV/0!</v>
      </c>
      <c r="F19" s="4" t="e">
        <f t="shared" si="3"/>
        <v>#DIV/0!</v>
      </c>
      <c r="G19" s="4" t="e">
        <f t="shared" si="3"/>
        <v>#DIV/0!</v>
      </c>
      <c r="H19" s="4" t="e">
        <f t="shared" si="3"/>
        <v>#DIV/0!</v>
      </c>
      <c r="I19" s="4" t="s">
        <v>45</v>
      </c>
    </row>
    <row r="20" spans="1:9" x14ac:dyDescent="0.15">
      <c r="A20" s="3" t="s">
        <v>18</v>
      </c>
      <c r="B20" s="4" t="e">
        <f t="shared" ref="B20" si="4">B4/$H4</f>
        <v>#DIV/0!</v>
      </c>
      <c r="C20" s="4" t="e">
        <f t="shared" ref="C20:C30" si="5">C4/$H4</f>
        <v>#DIV/0!</v>
      </c>
      <c r="D20" s="4" t="e">
        <f t="shared" si="3"/>
        <v>#DIV/0!</v>
      </c>
      <c r="E20" s="4" t="e">
        <f t="shared" si="3"/>
        <v>#DIV/0!</v>
      </c>
      <c r="F20" s="4" t="e">
        <f t="shared" si="3"/>
        <v>#DIV/0!</v>
      </c>
      <c r="G20" s="4" t="e">
        <f t="shared" si="3"/>
        <v>#DIV/0!</v>
      </c>
      <c r="H20" s="4" t="e">
        <f t="shared" si="3"/>
        <v>#DIV/0!</v>
      </c>
      <c r="I20" s="4" t="e">
        <f>(H4-$H$3)/$H$3</f>
        <v>#DIV/0!</v>
      </c>
    </row>
    <row r="21" spans="1:9" x14ac:dyDescent="0.15">
      <c r="A21" s="3" t="s">
        <v>19</v>
      </c>
      <c r="B21" s="4" t="e">
        <f t="shared" ref="B21" si="6">B5/$H5</f>
        <v>#DIV/0!</v>
      </c>
      <c r="C21" s="4" t="e">
        <f t="shared" si="5"/>
        <v>#DIV/0!</v>
      </c>
      <c r="D21" s="4" t="e">
        <f t="shared" si="3"/>
        <v>#DIV/0!</v>
      </c>
      <c r="E21" s="4" t="e">
        <f t="shared" si="3"/>
        <v>#DIV/0!</v>
      </c>
      <c r="F21" s="4" t="e">
        <f t="shared" si="3"/>
        <v>#DIV/0!</v>
      </c>
      <c r="G21" s="4" t="e">
        <f t="shared" si="3"/>
        <v>#DIV/0!</v>
      </c>
      <c r="H21" s="4" t="e">
        <f t="shared" si="3"/>
        <v>#DIV/0!</v>
      </c>
      <c r="I21" s="4" t="e">
        <f t="shared" ref="I21" si="7">(H5-$H$3)/$H$3</f>
        <v>#DIV/0!</v>
      </c>
    </row>
    <row r="22" spans="1:9" x14ac:dyDescent="0.15">
      <c r="A22" s="3" t="s">
        <v>20</v>
      </c>
      <c r="B22" s="4" t="e">
        <f t="shared" ref="B22" si="8">B6/$H6</f>
        <v>#DIV/0!</v>
      </c>
      <c r="C22" s="4" t="e">
        <f t="shared" si="5"/>
        <v>#DIV/0!</v>
      </c>
      <c r="D22" s="4" t="e">
        <f t="shared" si="3"/>
        <v>#DIV/0!</v>
      </c>
      <c r="E22" s="4" t="e">
        <f t="shared" si="3"/>
        <v>#DIV/0!</v>
      </c>
      <c r="F22" s="4" t="e">
        <f t="shared" si="3"/>
        <v>#DIV/0!</v>
      </c>
      <c r="G22" s="4" t="e">
        <f t="shared" si="3"/>
        <v>#DIV/0!</v>
      </c>
      <c r="H22" s="4" t="e">
        <f t="shared" si="3"/>
        <v>#DIV/0!</v>
      </c>
      <c r="I22" s="4" t="e">
        <f t="shared" ref="I22:I30" si="9">(H6-$H$3)/$H$3</f>
        <v>#DIV/0!</v>
      </c>
    </row>
    <row r="23" spans="1:9" x14ac:dyDescent="0.15">
      <c r="A23" s="3" t="s">
        <v>21</v>
      </c>
      <c r="B23" s="4" t="e">
        <f t="shared" ref="B23" si="10">B7/$H7</f>
        <v>#DIV/0!</v>
      </c>
      <c r="C23" s="4" t="e">
        <f t="shared" si="5"/>
        <v>#DIV/0!</v>
      </c>
      <c r="D23" s="4" t="e">
        <f t="shared" si="3"/>
        <v>#DIV/0!</v>
      </c>
      <c r="E23" s="4" t="e">
        <f t="shared" si="3"/>
        <v>#DIV/0!</v>
      </c>
      <c r="F23" s="4" t="e">
        <f t="shared" si="3"/>
        <v>#DIV/0!</v>
      </c>
      <c r="G23" s="4" t="e">
        <f t="shared" si="3"/>
        <v>#DIV/0!</v>
      </c>
      <c r="H23" s="4" t="e">
        <f t="shared" si="3"/>
        <v>#DIV/0!</v>
      </c>
      <c r="I23" s="4" t="e">
        <f t="shared" si="9"/>
        <v>#DIV/0!</v>
      </c>
    </row>
    <row r="24" spans="1:9" x14ac:dyDescent="0.15">
      <c r="A24" s="3" t="s">
        <v>22</v>
      </c>
      <c r="B24" s="4" t="e">
        <f t="shared" ref="B24" si="11">B8/$H8</f>
        <v>#DIV/0!</v>
      </c>
      <c r="C24" s="4" t="e">
        <f t="shared" si="5"/>
        <v>#DIV/0!</v>
      </c>
      <c r="D24" s="4" t="e">
        <f t="shared" si="3"/>
        <v>#DIV/0!</v>
      </c>
      <c r="E24" s="4" t="e">
        <f t="shared" si="3"/>
        <v>#DIV/0!</v>
      </c>
      <c r="F24" s="4" t="e">
        <f t="shared" si="3"/>
        <v>#DIV/0!</v>
      </c>
      <c r="G24" s="4" t="e">
        <f t="shared" si="3"/>
        <v>#DIV/0!</v>
      </c>
      <c r="H24" s="4" t="e">
        <f t="shared" si="3"/>
        <v>#DIV/0!</v>
      </c>
      <c r="I24" s="4" t="e">
        <f t="shared" si="9"/>
        <v>#DIV/0!</v>
      </c>
    </row>
    <row r="25" spans="1:9" x14ac:dyDescent="0.15">
      <c r="A25" s="3" t="s">
        <v>23</v>
      </c>
      <c r="B25" s="4" t="e">
        <f t="shared" ref="B25" si="12">B9/$H9</f>
        <v>#DIV/0!</v>
      </c>
      <c r="C25" s="4" t="e">
        <f t="shared" si="5"/>
        <v>#DIV/0!</v>
      </c>
      <c r="D25" s="4" t="e">
        <f t="shared" si="3"/>
        <v>#DIV/0!</v>
      </c>
      <c r="E25" s="4" t="e">
        <f t="shared" si="3"/>
        <v>#DIV/0!</v>
      </c>
      <c r="F25" s="4" t="e">
        <f t="shared" si="3"/>
        <v>#DIV/0!</v>
      </c>
      <c r="G25" s="4" t="e">
        <f t="shared" si="3"/>
        <v>#DIV/0!</v>
      </c>
      <c r="H25" s="4" t="e">
        <f t="shared" si="3"/>
        <v>#DIV/0!</v>
      </c>
      <c r="I25" s="4" t="e">
        <f t="shared" si="9"/>
        <v>#DIV/0!</v>
      </c>
    </row>
    <row r="26" spans="1:9" x14ac:dyDescent="0.15">
      <c r="A26" s="3" t="s">
        <v>24</v>
      </c>
      <c r="B26" s="4" t="e">
        <f t="shared" ref="B26" si="13">B10/$H10</f>
        <v>#DIV/0!</v>
      </c>
      <c r="C26" s="4" t="e">
        <f t="shared" si="5"/>
        <v>#DIV/0!</v>
      </c>
      <c r="D26" s="4" t="e">
        <f t="shared" si="3"/>
        <v>#DIV/0!</v>
      </c>
      <c r="E26" s="4" t="e">
        <f t="shared" si="3"/>
        <v>#DIV/0!</v>
      </c>
      <c r="F26" s="4" t="e">
        <f t="shared" si="3"/>
        <v>#DIV/0!</v>
      </c>
      <c r="G26" s="4" t="e">
        <f t="shared" si="3"/>
        <v>#DIV/0!</v>
      </c>
      <c r="H26" s="4" t="e">
        <f t="shared" si="3"/>
        <v>#DIV/0!</v>
      </c>
      <c r="I26" s="4" t="e">
        <f t="shared" si="9"/>
        <v>#DIV/0!</v>
      </c>
    </row>
    <row r="27" spans="1:9" x14ac:dyDescent="0.15">
      <c r="A27" s="3" t="s">
        <v>25</v>
      </c>
      <c r="B27" s="4" t="e">
        <f t="shared" ref="B27" si="14">B11/$H11</f>
        <v>#DIV/0!</v>
      </c>
      <c r="C27" s="4" t="e">
        <f t="shared" si="5"/>
        <v>#DIV/0!</v>
      </c>
      <c r="D27" s="4" t="e">
        <f t="shared" si="3"/>
        <v>#DIV/0!</v>
      </c>
      <c r="E27" s="4" t="e">
        <f t="shared" si="3"/>
        <v>#DIV/0!</v>
      </c>
      <c r="F27" s="4" t="e">
        <f t="shared" si="3"/>
        <v>#DIV/0!</v>
      </c>
      <c r="G27" s="4" t="e">
        <f t="shared" si="3"/>
        <v>#DIV/0!</v>
      </c>
      <c r="H27" s="4" t="e">
        <f t="shared" si="3"/>
        <v>#DIV/0!</v>
      </c>
      <c r="I27" s="4" t="e">
        <f t="shared" si="9"/>
        <v>#DIV/0!</v>
      </c>
    </row>
    <row r="28" spans="1:9" x14ac:dyDescent="0.15">
      <c r="A28" s="3" t="s">
        <v>26</v>
      </c>
      <c r="B28" s="4" t="e">
        <f t="shared" ref="B28" si="15">B12/$H12</f>
        <v>#DIV/0!</v>
      </c>
      <c r="C28" s="4" t="e">
        <f t="shared" si="5"/>
        <v>#DIV/0!</v>
      </c>
      <c r="D28" s="4" t="e">
        <f t="shared" si="3"/>
        <v>#DIV/0!</v>
      </c>
      <c r="E28" s="4" t="e">
        <f t="shared" si="3"/>
        <v>#DIV/0!</v>
      </c>
      <c r="F28" s="4" t="e">
        <f t="shared" si="3"/>
        <v>#DIV/0!</v>
      </c>
      <c r="G28" s="4" t="e">
        <f t="shared" si="3"/>
        <v>#DIV/0!</v>
      </c>
      <c r="H28" s="4" t="e">
        <f t="shared" si="3"/>
        <v>#DIV/0!</v>
      </c>
      <c r="I28" s="4" t="e">
        <f t="shared" si="9"/>
        <v>#DIV/0!</v>
      </c>
    </row>
    <row r="29" spans="1:9" x14ac:dyDescent="0.15">
      <c r="A29" s="3" t="s">
        <v>27</v>
      </c>
      <c r="B29" s="4" t="e">
        <f t="shared" ref="B29" si="16">B13/$H13</f>
        <v>#DIV/0!</v>
      </c>
      <c r="C29" s="4" t="e">
        <f t="shared" si="5"/>
        <v>#DIV/0!</v>
      </c>
      <c r="D29" s="4" t="e">
        <f t="shared" si="3"/>
        <v>#DIV/0!</v>
      </c>
      <c r="E29" s="4" t="e">
        <f t="shared" si="3"/>
        <v>#DIV/0!</v>
      </c>
      <c r="F29" s="4" t="e">
        <f t="shared" si="3"/>
        <v>#DIV/0!</v>
      </c>
      <c r="G29" s="4" t="e">
        <f t="shared" si="3"/>
        <v>#DIV/0!</v>
      </c>
      <c r="H29" s="4" t="e">
        <f t="shared" si="3"/>
        <v>#DIV/0!</v>
      </c>
      <c r="I29" s="4" t="e">
        <f t="shared" si="9"/>
        <v>#DIV/0!</v>
      </c>
    </row>
    <row r="30" spans="1:9" x14ac:dyDescent="0.15">
      <c r="A30" s="3" t="s">
        <v>28</v>
      </c>
      <c r="B30" s="4" t="e">
        <f t="shared" ref="B30" si="17">B14/$H14</f>
        <v>#DIV/0!</v>
      </c>
      <c r="C30" s="4" t="e">
        <f t="shared" si="5"/>
        <v>#DIV/0!</v>
      </c>
      <c r="D30" s="4" t="e">
        <f t="shared" si="3"/>
        <v>#DIV/0!</v>
      </c>
      <c r="E30" s="4" t="e">
        <f t="shared" si="3"/>
        <v>#DIV/0!</v>
      </c>
      <c r="F30" s="4" t="e">
        <f t="shared" si="3"/>
        <v>#DIV/0!</v>
      </c>
      <c r="G30" s="4" t="e">
        <f t="shared" si="3"/>
        <v>#DIV/0!</v>
      </c>
      <c r="H30" s="4" t="e">
        <f t="shared" si="3"/>
        <v>#DIV/0!</v>
      </c>
      <c r="I30" s="4" t="e">
        <f t="shared" si="9"/>
        <v>#DIV/0!</v>
      </c>
    </row>
  </sheetData>
  <mergeCells count="2">
    <mergeCell ref="A1:G1"/>
    <mergeCell ref="A17:G17"/>
  </mergeCells>
  <phoneticPr fontId="12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区域销售总表</vt:lpstr>
      <vt:lpstr>各区域销售额分布图</vt:lpstr>
      <vt:lpstr>各区域销售额比较</vt:lpstr>
      <vt:lpstr>各区域销售额动态图表</vt:lpstr>
      <vt:lpstr>产品在各区域比例统计</vt:lpstr>
      <vt:lpstr>安全阀</vt:lpstr>
      <vt:lpstr>碟阀</vt:lpstr>
      <vt:lpstr>截止阀</vt:lpstr>
      <vt:lpstr>球阀</vt:lpstr>
      <vt:lpstr>旋塞阀</vt:lpstr>
      <vt:lpstr>闸阀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Sky123.Org</cp:lastModifiedBy>
  <dcterms:created xsi:type="dcterms:W3CDTF">2006-09-16T00:00:00Z</dcterms:created>
  <dcterms:modified xsi:type="dcterms:W3CDTF">2016-11-28T06:43:54Z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