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固定资产卡片 " sheetId="8" r:id="rId1"/>
    <sheet name="折旧额分析" sheetId="3" state="hidden" r:id="rId2"/>
    <sheet name="固定资产折旧" sheetId="2" state="hidden" r:id="rId3"/>
  </sheets>
  <externalReferences>
    <externalReference r:id="rId5"/>
  </externalReferences>
  <definedNames>
    <definedName name="_xlnm._FilterDatabase" localSheetId="0" hidden="1">'固定资产卡片 '!$B$2:$H$110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<sst xmlns="http://schemas.openxmlformats.org/spreadsheetml/2006/main" count="750" uniqueCount="364">
  <si>
    <t>软件开发和测试使用设备工具清单</t>
  </si>
  <si>
    <t>序号</t>
  </si>
  <si>
    <t>卡片编号</t>
  </si>
  <si>
    <t>设备编号</t>
  </si>
  <si>
    <t>设备名称</t>
  </si>
  <si>
    <t>使用状况</t>
  </si>
  <si>
    <t>规格型号</t>
  </si>
  <si>
    <t>所属部门</t>
  </si>
  <si>
    <t>购入日期</t>
  </si>
  <si>
    <t>G002</t>
  </si>
  <si>
    <t>AD-201805001</t>
  </si>
  <si>
    <t>小米蓝牙电视屏幕</t>
  </si>
  <si>
    <t>运行</t>
  </si>
  <si>
    <t>台</t>
  </si>
  <si>
    <t>行政人事部</t>
  </si>
  <si>
    <t>2018.05.10</t>
  </si>
  <si>
    <t>G024</t>
  </si>
  <si>
    <t>PD-201808006</t>
  </si>
  <si>
    <t>华硕显示器</t>
  </si>
  <si>
    <t>外出</t>
  </si>
  <si>
    <t>华硕VT229H21.5寸</t>
  </si>
  <si>
    <t>生产部</t>
  </si>
  <si>
    <t>2018.08.20</t>
  </si>
  <si>
    <t>G025</t>
  </si>
  <si>
    <t>PD-201808007</t>
  </si>
  <si>
    <t>华硕VT229H21.6寸</t>
  </si>
  <si>
    <t>G026</t>
  </si>
  <si>
    <t>RD-201905029</t>
  </si>
  <si>
    <t>研发部</t>
  </si>
  <si>
    <t>2019.05.17</t>
  </si>
  <si>
    <t>G027</t>
  </si>
  <si>
    <t>PD-201808008</t>
  </si>
  <si>
    <t>G033</t>
  </si>
  <si>
    <t>RD-201905030</t>
  </si>
  <si>
    <t>飞利浦显示器</t>
  </si>
  <si>
    <t>飞利浦32寸</t>
  </si>
  <si>
    <t>G036</t>
  </si>
  <si>
    <t>PD-201808009</t>
  </si>
  <si>
    <t>LG显示器</t>
  </si>
  <si>
    <t>LG32MB27VQ</t>
  </si>
  <si>
    <t>G037</t>
  </si>
  <si>
    <t>RD-202010044</t>
  </si>
  <si>
    <t>飞利浦32寸323E7Q</t>
  </si>
  <si>
    <t>2020.10.09</t>
  </si>
  <si>
    <t>G050</t>
  </si>
  <si>
    <t>PD-201903010</t>
  </si>
  <si>
    <t>小米笔记本电脑</t>
  </si>
  <si>
    <t>正常运行</t>
  </si>
  <si>
    <t>小米15.6寸</t>
  </si>
  <si>
    <t>2019.03.29</t>
  </si>
  <si>
    <t>G039</t>
  </si>
  <si>
    <t>MD-201904001</t>
  </si>
  <si>
    <t>飞利浦27寸显示器</t>
  </si>
  <si>
    <t>市场销售部</t>
  </si>
  <si>
    <t>2019.4.13</t>
  </si>
  <si>
    <t>G040</t>
  </si>
  <si>
    <t>RD-201904027</t>
  </si>
  <si>
    <t>显示屏</t>
  </si>
  <si>
    <t>2019.04.19</t>
  </si>
  <si>
    <t>G041</t>
  </si>
  <si>
    <t>RD-201904028</t>
  </si>
  <si>
    <t>G043</t>
  </si>
  <si>
    <t>RD-201805001</t>
  </si>
  <si>
    <t>LG32MB25VQ</t>
  </si>
  <si>
    <t>2018.05.04</t>
  </si>
  <si>
    <t>G044</t>
  </si>
  <si>
    <t>RD-201805002</t>
  </si>
  <si>
    <t>G045</t>
  </si>
  <si>
    <t>RD-201805003</t>
  </si>
  <si>
    <t>G046</t>
  </si>
  <si>
    <t>RD-201805004</t>
  </si>
  <si>
    <t>G047</t>
  </si>
  <si>
    <t>AD-201805002</t>
  </si>
  <si>
    <t>G117</t>
  </si>
  <si>
    <t>PD-202011024</t>
  </si>
  <si>
    <t>电脑主机</t>
  </si>
  <si>
    <t>组装台式机</t>
  </si>
  <si>
    <t>2020.11.10</t>
  </si>
  <si>
    <t>G132</t>
  </si>
  <si>
    <t>PD-202012026</t>
  </si>
  <si>
    <t>2020.12.02</t>
  </si>
  <si>
    <t>G065</t>
  </si>
  <si>
    <t>PD-202012029</t>
  </si>
  <si>
    <t>2020.12.07</t>
  </si>
  <si>
    <t>G137</t>
  </si>
  <si>
    <t>PD-201805004</t>
  </si>
  <si>
    <t>G052</t>
  </si>
  <si>
    <t>GM-201805001</t>
  </si>
  <si>
    <t>总经办</t>
  </si>
  <si>
    <t>G038</t>
  </si>
  <si>
    <t>RD-201904026</t>
  </si>
  <si>
    <t>G056</t>
  </si>
  <si>
    <t>RD-201905033</t>
  </si>
  <si>
    <t>2019.05.20</t>
  </si>
  <si>
    <t>G057</t>
  </si>
  <si>
    <t>RD-201905034</t>
  </si>
  <si>
    <t>飞利浦32寸显示屏</t>
  </si>
  <si>
    <t>323E7Q</t>
  </si>
  <si>
    <t>G048</t>
  </si>
  <si>
    <t>RD-201903021</t>
  </si>
  <si>
    <t>G049</t>
  </si>
  <si>
    <t>RD-201903022</t>
  </si>
  <si>
    <t>G060</t>
  </si>
  <si>
    <t>RD-201905032</t>
  </si>
  <si>
    <t>K22Y</t>
  </si>
  <si>
    <t>G051</t>
  </si>
  <si>
    <t>RD-201903023</t>
  </si>
  <si>
    <t>G062</t>
  </si>
  <si>
    <t>GM-201904002</t>
  </si>
  <si>
    <t>联想（英特尔酷睿i5）14英寸</t>
  </si>
  <si>
    <t>2019.4.29</t>
  </si>
  <si>
    <t>G054</t>
  </si>
  <si>
    <t>RD-201805005</t>
  </si>
  <si>
    <t>G058</t>
  </si>
  <si>
    <t>RD-201903024</t>
  </si>
  <si>
    <t>小米15.6寸256G</t>
  </si>
  <si>
    <t>2019.03.11</t>
  </si>
  <si>
    <t>G059</t>
  </si>
  <si>
    <t>RD-201905031</t>
  </si>
  <si>
    <t>G061</t>
  </si>
  <si>
    <t>RD-201903025</t>
  </si>
  <si>
    <t>2019.03.21</t>
  </si>
  <si>
    <t>G063</t>
  </si>
  <si>
    <t>RD-201806013</t>
  </si>
  <si>
    <t>2018.06.07</t>
  </si>
  <si>
    <t>G064</t>
  </si>
  <si>
    <t>RD-201806014</t>
  </si>
  <si>
    <t>G069</t>
  </si>
  <si>
    <t>RD-201805006</t>
  </si>
  <si>
    <t>2018.05.09</t>
  </si>
  <si>
    <t>G070</t>
  </si>
  <si>
    <t>RD-201907035</t>
  </si>
  <si>
    <t>惠冠显示器</t>
  </si>
  <si>
    <t>惠冠显示器白色液晶24寸</t>
  </si>
  <si>
    <t>2019.07.29</t>
  </si>
  <si>
    <t>G071</t>
  </si>
  <si>
    <t>RD-201908038</t>
  </si>
  <si>
    <t>2019.08.13</t>
  </si>
  <si>
    <t>G072</t>
  </si>
  <si>
    <t>RD-201805007</t>
  </si>
  <si>
    <t>红米显示器</t>
  </si>
  <si>
    <t>红米RMMNT238NF</t>
  </si>
  <si>
    <t>2018.05.05</t>
  </si>
  <si>
    <t>G073</t>
  </si>
  <si>
    <t>RD-201805008</t>
  </si>
  <si>
    <t>RD-201806015</t>
  </si>
  <si>
    <t>G081</t>
  </si>
  <si>
    <t>AD-201805003</t>
  </si>
  <si>
    <t>爱普生打印机</t>
  </si>
  <si>
    <t>爱普生L4168墨仓式质款彩色无线多功能一体机</t>
  </si>
  <si>
    <t>2020.07.20</t>
  </si>
  <si>
    <t>G082</t>
  </si>
  <si>
    <t>RD-202004039</t>
  </si>
  <si>
    <t>便携触控显示器CF016XT</t>
  </si>
  <si>
    <t>2020.04.08</t>
  </si>
  <si>
    <t>G083</t>
  </si>
  <si>
    <t>PD-202005012</t>
  </si>
  <si>
    <t>2020.05.25</t>
  </si>
  <si>
    <t>G084</t>
  </si>
  <si>
    <t>PD-201903011</t>
  </si>
  <si>
    <t>华硕触控显示器</t>
  </si>
  <si>
    <t>华硕VT229H21.5寸可触控</t>
  </si>
  <si>
    <t>G085</t>
  </si>
  <si>
    <t>RD-202004040</t>
  </si>
  <si>
    <t>G086</t>
  </si>
  <si>
    <t>PD-202005013</t>
  </si>
  <si>
    <t>迷你主机</t>
  </si>
  <si>
    <t>海尔云悦miniN-s78迷你主机台式电脑</t>
  </si>
  <si>
    <t>2020.05.29</t>
  </si>
  <si>
    <t>G093</t>
  </si>
  <si>
    <t>PD-202005014</t>
  </si>
  <si>
    <t>G094</t>
  </si>
  <si>
    <t>PD-202006015</t>
  </si>
  <si>
    <t>2020.06.24</t>
  </si>
  <si>
    <t>G095</t>
  </si>
  <si>
    <t>PD-202006016</t>
  </si>
  <si>
    <t>G096</t>
  </si>
  <si>
    <t>PD-202006017</t>
  </si>
  <si>
    <t>G097</t>
  </si>
  <si>
    <t>PD-202007019</t>
  </si>
  <si>
    <t>2020.7.10</t>
  </si>
  <si>
    <t>G098</t>
  </si>
  <si>
    <t>PD-202006018</t>
  </si>
  <si>
    <t>便携触控显示器锤子显示屏CF016XT</t>
  </si>
  <si>
    <t>2020.06.09</t>
  </si>
  <si>
    <t>G099</t>
  </si>
  <si>
    <t>PD-202007020</t>
  </si>
  <si>
    <t>2020.07.02</t>
  </si>
  <si>
    <t>G100</t>
  </si>
  <si>
    <t>PD-202009022</t>
  </si>
  <si>
    <t>2020.09.20</t>
  </si>
  <si>
    <t>G101</t>
  </si>
  <si>
    <t>RD-201807019</t>
  </si>
  <si>
    <t>深度学习工作站电脑</t>
  </si>
  <si>
    <t>2018.07.20</t>
  </si>
  <si>
    <t>G066</t>
  </si>
  <si>
    <t>RD-201806016</t>
  </si>
  <si>
    <t>G103</t>
  </si>
  <si>
    <t>PD-202008021</t>
  </si>
  <si>
    <t>七彩虹iGameGeForoeRTX2070</t>
  </si>
  <si>
    <t>2020.08.04</t>
  </si>
  <si>
    <t>G104</t>
  </si>
  <si>
    <t>MD-202008002</t>
  </si>
  <si>
    <t>2020.08.06</t>
  </si>
  <si>
    <t>G105</t>
  </si>
  <si>
    <t>AD-202008004</t>
  </si>
  <si>
    <t>G067</t>
  </si>
  <si>
    <t>RD-201806017</t>
  </si>
  <si>
    <t>G068</t>
  </si>
  <si>
    <t>RD-201806018</t>
  </si>
  <si>
    <t>G114</t>
  </si>
  <si>
    <t>PD-202010023</t>
  </si>
  <si>
    <t>飞利浦323E7Q 32寸</t>
  </si>
  <si>
    <t>2020.10.22</t>
  </si>
  <si>
    <t>G115</t>
  </si>
  <si>
    <t>RD-202010045</t>
  </si>
  <si>
    <t>G074</t>
  </si>
  <si>
    <t>RD-201808020</t>
  </si>
  <si>
    <t>G102</t>
  </si>
  <si>
    <t>RD-202007041</t>
  </si>
  <si>
    <t>2020.07.08</t>
  </si>
  <si>
    <t>G106</t>
  </si>
  <si>
    <t>RD-202008042</t>
  </si>
  <si>
    <t>2020.08.11</t>
  </si>
  <si>
    <t>G108</t>
  </si>
  <si>
    <t>RD-202008043</t>
  </si>
  <si>
    <t>笔记本电脑</t>
  </si>
  <si>
    <t>RedminBook Air13.3</t>
  </si>
  <si>
    <t>2020.08.24</t>
  </si>
  <si>
    <t>G116</t>
  </si>
  <si>
    <t>RD-202010046</t>
  </si>
  <si>
    <t>2020.10.26</t>
  </si>
  <si>
    <t>G120</t>
  </si>
  <si>
    <t>RD-202011050</t>
  </si>
  <si>
    <t>固态硬盘</t>
  </si>
  <si>
    <t>惠普2TB SSD固态硬盘</t>
  </si>
  <si>
    <t>2020.11.02</t>
  </si>
  <si>
    <t>G121</t>
  </si>
  <si>
    <t>RD-202011051</t>
  </si>
  <si>
    <t>32寸LG 32MP58超薄</t>
  </si>
  <si>
    <t>2020.11.12</t>
  </si>
  <si>
    <t>G129</t>
  </si>
  <si>
    <t>RD-202012053</t>
  </si>
  <si>
    <t>G130</t>
  </si>
  <si>
    <t>RD-202012054</t>
  </si>
  <si>
    <t>红米AI</t>
  </si>
  <si>
    <t>G131</t>
  </si>
  <si>
    <t>PD-202012025</t>
  </si>
  <si>
    <t>测试机整机2070显卡</t>
  </si>
  <si>
    <t>2020.12.2</t>
  </si>
  <si>
    <t>G118</t>
  </si>
  <si>
    <t>RD-202011047</t>
  </si>
  <si>
    <t>G133</t>
  </si>
  <si>
    <t>PD-202012027</t>
  </si>
  <si>
    <t>雷神触控显示器</t>
  </si>
  <si>
    <t>雷神触控显示屏15.6寸</t>
  </si>
  <si>
    <t>G134</t>
  </si>
  <si>
    <t>PD-202012028</t>
  </si>
  <si>
    <t>G119</t>
  </si>
  <si>
    <t>RD-202011048</t>
  </si>
  <si>
    <t>RD-202011049</t>
  </si>
  <si>
    <t>2020.11.04</t>
  </si>
  <si>
    <t>G138</t>
  </si>
  <si>
    <t>PD-201807005</t>
  </si>
  <si>
    <t>G139</t>
  </si>
  <si>
    <t>PD-201805001</t>
  </si>
  <si>
    <t>电脑主机（华硕RTX2070S）</t>
  </si>
  <si>
    <t>G140</t>
  </si>
  <si>
    <t>RD-201805009</t>
  </si>
  <si>
    <t>G141</t>
  </si>
  <si>
    <t>RD-201805010</t>
  </si>
  <si>
    <t>G142</t>
  </si>
  <si>
    <t>RD-202012055</t>
  </si>
  <si>
    <t>2020.12.08</t>
  </si>
  <si>
    <t>RD-202012056</t>
  </si>
  <si>
    <t>RD-202012057</t>
  </si>
  <si>
    <t>8G内存条</t>
  </si>
  <si>
    <t>2020.12.17</t>
  </si>
  <si>
    <t>G143</t>
  </si>
  <si>
    <t>RD-201805011</t>
  </si>
  <si>
    <t>RD-202101060</t>
  </si>
  <si>
    <t>显卡</t>
  </si>
  <si>
    <t>2021.01.20</t>
  </si>
  <si>
    <t>G144</t>
  </si>
  <si>
    <t>PD-201805002</t>
  </si>
  <si>
    <t>G145</t>
  </si>
  <si>
    <t>PD-201805003</t>
  </si>
  <si>
    <t>G146</t>
  </si>
  <si>
    <t>RD-201907036</t>
  </si>
  <si>
    <t>G147</t>
  </si>
  <si>
    <t>RD-201907037</t>
  </si>
  <si>
    <t>G148</t>
  </si>
  <si>
    <t>RD-202011052</t>
  </si>
  <si>
    <t>显卡5500XT</t>
  </si>
  <si>
    <t>2020.11.14</t>
  </si>
  <si>
    <t>RD-201805012</t>
  </si>
  <si>
    <t>G150</t>
  </si>
  <si>
    <t>PD-202012030</t>
  </si>
  <si>
    <t>华硕 PRIME B460M（名龙堂I7）</t>
  </si>
  <si>
    <t>G151</t>
  </si>
  <si>
    <t>RD-202012058</t>
  </si>
  <si>
    <t>2020.12.28</t>
  </si>
  <si>
    <t>G152</t>
  </si>
  <si>
    <t>RD-202101061</t>
  </si>
  <si>
    <t>联想yogo duet IML2020平板电脑</t>
  </si>
  <si>
    <t>2021.01.14</t>
  </si>
  <si>
    <t>G153</t>
  </si>
  <si>
    <t>RD-202101062</t>
  </si>
  <si>
    <t>3070显卡主机（名龙堂）</t>
  </si>
  <si>
    <t>2021.01.31</t>
  </si>
  <si>
    <t>G154</t>
  </si>
  <si>
    <t>RD-202102063</t>
  </si>
  <si>
    <t>希捷硬盘8T</t>
  </si>
  <si>
    <t>2021.02.02</t>
  </si>
  <si>
    <t>G155</t>
  </si>
  <si>
    <t>RD-202012059</t>
  </si>
  <si>
    <t xml:space="preserve">深度学习主机 </t>
  </si>
  <si>
    <t>朴赛 八路RTX 3090显卡</t>
  </si>
  <si>
    <t>G156</t>
  </si>
  <si>
    <t>PD-202102031</t>
  </si>
  <si>
    <t>Gobigger  15.6寸便携式屏幕</t>
  </si>
  <si>
    <t>G157</t>
  </si>
  <si>
    <t>RD-202103064</t>
  </si>
  <si>
    <t>华硕显示器VT229H 21.5英寸IPS面板支持</t>
  </si>
  <si>
    <t>2021.03.15</t>
  </si>
  <si>
    <t>G158</t>
  </si>
  <si>
    <t>RD-202103065</t>
  </si>
  <si>
    <t>Redmi显示屏1A 23.8英寸IPS技术硬屏</t>
  </si>
  <si>
    <t>2021.03.03</t>
  </si>
  <si>
    <t>G161</t>
  </si>
  <si>
    <t>RD-202104066</t>
  </si>
  <si>
    <t>2021.04.10</t>
  </si>
  <si>
    <t>G162</t>
  </si>
  <si>
    <t>RD-202104067</t>
  </si>
  <si>
    <t>G163</t>
  </si>
  <si>
    <t>RD-202104068</t>
  </si>
  <si>
    <t>G165</t>
  </si>
  <si>
    <t>QD-202104001</t>
  </si>
  <si>
    <t>质量部</t>
  </si>
  <si>
    <t>固定资产名称</t>
  </si>
  <si>
    <t xml:space="preserve"> 直线折旧法计提本月折旧额</t>
  </si>
  <si>
    <t xml:space="preserve"> 单倍余额递减法计提本月折旧额</t>
  </si>
  <si>
    <t xml:space="preserve"> 双倍余额递减法计提本月折旧额</t>
  </si>
  <si>
    <t xml:space="preserve"> 年数总和法计提本月折旧额</t>
  </si>
  <si>
    <t>办公室</t>
  </si>
  <si>
    <t>仓库</t>
  </si>
  <si>
    <t>厂房</t>
  </si>
  <si>
    <t>打印机</t>
  </si>
  <si>
    <t>电脑</t>
  </si>
  <si>
    <t>空调</t>
  </si>
  <si>
    <t>汽车</t>
  </si>
  <si>
    <t>饮水机</t>
  </si>
  <si>
    <t>总计</t>
  </si>
  <si>
    <t>固定资产折旧额</t>
  </si>
  <si>
    <t>开始使用日期</t>
  </si>
  <si>
    <t>预计使用年限</t>
  </si>
  <si>
    <t>原值</t>
  </si>
  <si>
    <t>残值率</t>
  </si>
  <si>
    <t>净残值</t>
  </si>
  <si>
    <t>已提折旧月数</t>
  </si>
  <si>
    <t>直线折旧法计提本月折旧额</t>
  </si>
  <si>
    <t>单倍余额递减法计提本月折旧额</t>
  </si>
  <si>
    <t>双倍余额递减法计提本月折旧额</t>
  </si>
  <si>
    <t>年数总和法计提本月折旧额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</si>
</sst>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;@"/>
    <numFmt numFmtId="178" formatCode="&quot;￥&quot;#,##0.00_);[Red]\(&quot;￥&quot;#,##0.00\)"/>
    <numFmt numFmtId="179" formatCode="_ \¥* #,##0.00_ ;_ \¥* \-#,##0.00_ ;_ \¥* &quot;-&quot;??_ ;_ @_ "/>
    <numFmt numFmtId="180" formatCode="\¥#,##0.00;[Red]\¥\-#,##0.00"/>
    <numFmt numFmtId="181" formatCode="0.00_ "/>
  </numFmts>
  <fonts count="27">
    <font>
      <sz val="11"/>
      <color theme="1"/>
      <name val="宋体"/>
      <charset val="134"/>
      <scheme val="minor"/>
    </font>
    <font>
      <sz val="12"/>
      <color theme="1"/>
      <name val="仓耳青禾体-谷力 W05"/>
      <charset val="134"/>
    </font>
    <font>
      <b/>
      <sz val="18"/>
      <color theme="0"/>
      <name val="仓耳青禾体-谷力 W05"/>
      <charset val="134"/>
    </font>
    <font>
      <sz val="11"/>
      <color theme="1"/>
      <name val="仓耳青禾体-谷力 W05"/>
      <charset val="134"/>
    </font>
    <font>
      <sz val="11"/>
      <name val="仓耳青禾体-谷力 W05"/>
      <charset val="134"/>
    </font>
    <font>
      <sz val="11"/>
      <name val="宋体"/>
      <charset val="134"/>
      <scheme val="minor"/>
    </font>
    <font>
      <sz val="12"/>
      <name val="仓耳青禾体-谷力 W05"/>
      <charset val="134"/>
    </font>
    <font>
      <b/>
      <sz val="18"/>
      <name val="仓耳青禾体-谷力 W05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13" borderId="21" applyNumberFormat="0" applyAlignment="0" applyProtection="0">
      <alignment vertical="center"/>
    </xf>
    <xf numFmtId="0" fontId="11" fillId="13" borderId="18" applyNumberFormat="0" applyAlignment="0" applyProtection="0">
      <alignment vertical="center"/>
    </xf>
    <xf numFmtId="0" fontId="24" fillId="30" borderId="2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178" fontId="3" fillId="4" borderId="5" xfId="0" applyNumberFormat="1" applyFont="1" applyFill="1" applyBorder="1" applyAlignment="1">
      <alignment horizontal="center"/>
    </xf>
    <xf numFmtId="9" fontId="3" fillId="4" borderId="5" xfId="0" applyNumberFormat="1" applyFont="1" applyFill="1" applyBorder="1" applyAlignment="1">
      <alignment horizontal="center"/>
    </xf>
    <xf numFmtId="179" fontId="3" fillId="4" borderId="5" xfId="0" applyNumberFormat="1" applyFont="1" applyFill="1" applyBorder="1" applyAlignment="1">
      <alignment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7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178" fontId="3" fillId="3" borderId="5" xfId="0" applyNumberFormat="1" applyFont="1" applyFill="1" applyBorder="1" applyAlignment="1">
      <alignment horizontal="center"/>
    </xf>
    <xf numFmtId="9" fontId="3" fillId="3" borderId="5" xfId="0" applyNumberFormat="1" applyFont="1" applyFill="1" applyBorder="1" applyAlignment="1">
      <alignment horizontal="center"/>
    </xf>
    <xf numFmtId="179" fontId="3" fillId="3" borderId="5" xfId="0" applyNumberFormat="1" applyFont="1" applyFill="1" applyBorder="1" applyAlignment="1">
      <alignment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178" fontId="3" fillId="3" borderId="7" xfId="0" applyNumberFormat="1" applyFont="1" applyFill="1" applyBorder="1" applyAlignment="1">
      <alignment horizontal="center"/>
    </xf>
    <xf numFmtId="9" fontId="3" fillId="3" borderId="7" xfId="0" applyNumberFormat="1" applyFont="1" applyFill="1" applyBorder="1" applyAlignment="1">
      <alignment horizontal="center"/>
    </xf>
    <xf numFmtId="179" fontId="3" fillId="3" borderId="7" xfId="0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180" fontId="3" fillId="4" borderId="5" xfId="0" applyNumberFormat="1" applyFont="1" applyFill="1" applyBorder="1" applyAlignment="1">
      <alignment vertical="center"/>
    </xf>
    <xf numFmtId="180" fontId="3" fillId="4" borderId="9" xfId="0" applyNumberFormat="1" applyFont="1" applyFill="1" applyBorder="1" applyAlignment="1">
      <alignment vertical="center"/>
    </xf>
    <xf numFmtId="180" fontId="3" fillId="3" borderId="5" xfId="0" applyNumberFormat="1" applyFont="1" applyFill="1" applyBorder="1" applyAlignment="1">
      <alignment vertical="center"/>
    </xf>
    <xf numFmtId="180" fontId="3" fillId="3" borderId="9" xfId="0" applyNumberFormat="1" applyFont="1" applyFill="1" applyBorder="1" applyAlignment="1">
      <alignment vertical="center"/>
    </xf>
    <xf numFmtId="180" fontId="3" fillId="3" borderId="7" xfId="0" applyNumberFormat="1" applyFont="1" applyFill="1" applyBorder="1" applyAlignment="1">
      <alignment vertical="center"/>
    </xf>
    <xf numFmtId="180" fontId="3" fillId="3" borderId="10" xfId="0" applyNumberFormat="1" applyFont="1" applyFill="1" applyBorder="1" applyAlignment="1">
      <alignment vertical="center"/>
    </xf>
    <xf numFmtId="0" fontId="3" fillId="0" borderId="0" xfId="0" applyFont="1">
      <alignment vertical="center"/>
    </xf>
    <xf numFmtId="181" fontId="3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4" fontId="4" fillId="3" borderId="14" xfId="0" applyNumberFormat="1" applyFont="1" applyFill="1" applyBorder="1" applyAlignment="1">
      <alignment horizontal="center" vertical="center" wrapText="1"/>
    </xf>
    <xf numFmtId="0" fontId="4" fillId="3" borderId="15" xfId="0" applyNumberFormat="1" applyFont="1" applyFill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9">
    <dxf>
      <numFmt numFmtId="182" formatCode="0.000_ "/>
    </dxf>
    <dxf>
      <numFmt numFmtId="183" formatCode="0.000_ "/>
    </dxf>
    <dxf>
      <numFmt numFmtId="184" formatCode="0.000_ "/>
    </dxf>
    <dxf>
      <numFmt numFmtId="185" formatCode="0.000_ "/>
    </dxf>
    <dxf>
      <numFmt numFmtId="186" formatCode="0.000_ "/>
    </dxf>
    <dxf>
      <numFmt numFmtId="187" formatCode="0.000_ "/>
    </dxf>
    <dxf>
      <numFmt numFmtId="188" formatCode="0.000_ "/>
    </dxf>
    <dxf>
      <numFmt numFmtId="189" formatCode="0.000_ "/>
    </dxf>
    <dxf>
      <numFmt numFmtId="190" formatCode="0.000_ "/>
    </dxf>
    <dxf>
      <numFmt numFmtId="191" formatCode="0.0000_ "/>
    </dxf>
    <dxf>
      <numFmt numFmtId="192" formatCode="0.0000_ "/>
    </dxf>
    <dxf>
      <numFmt numFmtId="193" formatCode="0.0000_ "/>
    </dxf>
    <dxf>
      <numFmt numFmtId="194" formatCode="0.0000_ "/>
    </dxf>
    <dxf>
      <numFmt numFmtId="195" formatCode="0.0000_ "/>
    </dxf>
    <dxf>
      <numFmt numFmtId="196" formatCode="0.0000_ "/>
    </dxf>
    <dxf>
      <numFmt numFmtId="197" formatCode="0.0000_ "/>
    </dxf>
    <dxf>
      <numFmt numFmtId="198" formatCode="0.0000_ "/>
    </dxf>
    <dxf>
      <numFmt numFmtId="199" formatCode="0.0000_ "/>
    </dxf>
    <dxf>
      <numFmt numFmtId="200" formatCode="0.00000_ "/>
    </dxf>
    <dxf>
      <numFmt numFmtId="201" formatCode="0.00000_ "/>
    </dxf>
    <dxf>
      <numFmt numFmtId="202" formatCode="0.00000_ "/>
    </dxf>
    <dxf>
      <numFmt numFmtId="203" formatCode="0.00000_ "/>
    </dxf>
    <dxf>
      <numFmt numFmtId="204" formatCode="0.00000_ "/>
    </dxf>
    <dxf>
      <numFmt numFmtId="205" formatCode="0.00000_ "/>
    </dxf>
    <dxf>
      <numFmt numFmtId="206" formatCode="0.00000_ "/>
    </dxf>
    <dxf>
      <numFmt numFmtId="207" formatCode="0.00000_ "/>
    </dxf>
    <dxf>
      <numFmt numFmtId="208" formatCode="0.00000_ "/>
    </dxf>
    <dxf>
      <numFmt numFmtId="209" formatCode="0.0000_ "/>
    </dxf>
    <dxf>
      <numFmt numFmtId="210" formatCode="0.0000_ "/>
    </dxf>
    <dxf>
      <numFmt numFmtId="211" formatCode="0.0000_ "/>
    </dxf>
    <dxf>
      <numFmt numFmtId="212" formatCode="0.0000_ "/>
    </dxf>
    <dxf>
      <numFmt numFmtId="213" formatCode="0.0000_ "/>
    </dxf>
    <dxf>
      <numFmt numFmtId="214" formatCode="0.0000_ "/>
    </dxf>
    <dxf>
      <numFmt numFmtId="215" formatCode="0.0000_ "/>
    </dxf>
    <dxf>
      <numFmt numFmtId="216" formatCode="0.0000_ "/>
    </dxf>
    <dxf>
      <numFmt numFmtId="217" formatCode="0.0000_ "/>
    </dxf>
    <dxf>
      <numFmt numFmtId="218" formatCode="0.000_ "/>
    </dxf>
    <dxf>
      <numFmt numFmtId="219" formatCode="0.000_ "/>
    </dxf>
    <dxf>
      <numFmt numFmtId="220" formatCode="0.000_ "/>
    </dxf>
    <dxf>
      <numFmt numFmtId="221" formatCode="0.000_ "/>
    </dxf>
    <dxf>
      <numFmt numFmtId="222" formatCode="0.000_ "/>
    </dxf>
    <dxf>
      <numFmt numFmtId="223" formatCode="0.000_ "/>
    </dxf>
    <dxf>
      <numFmt numFmtId="224" formatCode="0.000_ "/>
    </dxf>
    <dxf>
      <numFmt numFmtId="225" formatCode="0.000_ "/>
    </dxf>
    <dxf>
      <numFmt numFmtId="226" formatCode="0.000_ "/>
    </dxf>
    <dxf>
      <numFmt numFmtId="181" formatCode="0.00_ "/>
    </dxf>
    <dxf>
      <numFmt numFmtId="181" formatCode="0.00_ "/>
    </dxf>
    <dxf>
      <numFmt numFmtId="181" formatCode="0.00_ "/>
    </dxf>
    <dxf>
      <numFmt numFmtId="181" formatCode="0.00_ "/>
    </dxf>
    <dxf>
      <numFmt numFmtId="181" formatCode="0.00_ "/>
    </dxf>
    <dxf>
      <numFmt numFmtId="181" formatCode="0.00_ "/>
    </dxf>
    <dxf>
      <numFmt numFmtId="181" formatCode="0.00_ "/>
    </dxf>
    <dxf>
      <numFmt numFmtId="181" formatCode="0.00_ "/>
    </dxf>
    <dxf>
      <numFmt numFmtId="181" formatCode="0.00_ "/>
    </dxf>
    <dxf>
      <numFmt numFmtId="227" formatCode="0.0_ "/>
    </dxf>
    <dxf>
      <numFmt numFmtId="228" formatCode="0_ "/>
    </dxf>
    <dxf>
      <numFmt numFmtId="229" formatCode="0.0_ "/>
    </dxf>
    <dxf>
      <numFmt numFmtId="181" formatCode="0.00_ "/>
    </dxf>
    <dxf>
      <font>
        <name val="仓耳青禾体-谷力 W05"/>
        <scheme val="none"/>
      </font>
    </dxf>
  </dxfs>
  <tableStyles count="0" defaultTableStyle="TableStyleMedium2" defaultPivotStyle="PivotStyleLight16"/>
  <colors>
    <mruColors>
      <color rgb="00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[检验设备清单(1).xlsx]折旧额分析!数据透视表1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折旧额分析!$C$2</c:f>
              <c:strCache>
                <c:ptCount val="1"/>
                <c:pt idx="0">
                  <c:v> 直线折旧法计提本月折旧额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折旧额分析!$B$3:$B$12</c:f>
              <c:strCache>
                <c:ptCount val="9"/>
                <c:pt idx="1">
                  <c:v>办公室</c:v>
                </c:pt>
                <c:pt idx="2">
                  <c:v>仓库</c:v>
                </c:pt>
                <c:pt idx="3">
                  <c:v>厂房</c:v>
                </c:pt>
                <c:pt idx="4">
                  <c:v>打印机</c:v>
                </c:pt>
                <c:pt idx="5">
                  <c:v>电脑</c:v>
                </c:pt>
                <c:pt idx="6">
                  <c:v>空调</c:v>
                </c:pt>
                <c:pt idx="7">
                  <c:v>汽车</c:v>
                </c:pt>
                <c:pt idx="8">
                  <c:v>饮水机</c:v>
                </c:pt>
              </c:strCache>
            </c:strRef>
          </c:cat>
          <c:val>
            <c:numRef>
              <c:f>折旧额分析!$C$3:$C$12</c:f>
              <c:numCache>
                <c:formatCode>0.00_ </c:formatCode>
                <c:ptCount val="9"/>
                <c:pt idx="0">
                  <c:v>0</c:v>
                </c:pt>
                <c:pt idx="1">
                  <c:v>105.555555555556</c:v>
                </c:pt>
                <c:pt idx="2">
                  <c:v>395.833333333333</c:v>
                </c:pt>
                <c:pt idx="3">
                  <c:v>5277.77777777778</c:v>
                </c:pt>
                <c:pt idx="4">
                  <c:v>13.1944444444444</c:v>
                </c:pt>
                <c:pt idx="5">
                  <c:v>59.375</c:v>
                </c:pt>
                <c:pt idx="6">
                  <c:v>34.8333333333333</c:v>
                </c:pt>
                <c:pt idx="7">
                  <c:v>1979.16666666667</c:v>
                </c:pt>
                <c:pt idx="8">
                  <c:v>4.75</c:v>
                </c:pt>
              </c:numCache>
            </c:numRef>
          </c:val>
        </c:ser>
        <c:ser>
          <c:idx val="1"/>
          <c:order val="1"/>
          <c:tx>
            <c:strRef>
              <c:f>折旧额分析!$D$2</c:f>
              <c:strCache>
                <c:ptCount val="1"/>
                <c:pt idx="0">
                  <c:v> 单倍余额递减法计提本月折旧额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折旧额分析!$B$3:$B$12</c:f>
              <c:strCache>
                <c:ptCount val="9"/>
                <c:pt idx="1">
                  <c:v>办公室</c:v>
                </c:pt>
                <c:pt idx="2">
                  <c:v>仓库</c:v>
                </c:pt>
                <c:pt idx="3">
                  <c:v>厂房</c:v>
                </c:pt>
                <c:pt idx="4">
                  <c:v>打印机</c:v>
                </c:pt>
                <c:pt idx="5">
                  <c:v>电脑</c:v>
                </c:pt>
                <c:pt idx="6">
                  <c:v>空调</c:v>
                </c:pt>
                <c:pt idx="7">
                  <c:v>汽车</c:v>
                </c:pt>
                <c:pt idx="8">
                  <c:v>饮水机</c:v>
                </c:pt>
              </c:strCache>
            </c:strRef>
          </c:cat>
          <c:val>
            <c:numRef>
              <c:f>折旧额分析!$D$3:$D$12</c:f>
              <c:numCache>
                <c:formatCode>0.00_ </c:formatCode>
                <c:ptCount val="9"/>
                <c:pt idx="0">
                  <c:v>0</c:v>
                </c:pt>
                <c:pt idx="1">
                  <c:v>96.1469718678747</c:v>
                </c:pt>
                <c:pt idx="2">
                  <c:v>193.618887430706</c:v>
                </c:pt>
                <c:pt idx="3">
                  <c:v>4807.34859339374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1177.90873690683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折旧额分析!$E$2</c:f>
              <c:strCache>
                <c:ptCount val="1"/>
                <c:pt idx="0">
                  <c:v> 双倍余额递减法计提本月折旧额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折旧额分析!$B$3:$B$12</c:f>
              <c:strCache>
                <c:ptCount val="9"/>
                <c:pt idx="1">
                  <c:v>办公室</c:v>
                </c:pt>
                <c:pt idx="2">
                  <c:v>仓库</c:v>
                </c:pt>
                <c:pt idx="3">
                  <c:v>厂房</c:v>
                </c:pt>
                <c:pt idx="4">
                  <c:v>打印机</c:v>
                </c:pt>
                <c:pt idx="5">
                  <c:v>电脑</c:v>
                </c:pt>
                <c:pt idx="6">
                  <c:v>空调</c:v>
                </c:pt>
                <c:pt idx="7">
                  <c:v>汽车</c:v>
                </c:pt>
                <c:pt idx="8">
                  <c:v>饮水机</c:v>
                </c:pt>
              </c:strCache>
            </c:strRef>
          </c:cat>
          <c:val>
            <c:numRef>
              <c:f>折旧额分析!$E$3:$E$12</c:f>
              <c:numCache>
                <c:formatCode>0.00_ </c:formatCode>
                <c:ptCount val="9"/>
                <c:pt idx="0">
                  <c:v>0</c:v>
                </c:pt>
                <c:pt idx="1">
                  <c:v>97.2080607879033</c:v>
                </c:pt>
                <c:pt idx="2">
                  <c:v>240.256467358914</c:v>
                </c:pt>
                <c:pt idx="3">
                  <c:v>4860.40303939517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1374.1653749169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折旧额分析!$F$2</c:f>
              <c:strCache>
                <c:ptCount val="1"/>
                <c:pt idx="0">
                  <c:v> 年数总和法计提本月折旧额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折旧额分析!$B$3:$B$12</c:f>
              <c:strCache>
                <c:ptCount val="9"/>
                <c:pt idx="1">
                  <c:v>办公室</c:v>
                </c:pt>
                <c:pt idx="2">
                  <c:v>仓库</c:v>
                </c:pt>
                <c:pt idx="3">
                  <c:v>厂房</c:v>
                </c:pt>
                <c:pt idx="4">
                  <c:v>打印机</c:v>
                </c:pt>
                <c:pt idx="5">
                  <c:v>电脑</c:v>
                </c:pt>
                <c:pt idx="6">
                  <c:v>空调</c:v>
                </c:pt>
                <c:pt idx="7">
                  <c:v>汽车</c:v>
                </c:pt>
                <c:pt idx="8">
                  <c:v>饮水机</c:v>
                </c:pt>
              </c:strCache>
            </c:strRef>
          </c:cat>
          <c:val>
            <c:numRef>
              <c:f>折旧额分析!$F$3:$F$12</c:f>
              <c:numCache>
                <c:formatCode>0.00_ </c:formatCode>
                <c:ptCount val="9"/>
                <c:pt idx="0">
                  <c:v>0</c:v>
                </c:pt>
                <c:pt idx="1">
                  <c:v>123.634131368938</c:v>
                </c:pt>
                <c:pt idx="2">
                  <c:v>300.964187327824</c:v>
                </c:pt>
                <c:pt idx="3">
                  <c:v>6181.7065684469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1766.52892561983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92711953"/>
        <c:axId val="55633153"/>
      </c:barChart>
      <c:catAx>
        <c:axId val="6927119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5633153"/>
        <c:crosses val="autoZero"/>
        <c:auto val="1"/>
        <c:lblAlgn val="ctr"/>
        <c:lblOffset val="100"/>
        <c:noMultiLvlLbl val="0"/>
      </c:catAx>
      <c:valAx>
        <c:axId val="55633153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927119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13</xdr:row>
      <xdr:rowOff>50800</xdr:rowOff>
    </xdr:from>
    <xdr:to>
      <xdr:col>5</xdr:col>
      <xdr:colOff>2803525</xdr:colOff>
      <xdr:row>29</xdr:row>
      <xdr:rowOff>136525</xdr:rowOff>
    </xdr:to>
    <xdr:graphicFrame>
      <xdr:nvGraphicFramePr>
        <xdr:cNvPr id="2" name="图表 1"/>
        <xdr:cNvGraphicFramePr/>
      </xdr:nvGraphicFramePr>
      <xdr:xfrm>
        <a:off x="260350" y="2428240"/>
        <a:ext cx="9512300" cy="301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30;&#21153;\2020&#24180;&#29233;&#23381;&#35760;\&#26434;&#20081;\7788\&#33258;&#21160;&#23454;&#29992;&#22266;&#23450;&#36164;&#20135;&#31649;&#29702;&#31995;&#32479;Excel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固定资产卡片"/>
      <sheetName val="折旧额分析"/>
      <sheetName val="固定资产折旧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2.8821412037" refreshedBy="Administrator" recordCount="14">
  <cacheSource type="worksheet">
    <worksheetSource ref="B2:M16" sheet="固定资产折旧"/>
  </cacheSource>
  <cacheFields count="12">
    <cacheField name="卡片编号" numFmtId="176">
      <sharedItems containsNumber="1" containsInteger="1" containsMixedTypes="1" count="9">
        <n v="1"/>
        <n v="2"/>
        <n v="3"/>
        <n v="4"/>
        <n v="5"/>
        <n v="6"/>
        <n v="7"/>
        <n v="8"/>
        <s v=""/>
      </sharedItems>
    </cacheField>
    <cacheField name="固定资产名称" numFmtId="176">
      <sharedItems count="9">
        <s v="办公室"/>
        <s v="仓库"/>
        <s v="电脑"/>
        <s v="打印机"/>
        <s v="空调"/>
        <s v="饮水机"/>
        <s v="汽车"/>
        <s v="厂房"/>
        <s v=""/>
      </sharedItems>
    </cacheField>
    <cacheField name="开始使用日期" numFmtId="177">
      <sharedItems containsDate="1" containsMixedTypes="1" count="4">
        <d v="2013-04-15T00:00:00"/>
        <d v="2013-08-07T00:00:00"/>
        <d v="2014-01-01T00:00:00"/>
        <s v=""/>
      </sharedItems>
    </cacheField>
    <cacheField name="预计使用年限" numFmtId="0">
      <sharedItems containsNumber="1" containsInteger="1" containsMixedTypes="1" count="5">
        <n v="15"/>
        <n v="10"/>
        <n v="6"/>
        <n v="5"/>
        <s v=""/>
      </sharedItems>
    </cacheField>
    <cacheField name="原值" numFmtId="178">
      <sharedItems containsNumber="1" containsInteger="1" containsMixedTypes="1" count="9">
        <n v="20000"/>
        <n v="50000"/>
        <n v="4500"/>
        <n v="1000"/>
        <n v="2200"/>
        <n v="300"/>
        <n v="250000"/>
        <n v="1000000"/>
        <s v=""/>
      </sharedItems>
    </cacheField>
    <cacheField name="残值率" numFmtId="9">
      <sharedItems containsString="0" containsBlank="1" containsNumber="1" minValue="0" maxValue="0.05" count="2">
        <n v="0.05"/>
        <m/>
      </sharedItems>
    </cacheField>
    <cacheField name="净残值" numFmtId="179">
      <sharedItems containsString="0" containsBlank="1" containsNumber="1" containsInteger="1" minValue="0" maxValue="50000" count="9">
        <n v="1000"/>
        <n v="2500"/>
        <n v="225"/>
        <n v="50"/>
        <n v="110"/>
        <n v="15"/>
        <n v="12500"/>
        <n v="50000"/>
        <m/>
      </sharedItems>
    </cacheField>
    <cacheField name="已提折旧月数" numFmtId="0">
      <sharedItems containsNumber="1" containsInteger="1" containsMixedTypes="1" count="4">
        <n v="75"/>
        <n v="0"/>
        <n v="67"/>
        <s v=""/>
      </sharedItems>
    </cacheField>
    <cacheField name="直线折旧法计提本月折旧额" numFmtId="180">
      <sharedItems containsNumber="1" containsMixedTypes="1" count="9">
        <n v="105.555555555556"/>
        <n v="395.833333333333"/>
        <n v="59.375"/>
        <n v="13.1944444444444"/>
        <n v="34.8333333333333"/>
        <n v="4.75"/>
        <n v="1979.16666666667"/>
        <n v="5277.77777777778"/>
        <s v=""/>
      </sharedItems>
    </cacheField>
    <cacheField name="单倍余额递减法计提本月折旧额" numFmtId="180">
      <sharedItems containsNumber="1" containsMixedTypes="1" count="6">
        <n v="96.1469718678747"/>
        <n v="193.618887430706"/>
        <n v="0"/>
        <n v="1177.90873690683"/>
        <n v="4807.34859339374"/>
        <s v=""/>
      </sharedItems>
    </cacheField>
    <cacheField name="双倍余额递减法计提本月折旧额" numFmtId="180">
      <sharedItems containsNumber="1" containsMixedTypes="1" count="5">
        <n v="97.2080607879033"/>
        <n v="240.256467358914"/>
        <s v=""/>
        <n v="1374.1653749169"/>
        <n v="4860.40303939517"/>
      </sharedItems>
    </cacheField>
    <cacheField name="年数总和法计提本月折旧额" numFmtId="180">
      <sharedItems containsNumber="1" containsMixedTypes="1" count="5">
        <n v="123.634131368938"/>
        <n v="300.964187327824"/>
        <s v=""/>
        <n v="1766.52892561983"/>
        <n v="6181.706568446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B2:F12" firstHeaderRow="0" firstDataRow="1" firstDataCol="1"/>
  <pivotFields count="12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10">
        <item x="8"/>
        <item x="0"/>
        <item x="1"/>
        <item x="7"/>
        <item x="3"/>
        <item x="2"/>
        <item x="4"/>
        <item x="6"/>
        <item x="5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10">
        <item x="5"/>
        <item x="3"/>
        <item x="4"/>
        <item x="2"/>
        <item x="0"/>
        <item x="1"/>
        <item x="6"/>
        <item x="7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5"/>
        <item x="3"/>
        <item x="4"/>
        <item x="2"/>
        <item x="0"/>
        <item x="1"/>
        <item x="6"/>
        <item x="7"/>
        <item x="8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dataField="1" compact="0" showAll="0">
      <items count="10">
        <item x="5"/>
        <item x="3"/>
        <item x="4"/>
        <item x="2"/>
        <item x="0"/>
        <item x="1"/>
        <item x="6"/>
        <item x="7"/>
        <item x="8"/>
        <item t="default"/>
      </items>
    </pivotField>
    <pivotField dataField="1" compact="0" showAll="0">
      <items count="7">
        <item x="2"/>
        <item x="0"/>
        <item x="1"/>
        <item x="3"/>
        <item x="4"/>
        <item x="5"/>
        <item t="default"/>
      </items>
    </pivotField>
    <pivotField dataField="1" compact="0" showAll="0">
      <items count="6">
        <item x="0"/>
        <item x="1"/>
        <item x="3"/>
        <item x="4"/>
        <item x="2"/>
        <item t="default"/>
      </items>
    </pivotField>
    <pivotField dataField="1" compact="0" showAll="0">
      <items count="6">
        <item x="0"/>
        <item x="1"/>
        <item x="3"/>
        <item x="4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直线折旧法计提本月折旧额" fld="8" baseField="0" baseItem="0" numFmtId="181"/>
    <dataField name=" 单倍余额递减法计提本月折旧额" fld="9" baseField="0" baseItem="0"/>
    <dataField name=" 双倍余额递减法计提本月折旧额" fld="10" baseField="0" baseItem="0"/>
    <dataField name=" 年数总和法计提本月折旧额" fld="11" baseField="0" baseItem="0"/>
  </dataFields>
  <formats count="59">
    <format dxfId="0">
      <pivotArea collapsedLevelsAreSubtotals="1" fieldPosition="0">
        <references count="1">
          <reference field="1" count="1" selected="0">
            <x v="0"/>
          </reference>
        </references>
      </pivotArea>
    </format>
    <format dxfId="1">
      <pivotArea collapsedLevelsAreSubtotals="1" fieldPosition="0">
        <references count="1">
          <reference field="1" count="1" selected="0">
            <x v="1"/>
          </reference>
        </references>
      </pivotArea>
    </format>
    <format dxfId="2">
      <pivotArea collapsedLevelsAreSubtotals="1" fieldPosition="0">
        <references count="1">
          <reference field="1" count="1" selected="0">
            <x v="2"/>
          </reference>
        </references>
      </pivotArea>
    </format>
    <format dxfId="3">
      <pivotArea collapsedLevelsAreSubtotals="1" fieldPosition="0">
        <references count="1">
          <reference field="1" count="1" selected="0">
            <x v="3"/>
          </reference>
        </references>
      </pivotArea>
    </format>
    <format dxfId="4">
      <pivotArea collapsedLevelsAreSubtotals="1" fieldPosition="0">
        <references count="1">
          <reference field="1" count="1" selected="0">
            <x v="4"/>
          </reference>
        </references>
      </pivotArea>
    </format>
    <format dxfId="5">
      <pivotArea collapsedLevelsAreSubtotals="1" fieldPosition="0">
        <references count="1">
          <reference field="1" count="1" selected="0">
            <x v="5"/>
          </reference>
        </references>
      </pivotArea>
    </format>
    <format dxfId="6">
      <pivotArea collapsedLevelsAreSubtotals="1" fieldPosition="0">
        <references count="1">
          <reference field="1" count="1" selected="0">
            <x v="6"/>
          </reference>
        </references>
      </pivotArea>
    </format>
    <format dxfId="7">
      <pivotArea collapsedLevelsAreSubtotals="1" fieldPosition="0">
        <references count="1">
          <reference field="1" count="1" selected="0">
            <x v="7"/>
          </reference>
        </references>
      </pivotArea>
    </format>
    <format dxfId="8">
      <pivotArea collapsedLevelsAreSubtotals="1" fieldPosition="0">
        <references count="1">
          <reference field="1" count="1" selected="0">
            <x v="8"/>
          </reference>
        </references>
      </pivotArea>
    </format>
    <format dxfId="9">
      <pivotArea collapsedLevelsAreSubtotals="1" fieldPosition="0">
        <references count="1">
          <reference field="1" count="1" selected="0">
            <x v="0"/>
          </reference>
        </references>
      </pivotArea>
    </format>
    <format dxfId="10">
      <pivotArea collapsedLevelsAreSubtotals="1" fieldPosition="0">
        <references count="1">
          <reference field="1" count="1" selected="0">
            <x v="1"/>
          </reference>
        </references>
      </pivotArea>
    </format>
    <format dxfId="11">
      <pivotArea collapsedLevelsAreSubtotals="1" fieldPosition="0">
        <references count="1">
          <reference field="1" count="1" selected="0">
            <x v="2"/>
          </reference>
        </references>
      </pivotArea>
    </format>
    <format dxfId="12">
      <pivotArea collapsedLevelsAreSubtotals="1" fieldPosition="0">
        <references count="1">
          <reference field="1" count="1" selected="0">
            <x v="3"/>
          </reference>
        </references>
      </pivotArea>
    </format>
    <format dxfId="13">
      <pivotArea collapsedLevelsAreSubtotals="1" fieldPosition="0">
        <references count="1">
          <reference field="1" count="1" selected="0">
            <x v="4"/>
          </reference>
        </references>
      </pivotArea>
    </format>
    <format dxfId="14">
      <pivotArea collapsedLevelsAreSubtotals="1" fieldPosition="0">
        <references count="1">
          <reference field="1" count="1" selected="0">
            <x v="5"/>
          </reference>
        </references>
      </pivotArea>
    </format>
    <format dxfId="15">
      <pivotArea collapsedLevelsAreSubtotals="1" fieldPosition="0">
        <references count="1">
          <reference field="1" count="1" selected="0">
            <x v="6"/>
          </reference>
        </references>
      </pivotArea>
    </format>
    <format dxfId="16">
      <pivotArea collapsedLevelsAreSubtotals="1" fieldPosition="0">
        <references count="1">
          <reference field="1" count="1" selected="0">
            <x v="7"/>
          </reference>
        </references>
      </pivotArea>
    </format>
    <format dxfId="17">
      <pivotArea collapsedLevelsAreSubtotals="1" fieldPosition="0">
        <references count="1">
          <reference field="1" count="1" selected="0">
            <x v="8"/>
          </reference>
        </references>
      </pivotArea>
    </format>
    <format dxfId="18">
      <pivotArea collapsedLevelsAreSubtotals="1" fieldPosition="0">
        <references count="1">
          <reference field="1" count="1" selected="0">
            <x v="0"/>
          </reference>
        </references>
      </pivotArea>
    </format>
    <format dxfId="19">
      <pivotArea collapsedLevelsAreSubtotals="1" fieldPosition="0">
        <references count="1">
          <reference field="1" count="1" selected="0">
            <x v="1"/>
          </reference>
        </references>
      </pivotArea>
    </format>
    <format dxfId="20">
      <pivotArea collapsedLevelsAreSubtotals="1" fieldPosition="0">
        <references count="1">
          <reference field="1" count="1" selected="0">
            <x v="2"/>
          </reference>
        </references>
      </pivotArea>
    </format>
    <format dxfId="21">
      <pivotArea collapsedLevelsAreSubtotals="1" fieldPosition="0">
        <references count="1">
          <reference field="1" count="1" selected="0">
            <x v="3"/>
          </reference>
        </references>
      </pivotArea>
    </format>
    <format dxfId="22">
      <pivotArea collapsedLevelsAreSubtotals="1" fieldPosition="0">
        <references count="1">
          <reference field="1" count="1" selected="0">
            <x v="4"/>
          </reference>
        </references>
      </pivotArea>
    </format>
    <format dxfId="23">
      <pivotArea collapsedLevelsAreSubtotals="1" fieldPosition="0">
        <references count="1">
          <reference field="1" count="1" selected="0">
            <x v="5"/>
          </reference>
        </references>
      </pivotArea>
    </format>
    <format dxfId="24">
      <pivotArea collapsedLevelsAreSubtotals="1" fieldPosition="0">
        <references count="1">
          <reference field="1" count="1" selected="0">
            <x v="6"/>
          </reference>
        </references>
      </pivotArea>
    </format>
    <format dxfId="25">
      <pivotArea collapsedLevelsAreSubtotals="1" fieldPosition="0">
        <references count="1">
          <reference field="1" count="1" selected="0">
            <x v="7"/>
          </reference>
        </references>
      </pivotArea>
    </format>
    <format dxfId="26">
      <pivotArea collapsedLevelsAreSubtotals="1" fieldPosition="0">
        <references count="1">
          <reference field="1" count="1" selected="0">
            <x v="8"/>
          </reference>
        </references>
      </pivotArea>
    </format>
    <format dxfId="27">
      <pivotArea collapsedLevelsAreSubtotals="1" fieldPosition="0">
        <references count="1">
          <reference field="1" count="1" selected="0">
            <x v="0"/>
          </reference>
        </references>
      </pivotArea>
    </format>
    <format dxfId="28">
      <pivotArea collapsedLevelsAreSubtotals="1" fieldPosition="0">
        <references count="1">
          <reference field="1" count="1" selected="0">
            <x v="1"/>
          </reference>
        </references>
      </pivotArea>
    </format>
    <format dxfId="29">
      <pivotArea collapsedLevelsAreSubtotals="1" fieldPosition="0">
        <references count="1">
          <reference field="1" count="1" selected="0">
            <x v="2"/>
          </reference>
        </references>
      </pivotArea>
    </format>
    <format dxfId="30">
      <pivotArea collapsedLevelsAreSubtotals="1" fieldPosition="0">
        <references count="1">
          <reference field="1" count="1" selected="0">
            <x v="3"/>
          </reference>
        </references>
      </pivotArea>
    </format>
    <format dxfId="31">
      <pivotArea collapsedLevelsAreSubtotals="1" fieldPosition="0">
        <references count="1">
          <reference field="1" count="1" selected="0">
            <x v="4"/>
          </reference>
        </references>
      </pivotArea>
    </format>
    <format dxfId="32">
      <pivotArea collapsedLevelsAreSubtotals="1" fieldPosition="0">
        <references count="1">
          <reference field="1" count="1" selected="0">
            <x v="5"/>
          </reference>
        </references>
      </pivotArea>
    </format>
    <format dxfId="33">
      <pivotArea collapsedLevelsAreSubtotals="1" fieldPosition="0">
        <references count="1">
          <reference field="1" count="1" selected="0">
            <x v="6"/>
          </reference>
        </references>
      </pivotArea>
    </format>
    <format dxfId="34">
      <pivotArea collapsedLevelsAreSubtotals="1" fieldPosition="0">
        <references count="1">
          <reference field="1" count="1" selected="0">
            <x v="7"/>
          </reference>
        </references>
      </pivotArea>
    </format>
    <format dxfId="35">
      <pivotArea collapsedLevelsAreSubtotals="1" fieldPosition="0">
        <references count="1">
          <reference field="1" count="1" selected="0">
            <x v="8"/>
          </reference>
        </references>
      </pivotArea>
    </format>
    <format dxfId="36">
      <pivotArea collapsedLevelsAreSubtotals="1" fieldPosition="0">
        <references count="1">
          <reference field="1" count="1" selected="0">
            <x v="0"/>
          </reference>
        </references>
      </pivotArea>
    </format>
    <format dxfId="37">
      <pivotArea collapsedLevelsAreSubtotals="1" fieldPosition="0">
        <references count="1">
          <reference field="1" count="1" selected="0">
            <x v="1"/>
          </reference>
        </references>
      </pivotArea>
    </format>
    <format dxfId="38">
      <pivotArea collapsedLevelsAreSubtotals="1" fieldPosition="0">
        <references count="1">
          <reference field="1" count="1" selected="0">
            <x v="2"/>
          </reference>
        </references>
      </pivotArea>
    </format>
    <format dxfId="39">
      <pivotArea collapsedLevelsAreSubtotals="1" fieldPosition="0">
        <references count="1">
          <reference field="1" count="1" selected="0">
            <x v="3"/>
          </reference>
        </references>
      </pivotArea>
    </format>
    <format dxfId="40">
      <pivotArea collapsedLevelsAreSubtotals="1" fieldPosition="0">
        <references count="1">
          <reference field="1" count="1" selected="0">
            <x v="4"/>
          </reference>
        </references>
      </pivotArea>
    </format>
    <format dxfId="41">
      <pivotArea collapsedLevelsAreSubtotals="1" fieldPosition="0">
        <references count="1">
          <reference field="1" count="1" selected="0">
            <x v="5"/>
          </reference>
        </references>
      </pivotArea>
    </format>
    <format dxfId="42">
      <pivotArea collapsedLevelsAreSubtotals="1" fieldPosition="0">
        <references count="1">
          <reference field="1" count="1" selected="0">
            <x v="6"/>
          </reference>
        </references>
      </pivotArea>
    </format>
    <format dxfId="43">
      <pivotArea collapsedLevelsAreSubtotals="1" fieldPosition="0">
        <references count="1">
          <reference field="1" count="1" selected="0">
            <x v="7"/>
          </reference>
        </references>
      </pivotArea>
    </format>
    <format dxfId="44">
      <pivotArea collapsedLevelsAreSubtotals="1" fieldPosition="0">
        <references count="1">
          <reference field="1" count="1" selected="0">
            <x v="8"/>
          </reference>
        </references>
      </pivotArea>
    </format>
    <format dxfId="45">
      <pivotArea collapsedLevelsAreSubtotals="1" fieldPosition="0">
        <references count="1">
          <reference field="1" count="1" selected="0">
            <x v="0"/>
          </reference>
        </references>
      </pivotArea>
    </format>
    <format dxfId="46">
      <pivotArea collapsedLevelsAreSubtotals="1" fieldPosition="0">
        <references count="1">
          <reference field="1" count="1" selected="0">
            <x v="1"/>
          </reference>
        </references>
      </pivotArea>
    </format>
    <format dxfId="47">
      <pivotArea collapsedLevelsAreSubtotals="1" fieldPosition="0">
        <references count="1">
          <reference field="1" count="1" selected="0">
            <x v="2"/>
          </reference>
        </references>
      </pivotArea>
    </format>
    <format dxfId="48">
      <pivotArea collapsedLevelsAreSubtotals="1" fieldPosition="0">
        <references count="1">
          <reference field="1" count="1" selected="0">
            <x v="3"/>
          </reference>
        </references>
      </pivotArea>
    </format>
    <format dxfId="49">
      <pivotArea collapsedLevelsAreSubtotals="1" fieldPosition="0">
        <references count="1">
          <reference field="1" count="1" selected="0">
            <x v="4"/>
          </reference>
        </references>
      </pivotArea>
    </format>
    <format dxfId="50">
      <pivotArea collapsedLevelsAreSubtotals="1" fieldPosition="0">
        <references count="1">
          <reference field="1" count="1" selected="0">
            <x v="5"/>
          </reference>
        </references>
      </pivotArea>
    </format>
    <format dxfId="51">
      <pivotArea collapsedLevelsAreSubtotals="1" fieldPosition="0">
        <references count="1">
          <reference field="1" count="1" selected="0">
            <x v="6"/>
          </reference>
        </references>
      </pivotArea>
    </format>
    <format dxfId="52">
      <pivotArea collapsedLevelsAreSubtotals="1" fieldPosition="0">
        <references count="1">
          <reference field="1" count="1" selected="0">
            <x v="7"/>
          </reference>
        </references>
      </pivotArea>
    </format>
    <format dxfId="53">
      <pivotArea collapsedLevelsAreSubtotals="1" fieldPosition="0">
        <references count="1">
          <reference field="1" count="1" selected="0">
            <x v="8"/>
          </reference>
        </references>
      </pivotArea>
    </format>
    <format dxfId="54">
      <pivotArea grandRow="1" collapsedLevelsAreSubtotals="1" fieldPosition="0"/>
    </format>
    <format dxfId="55">
      <pivotArea grandRow="1" collapsedLevelsAreSubtotals="1" fieldPosition="0"/>
    </format>
    <format dxfId="56">
      <pivotArea grandRow="1" collapsedLevelsAreSubtotals="1" fieldPosition="0"/>
    </format>
    <format dxfId="57">
      <pivotArea grandRow="1" collapsedLevelsAreSubtotals="1" fieldPosition="0"/>
    </format>
    <format dxfId="58">
      <pivotArea type="all" dataOnly="0" outline="0" fieldPosition="0"/>
    </format>
  </formats>
  <pivotTableStyleInfo name="PivotStyleMedium2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12"/>
  <sheetViews>
    <sheetView tabSelected="1" workbookViewId="0">
      <pane xSplit="2" topLeftCell="C1" activePane="topRight" state="frozen"/>
      <selection/>
      <selection pane="topRight" activeCell="C21" sqref="C21"/>
    </sheetView>
  </sheetViews>
  <sheetFormatPr defaultColWidth="9" defaultRowHeight="15.6" outlineLevelCol="7"/>
  <cols>
    <col min="1" max="1" width="6" style="36" customWidth="1"/>
    <col min="2" max="2" width="11.3703703703704" style="38" hidden="1" customWidth="1"/>
    <col min="3" max="3" width="15.7314814814815" style="38" customWidth="1"/>
    <col min="4" max="4" width="20.5462962962963" style="38" customWidth="1"/>
    <col min="5" max="5" width="13.1851851851852" style="38" customWidth="1"/>
    <col min="6" max="6" width="20.3611111111111" style="38" customWidth="1"/>
    <col min="7" max="7" width="13.25" style="38" customWidth="1"/>
    <col min="8" max="8" width="15.8148148148148" style="38" customWidth="1"/>
    <col min="9" max="16384" width="9" style="36"/>
  </cols>
  <sheetData>
    <row r="1" ht="35" customHeight="1" spans="1:8">
      <c r="A1" s="39" t="s">
        <v>0</v>
      </c>
      <c r="B1" s="40"/>
      <c r="C1" s="39"/>
      <c r="D1" s="39"/>
      <c r="E1" s="39"/>
      <c r="F1" s="39"/>
      <c r="G1" s="39"/>
      <c r="H1" s="39"/>
    </row>
    <row r="2" ht="25" customHeight="1" spans="1:8">
      <c r="A2" s="41" t="s">
        <v>1</v>
      </c>
      <c r="B2" s="42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8</v>
      </c>
    </row>
    <row r="3" ht="16" hidden="1" customHeight="1" spans="1:8">
      <c r="A3" s="43">
        <v>1</v>
      </c>
      <c r="B3" s="44" t="s">
        <v>9</v>
      </c>
      <c r="C3" s="44" t="s">
        <v>10</v>
      </c>
      <c r="D3" s="44" t="s">
        <v>11</v>
      </c>
      <c r="E3" s="45" t="s">
        <v>12</v>
      </c>
      <c r="F3" s="45" t="s">
        <v>13</v>
      </c>
      <c r="G3" s="45" t="s">
        <v>14</v>
      </c>
      <c r="H3" s="46" t="s">
        <v>15</v>
      </c>
    </row>
    <row r="4" s="36" customFormat="1" ht="16" hidden="1" customHeight="1" spans="1:8">
      <c r="A4" s="43">
        <v>2</v>
      </c>
      <c r="B4" s="44" t="s">
        <v>16</v>
      </c>
      <c r="C4" s="44" t="s">
        <v>17</v>
      </c>
      <c r="D4" s="44" t="s">
        <v>18</v>
      </c>
      <c r="E4" s="45" t="s">
        <v>19</v>
      </c>
      <c r="F4" s="45" t="s">
        <v>20</v>
      </c>
      <c r="G4" s="45" t="s">
        <v>21</v>
      </c>
      <c r="H4" s="46" t="s">
        <v>22</v>
      </c>
    </row>
    <row r="5" s="36" customFormat="1" ht="16" hidden="1" customHeight="1" spans="1:8">
      <c r="A5" s="43">
        <v>3</v>
      </c>
      <c r="B5" s="44" t="s">
        <v>23</v>
      </c>
      <c r="C5" s="44" t="s">
        <v>24</v>
      </c>
      <c r="D5" s="44" t="s">
        <v>18</v>
      </c>
      <c r="E5" s="45" t="s">
        <v>19</v>
      </c>
      <c r="F5" s="45" t="s">
        <v>25</v>
      </c>
      <c r="G5" s="45" t="s">
        <v>21</v>
      </c>
      <c r="H5" s="46" t="s">
        <v>22</v>
      </c>
    </row>
    <row r="6" s="36" customFormat="1" ht="16" hidden="1" customHeight="1" spans="1:8">
      <c r="A6" s="43">
        <v>4</v>
      </c>
      <c r="B6" s="44" t="s">
        <v>26</v>
      </c>
      <c r="C6" s="44" t="s">
        <v>27</v>
      </c>
      <c r="D6" s="44" t="s">
        <v>18</v>
      </c>
      <c r="E6" s="45" t="s">
        <v>12</v>
      </c>
      <c r="F6" s="45" t="s">
        <v>20</v>
      </c>
      <c r="G6" s="45" t="s">
        <v>28</v>
      </c>
      <c r="H6" s="46" t="s">
        <v>29</v>
      </c>
    </row>
    <row r="7" s="36" customFormat="1" ht="16" hidden="1" customHeight="1" spans="1:8">
      <c r="A7" s="43">
        <v>5</v>
      </c>
      <c r="B7" s="44" t="s">
        <v>30</v>
      </c>
      <c r="C7" s="44" t="s">
        <v>31</v>
      </c>
      <c r="D7" s="44" t="s">
        <v>18</v>
      </c>
      <c r="E7" s="45" t="s">
        <v>19</v>
      </c>
      <c r="F7" s="45" t="s">
        <v>20</v>
      </c>
      <c r="G7" s="45" t="s">
        <v>21</v>
      </c>
      <c r="H7" s="46" t="s">
        <v>22</v>
      </c>
    </row>
    <row r="8" ht="16" hidden="1" customHeight="1" spans="1:8">
      <c r="A8" s="43">
        <v>6</v>
      </c>
      <c r="B8" s="44" t="s">
        <v>32</v>
      </c>
      <c r="C8" s="44" t="s">
        <v>33</v>
      </c>
      <c r="D8" s="44" t="s">
        <v>34</v>
      </c>
      <c r="E8" s="45" t="s">
        <v>12</v>
      </c>
      <c r="F8" s="45" t="s">
        <v>35</v>
      </c>
      <c r="G8" s="45" t="s">
        <v>28</v>
      </c>
      <c r="H8" s="46" t="s">
        <v>29</v>
      </c>
    </row>
    <row r="9" ht="16" hidden="1" customHeight="1" spans="1:8">
      <c r="A9" s="43">
        <v>7</v>
      </c>
      <c r="B9" s="44" t="s">
        <v>36</v>
      </c>
      <c r="C9" s="44" t="s">
        <v>37</v>
      </c>
      <c r="D9" s="44" t="s">
        <v>38</v>
      </c>
      <c r="E9" s="45" t="s">
        <v>12</v>
      </c>
      <c r="F9" s="45" t="s">
        <v>39</v>
      </c>
      <c r="G9" s="45" t="s">
        <v>21</v>
      </c>
      <c r="H9" s="46" t="s">
        <v>22</v>
      </c>
    </row>
    <row r="10" ht="16" hidden="1" customHeight="1" spans="1:8">
      <c r="A10" s="47">
        <v>8</v>
      </c>
      <c r="B10" s="44" t="s">
        <v>40</v>
      </c>
      <c r="C10" s="48" t="s">
        <v>41</v>
      </c>
      <c r="D10" s="48" t="s">
        <v>34</v>
      </c>
      <c r="E10" s="49" t="s">
        <v>12</v>
      </c>
      <c r="F10" s="49" t="s">
        <v>42</v>
      </c>
      <c r="G10" s="49" t="s">
        <v>28</v>
      </c>
      <c r="H10" s="50" t="s">
        <v>43</v>
      </c>
    </row>
    <row r="11" ht="27" customHeight="1" spans="1:8">
      <c r="A11" s="51">
        <v>1</v>
      </c>
      <c r="B11" s="52" t="s">
        <v>44</v>
      </c>
      <c r="C11" s="53" t="s">
        <v>45</v>
      </c>
      <c r="D11" s="53" t="s">
        <v>46</v>
      </c>
      <c r="E11" s="41" t="s">
        <v>47</v>
      </c>
      <c r="F11" s="41" t="s">
        <v>48</v>
      </c>
      <c r="G11" s="41" t="s">
        <v>21</v>
      </c>
      <c r="H11" s="54" t="s">
        <v>49</v>
      </c>
    </row>
    <row r="12" ht="16" hidden="1" customHeight="1" spans="1:8">
      <c r="A12" s="43">
        <v>10</v>
      </c>
      <c r="B12" s="44" t="s">
        <v>50</v>
      </c>
      <c r="C12" s="44" t="s">
        <v>51</v>
      </c>
      <c r="D12" s="44" t="s">
        <v>34</v>
      </c>
      <c r="E12" s="45" t="s">
        <v>12</v>
      </c>
      <c r="F12" s="45" t="s">
        <v>52</v>
      </c>
      <c r="G12" s="45" t="s">
        <v>53</v>
      </c>
      <c r="H12" s="46" t="s">
        <v>54</v>
      </c>
    </row>
    <row r="13" ht="16" hidden="1" customHeight="1" spans="1:8">
      <c r="A13" s="43">
        <v>11</v>
      </c>
      <c r="B13" s="44" t="s">
        <v>55</v>
      </c>
      <c r="C13" s="44" t="s">
        <v>56</v>
      </c>
      <c r="D13" s="45" t="s">
        <v>57</v>
      </c>
      <c r="E13" s="45" t="s">
        <v>12</v>
      </c>
      <c r="F13" s="45"/>
      <c r="G13" s="45" t="s">
        <v>28</v>
      </c>
      <c r="H13" s="46" t="s">
        <v>58</v>
      </c>
    </row>
    <row r="14" ht="16" hidden="1" customHeight="1" spans="1:8">
      <c r="A14" s="43">
        <v>12</v>
      </c>
      <c r="B14" s="44" t="s">
        <v>59</v>
      </c>
      <c r="C14" s="44" t="s">
        <v>60</v>
      </c>
      <c r="D14" s="44" t="s">
        <v>38</v>
      </c>
      <c r="E14" s="45" t="s">
        <v>12</v>
      </c>
      <c r="F14" s="45" t="s">
        <v>39</v>
      </c>
      <c r="G14" s="45" t="s">
        <v>28</v>
      </c>
      <c r="H14" s="46" t="s">
        <v>58</v>
      </c>
    </row>
    <row r="15" ht="16" hidden="1" customHeight="1" spans="1:8">
      <c r="A15" s="43">
        <v>13</v>
      </c>
      <c r="B15" s="44" t="s">
        <v>61</v>
      </c>
      <c r="C15" s="44" t="s">
        <v>62</v>
      </c>
      <c r="D15" s="44" t="s">
        <v>38</v>
      </c>
      <c r="E15" s="45" t="s">
        <v>12</v>
      </c>
      <c r="F15" s="45" t="s">
        <v>63</v>
      </c>
      <c r="G15" s="45" t="s">
        <v>28</v>
      </c>
      <c r="H15" s="46" t="s">
        <v>64</v>
      </c>
    </row>
    <row r="16" ht="16" hidden="1" customHeight="1" spans="1:8">
      <c r="A16" s="43">
        <v>14</v>
      </c>
      <c r="B16" s="44" t="s">
        <v>65</v>
      </c>
      <c r="C16" s="44" t="s">
        <v>66</v>
      </c>
      <c r="D16" s="44" t="s">
        <v>38</v>
      </c>
      <c r="E16" s="45" t="s">
        <v>12</v>
      </c>
      <c r="F16" s="45" t="s">
        <v>63</v>
      </c>
      <c r="G16" s="45" t="s">
        <v>28</v>
      </c>
      <c r="H16" s="46" t="s">
        <v>64</v>
      </c>
    </row>
    <row r="17" ht="16" hidden="1" customHeight="1" spans="1:8">
      <c r="A17" s="43">
        <v>15</v>
      </c>
      <c r="B17" s="44" t="s">
        <v>67</v>
      </c>
      <c r="C17" s="44" t="s">
        <v>68</v>
      </c>
      <c r="D17" s="44" t="s">
        <v>38</v>
      </c>
      <c r="E17" s="45" t="s">
        <v>12</v>
      </c>
      <c r="F17" s="45" t="s">
        <v>63</v>
      </c>
      <c r="G17" s="45" t="s">
        <v>28</v>
      </c>
      <c r="H17" s="46" t="s">
        <v>64</v>
      </c>
    </row>
    <row r="18" ht="16" hidden="1" customHeight="1" spans="1:8">
      <c r="A18" s="43">
        <v>16</v>
      </c>
      <c r="B18" s="44" t="s">
        <v>69</v>
      </c>
      <c r="C18" s="44" t="s">
        <v>70</v>
      </c>
      <c r="D18" s="44" t="s">
        <v>38</v>
      </c>
      <c r="E18" s="45" t="s">
        <v>12</v>
      </c>
      <c r="F18" s="45" t="s">
        <v>63</v>
      </c>
      <c r="G18" s="45" t="s">
        <v>28</v>
      </c>
      <c r="H18" s="46" t="s">
        <v>64</v>
      </c>
    </row>
    <row r="19" ht="16" hidden="1" customHeight="1" spans="1:8">
      <c r="A19" s="47">
        <v>17</v>
      </c>
      <c r="B19" s="44" t="s">
        <v>71</v>
      </c>
      <c r="C19" s="48" t="s">
        <v>72</v>
      </c>
      <c r="D19" s="48" t="s">
        <v>38</v>
      </c>
      <c r="E19" s="49" t="s">
        <v>12</v>
      </c>
      <c r="F19" s="49" t="s">
        <v>63</v>
      </c>
      <c r="G19" s="49" t="s">
        <v>14</v>
      </c>
      <c r="H19" s="50" t="s">
        <v>64</v>
      </c>
    </row>
    <row r="20" ht="25" customHeight="1" spans="1:8">
      <c r="A20" s="51">
        <v>2</v>
      </c>
      <c r="B20" s="42" t="s">
        <v>73</v>
      </c>
      <c r="C20" s="41" t="s">
        <v>74</v>
      </c>
      <c r="D20" s="41" t="s">
        <v>75</v>
      </c>
      <c r="E20" s="41" t="s">
        <v>47</v>
      </c>
      <c r="F20" s="41" t="s">
        <v>76</v>
      </c>
      <c r="G20" s="41" t="s">
        <v>21</v>
      </c>
      <c r="H20" s="41" t="s">
        <v>77</v>
      </c>
    </row>
    <row r="21" ht="25" customHeight="1" spans="1:8">
      <c r="A21" s="51">
        <v>3</v>
      </c>
      <c r="B21" s="42" t="s">
        <v>78</v>
      </c>
      <c r="C21" s="41" t="s">
        <v>79</v>
      </c>
      <c r="D21" s="41" t="s">
        <v>75</v>
      </c>
      <c r="E21" s="41" t="s">
        <v>47</v>
      </c>
      <c r="F21" s="41" t="s">
        <v>76</v>
      </c>
      <c r="G21" s="41" t="s">
        <v>21</v>
      </c>
      <c r="H21" s="41" t="s">
        <v>80</v>
      </c>
    </row>
    <row r="22" ht="25" customHeight="1" spans="1:8">
      <c r="A22" s="51">
        <v>4</v>
      </c>
      <c r="B22" s="42" t="s">
        <v>81</v>
      </c>
      <c r="C22" s="41" t="s">
        <v>82</v>
      </c>
      <c r="D22" s="41" t="s">
        <v>75</v>
      </c>
      <c r="E22" s="41" t="s">
        <v>47</v>
      </c>
      <c r="F22" s="41" t="s">
        <v>76</v>
      </c>
      <c r="G22" s="41" t="s">
        <v>21</v>
      </c>
      <c r="H22" s="41" t="s">
        <v>83</v>
      </c>
    </row>
    <row r="23" ht="25" customHeight="1" spans="1:8">
      <c r="A23" s="51">
        <v>5</v>
      </c>
      <c r="B23" s="42" t="s">
        <v>84</v>
      </c>
      <c r="C23" s="41" t="s">
        <v>85</v>
      </c>
      <c r="D23" s="41" t="s">
        <v>75</v>
      </c>
      <c r="E23" s="41" t="s">
        <v>47</v>
      </c>
      <c r="F23" s="41" t="s">
        <v>76</v>
      </c>
      <c r="G23" s="41" t="s">
        <v>21</v>
      </c>
      <c r="H23" s="41">
        <v>2018.05</v>
      </c>
    </row>
    <row r="24" ht="16" hidden="1" customHeight="1" spans="1:8">
      <c r="A24" s="47">
        <v>22</v>
      </c>
      <c r="B24" s="44" t="s">
        <v>86</v>
      </c>
      <c r="C24" s="48" t="s">
        <v>87</v>
      </c>
      <c r="D24" s="48" t="s">
        <v>38</v>
      </c>
      <c r="E24" s="49" t="s">
        <v>12</v>
      </c>
      <c r="F24" s="49" t="s">
        <v>39</v>
      </c>
      <c r="G24" s="49" t="s">
        <v>88</v>
      </c>
      <c r="H24" s="49">
        <v>2018.05</v>
      </c>
    </row>
    <row r="25" ht="25" customHeight="1" spans="1:8">
      <c r="A25" s="51">
        <v>6</v>
      </c>
      <c r="B25" s="52" t="s">
        <v>89</v>
      </c>
      <c r="C25" s="53" t="s">
        <v>90</v>
      </c>
      <c r="D25" s="41" t="s">
        <v>75</v>
      </c>
      <c r="E25" s="41" t="s">
        <v>47</v>
      </c>
      <c r="F25" s="41" t="s">
        <v>76</v>
      </c>
      <c r="G25" s="41" t="s">
        <v>28</v>
      </c>
      <c r="H25" s="54" t="s">
        <v>58</v>
      </c>
    </row>
    <row r="26" ht="16" hidden="1" customHeight="1" spans="1:8">
      <c r="A26" s="43">
        <v>24</v>
      </c>
      <c r="B26" s="44" t="s">
        <v>91</v>
      </c>
      <c r="C26" s="44" t="s">
        <v>92</v>
      </c>
      <c r="D26" s="44" t="s">
        <v>38</v>
      </c>
      <c r="E26" s="45" t="s">
        <v>12</v>
      </c>
      <c r="F26" s="45" t="s">
        <v>39</v>
      </c>
      <c r="G26" s="45" t="s">
        <v>28</v>
      </c>
      <c r="H26" s="46" t="s">
        <v>93</v>
      </c>
    </row>
    <row r="27" ht="16" hidden="1" customHeight="1" spans="1:8">
      <c r="A27" s="47">
        <v>25</v>
      </c>
      <c r="B27" s="44" t="s">
        <v>94</v>
      </c>
      <c r="C27" s="48" t="s">
        <v>95</v>
      </c>
      <c r="D27" s="49" t="s">
        <v>96</v>
      </c>
      <c r="E27" s="49" t="s">
        <v>12</v>
      </c>
      <c r="F27" s="49" t="s">
        <v>97</v>
      </c>
      <c r="G27" s="49" t="s">
        <v>28</v>
      </c>
      <c r="H27" s="50" t="s">
        <v>93</v>
      </c>
    </row>
    <row r="28" ht="25" customHeight="1" spans="1:8">
      <c r="A28" s="51">
        <v>7</v>
      </c>
      <c r="B28" s="52" t="s">
        <v>98</v>
      </c>
      <c r="C28" s="53" t="s">
        <v>99</v>
      </c>
      <c r="D28" s="53" t="s">
        <v>46</v>
      </c>
      <c r="E28" s="41" t="s">
        <v>47</v>
      </c>
      <c r="F28" s="41" t="s">
        <v>48</v>
      </c>
      <c r="G28" s="41" t="s">
        <v>28</v>
      </c>
      <c r="H28" s="54" t="s">
        <v>49</v>
      </c>
    </row>
    <row r="29" ht="25" customHeight="1" spans="1:8">
      <c r="A29" s="51">
        <v>8</v>
      </c>
      <c r="B29" s="52" t="s">
        <v>100</v>
      </c>
      <c r="C29" s="53" t="s">
        <v>101</v>
      </c>
      <c r="D29" s="53" t="s">
        <v>46</v>
      </c>
      <c r="E29" s="41" t="s">
        <v>47</v>
      </c>
      <c r="F29" s="41" t="s">
        <v>48</v>
      </c>
      <c r="G29" s="41" t="s">
        <v>28</v>
      </c>
      <c r="H29" s="54" t="s">
        <v>49</v>
      </c>
    </row>
    <row r="30" ht="16" hidden="1" customHeight="1" spans="1:8">
      <c r="A30" s="47">
        <v>28</v>
      </c>
      <c r="B30" s="44" t="s">
        <v>102</v>
      </c>
      <c r="C30" s="48" t="s">
        <v>103</v>
      </c>
      <c r="D30" s="49" t="s">
        <v>57</v>
      </c>
      <c r="E30" s="49" t="s">
        <v>12</v>
      </c>
      <c r="F30" s="49" t="s">
        <v>104</v>
      </c>
      <c r="G30" s="49" t="s">
        <v>28</v>
      </c>
      <c r="H30" s="50" t="s">
        <v>29</v>
      </c>
    </row>
    <row r="31" ht="25" customHeight="1" spans="1:8">
      <c r="A31" s="51">
        <v>9</v>
      </c>
      <c r="B31" s="52" t="s">
        <v>105</v>
      </c>
      <c r="C31" s="53" t="s">
        <v>106</v>
      </c>
      <c r="D31" s="53" t="s">
        <v>46</v>
      </c>
      <c r="E31" s="41" t="s">
        <v>47</v>
      </c>
      <c r="F31" s="41" t="s">
        <v>48</v>
      </c>
      <c r="G31" s="41" t="s">
        <v>28</v>
      </c>
      <c r="H31" s="54" t="s">
        <v>49</v>
      </c>
    </row>
    <row r="32" ht="16" hidden="1" customHeight="1" spans="1:8">
      <c r="A32" s="47">
        <v>30</v>
      </c>
      <c r="B32" s="44" t="s">
        <v>107</v>
      </c>
      <c r="C32" s="48" t="s">
        <v>108</v>
      </c>
      <c r="D32" s="48"/>
      <c r="E32" s="49" t="s">
        <v>12</v>
      </c>
      <c r="F32" s="49" t="s">
        <v>109</v>
      </c>
      <c r="G32" s="49" t="s">
        <v>88</v>
      </c>
      <c r="H32" s="49" t="s">
        <v>110</v>
      </c>
    </row>
    <row r="33" ht="25" customHeight="1" spans="1:8">
      <c r="A33" s="51">
        <v>10</v>
      </c>
      <c r="B33" s="52" t="s">
        <v>111</v>
      </c>
      <c r="C33" s="53" t="s">
        <v>112</v>
      </c>
      <c r="D33" s="41" t="s">
        <v>75</v>
      </c>
      <c r="E33" s="41" t="s">
        <v>47</v>
      </c>
      <c r="F33" s="41" t="s">
        <v>76</v>
      </c>
      <c r="G33" s="41" t="s">
        <v>28</v>
      </c>
      <c r="H33" s="54" t="s">
        <v>64</v>
      </c>
    </row>
    <row r="34" ht="25" customHeight="1" spans="1:8">
      <c r="A34" s="51">
        <v>11</v>
      </c>
      <c r="B34" s="52" t="s">
        <v>113</v>
      </c>
      <c r="C34" s="53" t="s">
        <v>114</v>
      </c>
      <c r="D34" s="53" t="s">
        <v>46</v>
      </c>
      <c r="E34" s="41" t="s">
        <v>47</v>
      </c>
      <c r="F34" s="41" t="s">
        <v>115</v>
      </c>
      <c r="G34" s="41" t="s">
        <v>28</v>
      </c>
      <c r="H34" s="54" t="s">
        <v>116</v>
      </c>
    </row>
    <row r="35" ht="25" customHeight="1" spans="1:8">
      <c r="A35" s="51">
        <v>12</v>
      </c>
      <c r="B35" s="52" t="s">
        <v>117</v>
      </c>
      <c r="C35" s="53" t="s">
        <v>118</v>
      </c>
      <c r="D35" s="41" t="s">
        <v>75</v>
      </c>
      <c r="E35" s="41" t="s">
        <v>47</v>
      </c>
      <c r="F35" s="41" t="s">
        <v>76</v>
      </c>
      <c r="G35" s="41" t="s">
        <v>28</v>
      </c>
      <c r="H35" s="54" t="s">
        <v>29</v>
      </c>
    </row>
    <row r="36" ht="25" customHeight="1" spans="1:8">
      <c r="A36" s="51">
        <v>13</v>
      </c>
      <c r="B36" s="52" t="s">
        <v>119</v>
      </c>
      <c r="C36" s="53" t="s">
        <v>120</v>
      </c>
      <c r="D36" s="41" t="s">
        <v>75</v>
      </c>
      <c r="E36" s="41" t="s">
        <v>47</v>
      </c>
      <c r="F36" s="41" t="s">
        <v>76</v>
      </c>
      <c r="G36" s="41" t="s">
        <v>28</v>
      </c>
      <c r="H36" s="41" t="s">
        <v>121</v>
      </c>
    </row>
    <row r="37" ht="25" customHeight="1" spans="1:8">
      <c r="A37" s="51">
        <v>14</v>
      </c>
      <c r="B37" s="52" t="s">
        <v>122</v>
      </c>
      <c r="C37" s="53" t="s">
        <v>123</v>
      </c>
      <c r="D37" s="41" t="s">
        <v>75</v>
      </c>
      <c r="E37" s="41" t="s">
        <v>47</v>
      </c>
      <c r="F37" s="41" t="s">
        <v>76</v>
      </c>
      <c r="G37" s="41" t="s">
        <v>28</v>
      </c>
      <c r="H37" s="41" t="s">
        <v>124</v>
      </c>
    </row>
    <row r="38" ht="25" customHeight="1" spans="1:8">
      <c r="A38" s="51">
        <v>15</v>
      </c>
      <c r="B38" s="52" t="s">
        <v>125</v>
      </c>
      <c r="C38" s="53" t="s">
        <v>126</v>
      </c>
      <c r="D38" s="41" t="s">
        <v>75</v>
      </c>
      <c r="E38" s="41" t="s">
        <v>47</v>
      </c>
      <c r="F38" s="41" t="s">
        <v>76</v>
      </c>
      <c r="G38" s="41" t="s">
        <v>28</v>
      </c>
      <c r="H38" s="41" t="s">
        <v>124</v>
      </c>
    </row>
    <row r="39" ht="16" hidden="1" customHeight="1" spans="1:8">
      <c r="A39" s="43">
        <v>37</v>
      </c>
      <c r="B39" s="44" t="s">
        <v>127</v>
      </c>
      <c r="C39" s="44" t="s">
        <v>128</v>
      </c>
      <c r="D39" s="45" t="s">
        <v>57</v>
      </c>
      <c r="E39" s="45" t="s">
        <v>12</v>
      </c>
      <c r="F39" s="45"/>
      <c r="G39" s="45" t="s">
        <v>28</v>
      </c>
      <c r="H39" s="45" t="s">
        <v>129</v>
      </c>
    </row>
    <row r="40" ht="16" hidden="1" customHeight="1" spans="1:8">
      <c r="A40" s="43">
        <v>38</v>
      </c>
      <c r="B40" s="44" t="s">
        <v>130</v>
      </c>
      <c r="C40" s="44" t="s">
        <v>131</v>
      </c>
      <c r="D40" s="44" t="s">
        <v>132</v>
      </c>
      <c r="E40" s="45" t="s">
        <v>12</v>
      </c>
      <c r="F40" s="45" t="s">
        <v>133</v>
      </c>
      <c r="G40" s="45" t="s">
        <v>28</v>
      </c>
      <c r="H40" s="45" t="s">
        <v>134</v>
      </c>
    </row>
    <row r="41" ht="16" hidden="1" customHeight="1" spans="1:8">
      <c r="A41" s="43">
        <v>39</v>
      </c>
      <c r="B41" s="44" t="s">
        <v>135</v>
      </c>
      <c r="C41" s="44" t="s">
        <v>136</v>
      </c>
      <c r="D41" s="44" t="s">
        <v>132</v>
      </c>
      <c r="E41" s="45" t="s">
        <v>12</v>
      </c>
      <c r="F41" s="45" t="s">
        <v>133</v>
      </c>
      <c r="G41" s="45" t="s">
        <v>28</v>
      </c>
      <c r="H41" s="45" t="s">
        <v>137</v>
      </c>
    </row>
    <row r="42" ht="16" hidden="1" customHeight="1" spans="1:8">
      <c r="A42" s="43">
        <v>40</v>
      </c>
      <c r="B42" s="44" t="s">
        <v>138</v>
      </c>
      <c r="C42" s="44" t="s">
        <v>139</v>
      </c>
      <c r="D42" s="44" t="s">
        <v>140</v>
      </c>
      <c r="E42" s="45" t="s">
        <v>12</v>
      </c>
      <c r="F42" s="45" t="s">
        <v>141</v>
      </c>
      <c r="G42" s="45" t="s">
        <v>28</v>
      </c>
      <c r="H42" s="46" t="s">
        <v>142</v>
      </c>
    </row>
    <row r="43" ht="16" hidden="1" customHeight="1" spans="1:8">
      <c r="A43" s="47">
        <v>41</v>
      </c>
      <c r="B43" s="44" t="s">
        <v>143</v>
      </c>
      <c r="C43" s="48" t="s">
        <v>144</v>
      </c>
      <c r="D43" s="48" t="s">
        <v>140</v>
      </c>
      <c r="E43" s="49" t="s">
        <v>12</v>
      </c>
      <c r="F43" s="49" t="s">
        <v>141</v>
      </c>
      <c r="G43" s="49" t="s">
        <v>28</v>
      </c>
      <c r="H43" s="50" t="s">
        <v>142</v>
      </c>
    </row>
    <row r="44" ht="25" customHeight="1" spans="1:8">
      <c r="A44" s="51">
        <v>16</v>
      </c>
      <c r="B44" s="52" t="s">
        <v>81</v>
      </c>
      <c r="C44" s="53" t="s">
        <v>145</v>
      </c>
      <c r="D44" s="41" t="s">
        <v>75</v>
      </c>
      <c r="E44" s="41" t="s">
        <v>47</v>
      </c>
      <c r="F44" s="41" t="s">
        <v>76</v>
      </c>
      <c r="G44" s="41" t="s">
        <v>28</v>
      </c>
      <c r="H44" s="41" t="s">
        <v>124</v>
      </c>
    </row>
    <row r="45" ht="16" hidden="1" customHeight="1" spans="1:8">
      <c r="A45" s="43">
        <v>43</v>
      </c>
      <c r="B45" s="44" t="s">
        <v>146</v>
      </c>
      <c r="C45" s="44" t="s">
        <v>147</v>
      </c>
      <c r="D45" s="44" t="s">
        <v>148</v>
      </c>
      <c r="E45" s="45" t="s">
        <v>12</v>
      </c>
      <c r="F45" s="45" t="s">
        <v>149</v>
      </c>
      <c r="G45" s="45" t="s">
        <v>14</v>
      </c>
      <c r="H45" s="45" t="s">
        <v>150</v>
      </c>
    </row>
    <row r="46" s="36" customFormat="1" ht="16" hidden="1" customHeight="1" spans="1:8">
      <c r="A46" s="43">
        <v>44</v>
      </c>
      <c r="B46" s="44" t="s">
        <v>151</v>
      </c>
      <c r="C46" s="44" t="s">
        <v>152</v>
      </c>
      <c r="D46" s="45" t="s">
        <v>57</v>
      </c>
      <c r="E46" s="45" t="s">
        <v>12</v>
      </c>
      <c r="F46" s="45" t="s">
        <v>153</v>
      </c>
      <c r="G46" s="45" t="s">
        <v>28</v>
      </c>
      <c r="H46" s="45" t="s">
        <v>154</v>
      </c>
    </row>
    <row r="47" s="36" customFormat="1" ht="16" hidden="1" customHeight="1" spans="1:8">
      <c r="A47" s="43">
        <v>45</v>
      </c>
      <c r="B47" s="44" t="s">
        <v>155</v>
      </c>
      <c r="C47" s="44" t="s">
        <v>156</v>
      </c>
      <c r="D47" s="45" t="s">
        <v>57</v>
      </c>
      <c r="E47" s="45" t="s">
        <v>12</v>
      </c>
      <c r="F47" s="45" t="s">
        <v>153</v>
      </c>
      <c r="G47" s="45" t="s">
        <v>21</v>
      </c>
      <c r="H47" s="45" t="s">
        <v>157</v>
      </c>
    </row>
    <row r="48" s="36" customFormat="1" ht="16" hidden="1" customHeight="1" spans="1:8">
      <c r="A48" s="43">
        <v>46</v>
      </c>
      <c r="B48" s="44" t="s">
        <v>158</v>
      </c>
      <c r="C48" s="44" t="s">
        <v>159</v>
      </c>
      <c r="D48" s="44" t="s">
        <v>160</v>
      </c>
      <c r="E48" s="45" t="s">
        <v>12</v>
      </c>
      <c r="F48" s="45" t="s">
        <v>161</v>
      </c>
      <c r="G48" s="45" t="s">
        <v>21</v>
      </c>
      <c r="H48" s="46" t="s">
        <v>49</v>
      </c>
    </row>
    <row r="49" s="36" customFormat="1" ht="16" hidden="1" customHeight="1" spans="1:8">
      <c r="A49" s="43">
        <v>47</v>
      </c>
      <c r="B49" s="44" t="s">
        <v>162</v>
      </c>
      <c r="C49" s="44" t="s">
        <v>163</v>
      </c>
      <c r="D49" s="44" t="s">
        <v>160</v>
      </c>
      <c r="E49" s="45" t="s">
        <v>12</v>
      </c>
      <c r="F49" s="45" t="s">
        <v>20</v>
      </c>
      <c r="G49" s="45" t="s">
        <v>28</v>
      </c>
      <c r="H49" s="45" t="s">
        <v>154</v>
      </c>
    </row>
    <row r="50" s="36" customFormat="1" ht="16" hidden="1" customHeight="1" spans="1:8">
      <c r="A50" s="43">
        <v>48</v>
      </c>
      <c r="B50" s="44" t="s">
        <v>164</v>
      </c>
      <c r="C50" s="44" t="s">
        <v>165</v>
      </c>
      <c r="D50" s="45" t="s">
        <v>166</v>
      </c>
      <c r="E50" s="45" t="s">
        <v>12</v>
      </c>
      <c r="F50" s="45" t="s">
        <v>167</v>
      </c>
      <c r="G50" s="45" t="s">
        <v>21</v>
      </c>
      <c r="H50" s="45" t="s">
        <v>168</v>
      </c>
    </row>
    <row r="51" s="36" customFormat="1" ht="16" hidden="1" customHeight="1" spans="1:8">
      <c r="A51" s="43">
        <v>49</v>
      </c>
      <c r="B51" s="44" t="s">
        <v>169</v>
      </c>
      <c r="C51" s="44" t="s">
        <v>170</v>
      </c>
      <c r="D51" s="44"/>
      <c r="E51" s="45" t="s">
        <v>19</v>
      </c>
      <c r="F51" s="45" t="s">
        <v>167</v>
      </c>
      <c r="G51" s="45" t="s">
        <v>21</v>
      </c>
      <c r="H51" s="45" t="s">
        <v>168</v>
      </c>
    </row>
    <row r="52" s="36" customFormat="1" ht="16" hidden="1" customHeight="1" spans="1:8">
      <c r="A52" s="43">
        <v>50</v>
      </c>
      <c r="B52" s="44" t="s">
        <v>171</v>
      </c>
      <c r="C52" s="44" t="s">
        <v>172</v>
      </c>
      <c r="D52" s="44"/>
      <c r="E52" s="45" t="s">
        <v>19</v>
      </c>
      <c r="F52" s="45" t="s">
        <v>167</v>
      </c>
      <c r="G52" s="45" t="s">
        <v>21</v>
      </c>
      <c r="H52" s="45" t="s">
        <v>173</v>
      </c>
    </row>
    <row r="53" s="36" customFormat="1" ht="16" hidden="1" customHeight="1" spans="1:8">
      <c r="A53" s="43">
        <v>51</v>
      </c>
      <c r="B53" s="44" t="s">
        <v>174</v>
      </c>
      <c r="C53" s="44" t="s">
        <v>175</v>
      </c>
      <c r="D53" s="44"/>
      <c r="E53" s="45" t="s">
        <v>19</v>
      </c>
      <c r="F53" s="45" t="s">
        <v>167</v>
      </c>
      <c r="G53" s="45" t="s">
        <v>21</v>
      </c>
      <c r="H53" s="45" t="s">
        <v>173</v>
      </c>
    </row>
    <row r="54" s="36" customFormat="1" ht="16" hidden="1" customHeight="1" spans="1:8">
      <c r="A54" s="43">
        <v>52</v>
      </c>
      <c r="B54" s="44" t="s">
        <v>176</v>
      </c>
      <c r="C54" s="44" t="s">
        <v>177</v>
      </c>
      <c r="D54" s="44"/>
      <c r="E54" s="45" t="s">
        <v>19</v>
      </c>
      <c r="F54" s="45" t="s">
        <v>167</v>
      </c>
      <c r="G54" s="45" t="s">
        <v>21</v>
      </c>
      <c r="H54" s="45" t="s">
        <v>173</v>
      </c>
    </row>
    <row r="55" s="36" customFormat="1" ht="16" hidden="1" customHeight="1" spans="1:8">
      <c r="A55" s="43">
        <v>53</v>
      </c>
      <c r="B55" s="44" t="s">
        <v>178</v>
      </c>
      <c r="C55" s="44" t="s">
        <v>179</v>
      </c>
      <c r="D55" s="44"/>
      <c r="E55" s="45" t="s">
        <v>19</v>
      </c>
      <c r="F55" s="45" t="s">
        <v>167</v>
      </c>
      <c r="G55" s="45" t="s">
        <v>21</v>
      </c>
      <c r="H55" s="45" t="s">
        <v>180</v>
      </c>
    </row>
    <row r="56" s="36" customFormat="1" ht="16" hidden="1" customHeight="1" spans="1:8">
      <c r="A56" s="43">
        <v>54</v>
      </c>
      <c r="B56" s="44" t="s">
        <v>181</v>
      </c>
      <c r="C56" s="44" t="s">
        <v>182</v>
      </c>
      <c r="D56" s="44"/>
      <c r="E56" s="45" t="s">
        <v>19</v>
      </c>
      <c r="F56" s="45" t="s">
        <v>183</v>
      </c>
      <c r="G56" s="45" t="s">
        <v>21</v>
      </c>
      <c r="H56" s="45" t="s">
        <v>184</v>
      </c>
    </row>
    <row r="57" s="36" customFormat="1" ht="16" hidden="1" customHeight="1" spans="1:8">
      <c r="A57" s="43">
        <v>55</v>
      </c>
      <c r="B57" s="44" t="s">
        <v>185</v>
      </c>
      <c r="C57" s="44" t="s">
        <v>186</v>
      </c>
      <c r="D57" s="44"/>
      <c r="E57" s="45" t="s">
        <v>19</v>
      </c>
      <c r="F57" s="45" t="s">
        <v>183</v>
      </c>
      <c r="G57" s="45" t="s">
        <v>21</v>
      </c>
      <c r="H57" s="45" t="s">
        <v>187</v>
      </c>
    </row>
    <row r="58" s="36" customFormat="1" ht="16" hidden="1" customHeight="1" spans="1:8">
      <c r="A58" s="43">
        <v>56</v>
      </c>
      <c r="B58" s="44" t="s">
        <v>188</v>
      </c>
      <c r="C58" s="44" t="s">
        <v>189</v>
      </c>
      <c r="D58" s="44"/>
      <c r="E58" s="45" t="s">
        <v>19</v>
      </c>
      <c r="F58" s="45" t="s">
        <v>153</v>
      </c>
      <c r="G58" s="45" t="s">
        <v>21</v>
      </c>
      <c r="H58" s="45" t="s">
        <v>190</v>
      </c>
    </row>
    <row r="59" ht="16" hidden="1" customHeight="1" spans="1:8">
      <c r="A59" s="47">
        <v>57</v>
      </c>
      <c r="B59" s="44" t="s">
        <v>191</v>
      </c>
      <c r="C59" s="48" t="s">
        <v>192</v>
      </c>
      <c r="D59" s="48" t="s">
        <v>193</v>
      </c>
      <c r="E59" s="49" t="s">
        <v>12</v>
      </c>
      <c r="F59" s="49" t="s">
        <v>193</v>
      </c>
      <c r="G59" s="49" t="s">
        <v>28</v>
      </c>
      <c r="H59" s="49" t="s">
        <v>194</v>
      </c>
    </row>
    <row r="60" ht="25" customHeight="1" spans="1:8">
      <c r="A60" s="51">
        <v>17</v>
      </c>
      <c r="B60" s="52" t="s">
        <v>195</v>
      </c>
      <c r="C60" s="53" t="s">
        <v>196</v>
      </c>
      <c r="D60" s="41" t="s">
        <v>75</v>
      </c>
      <c r="E60" s="41" t="s">
        <v>47</v>
      </c>
      <c r="F60" s="41" t="s">
        <v>76</v>
      </c>
      <c r="G60" s="41" t="s">
        <v>28</v>
      </c>
      <c r="H60" s="41" t="s">
        <v>124</v>
      </c>
    </row>
    <row r="61" s="36" customFormat="1" ht="16" hidden="1" customHeight="1" spans="1:8">
      <c r="A61" s="43">
        <v>59</v>
      </c>
      <c r="B61" s="44" t="s">
        <v>197</v>
      </c>
      <c r="C61" s="44" t="s">
        <v>198</v>
      </c>
      <c r="D61" s="44"/>
      <c r="E61" s="45" t="s">
        <v>19</v>
      </c>
      <c r="F61" s="45" t="s">
        <v>199</v>
      </c>
      <c r="G61" s="45" t="s">
        <v>21</v>
      </c>
      <c r="H61" s="45" t="s">
        <v>200</v>
      </c>
    </row>
    <row r="62" ht="16" hidden="1" customHeight="1" spans="1:8">
      <c r="A62" s="43">
        <v>60</v>
      </c>
      <c r="B62" s="55" t="s">
        <v>201</v>
      </c>
      <c r="C62" s="55" t="s">
        <v>202</v>
      </c>
      <c r="D62" s="55"/>
      <c r="E62" s="45" t="s">
        <v>12</v>
      </c>
      <c r="F62" s="45"/>
      <c r="G62" s="45" t="s">
        <v>53</v>
      </c>
      <c r="H62" s="45" t="s">
        <v>203</v>
      </c>
    </row>
    <row r="63" ht="16" hidden="1" customHeight="1" spans="1:8">
      <c r="A63" s="47">
        <v>61</v>
      </c>
      <c r="B63" s="55" t="s">
        <v>204</v>
      </c>
      <c r="C63" s="48" t="s">
        <v>205</v>
      </c>
      <c r="D63" s="48"/>
      <c r="E63" s="49" t="s">
        <v>12</v>
      </c>
      <c r="F63" s="49"/>
      <c r="G63" s="49" t="s">
        <v>14</v>
      </c>
      <c r="H63" s="49" t="s">
        <v>203</v>
      </c>
    </row>
    <row r="64" ht="25" customHeight="1" spans="1:8">
      <c r="A64" s="51">
        <v>18</v>
      </c>
      <c r="B64" s="52" t="s">
        <v>206</v>
      </c>
      <c r="C64" s="53" t="s">
        <v>207</v>
      </c>
      <c r="D64" s="41" t="s">
        <v>75</v>
      </c>
      <c r="E64" s="41" t="s">
        <v>47</v>
      </c>
      <c r="F64" s="41" t="s">
        <v>76</v>
      </c>
      <c r="G64" s="41" t="s">
        <v>28</v>
      </c>
      <c r="H64" s="41" t="s">
        <v>124</v>
      </c>
    </row>
    <row r="65" s="36" customFormat="1" ht="25" customHeight="1" spans="1:8">
      <c r="A65" s="51">
        <v>19</v>
      </c>
      <c r="B65" s="52" t="s">
        <v>208</v>
      </c>
      <c r="C65" s="53" t="s">
        <v>209</v>
      </c>
      <c r="D65" s="41" t="s">
        <v>75</v>
      </c>
      <c r="E65" s="41" t="s">
        <v>47</v>
      </c>
      <c r="F65" s="41" t="s">
        <v>76</v>
      </c>
      <c r="G65" s="41" t="s">
        <v>28</v>
      </c>
      <c r="H65" s="41" t="s">
        <v>124</v>
      </c>
    </row>
    <row r="66" ht="16" hidden="1" customHeight="1" spans="1:8">
      <c r="A66" s="43">
        <v>64</v>
      </c>
      <c r="B66" s="55" t="s">
        <v>210</v>
      </c>
      <c r="C66" s="55" t="s">
        <v>211</v>
      </c>
      <c r="D66" s="55" t="s">
        <v>34</v>
      </c>
      <c r="E66" s="45" t="s">
        <v>12</v>
      </c>
      <c r="F66" s="45" t="s">
        <v>212</v>
      </c>
      <c r="G66" s="45" t="s">
        <v>21</v>
      </c>
      <c r="H66" s="45" t="s">
        <v>213</v>
      </c>
    </row>
    <row r="67" ht="16" hidden="1" customHeight="1" spans="1:8">
      <c r="A67" s="47">
        <v>65</v>
      </c>
      <c r="B67" s="55" t="s">
        <v>214</v>
      </c>
      <c r="C67" s="48" t="s">
        <v>215</v>
      </c>
      <c r="D67" s="48" t="s">
        <v>34</v>
      </c>
      <c r="E67" s="49" t="s">
        <v>12</v>
      </c>
      <c r="F67" s="49" t="s">
        <v>212</v>
      </c>
      <c r="G67" s="49" t="s">
        <v>28</v>
      </c>
      <c r="H67" s="49" t="s">
        <v>213</v>
      </c>
    </row>
    <row r="68" ht="25" customHeight="1" spans="1:8">
      <c r="A68" s="51">
        <v>20</v>
      </c>
      <c r="B68" s="52" t="s">
        <v>216</v>
      </c>
      <c r="C68" s="53" t="s">
        <v>217</v>
      </c>
      <c r="D68" s="53" t="s">
        <v>46</v>
      </c>
      <c r="E68" s="41" t="s">
        <v>47</v>
      </c>
      <c r="F68" s="41" t="s">
        <v>48</v>
      </c>
      <c r="G68" s="41" t="s">
        <v>28</v>
      </c>
      <c r="H68" s="41" t="s">
        <v>22</v>
      </c>
    </row>
    <row r="69" ht="25" customHeight="1" spans="1:8">
      <c r="A69" s="51">
        <v>21</v>
      </c>
      <c r="B69" s="52" t="s">
        <v>218</v>
      </c>
      <c r="C69" s="53" t="s">
        <v>219</v>
      </c>
      <c r="D69" s="41" t="s">
        <v>75</v>
      </c>
      <c r="E69" s="41" t="s">
        <v>47</v>
      </c>
      <c r="F69" s="41" t="s">
        <v>76</v>
      </c>
      <c r="G69" s="41" t="s">
        <v>28</v>
      </c>
      <c r="H69" s="41" t="s">
        <v>220</v>
      </c>
    </row>
    <row r="70" ht="25" customHeight="1" spans="1:8">
      <c r="A70" s="51">
        <v>22</v>
      </c>
      <c r="B70" s="42" t="s">
        <v>221</v>
      </c>
      <c r="C70" s="41" t="s">
        <v>222</v>
      </c>
      <c r="D70" s="41" t="s">
        <v>75</v>
      </c>
      <c r="E70" s="41" t="s">
        <v>47</v>
      </c>
      <c r="F70" s="41" t="s">
        <v>76</v>
      </c>
      <c r="G70" s="41" t="s">
        <v>28</v>
      </c>
      <c r="H70" s="41" t="s">
        <v>223</v>
      </c>
    </row>
    <row r="71" ht="25" customHeight="1" spans="1:8">
      <c r="A71" s="51">
        <v>23</v>
      </c>
      <c r="B71" s="42" t="s">
        <v>224</v>
      </c>
      <c r="C71" s="41" t="s">
        <v>225</v>
      </c>
      <c r="D71" s="41" t="s">
        <v>226</v>
      </c>
      <c r="E71" s="41" t="s">
        <v>47</v>
      </c>
      <c r="F71" s="41" t="s">
        <v>227</v>
      </c>
      <c r="G71" s="41" t="s">
        <v>28</v>
      </c>
      <c r="H71" s="41" t="s">
        <v>228</v>
      </c>
    </row>
    <row r="72" ht="25" customHeight="1" spans="1:8">
      <c r="A72" s="51">
        <v>24</v>
      </c>
      <c r="B72" s="42" t="s">
        <v>229</v>
      </c>
      <c r="C72" s="53" t="s">
        <v>230</v>
      </c>
      <c r="D72" s="41" t="s">
        <v>75</v>
      </c>
      <c r="E72" s="41" t="s">
        <v>47</v>
      </c>
      <c r="F72" s="41" t="s">
        <v>76</v>
      </c>
      <c r="G72" s="41" t="s">
        <v>28</v>
      </c>
      <c r="H72" s="41" t="s">
        <v>231</v>
      </c>
    </row>
    <row r="73" ht="16" hidden="1" customHeight="1" spans="1:8">
      <c r="A73" s="43">
        <v>71</v>
      </c>
      <c r="B73" s="45" t="s">
        <v>232</v>
      </c>
      <c r="C73" s="45" t="s">
        <v>233</v>
      </c>
      <c r="D73" s="45" t="s">
        <v>234</v>
      </c>
      <c r="E73" s="45" t="s">
        <v>12</v>
      </c>
      <c r="F73" s="45" t="s">
        <v>235</v>
      </c>
      <c r="G73" s="45" t="s">
        <v>28</v>
      </c>
      <c r="H73" s="45" t="s">
        <v>236</v>
      </c>
    </row>
    <row r="74" ht="16" hidden="1" customHeight="1" spans="1:8">
      <c r="A74" s="43">
        <v>72</v>
      </c>
      <c r="B74" s="45" t="s">
        <v>237</v>
      </c>
      <c r="C74" s="45" t="s">
        <v>238</v>
      </c>
      <c r="D74" s="45" t="s">
        <v>38</v>
      </c>
      <c r="E74" s="45" t="s">
        <v>12</v>
      </c>
      <c r="F74" s="45" t="s">
        <v>239</v>
      </c>
      <c r="G74" s="45" t="s">
        <v>28</v>
      </c>
      <c r="H74" s="45" t="s">
        <v>240</v>
      </c>
    </row>
    <row r="75" ht="16" hidden="1" customHeight="1" spans="1:8">
      <c r="A75" s="43">
        <v>73</v>
      </c>
      <c r="B75" s="45" t="s">
        <v>241</v>
      </c>
      <c r="C75" s="45" t="s">
        <v>242</v>
      </c>
      <c r="D75" s="45" t="s">
        <v>38</v>
      </c>
      <c r="E75" s="45" t="s">
        <v>12</v>
      </c>
      <c r="F75" s="45" t="s">
        <v>239</v>
      </c>
      <c r="G75" s="45" t="s">
        <v>28</v>
      </c>
      <c r="H75" s="45" t="s">
        <v>80</v>
      </c>
    </row>
    <row r="76" ht="16" hidden="1" customHeight="1" spans="1:8">
      <c r="A76" s="43">
        <v>74</v>
      </c>
      <c r="B76" s="45" t="s">
        <v>243</v>
      </c>
      <c r="C76" s="45" t="s">
        <v>244</v>
      </c>
      <c r="D76" s="45" t="s">
        <v>140</v>
      </c>
      <c r="E76" s="45" t="s">
        <v>12</v>
      </c>
      <c r="F76" s="45" t="s">
        <v>245</v>
      </c>
      <c r="G76" s="45" t="s">
        <v>28</v>
      </c>
      <c r="H76" s="45" t="s">
        <v>80</v>
      </c>
    </row>
    <row r="77" s="36" customFormat="1" ht="16" hidden="1" customHeight="1" spans="1:8">
      <c r="A77" s="47">
        <v>75</v>
      </c>
      <c r="B77" s="45" t="s">
        <v>246</v>
      </c>
      <c r="C77" s="49" t="s">
        <v>247</v>
      </c>
      <c r="D77" s="49"/>
      <c r="E77" s="49" t="s">
        <v>19</v>
      </c>
      <c r="F77" s="49" t="s">
        <v>248</v>
      </c>
      <c r="G77" s="49" t="s">
        <v>21</v>
      </c>
      <c r="H77" s="49" t="s">
        <v>249</v>
      </c>
    </row>
    <row r="78" s="36" customFormat="1" ht="25" customHeight="1" spans="1:8">
      <c r="A78" s="51">
        <v>25</v>
      </c>
      <c r="B78" s="42" t="s">
        <v>250</v>
      </c>
      <c r="C78" s="41" t="s">
        <v>251</v>
      </c>
      <c r="D78" s="41" t="s">
        <v>75</v>
      </c>
      <c r="E78" s="41" t="s">
        <v>47</v>
      </c>
      <c r="F78" s="41" t="s">
        <v>76</v>
      </c>
      <c r="G78" s="41" t="s">
        <v>28</v>
      </c>
      <c r="H78" s="41" t="s">
        <v>77</v>
      </c>
    </row>
    <row r="79" ht="16" hidden="1" customHeight="1" spans="1:8">
      <c r="A79" s="43">
        <v>77</v>
      </c>
      <c r="B79" s="45" t="s">
        <v>252</v>
      </c>
      <c r="C79" s="45" t="s">
        <v>253</v>
      </c>
      <c r="D79" s="45" t="s">
        <v>254</v>
      </c>
      <c r="E79" s="45" t="s">
        <v>12</v>
      </c>
      <c r="F79" s="45" t="s">
        <v>255</v>
      </c>
      <c r="G79" s="45" t="s">
        <v>21</v>
      </c>
      <c r="H79" s="45" t="s">
        <v>83</v>
      </c>
    </row>
    <row r="80" ht="16" hidden="1" customHeight="1" spans="1:8">
      <c r="A80" s="47">
        <v>78</v>
      </c>
      <c r="B80" s="45" t="s">
        <v>256</v>
      </c>
      <c r="C80" s="49" t="s">
        <v>257</v>
      </c>
      <c r="D80" s="49" t="s">
        <v>254</v>
      </c>
      <c r="E80" s="49" t="s">
        <v>12</v>
      </c>
      <c r="F80" s="49" t="s">
        <v>255</v>
      </c>
      <c r="G80" s="49" t="s">
        <v>21</v>
      </c>
      <c r="H80" s="49" t="s">
        <v>83</v>
      </c>
    </row>
    <row r="81" ht="25" customHeight="1" spans="1:8">
      <c r="A81" s="51">
        <v>26</v>
      </c>
      <c r="B81" s="42" t="s">
        <v>258</v>
      </c>
      <c r="C81" s="41" t="s">
        <v>259</v>
      </c>
      <c r="D81" s="41" t="s">
        <v>75</v>
      </c>
      <c r="E81" s="41" t="s">
        <v>47</v>
      </c>
      <c r="F81" s="41" t="s">
        <v>76</v>
      </c>
      <c r="G81" s="41" t="s">
        <v>28</v>
      </c>
      <c r="H81" s="41" t="s">
        <v>77</v>
      </c>
    </row>
    <row r="82" ht="25" customHeight="1" spans="1:8">
      <c r="A82" s="51">
        <v>27</v>
      </c>
      <c r="B82" s="42" t="s">
        <v>232</v>
      </c>
      <c r="C82" s="41" t="s">
        <v>260</v>
      </c>
      <c r="D82" s="41" t="s">
        <v>75</v>
      </c>
      <c r="E82" s="41" t="s">
        <v>47</v>
      </c>
      <c r="F82" s="41" t="s">
        <v>76</v>
      </c>
      <c r="G82" s="41" t="s">
        <v>28</v>
      </c>
      <c r="H82" s="41" t="s">
        <v>261</v>
      </c>
    </row>
    <row r="83" ht="16" hidden="1" customHeight="1" spans="1:8">
      <c r="A83" s="43">
        <v>81</v>
      </c>
      <c r="B83" s="45" t="s">
        <v>262</v>
      </c>
      <c r="C83" s="45" t="s">
        <v>263</v>
      </c>
      <c r="D83" s="45" t="s">
        <v>193</v>
      </c>
      <c r="E83" s="45" t="s">
        <v>12</v>
      </c>
      <c r="F83" s="45" t="s">
        <v>193</v>
      </c>
      <c r="G83" s="45" t="s">
        <v>21</v>
      </c>
      <c r="H83" s="45" t="s">
        <v>194</v>
      </c>
    </row>
    <row r="84" s="36" customFormat="1" ht="16" hidden="1" customHeight="1" spans="1:8">
      <c r="A84" s="47">
        <v>82</v>
      </c>
      <c r="B84" s="45" t="s">
        <v>264</v>
      </c>
      <c r="C84" s="49" t="s">
        <v>265</v>
      </c>
      <c r="D84" s="49"/>
      <c r="E84" s="49" t="s">
        <v>19</v>
      </c>
      <c r="F84" s="49" t="s">
        <v>266</v>
      </c>
      <c r="G84" s="49" t="s">
        <v>21</v>
      </c>
      <c r="H84" s="49">
        <v>2018.05</v>
      </c>
    </row>
    <row r="85" ht="25" customHeight="1" spans="1:8">
      <c r="A85" s="51">
        <v>28</v>
      </c>
      <c r="B85" s="42" t="s">
        <v>267</v>
      </c>
      <c r="C85" s="53" t="s">
        <v>268</v>
      </c>
      <c r="D85" s="41" t="s">
        <v>75</v>
      </c>
      <c r="E85" s="41" t="s">
        <v>47</v>
      </c>
      <c r="F85" s="41" t="s">
        <v>76</v>
      </c>
      <c r="G85" s="41" t="s">
        <v>28</v>
      </c>
      <c r="H85" s="41" t="s">
        <v>129</v>
      </c>
    </row>
    <row r="86" ht="25" customHeight="1" spans="1:8">
      <c r="A86" s="51">
        <v>29</v>
      </c>
      <c r="B86" s="42" t="s">
        <v>269</v>
      </c>
      <c r="C86" s="53" t="s">
        <v>270</v>
      </c>
      <c r="D86" s="41" t="s">
        <v>75</v>
      </c>
      <c r="E86" s="41" t="s">
        <v>47</v>
      </c>
      <c r="F86" s="41" t="s">
        <v>76</v>
      </c>
      <c r="G86" s="41" t="s">
        <v>28</v>
      </c>
      <c r="H86" s="41" t="s">
        <v>129</v>
      </c>
    </row>
    <row r="87" ht="25" customHeight="1" spans="1:8">
      <c r="A87" s="51">
        <v>30</v>
      </c>
      <c r="B87" s="42" t="s">
        <v>271</v>
      </c>
      <c r="C87" s="41" t="s">
        <v>272</v>
      </c>
      <c r="D87" s="41" t="s">
        <v>75</v>
      </c>
      <c r="E87" s="41" t="s">
        <v>47</v>
      </c>
      <c r="F87" s="41" t="s">
        <v>76</v>
      </c>
      <c r="G87" s="41" t="s">
        <v>28</v>
      </c>
      <c r="H87" s="54" t="s">
        <v>273</v>
      </c>
    </row>
    <row r="88" ht="16" hidden="1" customHeight="1" spans="1:8">
      <c r="A88" s="43">
        <v>86</v>
      </c>
      <c r="B88" s="45" t="s">
        <v>271</v>
      </c>
      <c r="C88" s="45" t="s">
        <v>274</v>
      </c>
      <c r="D88" s="45"/>
      <c r="E88" s="45" t="s">
        <v>12</v>
      </c>
      <c r="F88" s="45" t="s">
        <v>234</v>
      </c>
      <c r="G88" s="45" t="s">
        <v>28</v>
      </c>
      <c r="H88" s="46" t="s">
        <v>273</v>
      </c>
    </row>
    <row r="89" ht="16" hidden="1" customHeight="1" spans="1:8">
      <c r="A89" s="47">
        <v>87</v>
      </c>
      <c r="B89" s="45" t="s">
        <v>271</v>
      </c>
      <c r="C89" s="49" t="s">
        <v>275</v>
      </c>
      <c r="D89" s="49"/>
      <c r="E89" s="49" t="s">
        <v>12</v>
      </c>
      <c r="F89" s="49" t="s">
        <v>276</v>
      </c>
      <c r="G89" s="49" t="s">
        <v>28</v>
      </c>
      <c r="H89" s="50" t="s">
        <v>277</v>
      </c>
    </row>
    <row r="90" ht="25" customHeight="1" spans="1:8">
      <c r="A90" s="51">
        <v>31</v>
      </c>
      <c r="B90" s="42" t="s">
        <v>278</v>
      </c>
      <c r="C90" s="53" t="s">
        <v>279</v>
      </c>
      <c r="D90" s="41" t="s">
        <v>75</v>
      </c>
      <c r="E90" s="41" t="s">
        <v>47</v>
      </c>
      <c r="F90" s="41" t="s">
        <v>76</v>
      </c>
      <c r="G90" s="41" t="s">
        <v>28</v>
      </c>
      <c r="H90" s="41" t="s">
        <v>129</v>
      </c>
    </row>
    <row r="91" s="37" customFormat="1" ht="16" hidden="1" customHeight="1" spans="1:8">
      <c r="A91" s="43">
        <v>89</v>
      </c>
      <c r="B91" s="45" t="s">
        <v>278</v>
      </c>
      <c r="C91" s="45" t="s">
        <v>280</v>
      </c>
      <c r="D91" s="45"/>
      <c r="E91" s="45" t="s">
        <v>12</v>
      </c>
      <c r="F91" s="45" t="s">
        <v>281</v>
      </c>
      <c r="G91" s="45" t="s">
        <v>28</v>
      </c>
      <c r="H91" s="46" t="s">
        <v>282</v>
      </c>
    </row>
    <row r="92" s="36" customFormat="1" ht="16" hidden="1" customHeight="1" spans="1:8">
      <c r="A92" s="43">
        <v>90</v>
      </c>
      <c r="B92" s="45" t="s">
        <v>283</v>
      </c>
      <c r="C92" s="45" t="s">
        <v>284</v>
      </c>
      <c r="D92" s="45"/>
      <c r="E92" s="45" t="s">
        <v>12</v>
      </c>
      <c r="F92" s="45" t="s">
        <v>183</v>
      </c>
      <c r="G92" s="45" t="s">
        <v>21</v>
      </c>
      <c r="H92" s="45">
        <v>2018.05</v>
      </c>
    </row>
    <row r="93" s="36" customFormat="1" ht="16" hidden="1" customHeight="1" spans="1:8">
      <c r="A93" s="43">
        <v>91</v>
      </c>
      <c r="B93" s="45" t="s">
        <v>285</v>
      </c>
      <c r="C93" s="45" t="s">
        <v>286</v>
      </c>
      <c r="D93" s="45"/>
      <c r="E93" s="45" t="s">
        <v>12</v>
      </c>
      <c r="F93" s="45" t="s">
        <v>266</v>
      </c>
      <c r="G93" s="45" t="s">
        <v>21</v>
      </c>
      <c r="H93" s="45">
        <v>2018.05</v>
      </c>
    </row>
    <row r="94" s="36" customFormat="1" ht="16" hidden="1" customHeight="1" spans="1:8">
      <c r="A94" s="43">
        <v>92</v>
      </c>
      <c r="B94" s="45" t="s">
        <v>287</v>
      </c>
      <c r="C94" s="44" t="s">
        <v>288</v>
      </c>
      <c r="D94" s="44"/>
      <c r="E94" s="45" t="s">
        <v>12</v>
      </c>
      <c r="F94" s="45" t="s">
        <v>266</v>
      </c>
      <c r="G94" s="45" t="s">
        <v>28</v>
      </c>
      <c r="H94" s="45" t="s">
        <v>134</v>
      </c>
    </row>
    <row r="95" ht="16" hidden="1" customHeight="1" spans="1:8">
      <c r="A95" s="43">
        <v>93</v>
      </c>
      <c r="B95" s="45" t="s">
        <v>289</v>
      </c>
      <c r="C95" s="44" t="s">
        <v>290</v>
      </c>
      <c r="D95" s="44"/>
      <c r="E95" s="45" t="s">
        <v>12</v>
      </c>
      <c r="F95" s="45" t="s">
        <v>266</v>
      </c>
      <c r="G95" s="45" t="s">
        <v>28</v>
      </c>
      <c r="H95" s="45" t="s">
        <v>134</v>
      </c>
    </row>
    <row r="96" ht="16" hidden="1" customHeight="1" spans="1:8">
      <c r="A96" s="43">
        <v>94</v>
      </c>
      <c r="B96" s="45" t="s">
        <v>291</v>
      </c>
      <c r="C96" s="45" t="s">
        <v>292</v>
      </c>
      <c r="D96" s="45"/>
      <c r="E96" s="45" t="s">
        <v>12</v>
      </c>
      <c r="F96" s="45" t="s">
        <v>293</v>
      </c>
      <c r="G96" s="45" t="s">
        <v>28</v>
      </c>
      <c r="H96" s="46" t="s">
        <v>294</v>
      </c>
    </row>
    <row r="97" ht="16" hidden="1" customHeight="1" spans="1:8">
      <c r="A97" s="43">
        <v>95</v>
      </c>
      <c r="B97" s="45" t="s">
        <v>291</v>
      </c>
      <c r="C97" s="44" t="s">
        <v>295</v>
      </c>
      <c r="D97" s="44"/>
      <c r="E97" s="45" t="s">
        <v>12</v>
      </c>
      <c r="F97" s="45" t="s">
        <v>75</v>
      </c>
      <c r="G97" s="45" t="s">
        <v>28</v>
      </c>
      <c r="H97" s="45" t="s">
        <v>64</v>
      </c>
    </row>
    <row r="98" ht="16" hidden="1" customHeight="1" spans="1:8">
      <c r="A98" s="43">
        <v>96</v>
      </c>
      <c r="B98" s="45" t="s">
        <v>296</v>
      </c>
      <c r="C98" s="45" t="s">
        <v>297</v>
      </c>
      <c r="D98" s="45"/>
      <c r="E98" s="45" t="s">
        <v>12</v>
      </c>
      <c r="F98" s="45" t="s">
        <v>298</v>
      </c>
      <c r="G98" s="45" t="s">
        <v>21</v>
      </c>
      <c r="H98" s="46">
        <v>44193</v>
      </c>
    </row>
    <row r="99" ht="16" hidden="1" customHeight="1" spans="1:8">
      <c r="A99" s="43">
        <v>97</v>
      </c>
      <c r="B99" s="45" t="s">
        <v>299</v>
      </c>
      <c r="C99" s="45" t="s">
        <v>300</v>
      </c>
      <c r="D99" s="45"/>
      <c r="E99" s="45" t="s">
        <v>12</v>
      </c>
      <c r="F99" s="45" t="s">
        <v>298</v>
      </c>
      <c r="G99" s="45" t="s">
        <v>28</v>
      </c>
      <c r="H99" s="46" t="s">
        <v>301</v>
      </c>
    </row>
    <row r="100" ht="16" hidden="1" customHeight="1" spans="1:8">
      <c r="A100" s="43">
        <v>98</v>
      </c>
      <c r="B100" s="45" t="s">
        <v>302</v>
      </c>
      <c r="C100" s="45" t="s">
        <v>303</v>
      </c>
      <c r="D100" s="45"/>
      <c r="E100" s="45" t="s">
        <v>12</v>
      </c>
      <c r="F100" s="45" t="s">
        <v>304</v>
      </c>
      <c r="G100" s="45" t="s">
        <v>28</v>
      </c>
      <c r="H100" s="46" t="s">
        <v>305</v>
      </c>
    </row>
    <row r="101" ht="16" hidden="1" customHeight="1" spans="1:8">
      <c r="A101" s="43">
        <v>99</v>
      </c>
      <c r="B101" s="45" t="s">
        <v>306</v>
      </c>
      <c r="C101" s="45" t="s">
        <v>307</v>
      </c>
      <c r="D101" s="45"/>
      <c r="E101" s="45" t="s">
        <v>12</v>
      </c>
      <c r="F101" s="45" t="s">
        <v>308</v>
      </c>
      <c r="G101" s="45" t="s">
        <v>28</v>
      </c>
      <c r="H101" s="46" t="s">
        <v>309</v>
      </c>
    </row>
    <row r="102" ht="16" hidden="1" customHeight="1" spans="1:8">
      <c r="A102" s="43">
        <v>100</v>
      </c>
      <c r="B102" s="45" t="s">
        <v>310</v>
      </c>
      <c r="C102" s="45" t="s">
        <v>311</v>
      </c>
      <c r="D102" s="45"/>
      <c r="E102" s="45" t="s">
        <v>12</v>
      </c>
      <c r="F102" s="45" t="s">
        <v>312</v>
      </c>
      <c r="G102" s="45" t="s">
        <v>28</v>
      </c>
      <c r="H102" s="46" t="s">
        <v>313</v>
      </c>
    </row>
    <row r="103" ht="16" hidden="1" customHeight="1" spans="1:8">
      <c r="A103" s="43">
        <v>101</v>
      </c>
      <c r="B103" s="45" t="s">
        <v>314</v>
      </c>
      <c r="C103" s="45" t="s">
        <v>315</v>
      </c>
      <c r="D103" s="45" t="s">
        <v>316</v>
      </c>
      <c r="E103" s="45" t="s">
        <v>12</v>
      </c>
      <c r="F103" s="45" t="s">
        <v>317</v>
      </c>
      <c r="G103" s="45" t="s">
        <v>28</v>
      </c>
      <c r="H103" s="46" t="s">
        <v>83</v>
      </c>
    </row>
    <row r="104" ht="16" hidden="1" customHeight="1" spans="1:8">
      <c r="A104" s="43">
        <v>102</v>
      </c>
      <c r="B104" s="45" t="s">
        <v>318</v>
      </c>
      <c r="C104" s="45" t="s">
        <v>319</v>
      </c>
      <c r="D104" s="45"/>
      <c r="E104" s="45" t="s">
        <v>12</v>
      </c>
      <c r="F104" s="45" t="s">
        <v>320</v>
      </c>
      <c r="G104" s="45" t="s">
        <v>21</v>
      </c>
      <c r="H104" s="46">
        <v>44235</v>
      </c>
    </row>
    <row r="105" ht="16" hidden="1" customHeight="1" spans="1:8">
      <c r="A105" s="43">
        <v>103</v>
      </c>
      <c r="B105" s="45" t="s">
        <v>321</v>
      </c>
      <c r="C105" s="45" t="s">
        <v>322</v>
      </c>
      <c r="D105" s="45"/>
      <c r="E105" s="45" t="s">
        <v>12</v>
      </c>
      <c r="F105" s="45" t="s">
        <v>323</v>
      </c>
      <c r="G105" s="45" t="s">
        <v>28</v>
      </c>
      <c r="H105" s="46" t="s">
        <v>324</v>
      </c>
    </row>
    <row r="106" ht="16" hidden="1" customHeight="1" spans="1:8">
      <c r="A106" s="43">
        <v>104</v>
      </c>
      <c r="B106" s="45" t="s">
        <v>325</v>
      </c>
      <c r="C106" s="45" t="s">
        <v>326</v>
      </c>
      <c r="D106" s="45" t="s">
        <v>140</v>
      </c>
      <c r="E106" s="45" t="s">
        <v>12</v>
      </c>
      <c r="F106" s="45" t="s">
        <v>327</v>
      </c>
      <c r="G106" s="45" t="s">
        <v>28</v>
      </c>
      <c r="H106" s="46" t="s">
        <v>328</v>
      </c>
    </row>
    <row r="107" ht="16" hidden="1" customHeight="1" spans="1:8">
      <c r="A107" s="43">
        <v>107</v>
      </c>
      <c r="B107" s="45" t="s">
        <v>329</v>
      </c>
      <c r="C107" s="45" t="s">
        <v>330</v>
      </c>
      <c r="D107" s="45" t="s">
        <v>140</v>
      </c>
      <c r="E107" s="45" t="s">
        <v>12</v>
      </c>
      <c r="F107" s="45" t="s">
        <v>327</v>
      </c>
      <c r="G107" s="45" t="s">
        <v>28</v>
      </c>
      <c r="H107" s="46" t="s">
        <v>331</v>
      </c>
    </row>
    <row r="108" ht="16" hidden="1" customHeight="1" spans="1:8">
      <c r="A108" s="43">
        <v>108</v>
      </c>
      <c r="B108" s="45" t="s">
        <v>332</v>
      </c>
      <c r="C108" s="45" t="s">
        <v>333</v>
      </c>
      <c r="D108" s="45" t="s">
        <v>140</v>
      </c>
      <c r="E108" s="45" t="s">
        <v>12</v>
      </c>
      <c r="F108" s="45" t="s">
        <v>327</v>
      </c>
      <c r="G108" s="45" t="s">
        <v>28</v>
      </c>
      <c r="H108" s="46" t="s">
        <v>331</v>
      </c>
    </row>
    <row r="109" ht="16" hidden="1" customHeight="1" spans="1:8">
      <c r="A109" s="43">
        <v>109</v>
      </c>
      <c r="B109" s="45" t="s">
        <v>334</v>
      </c>
      <c r="C109" s="45" t="s">
        <v>335</v>
      </c>
      <c r="D109" s="45" t="s">
        <v>140</v>
      </c>
      <c r="E109" s="45" t="s">
        <v>12</v>
      </c>
      <c r="F109" s="45" t="s">
        <v>327</v>
      </c>
      <c r="G109" s="45" t="s">
        <v>28</v>
      </c>
      <c r="H109" s="46" t="s">
        <v>331</v>
      </c>
    </row>
    <row r="110" ht="16" hidden="1" customHeight="1" spans="1:8">
      <c r="A110" s="47">
        <v>111</v>
      </c>
      <c r="B110" s="45" t="s">
        <v>336</v>
      </c>
      <c r="C110" s="49" t="s">
        <v>337</v>
      </c>
      <c r="D110" s="49" t="s">
        <v>140</v>
      </c>
      <c r="E110" s="49" t="s">
        <v>12</v>
      </c>
      <c r="F110" s="49" t="s">
        <v>327</v>
      </c>
      <c r="G110" s="49" t="s">
        <v>338</v>
      </c>
      <c r="H110" s="50">
        <v>44314</v>
      </c>
    </row>
    <row r="111" spans="1:8">
      <c r="A111" s="56"/>
      <c r="C111" s="57"/>
      <c r="D111" s="57"/>
      <c r="E111" s="57"/>
      <c r="F111" s="57"/>
      <c r="G111" s="57"/>
      <c r="H111" s="57"/>
    </row>
    <row r="112" spans="1:8">
      <c r="A112" s="56"/>
      <c r="C112" s="57"/>
      <c r="D112" s="57"/>
      <c r="E112" s="57"/>
      <c r="F112" s="57"/>
      <c r="G112" s="57"/>
      <c r="H112" s="57"/>
    </row>
  </sheetData>
  <autoFilter ref="B2:H110">
    <filterColumn colId="2">
      <filters>
        <filter val="笔记本电脑"/>
        <filter val="Apple笔记本电脑"/>
        <filter val="小米笔记本电脑"/>
        <filter val="电脑主机（*Macmini）"/>
        <filter val="佳能TS3480打印机"/>
        <filter val="电脑主机"/>
      </filters>
    </filterColumn>
    <filterColumn colId="3">
      <customFilters>
        <customFilter operator="equal" val="运行"/>
      </customFilters>
    </filterColumn>
    <filterColumn colId="5">
      <filters>
        <filter val="生产部"/>
        <filter val="研发部"/>
        <filter val="质量部"/>
      </filters>
    </filterColumn>
    <sortState ref="B2:H110">
      <sortCondition ref="G2"/>
    </sortState>
    <extLst/>
  </autoFilter>
  <mergeCells count="1">
    <mergeCell ref="A1:H1"/>
  </mergeCells>
  <dataValidations count="1">
    <dataValidation type="list" allowBlank="1" showInputMessage="1" showErrorMessage="1" sqref="E3 E6 E7 E8 E91 E106 E110 E4:E5 E9:E10 E11:E90 E92:E97 E98:E103 E104:E105 E107:E109">
      <formula1>[1]Sheet1!#REF!</formula1>
    </dataValidation>
  </dataValidations>
  <pageMargins left="0.75" right="0.75" top="1" bottom="1" header="0.5" footer="0.5"/>
  <pageSetup paperSize="9" scale="8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showGridLines="0" workbookViewId="0">
      <selection activeCell="B6" sqref="B6:F6"/>
      <pivotSelection pane="bottomRight" showHeader="1" extendable="1" axis="axisRow" activeRow="5" activeCol="1" previousRow="5" previousCol="1" click="1" r:id="rId1">
        <pivotArea dataOnly="0" fieldPosition="0">
          <references count="1">
            <reference field="1" count="1">
              <x v="3"/>
            </reference>
          </references>
        </pivotArea>
      </pivotSelection>
    </sheetView>
  </sheetViews>
  <sheetFormatPr defaultColWidth="9" defaultRowHeight="14.4" outlineLevelCol="5"/>
  <cols>
    <col min="1" max="1" width="3.75" style="34" customWidth="1"/>
    <col min="2" max="2" width="15.75" style="34"/>
    <col min="3" max="6" width="30.75" style="34"/>
    <col min="7" max="7" width="2.87037037037037" style="34" customWidth="1"/>
    <col min="8" max="16384" width="9" style="34"/>
  </cols>
  <sheetData>
    <row r="2" spans="2:6">
      <c r="B2" s="34" t="s">
        <v>339</v>
      </c>
      <c r="C2" s="34" t="s">
        <v>340</v>
      </c>
      <c r="D2" s="34" t="s">
        <v>341</v>
      </c>
      <c r="E2" s="34" t="s">
        <v>342</v>
      </c>
      <c r="F2" s="34" t="s">
        <v>343</v>
      </c>
    </row>
    <row r="3" spans="3:6">
      <c r="C3" s="35">
        <v>0</v>
      </c>
      <c r="D3" s="35">
        <v>0</v>
      </c>
      <c r="E3" s="35">
        <v>0</v>
      </c>
      <c r="F3" s="35">
        <v>0</v>
      </c>
    </row>
    <row r="4" spans="2:6">
      <c r="B4" s="34" t="s">
        <v>344</v>
      </c>
      <c r="C4" s="35">
        <v>105.555555555556</v>
      </c>
      <c r="D4" s="35">
        <v>96.1469718678747</v>
      </c>
      <c r="E4" s="35">
        <v>97.2080607879033</v>
      </c>
      <c r="F4" s="35">
        <v>123.634131368938</v>
      </c>
    </row>
    <row r="5" spans="2:6">
      <c r="B5" s="34" t="s">
        <v>345</v>
      </c>
      <c r="C5" s="35">
        <v>395.833333333333</v>
      </c>
      <c r="D5" s="35">
        <v>193.618887430706</v>
      </c>
      <c r="E5" s="35">
        <v>240.256467358914</v>
      </c>
      <c r="F5" s="35">
        <v>300.964187327824</v>
      </c>
    </row>
    <row r="6" spans="2:6">
      <c r="B6" s="34" t="s">
        <v>346</v>
      </c>
      <c r="C6" s="35">
        <v>5277.77777777778</v>
      </c>
      <c r="D6" s="35">
        <v>4807.34859339374</v>
      </c>
      <c r="E6" s="35">
        <v>4860.40303939517</v>
      </c>
      <c r="F6" s="35">
        <v>6181.7065684469</v>
      </c>
    </row>
    <row r="7" spans="2:6">
      <c r="B7" s="34" t="s">
        <v>347</v>
      </c>
      <c r="C7" s="35">
        <v>13.1944444444444</v>
      </c>
      <c r="D7" s="35">
        <v>0</v>
      </c>
      <c r="E7" s="35">
        <v>0</v>
      </c>
      <c r="F7" s="35">
        <v>0</v>
      </c>
    </row>
    <row r="8" spans="2:6">
      <c r="B8" s="34" t="s">
        <v>348</v>
      </c>
      <c r="C8" s="35">
        <v>59.375</v>
      </c>
      <c r="D8" s="35">
        <v>0</v>
      </c>
      <c r="E8" s="35">
        <v>0</v>
      </c>
      <c r="F8" s="35">
        <v>0</v>
      </c>
    </row>
    <row r="9" spans="2:6">
      <c r="B9" s="34" t="s">
        <v>349</v>
      </c>
      <c r="C9" s="35">
        <v>34.8333333333333</v>
      </c>
      <c r="D9" s="35">
        <v>0</v>
      </c>
      <c r="E9" s="35">
        <v>0</v>
      </c>
      <c r="F9" s="35">
        <v>0</v>
      </c>
    </row>
    <row r="10" spans="2:6">
      <c r="B10" s="34" t="s">
        <v>350</v>
      </c>
      <c r="C10" s="35">
        <v>1979.16666666667</v>
      </c>
      <c r="D10" s="35">
        <v>1177.90873690683</v>
      </c>
      <c r="E10" s="35">
        <v>1374.1653749169</v>
      </c>
      <c r="F10" s="35">
        <v>1766.52892561983</v>
      </c>
    </row>
    <row r="11" spans="2:6">
      <c r="B11" s="34" t="s">
        <v>351</v>
      </c>
      <c r="C11" s="35">
        <v>4.75</v>
      </c>
      <c r="D11" s="35">
        <v>0</v>
      </c>
      <c r="E11" s="35">
        <v>0</v>
      </c>
      <c r="F11" s="35">
        <v>0</v>
      </c>
    </row>
    <row r="12" spans="2:6">
      <c r="B12" s="34" t="s">
        <v>352</v>
      </c>
      <c r="C12" s="35">
        <v>7870.48611111112</v>
      </c>
      <c r="D12" s="35">
        <v>6275.02318959915</v>
      </c>
      <c r="E12" s="35">
        <v>6572.03294245889</v>
      </c>
      <c r="F12" s="35">
        <v>8372.83381276349</v>
      </c>
    </row>
  </sheetData>
  <pageMargins left="0.75" right="0.75" top="1" bottom="1" header="0.5" footer="0.5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0"/>
  <sheetViews>
    <sheetView workbookViewId="0">
      <selection activeCell="H7" sqref="H7"/>
    </sheetView>
  </sheetViews>
  <sheetFormatPr defaultColWidth="9" defaultRowHeight="15.6"/>
  <cols>
    <col min="1" max="1" width="3.75" style="1" customWidth="1"/>
    <col min="2" max="3" width="8.12962962962963" style="2" customWidth="1"/>
    <col min="4" max="4" width="11.8703703703704" style="2" customWidth="1"/>
    <col min="5" max="5" width="8.12962962962963" style="2" customWidth="1"/>
    <col min="6" max="6" width="13.5" style="2" customWidth="1"/>
    <col min="7" max="7" width="6.25" style="2" customWidth="1"/>
    <col min="8" max="8" width="10.8703703703704" style="2" customWidth="1"/>
    <col min="9" max="9" width="11.8703703703704" style="2" customWidth="1"/>
    <col min="10" max="13" width="10" style="2" customWidth="1"/>
    <col min="14" max="16384" width="9" style="1"/>
  </cols>
  <sheetData>
    <row r="1" ht="22.95" spans="2:13">
      <c r="B1" s="3" t="s">
        <v>353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58.35" spans="2:13">
      <c r="B2" s="4" t="s">
        <v>2</v>
      </c>
      <c r="C2" s="5" t="s">
        <v>339</v>
      </c>
      <c r="D2" s="5" t="s">
        <v>354</v>
      </c>
      <c r="E2" s="5" t="s">
        <v>355</v>
      </c>
      <c r="F2" s="5" t="s">
        <v>356</v>
      </c>
      <c r="G2" s="5" t="s">
        <v>357</v>
      </c>
      <c r="H2" s="5" t="s">
        <v>358</v>
      </c>
      <c r="I2" s="5" t="s">
        <v>359</v>
      </c>
      <c r="J2" s="5" t="s">
        <v>360</v>
      </c>
      <c r="K2" s="5" t="s">
        <v>361</v>
      </c>
      <c r="L2" s="5" t="s">
        <v>362</v>
      </c>
      <c r="M2" s="27" t="s">
        <v>363</v>
      </c>
    </row>
    <row r="3" spans="2:13">
      <c r="B3" s="6" t="e">
        <f>IF(#REF!="","",#REF!)</f>
        <v>#REF!</v>
      </c>
      <c r="C3" s="7" t="e">
        <f>IF(#REF!="","",#REF!)</f>
        <v>#REF!</v>
      </c>
      <c r="D3" s="8" t="e">
        <f>IF(#REF!="","",#REF!)</f>
        <v>#REF!</v>
      </c>
      <c r="E3" s="9" t="e">
        <f>IF(#REF!="","",#REF!)</f>
        <v>#REF!</v>
      </c>
      <c r="F3" s="10" t="e">
        <f>IF(#REF!="","",#REF!)</f>
        <v>#REF!</v>
      </c>
      <c r="G3" s="11">
        <v>0.05</v>
      </c>
      <c r="H3" s="12" t="e">
        <f t="shared" ref="H3:H10" si="0">G3*F3</f>
        <v>#REF!</v>
      </c>
      <c r="I3" s="9" t="str">
        <f ca="1" t="shared" ref="I3:I20" si="1">IFERROR(IF(YEAR(TODAY())-YEAR(D3)&lt;E3,DATEDIF(D3,TODAY(),"M"),0),"")</f>
        <v/>
      </c>
      <c r="J3" s="28" t="str">
        <f t="shared" ref="J3:J20" si="2">IFERROR(SLN(F3,H3,E3*12),"")</f>
        <v/>
      </c>
      <c r="K3" s="28" t="str">
        <f ca="1" t="shared" ref="K3:K20" si="3">IFERROR(IF(MONTH(D3)&lt;12,IF(I3=0,0,IF(I3=1,F3*G3*(12-MONTH(D3))/12,DB(F3,H3,E3*12,I3,12-MONTH(D3)))),DB(F3,H3,E3*12,I3+1)),"")</f>
        <v/>
      </c>
      <c r="L3" s="28" t="str">
        <f ca="1" t="shared" ref="L3:L20" si="4">IFERROR(DDB(F3,H3,E3*12,I3),"")</f>
        <v/>
      </c>
      <c r="M3" s="29" t="str">
        <f ca="1" t="shared" ref="M3:M20" si="5">IFERROR(SYD(F3,H3,E3*12,I3),"")</f>
        <v/>
      </c>
    </row>
    <row r="4" spans="2:13">
      <c r="B4" s="13" t="e">
        <f>IF(#REF!="","",#REF!)</f>
        <v>#REF!</v>
      </c>
      <c r="C4" s="14" t="e">
        <f>IF(#REF!="","",#REF!)</f>
        <v>#REF!</v>
      </c>
      <c r="D4" s="15" t="e">
        <f>IF(#REF!="","",#REF!)</f>
        <v>#REF!</v>
      </c>
      <c r="E4" s="16" t="e">
        <f>IF(#REF!="","",#REF!)</f>
        <v>#REF!</v>
      </c>
      <c r="F4" s="17" t="e">
        <f>IF(#REF!="","",#REF!)</f>
        <v>#REF!</v>
      </c>
      <c r="G4" s="18">
        <v>0.05</v>
      </c>
      <c r="H4" s="19" t="e">
        <f t="shared" si="0"/>
        <v>#REF!</v>
      </c>
      <c r="I4" s="16" t="str">
        <f ca="1" t="shared" si="1"/>
        <v/>
      </c>
      <c r="J4" s="30" t="str">
        <f t="shared" si="2"/>
        <v/>
      </c>
      <c r="K4" s="30" t="str">
        <f ca="1" t="shared" si="3"/>
        <v/>
      </c>
      <c r="L4" s="30" t="str">
        <f ca="1" t="shared" si="4"/>
        <v/>
      </c>
      <c r="M4" s="31" t="str">
        <f ca="1" t="shared" si="5"/>
        <v/>
      </c>
    </row>
    <row r="5" spans="2:13">
      <c r="B5" s="6" t="e">
        <f>IF(#REF!="","",#REF!)</f>
        <v>#REF!</v>
      </c>
      <c r="C5" s="7" t="e">
        <f>IF(#REF!="","",#REF!)</f>
        <v>#REF!</v>
      </c>
      <c r="D5" s="8" t="e">
        <f>IF(#REF!="","",#REF!)</f>
        <v>#REF!</v>
      </c>
      <c r="E5" s="9" t="e">
        <f>IF(#REF!="","",#REF!)</f>
        <v>#REF!</v>
      </c>
      <c r="F5" s="10" t="e">
        <f>IF(#REF!="","",#REF!)</f>
        <v>#REF!</v>
      </c>
      <c r="G5" s="11">
        <v>0.05</v>
      </c>
      <c r="H5" s="12" t="e">
        <f t="shared" si="0"/>
        <v>#REF!</v>
      </c>
      <c r="I5" s="9" t="str">
        <f ca="1" t="shared" si="1"/>
        <v/>
      </c>
      <c r="J5" s="28" t="str">
        <f t="shared" si="2"/>
        <v/>
      </c>
      <c r="K5" s="28" t="str">
        <f ca="1" t="shared" si="3"/>
        <v/>
      </c>
      <c r="L5" s="28" t="str">
        <f ca="1" t="shared" si="4"/>
        <v/>
      </c>
      <c r="M5" s="29" t="str">
        <f ca="1" t="shared" si="5"/>
        <v/>
      </c>
    </row>
    <row r="6" spans="2:13">
      <c r="B6" s="13" t="e">
        <f>IF(#REF!="","",#REF!)</f>
        <v>#REF!</v>
      </c>
      <c r="C6" s="14" t="e">
        <f>IF(#REF!="","",#REF!)</f>
        <v>#REF!</v>
      </c>
      <c r="D6" s="15" t="e">
        <f>IF(#REF!="","",#REF!)</f>
        <v>#REF!</v>
      </c>
      <c r="E6" s="16" t="e">
        <f>IF(#REF!="","",#REF!)</f>
        <v>#REF!</v>
      </c>
      <c r="F6" s="17" t="e">
        <f>IF(#REF!="","",#REF!)</f>
        <v>#REF!</v>
      </c>
      <c r="G6" s="18">
        <v>0.05</v>
      </c>
      <c r="H6" s="19" t="e">
        <f t="shared" si="0"/>
        <v>#REF!</v>
      </c>
      <c r="I6" s="16" t="str">
        <f ca="1" t="shared" si="1"/>
        <v/>
      </c>
      <c r="J6" s="30" t="str">
        <f t="shared" si="2"/>
        <v/>
      </c>
      <c r="K6" s="30" t="str">
        <f ca="1" t="shared" si="3"/>
        <v/>
      </c>
      <c r="L6" s="30" t="str">
        <f ca="1" t="shared" si="4"/>
        <v/>
      </c>
      <c r="M6" s="31" t="str">
        <f ca="1" t="shared" si="5"/>
        <v/>
      </c>
    </row>
    <row r="7" spans="2:13">
      <c r="B7" s="6" t="e">
        <f>IF(#REF!="","",#REF!)</f>
        <v>#REF!</v>
      </c>
      <c r="C7" s="7" t="e">
        <f>IF(#REF!="","",#REF!)</f>
        <v>#REF!</v>
      </c>
      <c r="D7" s="8" t="e">
        <f>IF(#REF!="","",#REF!)</f>
        <v>#REF!</v>
      </c>
      <c r="E7" s="9" t="e">
        <f>IF(#REF!="","",#REF!)</f>
        <v>#REF!</v>
      </c>
      <c r="F7" s="10" t="e">
        <f>IF(#REF!="","",#REF!)</f>
        <v>#REF!</v>
      </c>
      <c r="G7" s="11">
        <v>0.05</v>
      </c>
      <c r="H7" s="12" t="e">
        <f t="shared" si="0"/>
        <v>#REF!</v>
      </c>
      <c r="I7" s="9" t="str">
        <f ca="1" t="shared" si="1"/>
        <v/>
      </c>
      <c r="J7" s="28" t="str">
        <f t="shared" si="2"/>
        <v/>
      </c>
      <c r="K7" s="28" t="str">
        <f ca="1" t="shared" si="3"/>
        <v/>
      </c>
      <c r="L7" s="28" t="str">
        <f ca="1" t="shared" si="4"/>
        <v/>
      </c>
      <c r="M7" s="29" t="str">
        <f ca="1" t="shared" si="5"/>
        <v/>
      </c>
    </row>
    <row r="8" spans="2:13">
      <c r="B8" s="13" t="e">
        <f>IF(#REF!="","",#REF!)</f>
        <v>#REF!</v>
      </c>
      <c r="C8" s="14" t="e">
        <f>IF(#REF!="","",#REF!)</f>
        <v>#REF!</v>
      </c>
      <c r="D8" s="15" t="e">
        <f>IF(#REF!="","",#REF!)</f>
        <v>#REF!</v>
      </c>
      <c r="E8" s="16" t="e">
        <f>IF(#REF!="","",#REF!)</f>
        <v>#REF!</v>
      </c>
      <c r="F8" s="17" t="e">
        <f>IF(#REF!="","",#REF!)</f>
        <v>#REF!</v>
      </c>
      <c r="G8" s="18">
        <v>0.05</v>
      </c>
      <c r="H8" s="19" t="e">
        <f t="shared" si="0"/>
        <v>#REF!</v>
      </c>
      <c r="I8" s="16" t="str">
        <f ca="1" t="shared" si="1"/>
        <v/>
      </c>
      <c r="J8" s="30" t="str">
        <f t="shared" si="2"/>
        <v/>
      </c>
      <c r="K8" s="30" t="str">
        <f ca="1" t="shared" si="3"/>
        <v/>
      </c>
      <c r="L8" s="30" t="str">
        <f ca="1" t="shared" si="4"/>
        <v/>
      </c>
      <c r="M8" s="31" t="str">
        <f ca="1" t="shared" si="5"/>
        <v/>
      </c>
    </row>
    <row r="9" spans="2:13">
      <c r="B9" s="6" t="e">
        <f>IF(#REF!="","",#REF!)</f>
        <v>#REF!</v>
      </c>
      <c r="C9" s="7" t="e">
        <f>IF(#REF!="","",#REF!)</f>
        <v>#REF!</v>
      </c>
      <c r="D9" s="8" t="e">
        <f>IF(#REF!="","",#REF!)</f>
        <v>#REF!</v>
      </c>
      <c r="E9" s="9" t="e">
        <f>IF(#REF!="","",#REF!)</f>
        <v>#REF!</v>
      </c>
      <c r="F9" s="10" t="e">
        <f>IF(#REF!="","",#REF!)</f>
        <v>#REF!</v>
      </c>
      <c r="G9" s="11">
        <v>0.05</v>
      </c>
      <c r="H9" s="12" t="e">
        <f t="shared" si="0"/>
        <v>#REF!</v>
      </c>
      <c r="I9" s="9" t="str">
        <f ca="1" t="shared" si="1"/>
        <v/>
      </c>
      <c r="J9" s="28" t="str">
        <f t="shared" si="2"/>
        <v/>
      </c>
      <c r="K9" s="28" t="str">
        <f ca="1" t="shared" si="3"/>
        <v/>
      </c>
      <c r="L9" s="28" t="str">
        <f ca="1" t="shared" si="4"/>
        <v/>
      </c>
      <c r="M9" s="29" t="str">
        <f ca="1" t="shared" si="5"/>
        <v/>
      </c>
    </row>
    <row r="10" spans="2:13">
      <c r="B10" s="13" t="e">
        <f>IF(#REF!="","",#REF!)</f>
        <v>#REF!</v>
      </c>
      <c r="C10" s="14" t="e">
        <f>IF(#REF!="","",#REF!)</f>
        <v>#REF!</v>
      </c>
      <c r="D10" s="15" t="e">
        <f>IF(#REF!="","",#REF!)</f>
        <v>#REF!</v>
      </c>
      <c r="E10" s="16" t="e">
        <f>IF(#REF!="","",#REF!)</f>
        <v>#REF!</v>
      </c>
      <c r="F10" s="17" t="e">
        <f>IF(#REF!="","",#REF!)</f>
        <v>#REF!</v>
      </c>
      <c r="G10" s="18">
        <v>0.05</v>
      </c>
      <c r="H10" s="19" t="e">
        <f t="shared" si="0"/>
        <v>#REF!</v>
      </c>
      <c r="I10" s="16" t="str">
        <f ca="1" t="shared" si="1"/>
        <v/>
      </c>
      <c r="J10" s="30" t="str">
        <f t="shared" si="2"/>
        <v/>
      </c>
      <c r="K10" s="30" t="str">
        <f ca="1" t="shared" si="3"/>
        <v/>
      </c>
      <c r="L10" s="30" t="str">
        <f ca="1" t="shared" si="4"/>
        <v/>
      </c>
      <c r="M10" s="31" t="str">
        <f ca="1" t="shared" si="5"/>
        <v/>
      </c>
    </row>
    <row r="11" spans="2:13">
      <c r="B11" s="6" t="e">
        <f>IF(#REF!="","",#REF!)</f>
        <v>#REF!</v>
      </c>
      <c r="C11" s="7" t="e">
        <f>IF(#REF!="","",#REF!)</f>
        <v>#REF!</v>
      </c>
      <c r="D11" s="8" t="e">
        <f>IF(#REF!="","",#REF!)</f>
        <v>#REF!</v>
      </c>
      <c r="E11" s="9" t="e">
        <f>IF(#REF!="","",#REF!)</f>
        <v>#REF!</v>
      </c>
      <c r="F11" s="10" t="e">
        <f>IF(#REF!="","",#REF!)</f>
        <v>#REF!</v>
      </c>
      <c r="G11" s="11"/>
      <c r="H11" s="12"/>
      <c r="I11" s="9" t="str">
        <f ca="1" t="shared" si="1"/>
        <v/>
      </c>
      <c r="J11" s="28" t="str">
        <f t="shared" si="2"/>
        <v/>
      </c>
      <c r="K11" s="28" t="str">
        <f ca="1" t="shared" si="3"/>
        <v/>
      </c>
      <c r="L11" s="28" t="str">
        <f ca="1" t="shared" si="4"/>
        <v/>
      </c>
      <c r="M11" s="29" t="str">
        <f ca="1" t="shared" si="5"/>
        <v/>
      </c>
    </row>
    <row r="12" spans="2:13">
      <c r="B12" s="13" t="e">
        <f>IF(#REF!="","",#REF!)</f>
        <v>#REF!</v>
      </c>
      <c r="C12" s="14" t="e">
        <f>IF(#REF!="","",#REF!)</f>
        <v>#REF!</v>
      </c>
      <c r="D12" s="15" t="e">
        <f>IF(#REF!="","",#REF!)</f>
        <v>#REF!</v>
      </c>
      <c r="E12" s="16" t="e">
        <f>IF(#REF!="","",#REF!)</f>
        <v>#REF!</v>
      </c>
      <c r="F12" s="17" t="e">
        <f>IF(#REF!="","",#REF!)</f>
        <v>#REF!</v>
      </c>
      <c r="G12" s="18"/>
      <c r="H12" s="19"/>
      <c r="I12" s="16" t="str">
        <f ca="1" t="shared" si="1"/>
        <v/>
      </c>
      <c r="J12" s="30" t="str">
        <f t="shared" si="2"/>
        <v/>
      </c>
      <c r="K12" s="30" t="str">
        <f ca="1" t="shared" si="3"/>
        <v/>
      </c>
      <c r="L12" s="30" t="str">
        <f ca="1" t="shared" si="4"/>
        <v/>
      </c>
      <c r="M12" s="31" t="str">
        <f ca="1" t="shared" si="5"/>
        <v/>
      </c>
    </row>
    <row r="13" spans="2:13">
      <c r="B13" s="6" t="e">
        <f>IF(#REF!="","",#REF!)</f>
        <v>#REF!</v>
      </c>
      <c r="C13" s="7" t="e">
        <f>IF(#REF!="","",#REF!)</f>
        <v>#REF!</v>
      </c>
      <c r="D13" s="8" t="e">
        <f>IF(#REF!="","",#REF!)</f>
        <v>#REF!</v>
      </c>
      <c r="E13" s="9" t="e">
        <f>IF(#REF!="","",#REF!)</f>
        <v>#REF!</v>
      </c>
      <c r="F13" s="10" t="e">
        <f>IF(#REF!="","",#REF!)</f>
        <v>#REF!</v>
      </c>
      <c r="G13" s="11"/>
      <c r="H13" s="12"/>
      <c r="I13" s="9" t="str">
        <f ca="1" t="shared" si="1"/>
        <v/>
      </c>
      <c r="J13" s="28" t="str">
        <f t="shared" si="2"/>
        <v/>
      </c>
      <c r="K13" s="28" t="str">
        <f ca="1" t="shared" si="3"/>
        <v/>
      </c>
      <c r="L13" s="28" t="str">
        <f ca="1" t="shared" si="4"/>
        <v/>
      </c>
      <c r="M13" s="29" t="str">
        <f ca="1" t="shared" si="5"/>
        <v/>
      </c>
    </row>
    <row r="14" spans="2:13">
      <c r="B14" s="13" t="e">
        <f>IF(#REF!="","",#REF!)</f>
        <v>#REF!</v>
      </c>
      <c r="C14" s="14" t="e">
        <f>IF(#REF!="","",#REF!)</f>
        <v>#REF!</v>
      </c>
      <c r="D14" s="15" t="e">
        <f>IF(#REF!="","",#REF!)</f>
        <v>#REF!</v>
      </c>
      <c r="E14" s="16" t="e">
        <f>IF(#REF!="","",#REF!)</f>
        <v>#REF!</v>
      </c>
      <c r="F14" s="17" t="e">
        <f>IF(#REF!="","",#REF!)</f>
        <v>#REF!</v>
      </c>
      <c r="G14" s="18"/>
      <c r="H14" s="19"/>
      <c r="I14" s="16" t="str">
        <f ca="1" t="shared" si="1"/>
        <v/>
      </c>
      <c r="J14" s="30" t="str">
        <f t="shared" si="2"/>
        <v/>
      </c>
      <c r="K14" s="30" t="str">
        <f ca="1" t="shared" si="3"/>
        <v/>
      </c>
      <c r="L14" s="30" t="str">
        <f ca="1" t="shared" si="4"/>
        <v/>
      </c>
      <c r="M14" s="31" t="str">
        <f ca="1" t="shared" si="5"/>
        <v/>
      </c>
    </row>
    <row r="15" spans="2:13">
      <c r="B15" s="6" t="e">
        <f>IF(#REF!="","",#REF!)</f>
        <v>#REF!</v>
      </c>
      <c r="C15" s="7" t="e">
        <f>IF(#REF!="","",#REF!)</f>
        <v>#REF!</v>
      </c>
      <c r="D15" s="8" t="e">
        <f>IF(#REF!="","",#REF!)</f>
        <v>#REF!</v>
      </c>
      <c r="E15" s="9" t="e">
        <f>IF(#REF!="","",#REF!)</f>
        <v>#REF!</v>
      </c>
      <c r="F15" s="10" t="e">
        <f>IF(#REF!="","",#REF!)</f>
        <v>#REF!</v>
      </c>
      <c r="G15" s="11"/>
      <c r="H15" s="12"/>
      <c r="I15" s="9" t="str">
        <f ca="1" t="shared" si="1"/>
        <v/>
      </c>
      <c r="J15" s="28" t="str">
        <f t="shared" si="2"/>
        <v/>
      </c>
      <c r="K15" s="28" t="str">
        <f ca="1" t="shared" si="3"/>
        <v/>
      </c>
      <c r="L15" s="28" t="str">
        <f ca="1" t="shared" si="4"/>
        <v/>
      </c>
      <c r="M15" s="29" t="str">
        <f ca="1" t="shared" si="5"/>
        <v/>
      </c>
    </row>
    <row r="16" spans="2:13">
      <c r="B16" s="13" t="e">
        <f>IF(#REF!="","",#REF!)</f>
        <v>#REF!</v>
      </c>
      <c r="C16" s="14" t="e">
        <f>IF(#REF!="","",#REF!)</f>
        <v>#REF!</v>
      </c>
      <c r="D16" s="15" t="e">
        <f>IF(#REF!="","",#REF!)</f>
        <v>#REF!</v>
      </c>
      <c r="E16" s="16" t="e">
        <f>IF(#REF!="","",#REF!)</f>
        <v>#REF!</v>
      </c>
      <c r="F16" s="17" t="e">
        <f>IF(#REF!="","",#REF!)</f>
        <v>#REF!</v>
      </c>
      <c r="G16" s="18"/>
      <c r="H16" s="19"/>
      <c r="I16" s="16" t="str">
        <f ca="1" t="shared" si="1"/>
        <v/>
      </c>
      <c r="J16" s="30" t="str">
        <f t="shared" si="2"/>
        <v/>
      </c>
      <c r="K16" s="30" t="str">
        <f ca="1" t="shared" si="3"/>
        <v/>
      </c>
      <c r="L16" s="30" t="str">
        <f ca="1" t="shared" si="4"/>
        <v/>
      </c>
      <c r="M16" s="31" t="str">
        <f ca="1" t="shared" si="5"/>
        <v/>
      </c>
    </row>
    <row r="17" spans="2:13">
      <c r="B17" s="6" t="e">
        <f>IF(#REF!="","",#REF!)</f>
        <v>#REF!</v>
      </c>
      <c r="C17" s="7" t="e">
        <f>IF(#REF!="","",#REF!)</f>
        <v>#REF!</v>
      </c>
      <c r="D17" s="8" t="e">
        <f>IF(#REF!="","",#REF!)</f>
        <v>#REF!</v>
      </c>
      <c r="E17" s="9" t="e">
        <f>IF(#REF!="","",#REF!)</f>
        <v>#REF!</v>
      </c>
      <c r="F17" s="10" t="e">
        <f>IF(#REF!="","",#REF!)</f>
        <v>#REF!</v>
      </c>
      <c r="G17" s="11"/>
      <c r="H17" s="12"/>
      <c r="I17" s="9" t="str">
        <f ca="1" t="shared" si="1"/>
        <v/>
      </c>
      <c r="J17" s="28" t="str">
        <f t="shared" si="2"/>
        <v/>
      </c>
      <c r="K17" s="28" t="str">
        <f ca="1" t="shared" si="3"/>
        <v/>
      </c>
      <c r="L17" s="28" t="str">
        <f ca="1" t="shared" si="4"/>
        <v/>
      </c>
      <c r="M17" s="29" t="str">
        <f ca="1" t="shared" si="5"/>
        <v/>
      </c>
    </row>
    <row r="18" spans="2:13">
      <c r="B18" s="13" t="e">
        <f>IF(#REF!="","",#REF!)</f>
        <v>#REF!</v>
      </c>
      <c r="C18" s="14" t="e">
        <f>IF(#REF!="","",#REF!)</f>
        <v>#REF!</v>
      </c>
      <c r="D18" s="15" t="e">
        <f>IF(#REF!="","",#REF!)</f>
        <v>#REF!</v>
      </c>
      <c r="E18" s="16" t="e">
        <f>IF(#REF!="","",#REF!)</f>
        <v>#REF!</v>
      </c>
      <c r="F18" s="17" t="e">
        <f>IF(#REF!="","",#REF!)</f>
        <v>#REF!</v>
      </c>
      <c r="G18" s="18"/>
      <c r="H18" s="19"/>
      <c r="I18" s="16" t="str">
        <f ca="1" t="shared" si="1"/>
        <v/>
      </c>
      <c r="J18" s="30" t="str">
        <f t="shared" si="2"/>
        <v/>
      </c>
      <c r="K18" s="30" t="str">
        <f ca="1" t="shared" si="3"/>
        <v/>
      </c>
      <c r="L18" s="30" t="str">
        <f ca="1" t="shared" si="4"/>
        <v/>
      </c>
      <c r="M18" s="31" t="str">
        <f ca="1" t="shared" si="5"/>
        <v/>
      </c>
    </row>
    <row r="19" spans="2:13">
      <c r="B19" s="6" t="e">
        <f>IF(#REF!="","",#REF!)</f>
        <v>#REF!</v>
      </c>
      <c r="C19" s="7" t="e">
        <f>IF(#REF!="","",#REF!)</f>
        <v>#REF!</v>
      </c>
      <c r="D19" s="8" t="e">
        <f>IF(#REF!="","",#REF!)</f>
        <v>#REF!</v>
      </c>
      <c r="E19" s="9" t="e">
        <f>IF(#REF!="","",#REF!)</f>
        <v>#REF!</v>
      </c>
      <c r="F19" s="10" t="e">
        <f>IF(#REF!="","",#REF!)</f>
        <v>#REF!</v>
      </c>
      <c r="G19" s="11"/>
      <c r="H19" s="12"/>
      <c r="I19" s="9" t="str">
        <f ca="1" t="shared" si="1"/>
        <v/>
      </c>
      <c r="J19" s="28" t="str">
        <f t="shared" si="2"/>
        <v/>
      </c>
      <c r="K19" s="28" t="str">
        <f ca="1" t="shared" si="3"/>
        <v/>
      </c>
      <c r="L19" s="28" t="str">
        <f ca="1" t="shared" si="4"/>
        <v/>
      </c>
      <c r="M19" s="29" t="str">
        <f ca="1" t="shared" si="5"/>
        <v/>
      </c>
    </row>
    <row r="20" spans="2:13">
      <c r="B20" s="20" t="e">
        <f>IF(#REF!="","",#REF!)</f>
        <v>#REF!</v>
      </c>
      <c r="C20" s="21" t="e">
        <f>IF(#REF!="","",#REF!)</f>
        <v>#REF!</v>
      </c>
      <c r="D20" s="22" t="e">
        <f>IF(#REF!="","",#REF!)</f>
        <v>#REF!</v>
      </c>
      <c r="E20" s="23" t="e">
        <f>IF(#REF!="","",#REF!)</f>
        <v>#REF!</v>
      </c>
      <c r="F20" s="24" t="e">
        <f>IF(#REF!="","",#REF!)</f>
        <v>#REF!</v>
      </c>
      <c r="G20" s="25"/>
      <c r="H20" s="26"/>
      <c r="I20" s="23" t="str">
        <f ca="1" t="shared" si="1"/>
        <v/>
      </c>
      <c r="J20" s="32" t="str">
        <f t="shared" si="2"/>
        <v/>
      </c>
      <c r="K20" s="32" t="str">
        <f ca="1" t="shared" si="3"/>
        <v/>
      </c>
      <c r="L20" s="32" t="str">
        <f ca="1" t="shared" si="4"/>
        <v/>
      </c>
      <c r="M20" s="33" t="str">
        <f ca="1" t="shared" si="5"/>
        <v/>
      </c>
    </row>
  </sheetData>
  <mergeCells count="1">
    <mergeCell ref="B1:M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固定资产卡片 </vt:lpstr>
      <vt:lpstr>折旧额分析</vt:lpstr>
      <vt:lpstr>固定资产折旧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aiyunji_labelfour</cp:lastModifiedBy>
  <dcterms:created xsi:type="dcterms:W3CDTF">2019-08-05T13:07:00Z</dcterms:created>
  <dcterms:modified xsi:type="dcterms:W3CDTF">2021-05-19T08:12:46Z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2257A58523E145B0AE6846AA985B7112</vt:lpwstr>
  </property>
</Properties>
</file>