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20088\Documents\YDWL\丽泽项目\3 开发库\业务梳理\"/>
    </mc:Choice>
  </mc:AlternateContent>
  <bookViews>
    <workbookView xWindow="0" yWindow="0" windowWidth="28700" windowHeight="13050" activeTab="5" xr2:uid="{00000000-000D-0000-FFFF-FFFF00000000}"/>
  </bookViews>
  <sheets>
    <sheet name="修改履历" sheetId="1" r:id="rId1"/>
    <sheet name="功能模块管理" sheetId="2" r:id="rId2"/>
    <sheet name="共通问题" sheetId="3" r:id="rId3"/>
    <sheet name="确认事项" sheetId="4" r:id="rId4"/>
    <sheet name="风险" sheetId="5" r:id="rId5"/>
    <sheet name="Ref" sheetId="6" r:id="rId6"/>
    <sheet name="Sheet1" sheetId="7" r:id="rId7"/>
  </sheets>
  <definedNames>
    <definedName name="_xlnm._FilterDatabase" localSheetId="1" hidden="1">功能模块管理!$A$3:$IV$213</definedName>
    <definedName name="_xlnm._FilterDatabase" localSheetId="2" hidden="1">共通问题!$A$1:$IU$125</definedName>
  </definedNames>
  <calcPr calcId="171027"/>
</workbook>
</file>

<file path=xl/calcChain.xml><?xml version="1.0" encoding="utf-8"?>
<calcChain xmlns="http://schemas.openxmlformats.org/spreadsheetml/2006/main">
  <c r="W4" i="6" l="1"/>
  <c r="W5" i="6"/>
  <c r="W6" i="6"/>
  <c r="W7" i="6"/>
  <c r="W8" i="6"/>
  <c r="W9" i="6"/>
  <c r="W10" i="6"/>
  <c r="W11" i="6"/>
  <c r="W3" i="6"/>
  <c r="V12" i="6"/>
  <c r="U12" i="6"/>
  <c r="W12" i="6" s="1"/>
  <c r="R13" i="6" l="1"/>
  <c r="K12" i="6"/>
  <c r="H12" i="6"/>
  <c r="D12" i="6"/>
  <c r="P11" i="6"/>
  <c r="S10" i="6"/>
  <c r="R10" i="6"/>
  <c r="Q10" i="6"/>
  <c r="P10" i="6"/>
  <c r="N10" i="6"/>
  <c r="M10" i="6"/>
  <c r="L10" i="6"/>
  <c r="K10" i="6"/>
  <c r="H10" i="6"/>
  <c r="J10" i="6" s="1"/>
  <c r="D10" i="6"/>
  <c r="F10" i="6" s="1"/>
  <c r="S9" i="6"/>
  <c r="R9" i="6"/>
  <c r="P9" i="6"/>
  <c r="N9" i="6"/>
  <c r="M9" i="6"/>
  <c r="L9" i="6"/>
  <c r="K9" i="6"/>
  <c r="H9" i="6"/>
  <c r="J9" i="6" s="1"/>
  <c r="D9" i="6"/>
  <c r="F9" i="6" s="1"/>
  <c r="S8" i="6"/>
  <c r="R8" i="6"/>
  <c r="P8" i="6"/>
  <c r="N8" i="6"/>
  <c r="M8" i="6"/>
  <c r="L8" i="6"/>
  <c r="K8" i="6"/>
  <c r="H8" i="6"/>
  <c r="J8" i="6" s="1"/>
  <c r="D8" i="6"/>
  <c r="F8" i="6" s="1"/>
  <c r="S7" i="6"/>
  <c r="R7" i="6"/>
  <c r="P7" i="6"/>
  <c r="N7" i="6"/>
  <c r="M7" i="6"/>
  <c r="L7" i="6"/>
  <c r="K7" i="6"/>
  <c r="H7" i="6"/>
  <c r="J7" i="6" s="1"/>
  <c r="D7" i="6"/>
  <c r="F7" i="6" s="1"/>
  <c r="S6" i="6"/>
  <c r="R6" i="6"/>
  <c r="Q6" i="6"/>
  <c r="P6" i="6"/>
  <c r="N6" i="6"/>
  <c r="M6" i="6"/>
  <c r="L6" i="6"/>
  <c r="K6" i="6"/>
  <c r="H6" i="6"/>
  <c r="J6" i="6" s="1"/>
  <c r="D6" i="6"/>
  <c r="F6" i="6" s="1"/>
  <c r="S5" i="6"/>
  <c r="R5" i="6"/>
  <c r="Q5" i="6"/>
  <c r="P5" i="6"/>
  <c r="N5" i="6"/>
  <c r="O5" i="6" s="1"/>
  <c r="M5" i="6"/>
  <c r="L5" i="6"/>
  <c r="K5" i="6"/>
  <c r="H5" i="6"/>
  <c r="J5" i="6" s="1"/>
  <c r="D5" i="6"/>
  <c r="F5" i="6" s="1"/>
  <c r="S4" i="6"/>
  <c r="R4" i="6"/>
  <c r="Q4" i="6"/>
  <c r="P4" i="6"/>
  <c r="N4" i="6"/>
  <c r="M4" i="6"/>
  <c r="L4" i="6"/>
  <c r="K4" i="6"/>
  <c r="H4" i="6"/>
  <c r="J4" i="6" s="1"/>
  <c r="D4" i="6"/>
  <c r="F4" i="6" s="1"/>
  <c r="S3" i="6"/>
  <c r="R3" i="6"/>
  <c r="Q3" i="6"/>
  <c r="P3" i="6"/>
  <c r="N3" i="6"/>
  <c r="M3" i="6"/>
  <c r="M12" i="6" s="1"/>
  <c r="L3" i="6"/>
  <c r="K3" i="6"/>
  <c r="H3" i="6"/>
  <c r="D3" i="6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I213" i="2"/>
  <c r="AH213" i="2"/>
  <c r="O7" i="6" l="1"/>
  <c r="O4" i="6"/>
  <c r="G6" i="6"/>
  <c r="D13" i="6"/>
  <c r="O8" i="6"/>
  <c r="G7" i="6"/>
  <c r="K13" i="6"/>
  <c r="L12" i="6"/>
  <c r="O6" i="6"/>
  <c r="G4" i="6"/>
  <c r="G10" i="6"/>
  <c r="O3" i="6"/>
  <c r="O9" i="6"/>
  <c r="G5" i="6"/>
  <c r="H13" i="6"/>
  <c r="G8" i="6"/>
  <c r="O10" i="6"/>
  <c r="G9" i="6"/>
  <c r="N12" i="6"/>
  <c r="O12" i="6" s="1"/>
  <c r="F3" i="6"/>
  <c r="E12" i="6"/>
  <c r="J3" i="6"/>
  <c r="J12" i="6" s="1"/>
  <c r="O13" i="6" l="1"/>
  <c r="F12" i="6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00000000-0006-0000-0100-000001000000}">
      <text>
        <r>
          <rPr>
            <sz val="11"/>
            <color indexed="8"/>
            <rFont val="Helvetica Neue"/>
            <family val="2"/>
          </rPr>
          <t>作者:
有：有bug
无：没问题
未：功能未实现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2" authorId="0" shapeId="0" xr:uid="{00000000-0006-0000-0500-000001000000}">
      <text>
        <r>
          <rPr>
            <sz val="11"/>
            <color indexed="8"/>
            <rFont val="Helvetica Neue"/>
            <family val="2"/>
          </rPr>
          <t xml:space="preserve">作者:
1：一卡通更新相关
2：园区活动相关
3:物业服务里流程回退，启动他流程，按条件重新开始相关
</t>
        </r>
      </text>
    </comment>
    <comment ref="R2" authorId="0" shapeId="0" xr:uid="{00000000-0006-0000-0500-000002000000}">
      <text>
        <r>
          <rPr>
            <sz val="11"/>
            <color indexed="8"/>
            <rFont val="Helvetica Neue"/>
            <family val="2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  <comment ref="S2" authorId="0" shapeId="0" xr:uid="{00000000-0006-0000-0500-000003000000}">
      <text>
        <r>
          <rPr>
            <sz val="11"/>
            <color indexed="8"/>
            <rFont val="Helvetica Neue"/>
            <family val="2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</commentList>
</comments>
</file>

<file path=xl/sharedStrings.xml><?xml version="1.0" encoding="utf-8"?>
<sst xmlns="http://schemas.openxmlformats.org/spreadsheetml/2006/main" count="3492" uniqueCount="998">
  <si>
    <t>#</t>
  </si>
  <si>
    <t>担当者</t>
  </si>
  <si>
    <t>日期</t>
  </si>
  <si>
    <t>修改内容</t>
  </si>
  <si>
    <t>孙涛</t>
  </si>
  <si>
    <t>初版做成</t>
  </si>
  <si>
    <t>王中冠</t>
  </si>
  <si>
    <t>统计，说明，待定事项 页追加
功能块管理页修改</t>
  </si>
  <si>
    <t>说明页，停车场接口补足</t>
  </si>
  <si>
    <t>功能块管理页修改
1：物业类角色的个人/企业APP功能消除
2：流程图不正修改
3：顺序列，优先度再定义
4：预定完了日再定义
5：服务商端信息更新</t>
  </si>
  <si>
    <t>4.3 租赁服务的申请
游客以后可以申请。</t>
  </si>
  <si>
    <t>No.</t>
  </si>
  <si>
    <t>系统功能</t>
  </si>
  <si>
    <t>亿达丽泽确认状况</t>
  </si>
  <si>
    <t>亿达未来确认状况</t>
  </si>
  <si>
    <t>接口确认状况</t>
  </si>
  <si>
    <t>流程确认</t>
  </si>
  <si>
    <t>画面确认</t>
  </si>
  <si>
    <t>终端确认</t>
  </si>
  <si>
    <t>角色权限确认</t>
  </si>
  <si>
    <t>工数人日</t>
  </si>
  <si>
    <t>画面描述</t>
  </si>
  <si>
    <t>测试点</t>
  </si>
  <si>
    <t>问题有无</t>
  </si>
  <si>
    <t>问题数</t>
  </si>
  <si>
    <t>问题描述</t>
  </si>
  <si>
    <t>12/11周客户提供</t>
  </si>
  <si>
    <t>继续开发</t>
  </si>
  <si>
    <t>继续作业内容</t>
  </si>
  <si>
    <t>用户培训手册注意事项</t>
  </si>
  <si>
    <t>企业个人</t>
  </si>
  <si>
    <t>物业</t>
  </si>
  <si>
    <t>第三方服务商</t>
  </si>
  <si>
    <t>预计开始日</t>
  </si>
  <si>
    <t>预计完了日</t>
  </si>
  <si>
    <t>实际开始日</t>
  </si>
  <si>
    <t>实际完了日</t>
  </si>
  <si>
    <t>完成度</t>
  </si>
  <si>
    <t>功能模块</t>
  </si>
  <si>
    <t>模块大分类</t>
  </si>
  <si>
    <t>模块中分类</t>
  </si>
  <si>
    <t>模块小分类</t>
  </si>
  <si>
    <t>确认事项个数</t>
  </si>
  <si>
    <t>需求确认度</t>
  </si>
  <si>
    <t>系统契合度</t>
  </si>
  <si>
    <t>依赖于一卡通接口</t>
  </si>
  <si>
    <t>依赖于停车场接口</t>
  </si>
  <si>
    <t>流程图</t>
  </si>
  <si>
    <t>线下功能</t>
  </si>
  <si>
    <t>画面数</t>
  </si>
  <si>
    <t>画面归属</t>
  </si>
  <si>
    <t>物业移动端</t>
  </si>
  <si>
    <t>个人/企业移动端</t>
  </si>
  <si>
    <t>PC端</t>
  </si>
  <si>
    <t>个人用户</t>
  </si>
  <si>
    <t>企业用户</t>
  </si>
  <si>
    <t>游客</t>
  </si>
  <si>
    <t>运营服务经理</t>
  </si>
  <si>
    <t>费用确认员</t>
  </si>
  <si>
    <t>项目总经理</t>
  </si>
  <si>
    <t>工程经理</t>
  </si>
  <si>
    <t>安保经理</t>
  </si>
  <si>
    <t>安保人员</t>
  </si>
  <si>
    <t>维修人员</t>
  </si>
  <si>
    <t>（一）基础功能</t>
  </si>
  <si>
    <t>1.个人认证</t>
  </si>
  <si>
    <t>1.1 已有一卡通的注册</t>
  </si>
  <si>
    <t>1.1.1 手机号/ID验证</t>
  </si>
  <si>
    <t>Y</t>
  </si>
  <si>
    <t>N</t>
  </si>
  <si>
    <t>注册画面：
手机号
姓名
短信验证码功能</t>
  </si>
  <si>
    <t>1：新手机号注册成功
2：已有手机号无法注册
3：不合法手机号无法注册</t>
  </si>
  <si>
    <t>无</t>
  </si>
  <si>
    <t>-</t>
  </si>
  <si>
    <t>1.1.2 短信验证</t>
  </si>
  <si>
    <t>1：可以收到注册验证短信
【亿达丽泽】您的注册验证码为XXXX，请勿泄露给他人，若非本人操作，请忽略此邮件。
2：错误手机号，收不到验证短信</t>
  </si>
  <si>
    <r>
      <rPr>
        <sz val="10"/>
        <color indexed="8"/>
        <rFont val="微软雅黑"/>
        <family val="2"/>
        <charset val="134"/>
      </rPr>
      <t>1.1.3 登陆成功</t>
    </r>
  </si>
  <si>
    <t>进入主页Tab画面</t>
  </si>
  <si>
    <t>1.2 新一卡通的注册</t>
  </si>
  <si>
    <t>1.2.1 新卡注册申请</t>
  </si>
  <si>
    <t>员工一卡通绑定画面：
已有信息：姓名，手机号，
需要录入信息：
个人基本信息,性别，年龄
企业名，申请日期</t>
  </si>
  <si>
    <t>1：员工（游客身份）提交绑定申请
2：录入项目确认
3：已经绑定的员工不能重复绑定</t>
  </si>
  <si>
    <t xml:space="preserve">2：个人信息不全  没问题
3：存在着可以重复绑定的问题
</t>
  </si>
  <si>
    <t>1.2.3 验证并录入信息</t>
  </si>
  <si>
    <t>批准画面:
同意，不同意button
录入原因</t>
  </si>
  <si>
    <t>1：企业代表画面提示验证员工列表，显示出申请的状态
2：员工画面提示验证结果
3：验证成功之后提示员工到物业领卡
4：验证失败之后权限不变</t>
  </si>
  <si>
    <r>
      <rPr>
        <sz val="10"/>
        <color indexed="8"/>
        <rFont val="微软雅黑"/>
        <family val="2"/>
        <charset val="134"/>
      </rPr>
      <t>3：运营服务经理改完之后提示员工到物业领卡  done</t>
    </r>
    <r>
      <rPr>
        <sz val="10"/>
        <color indexed="16"/>
        <rFont val="微软雅黑"/>
        <family val="2"/>
        <charset val="134"/>
      </rPr>
      <t xml:space="preserve">
</t>
    </r>
    <r>
      <rPr>
        <sz val="10"/>
        <color indexed="16"/>
        <rFont val="微软雅黑"/>
        <family val="2"/>
        <charset val="134"/>
      </rPr>
      <t xml:space="preserve">4：企业修改员工信息后个人收不到通知，done
</t>
    </r>
    <r>
      <rPr>
        <sz val="10"/>
        <color indexed="16"/>
        <rFont val="微软雅黑"/>
        <family val="2"/>
        <charset val="134"/>
      </rPr>
      <t xml:space="preserve">12：安卓版的个人App刚进去时，版权所有者名称不对。done
</t>
    </r>
    <r>
      <rPr>
        <sz val="10"/>
        <color indexed="16"/>
        <rFont val="微软雅黑"/>
        <family val="2"/>
        <charset val="134"/>
      </rPr>
      <t xml:space="preserve">13：安卓版，游客申请绑定一卡通是，性别不让选  done
</t>
    </r>
    <r>
      <rPr>
        <sz val="10"/>
        <color indexed="16"/>
        <rFont val="微软雅黑"/>
        <family val="2"/>
        <charset val="134"/>
      </rPr>
      <t>10：企业修改员工信息时不能设置成代表   done</t>
    </r>
    <r>
      <rPr>
        <sz val="10"/>
        <color indexed="8"/>
        <rFont val="微软雅黑"/>
        <family val="2"/>
        <charset val="134"/>
      </rPr>
      <t xml:space="preserve">
</t>
    </r>
    <r>
      <rPr>
        <sz val="10"/>
        <color indexed="8"/>
        <rFont val="微软雅黑"/>
        <family val="2"/>
        <charset val="134"/>
      </rPr>
      <t xml:space="preserve">4：企业认证员工时应该不能输入一卡通号。Done
</t>
    </r>
    <r>
      <rPr>
        <sz val="10"/>
        <color indexed="8"/>
        <rFont val="微软雅黑"/>
        <family val="2"/>
        <charset val="134"/>
      </rPr>
      <t xml:space="preserve">5：绑定企业时企业信息不对时提示信息不好。 Done
</t>
    </r>
    <r>
      <rPr>
        <sz val="10"/>
        <color indexed="8"/>
        <rFont val="微软雅黑"/>
        <family val="2"/>
        <charset val="134"/>
      </rPr>
      <t xml:space="preserve">6：绑定新卡的时候输入的项目，性别，生年月日 追加    done
</t>
    </r>
    <r>
      <rPr>
        <sz val="10"/>
        <color indexed="8"/>
        <rFont val="微软雅黑"/>
        <family val="2"/>
        <charset val="134"/>
      </rPr>
      <t xml:space="preserve">7：物业端修改员工信息时企业信息可以清空，变成游客时清空 done
</t>
    </r>
    <r>
      <rPr>
        <sz val="10"/>
        <color indexed="8"/>
        <rFont val="微软雅黑"/>
        <family val="2"/>
        <charset val="134"/>
      </rPr>
      <t xml:space="preserve">8：企业看不到员工的申请      done
</t>
    </r>
    <r>
      <rPr>
        <sz val="10"/>
        <color indexed="8"/>
        <rFont val="微软雅黑"/>
        <family val="2"/>
        <charset val="134"/>
      </rPr>
      <t xml:space="preserve">9：游客权限时如果一卡通有信息，还是能显示一卡通功能，这个不对  done
</t>
    </r>
    <r>
      <rPr>
        <sz val="10"/>
        <color indexed="8"/>
        <rFont val="微软雅黑"/>
        <family val="2"/>
        <charset val="134"/>
      </rPr>
      <t xml:space="preserve">11：物业端修改员工时，本来有企业信息但是在修改画面看不到了。done
</t>
    </r>
    <r>
      <rPr>
        <sz val="10"/>
        <color indexed="8"/>
        <rFont val="微软雅黑"/>
        <family val="2"/>
        <charset val="134"/>
      </rPr>
      <t xml:space="preserve">1：流程没有提示  done
</t>
    </r>
    <r>
      <rPr>
        <sz val="10"/>
        <color indexed="8"/>
        <rFont val="微软雅黑"/>
        <family val="2"/>
        <charset val="134"/>
      </rPr>
      <t>2：申请认证有重复功能 done</t>
    </r>
  </si>
  <si>
    <t>1.2.2 新卡发放</t>
  </si>
  <si>
    <t>物业端确认企业认证完毕，并且录入一卡通信息</t>
  </si>
  <si>
    <t>1：物业端确认企业验证结果
2：线下发一卡通实体卡
3：录入一卡通信息，权限变更，游客=》员工
4：游客权限变为员工</t>
  </si>
  <si>
    <t>1：流程没有提示</t>
  </si>
  <si>
    <t>1.3 一卡通注销</t>
  </si>
  <si>
    <t>1.3.1 手机号/短信验证</t>
  </si>
  <si>
    <t>短信验证功能</t>
  </si>
  <si>
    <t>1：发送短信验证</t>
  </si>
  <si>
    <t>以下功能未实现
发送短信验证
=》改成一卡通注销
=》点OK再次确认信息提示</t>
  </si>
  <si>
    <t>1.3.2 申请注销</t>
  </si>
  <si>
    <t>申请注销画面：
注销日期，时间
注销原因
确认注销按钮
提示注销后相关功能不可用信息</t>
  </si>
  <si>
    <t>1：注销后结果提示Alert
2：注销成功，失败显示
3：余额大于100无法注销Check</t>
  </si>
  <si>
    <t>以下功能未实现
1：注销后结果提示Alert
2：注销成功，失败显示
3：余额大于100无法注销Check</t>
  </si>
  <si>
    <t>继续</t>
  </si>
  <si>
    <t>一卡通更新功能</t>
  </si>
  <si>
    <t>1.3.3 注销成功</t>
  </si>
  <si>
    <t>注销成功提示页面</t>
  </si>
  <si>
    <t>1：成功时权限变成游客
以前能访问的记录应该不能看到
2：失败时权限不发生变化</t>
  </si>
  <si>
    <t>以下功能未实现
1：成功时权限变成游客
2：失败时权限不发生变化</t>
  </si>
  <si>
    <t>1.3.4 线下退款</t>
  </si>
  <si>
    <t>1.4 一卡通挂失</t>
  </si>
  <si>
    <t>1.4.1 手机号/短信验证</t>
  </si>
  <si>
    <t>以下功能未实现
发送短信验证 不需要</t>
  </si>
  <si>
    <t>1.4.2 申请挂失</t>
  </si>
  <si>
    <t>申请挂失画面：
挂失日期，时间
挂失原因
确认挂失按钮</t>
  </si>
  <si>
    <t>1：挂失后结果提示Alert
2：挂失成功，失败提示
3：挂失成功后提示后续到物业办理补办手续提示</t>
  </si>
  <si>
    <t>以下功能未实现
1：挂失后结果提示Alert
2：挂失成功，失败提示
3：挂失成功后提示后续到物业办理补办手续提示</t>
  </si>
  <si>
    <t>1.4.3 挂失成功</t>
  </si>
  <si>
    <t>挂失成功提示页面</t>
  </si>
  <si>
    <t>1：成功时权限保持不变
2：失败时权限保持不变</t>
  </si>
  <si>
    <t>以下功能未实现
1：成功时权限保持不变
2：失败时权限保持不变</t>
  </si>
  <si>
    <t>1.4.4 一卡通补办</t>
  </si>
  <si>
    <t>1.4.5 旧卡的钱转入新卡</t>
  </si>
  <si>
    <t>物业端一卡通挂失操作
旧卡标记无效
录入新卡信息</t>
  </si>
  <si>
    <t>1：一卡通信息可以操作（状态可修改）</t>
  </si>
  <si>
    <t>以下功能未实现
1：一卡通信息可以操作（状态可修改），没有修改金额的地方。</t>
  </si>
  <si>
    <t>2.企业认证</t>
  </si>
  <si>
    <t>2.1 自动认证</t>
  </si>
  <si>
    <t>2.1.1 提交申请</t>
  </si>
  <si>
    <r>
      <rPr>
        <sz val="10"/>
        <color indexed="8"/>
        <rFont val="微软雅黑"/>
        <family val="2"/>
        <charset val="134"/>
      </rPr>
      <t>2.1.2 信息录入</t>
    </r>
  </si>
  <si>
    <t xml:space="preserve">物业端：
企业信息录入画面：
企业名
所在位置
产品名称
产品性质
所属产业
员工数
创立日期
投资规模
法人
等
</t>
  </si>
  <si>
    <t>1：必须输入信息check
2：企业信息确认
3：提交按钮，取消按钮</t>
  </si>
  <si>
    <t>1：物业端没有手机号check  done
2：修改按钮放到前边，操作不方便   列调整  done
3：企业信息不足  done</t>
  </si>
  <si>
    <t>2.1.3 确认成功</t>
  </si>
  <si>
    <t>登录成功提示Alert</t>
  </si>
  <si>
    <t>1：成功的场合企业代表可以用手机号和验证码登录
2：失败的场合企业不能用手机号和验证码登录</t>
  </si>
  <si>
    <t>1：员工和企业代表 预约参观功能不要    今天</t>
  </si>
  <si>
    <t>3.游客登陆方式</t>
  </si>
  <si>
    <t>3.1 登陆/注册方式</t>
  </si>
  <si>
    <t>登录画面</t>
  </si>
  <si>
    <t>可以用手机号和验证码登录</t>
  </si>
  <si>
    <t>1：登录画面仍然有注册功能，这个应该去掉了。OK
2：游客不应该和员工保存在一起， OK
3：webport上应该有单独的游客管理功能  OK</t>
  </si>
  <si>
    <t>1.3.2 登陆成功</t>
  </si>
  <si>
    <t>APP功能使用</t>
  </si>
  <si>
    <t>根据游客的权限浏览APP功能</t>
  </si>
  <si>
    <t>部分功能没有按照权限设定设置
产业联盟，活动不应该看  今天</t>
  </si>
  <si>
    <t>4.支付方式</t>
  </si>
  <si>
    <t>4.1 微信支付（第三方）</t>
  </si>
  <si>
    <t>支付选择画面</t>
  </si>
  <si>
    <t>可以选择微信支付功能</t>
  </si>
  <si>
    <t>功能未实现
余额显示部分改成0吧，现在这个数字看着奇怪</t>
  </si>
  <si>
    <t>4.2 支付宝支付（第三方）</t>
  </si>
  <si>
    <t>可以选择支付宝支付功能</t>
  </si>
  <si>
    <t>4.3 企业集体充值</t>
  </si>
  <si>
    <t>4.3.1 集体充值申请</t>
  </si>
  <si>
    <t>集体充值申请画面：
1：金额
2：人数
3：预定时间</t>
  </si>
  <si>
    <t>1：企业可以提出充值申请
2：流程提示方法
3：Form定版
4：上传功能实现</t>
  </si>
  <si>
    <t>以下功能未实现
1：企业可以提出充值申请
2：流程提示方法   运营服务经理要能够确认。 done
通知回复有问题         done
3：Form定版          继续作业
4：上传功能实现   继续作业</t>
  </si>
  <si>
    <t>申请功能未实现</t>
  </si>
  <si>
    <t>4.3.2 CSV文件准备</t>
  </si>
  <si>
    <t>4.3.3 CSV文件提交</t>
  </si>
  <si>
    <t>物业端导入集体充值文件</t>
  </si>
  <si>
    <t>接口不可用提示</t>
  </si>
  <si>
    <t>以下功能未实现
1：接口不可用提示
2：导入模板没有准备好</t>
  </si>
  <si>
    <t>根据一卡通功能定版CSV文件格式</t>
  </si>
  <si>
    <t>第一列：日期+行号
必须保证唯一</t>
  </si>
  <si>
    <t>4.3.4 审核确认</t>
  </si>
  <si>
    <t>确认员工余额发生变化</t>
  </si>
  <si>
    <t>以下功能未实现
接口不可用提示</t>
  </si>
  <si>
    <t>4.3.5 到账通知</t>
  </si>
  <si>
    <t>成功通知</t>
  </si>
  <si>
    <t>1：一卡通更新功能
2：通知功能，物业端，半年以后的自动删除
                      员工端，继续开发角色变换时清空</t>
  </si>
  <si>
    <t>4.3.6 审核未通过通知</t>
  </si>
  <si>
    <t>失败通知</t>
  </si>
  <si>
    <t>物业APP</t>
  </si>
  <si>
    <t>登陆功能</t>
  </si>
  <si>
    <t>找回密码画面</t>
  </si>
  <si>
    <t>1：输入用户名，密码可以登录
2：找回密码，往手机或者邮箱里发送密码
3：短信确认</t>
  </si>
  <si>
    <t>4：物业APP通知中心，点击出错。done
1：用户名关联手机或邮箱里接收不到找回密码短信  done
3：APP登录时输入错误用户名密码等没有对应的提示信息。done
2：登陆画面居中 done</t>
  </si>
  <si>
    <t>物业webPortal</t>
  </si>
  <si>
    <t>登录及功能</t>
  </si>
  <si>
    <t>1：输入用户名，密码可以登录
2：找回密码，往手机里发送密码
3：短信确认</t>
  </si>
  <si>
    <t>2：员工表需要有必须输入check，例如企业信息不输入不能保存   Done
3：找回密码的提示画面是日文的，Done
4：员工表里的企业信息不能修改是怎么回事？ Done</t>
  </si>
  <si>
    <t>（二）招商中心</t>
  </si>
  <si>
    <t>1.园区介绍</t>
  </si>
  <si>
    <t>1.1 展示页面</t>
  </si>
  <si>
    <t>App端浏览画面
静态页面</t>
  </si>
  <si>
    <t>APP端可以看到相关内容</t>
  </si>
  <si>
    <r>
      <rPr>
        <sz val="10"/>
        <color indexed="8"/>
        <rFont val="微软雅黑"/>
        <family val="2"/>
        <charset val="134"/>
      </rPr>
      <t>1.2 更新页面</t>
    </r>
  </si>
  <si>
    <t>物业端更新画面</t>
  </si>
  <si>
    <t>1：更新文字
2：更新图片</t>
  </si>
  <si>
    <t>2.预约参观</t>
  </si>
  <si>
    <t>申请画面：
公司名称/个人名称
联系方式
参观时间
参观种类(待定)：参观拜访，商务合作，新闻采访
状态：申请中，接待中，关闭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</si>
  <si>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</si>
  <si>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</si>
  <si>
    <t>物业端应该可以录入其他企业的信息。</t>
  </si>
  <si>
    <t>2.1.2 物业受理</t>
  </si>
  <si>
    <t>2.1.3 运营接待</t>
  </si>
  <si>
    <t>3.园区大事记</t>
  </si>
  <si>
    <t>3.1 展示页面</t>
  </si>
  <si>
    <t>3.2 更新页面</t>
  </si>
  <si>
    <t>4.招商租赁</t>
  </si>
  <si>
    <t>4.1 租赁信息发布</t>
  </si>
  <si>
    <t>标题里要有区分：
1：“租用”字样</t>
  </si>
  <si>
    <t>4.2 租赁信息展示</t>
  </si>
  <si>
    <t>4.3 租赁服务的申请</t>
  </si>
  <si>
    <t>租赁申请画面
1：租赁对象
2：联系方式</t>
  </si>
  <si>
    <t>1：租赁申请画面确认
2：申请成功确认
3：申请履历确认</t>
  </si>
  <si>
    <t>留言权限确认
相关企业代表可以看到留言，物业可以看到留言，留言者</t>
  </si>
  <si>
    <t>素材</t>
  </si>
  <si>
    <t>2：保存履历</t>
  </si>
  <si>
    <t>5.园区公告、新闻</t>
  </si>
  <si>
    <t>5.1 展示页面</t>
  </si>
  <si>
    <t>5.2 更新页面</t>
  </si>
  <si>
    <t>6.园区政策</t>
  </si>
  <si>
    <t>6.1 展示页面</t>
  </si>
  <si>
    <t>6.2 更新页面</t>
  </si>
  <si>
    <t>7.一键导航至园区</t>
  </si>
  <si>
    <t>物业端更新画面
App端启动导航功能</t>
  </si>
  <si>
    <t>1：更新画面
2：导航准确性确认</t>
  </si>
  <si>
    <t>以下功能未实现
1：更新画面位置确认  OK</t>
  </si>
  <si>
    <t>8.园区地图（VR园区）</t>
  </si>
  <si>
    <t>8.1 展示页面</t>
  </si>
  <si>
    <t>1：更新链接
2：素材</t>
  </si>
  <si>
    <t>以下功能未实现
1：更新链接
2：素材有了，但是一直没有实现</t>
  </si>
  <si>
    <t>8.2 更新页面</t>
  </si>
  <si>
    <t>App端浏览画面
VR素材使用</t>
  </si>
  <si>
    <t>更新功能确认</t>
  </si>
  <si>
    <t>以下功能未实现
更新功能确认</t>
  </si>
  <si>
    <t>（三）物业服务</t>
  </si>
  <si>
    <t>1.物业报修</t>
  </si>
  <si>
    <t>1.1.1 提交申请</t>
  </si>
  <si>
    <t>申请home画面
过往申请一览
新建按钮
新建申请画面
公司名
报修事项
联系人
上门时间
故障描述</t>
  </si>
  <si>
    <t>1：申请Home画面确认
     申请历史确认
      新建申请按钮
2：新建申请画面确认
3：同一故障重复申请提出Check
4:16:00前无人接单，提醒工程经理</t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</si>
  <si>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</si>
  <si>
    <t>1.1.2 申请受理</t>
  </si>
  <si>
    <t>申请受理画面
受理确认按钮</t>
  </si>
  <si>
    <t>1:工程经理收到申请通知
2：操作App受理业务</t>
  </si>
  <si>
    <t>1.1.3 任务分配</t>
  </si>
  <si>
    <t>任务分配页面
任务详细
维修人员一览
任务分配</t>
  </si>
  <si>
    <t>1：任务分配页面项目确认
2：维修人员一览确认
3：分配记录修改功能确认
（防止：维修人员不能维修）
4：任务分配之后状态发生变化</t>
  </si>
  <si>
    <t xml:space="preserve">3：维修人员一览不全， done
４：另外只有一个选项时选择不上。　Done
2：单号改成，具体的语言描述   done
</t>
  </si>
  <si>
    <t>1.1.4 主动接单</t>
  </si>
  <si>
    <t>接单画面
接受按钮</t>
  </si>
  <si>
    <t>1:维修人员收到申请通知
2：主动接单
3：接单之后申请状态变化</t>
  </si>
  <si>
    <t>1.1.5 任务接单</t>
  </si>
  <si>
    <t>1:维修人员收到指派通知
2：接单
3：接单之后申请状态变化
4：30分钟内没到现成提醒工程经理</t>
  </si>
  <si>
    <t xml:space="preserve">3：当没有人接单的时候不能让流程进入到下一步。 done
1:30分钟内没到现场，提醒工程经理  done
</t>
  </si>
  <si>
    <t>1.1.6 上门检修</t>
  </si>
  <si>
    <t>上门检修页面
到达确认</t>
  </si>
  <si>
    <t>1：确认到达客户现场</t>
  </si>
  <si>
    <t>1.1.7 维修难易度确认</t>
  </si>
  <si>
    <t>维修性质判断
收费
免费</t>
  </si>
  <si>
    <t>1：维修性质判断
2：提交功能</t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</si>
  <si>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</si>
  <si>
    <t>需要项目经理再次确认的不能实现
有分支的实现不了</t>
  </si>
  <si>
    <t>1.1.8 确认施工</t>
  </si>
  <si>
    <t>确认施工按钮
不允许施工按钮</t>
  </si>
  <si>
    <t>1：收到确认施工通知
2：确认施工
3：不准许施工</t>
  </si>
  <si>
    <t>在维修结果项目里加上，如需收费需要和项目经理确认是否施工</t>
  </si>
  <si>
    <t>需要工程经理审批</t>
  </si>
  <si>
    <t>1.1.9 维修施工</t>
  </si>
  <si>
    <t>【确认施工】结果确认
提示客户评价</t>
  </si>
  <si>
    <t>1：施工或离场
2：</t>
  </si>
  <si>
    <t>1.1.10 客户评价</t>
  </si>
  <si>
    <t>评价画面
报修项目
维修人员名
施工日期
评分
评论</t>
  </si>
  <si>
    <t>1：收到评价申请
2：评价画面确认
3：提交功能确认</t>
  </si>
  <si>
    <t>1.1.11 确认完成</t>
  </si>
  <si>
    <t>确认完成画面
确认完成</t>
  </si>
  <si>
    <t>1：确认完成功能</t>
  </si>
  <si>
    <t>未实现</t>
  </si>
  <si>
    <t>1.1.12 维修预期提醒</t>
  </si>
  <si>
    <t>未确认</t>
  </si>
  <si>
    <t>2.访客管理</t>
  </si>
  <si>
    <t>2.1 个人访客</t>
  </si>
  <si>
    <t>申请页面
申请记录
新建申请按钮
新建申请画面
访客姓名
访问日期
访问目的</t>
  </si>
  <si>
    <t>1：确认申请履历
2：确认新建申请画面
3：同一员工同一申请check</t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</si>
  <si>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</si>
  <si>
    <t>2.1.2 二维码生成</t>
  </si>
  <si>
    <t>通行证确认</t>
  </si>
  <si>
    <t>1：确认通行证信息
申请人
申请人所在公司
访问任务列表
访问时间
访问目标公司</t>
  </si>
  <si>
    <t>1 :申请成功页面，应该有直接跳转到通行证页面的功能 done
2：二维码扫描功能不好用。done
3：5人以上不允许提交，使用批量访客功能提醒。done</t>
  </si>
  <si>
    <t>2.1.3 扫码放行</t>
  </si>
  <si>
    <t>2.2 批量访客</t>
  </si>
  <si>
    <t>2.2.1 提交申请</t>
  </si>
  <si>
    <t>2:   人数check ，小于5人不让提交done</t>
  </si>
  <si>
    <t>2.2.2 信息审批</t>
  </si>
  <si>
    <t>审批画面
批准
不批准
原因录入</t>
  </si>
  <si>
    <t>1：5人以上运营经理收到审批提醒
2：审批意见录入
3：审批结果录入</t>
  </si>
  <si>
    <t>加项目
1：批准意见等入理功能没有，批准，不批准选项没有 done
2：运营服务经理不能审批</t>
  </si>
  <si>
    <t>2.2.3 通行证发放</t>
  </si>
  <si>
    <t>2.2.4 确认放行</t>
  </si>
  <si>
    <t>3.投诉建议</t>
  </si>
  <si>
    <t>3.1.1 提交申请</t>
  </si>
  <si>
    <t>投诉建议画面
未完成投诉历史确认
新建投诉建议
类别：投诉/建议
建议描述
投诉分类：
1)物业服务人员
2)设施设备
3)安全保障   
4)环境卫生  
5)施工噪音 
6)其它
联系方式</t>
  </si>
  <si>
    <t>1：未完成投诉建议确认功能
2：新建建议功能
3：新建投诉功能</t>
  </si>
  <si>
    <t>1：一览里的提示信息不好 【complaint_advice】
改成具体的业务名称 done</t>
  </si>
  <si>
    <t>3.1.2 通知</t>
  </si>
  <si>
    <t>通知确认
“投诉建议”字样</t>
  </si>
  <si>
    <t>1：企业收到通知
2：投诉者在投诉的详细页面显示出来</t>
  </si>
  <si>
    <t>1：企业能看到通知，但是看不到详细，就这样？</t>
  </si>
  <si>
    <t>3.1.2 处理投诉</t>
  </si>
  <si>
    <t>处理投诉画面
未完成投诉建议履历
处理结果录入
提交</t>
  </si>
  <si>
    <t>1：未完成投诉建议确认功能
2：处理结果录入
3：提交</t>
  </si>
  <si>
    <t>1：处理结果录入区域没有。done
2：运营经理不能处理投诉。done</t>
  </si>
  <si>
    <t>3.1.4 客户评价</t>
  </si>
  <si>
    <t>评价画面
评分
评论</t>
  </si>
  <si>
    <t>1：收到物业处理结果通知
2：评价及评论功能</t>
  </si>
  <si>
    <t>所有评价的通知，改成：XXX：公司名+人名+“做了评价”</t>
  </si>
  <si>
    <t>3.1.5 确认完成</t>
  </si>
  <si>
    <t>确认完成</t>
  </si>
  <si>
    <t>确认完成由客户完成</t>
  </si>
  <si>
    <t>4.水电抄表</t>
  </si>
  <si>
    <t>4.1.1 提前通知</t>
  </si>
  <si>
    <t>每月9号系统自动提醒（如遇节假日顺延）
工程经理手动提醒
水电抄表画面
上门时间
租户名称
租用位置
能耗类别
表号
电表位置
抄表履历</t>
  </si>
  <si>
    <t>1：水电抄表画面录入
2：提交</t>
  </si>
  <si>
    <t>1：工程经理看不到和维修人员看不到水电抄表Button  done
1：每月9号，启动抄表功能未确认  done
2：物业端水电抄表功能删除。 done
3：企业发消息有问题  done</t>
  </si>
  <si>
    <t>4.1.2 接收通知</t>
  </si>
  <si>
    <t>通知确认
“水电抄表”字样</t>
  </si>
  <si>
    <t>企业确认通知</t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</si>
  <si>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</si>
  <si>
    <t>4.1.3 水电抄表</t>
  </si>
  <si>
    <t>4.1.4 数据录入</t>
  </si>
  <si>
    <t>新建抄表画面
抄表时间
前次表数
本次表数
倍率
本期用量
工程部确认
租户确认</t>
  </si>
  <si>
    <t>4.1.5 抄表数据确认</t>
  </si>
  <si>
    <t>数据确认
无异议
有异议
说明</t>
  </si>
  <si>
    <t xml:space="preserve">1：确认数据通知
2：确认结果录入
</t>
  </si>
  <si>
    <t>4.1.6 通知</t>
  </si>
  <si>
    <t>5.物品放行</t>
  </si>
  <si>
    <t>5.1 物品放出园区</t>
  </si>
  <si>
    <t>5.1.1 提交申请</t>
  </si>
  <si>
    <t>物品放出申请画面
申请人
企业名
联系方式
物品清单（种类，名称，数量）
放出日期</t>
  </si>
  <si>
    <t>1：未完成履历确认
2：申请画面确认
3：同一时间重复申请check</t>
  </si>
  <si>
    <t>1：企业不能审批，所以直接让企业发起。 done
2：员工的访问权限修改，把放出，放入权限从员工权限里拿走。 Done</t>
  </si>
  <si>
    <t>5.1.2 信息审核</t>
  </si>
  <si>
    <t>信息审核页面
同意
不同意
说明</t>
  </si>
  <si>
    <t>1：企业代表收到通知
2：审核实施</t>
  </si>
  <si>
    <t>4：对应企业代表要收到审批申请，并且同意放出，才可以进入下一步。</t>
  </si>
  <si>
    <t>个人提申请，企业审批加入流程中</t>
  </si>
  <si>
    <t>5.1.3 信息审批</t>
  </si>
  <si>
    <t>1：运营服务经理收到通知
2：审核实施</t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</si>
  <si>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</si>
  <si>
    <t>1：费用确认员（财务）收到通知
2：审核实施</t>
  </si>
  <si>
    <t>1：必须输入项验证不好用</t>
  </si>
  <si>
    <t>5.1.4 信息审批</t>
  </si>
  <si>
    <t>1：安保经理收到通知
2：审核实施</t>
  </si>
  <si>
    <t>1：安保经理收不到通知</t>
  </si>
  <si>
    <t>5.1.5 发放通行证</t>
  </si>
  <si>
    <t>通行证页面
申请人
企业名
联系方式
物品清单（种类，名称，数量）
放出日期
以上审批意见</t>
  </si>
  <si>
    <t>1：通行证上的项目要和表单上的项目一致。工程经理信息删除</t>
  </si>
  <si>
    <t>5.1.6 物品审查</t>
  </si>
  <si>
    <t>5.1.7 物品放行</t>
  </si>
  <si>
    <t>5.1.8 确认完成</t>
  </si>
  <si>
    <t>确认完成页面
确认完成
删除电子通行证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</si>
  <si>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</si>
  <si>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</si>
  <si>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</si>
  <si>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</si>
  <si>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</si>
  <si>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</si>
  <si>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</si>
  <si>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信息审核
同意
不同意
说明</t>
  </si>
  <si>
    <t>1：企业代表收到通知
2：审核功能确认</t>
  </si>
  <si>
    <t>1：工程经理审批步骤时工程经理推进不了进度。done
2：个人APP里的，运营服务经理不用的话删掉。done
2：大件物品出入确认人，自动设上流程里第一个人。这里就是工程经理。 Done</t>
  </si>
  <si>
    <t>5.2.3 信息审批</t>
  </si>
  <si>
    <t>信息审核
同意
不同意
说明
可以修改时间和路线</t>
  </si>
  <si>
    <t>1：安保经理收到通知
2：信息审批
3：可以修改入园时间和路线确认</t>
  </si>
  <si>
    <t>收不到通知</t>
  </si>
  <si>
    <t>1：工程经理收到通知
2：信息审批
3：可以修改入园时间和路线确认</t>
  </si>
  <si>
    <t>5.2.4 生成通行证</t>
  </si>
  <si>
    <t>通行证页面
申请人
企业名
联系方式
物品清单（种类，名称，数量）
放入日期
以上审批意见</t>
  </si>
  <si>
    <t>通行证内容确认</t>
  </si>
  <si>
    <t>5.2.5 物品审查</t>
  </si>
  <si>
    <t>5.2.6 物品放行</t>
  </si>
  <si>
    <t>5.2.7 确认完成</t>
  </si>
  <si>
    <t>6.房屋交接</t>
  </si>
  <si>
    <t>6.1.1 申请会商</t>
  </si>
  <si>
    <t>未关闭会商履历
申请会商画面
时间
地点
商议事项
出席对象</t>
  </si>
  <si>
    <t>1：未关闭会商申请确认
2：会商内容确认</t>
  </si>
  <si>
    <t>1：以通知的形式发起会商 done
2：发起用户改成企业  done
3：参与者删掉   done</t>
  </si>
  <si>
    <t>6.1.2 通知</t>
  </si>
  <si>
    <t>通知功能
“会商”字样</t>
  </si>
  <si>
    <t>1：角色确认
企业客户，工程经理，安保经理收到通知</t>
  </si>
  <si>
    <t>企业收不到通知</t>
  </si>
  <si>
    <t>6.1.3 线下会议</t>
  </si>
  <si>
    <t>6.1.4 信息录入</t>
  </si>
  <si>
    <t>信息录入画面
项目：
参考：D-房间检查验收登记表.docx</t>
  </si>
  <si>
    <t>1：流程进度确认
2：画面项目确认
3：权限确认
4：通知确认</t>
  </si>
  <si>
    <t>所有物业角色收不到通知</t>
  </si>
  <si>
    <t>6.1.5 信息录入</t>
  </si>
  <si>
    <t>安保经理
1：流程进度确认
2：画面项目确认
3：权限确认
4：通知确认</t>
  </si>
  <si>
    <t>6.1.6 信息审批</t>
  </si>
  <si>
    <t>运营服务经理
1：流程进度确认
2：画面项目确认
3：权限确认
4：通知确认</t>
  </si>
  <si>
    <t>6.1.7 审批确认</t>
  </si>
  <si>
    <t>企业客户
1：流程进度确认
2：画面项目确认
3：权限确认
4：通知确认</t>
  </si>
  <si>
    <t>企业端看不到流程步骤</t>
  </si>
  <si>
    <t>根据条件往回跳转</t>
  </si>
  <si>
    <t>7.装修管理</t>
  </si>
  <si>
    <t>7.1 装修申请</t>
  </si>
  <si>
    <t>7.1.1 装修申请</t>
  </si>
  <si>
    <t>未关闭申请确认
装修申请画面
企业名称
装修内容
联系人
联系方式
参照【I-施工方案审核意见表.docx】</t>
  </si>
  <si>
    <t>1：流程进度确认
2：画面项目确认
3：权限确认</t>
  </si>
  <si>
    <t>1：租户装修不手动选择，不能进行下一步 done
2：Icons变更  done</t>
  </si>
  <si>
    <t>7.1.2 审批意见</t>
  </si>
  <si>
    <t>审批画面
同意
不同意
意见</t>
  </si>
  <si>
    <t>1：在受理之前，加审批意见流程  done
2：项目：同意或不同意，备注 三个项目 done</t>
  </si>
  <si>
    <t>7.1.3 提交图纸</t>
  </si>
  <si>
    <t>1：多个表单确认不到。</t>
  </si>
  <si>
    <t>7.1.4 确认图纸时间</t>
  </si>
  <si>
    <t>确认图纸时间画面
时间</t>
  </si>
  <si>
    <t>7.1.5 审图意见</t>
  </si>
  <si>
    <t>审图意见画面
参照【I-施工方案审核意见表.docx】
同意
不同意</t>
  </si>
  <si>
    <t>1：流程进度确认
2：画面项目确认
3：权限确认
4：通知确认
5：不通过回到上一步</t>
  </si>
  <si>
    <t>1：通知有问题
2：报审资料统计明细表没有　done</t>
  </si>
  <si>
    <t>7.1.6 审图意见</t>
  </si>
  <si>
    <t>7.1.7 成功通知</t>
  </si>
  <si>
    <t>通知画面
“装修申请审图成功”字样</t>
  </si>
  <si>
    <t>1：流程进度确认
2：权限确认
3：:通知确认（企业客户及运营服务经理收到通知）</t>
  </si>
  <si>
    <t>7.1.8 信息录入</t>
  </si>
  <si>
    <t>信息录入画面
参照【J-施工许可证审批表.docx】
同意
不同意</t>
  </si>
  <si>
    <t>1：流程进度确认
2：权限确认
3：:通知确认
4：画面项目确认</t>
  </si>
  <si>
    <t>7.1.9 审批意见</t>
  </si>
  <si>
    <t>审批意见画面
信息录入
参照【J-施工许可证审批表.docx】</t>
  </si>
  <si>
    <t>1：流程进度确认
2：权限确认
3：:通知确认（工程经理）
4：画面项目确认</t>
  </si>
  <si>
    <t>7.1.10 水电抄表</t>
  </si>
  <si>
    <t>1：流程进度确认
2：权限确认
3：:通知确认（安保经理）
4：画面项目确认</t>
  </si>
  <si>
    <t>要求：启动其他业务流程并保持关联
解决办法：在水电抄表节点，提醒工程经理去抄表，增加个已抄表checkbox
=》中冠告诉客户</t>
  </si>
  <si>
    <t>7.1.11 审批意见</t>
  </si>
  <si>
    <t>7.1.12 审核意见</t>
  </si>
  <si>
    <t>1：流程进度确认
2：权限确认
3：:通知确认（运营服务经理）
4：画面项目确认</t>
  </si>
  <si>
    <t>7.1.13 开工许可</t>
  </si>
  <si>
    <t>开工许可页面
信息录入
参照【K-施工许可证模板.docx】</t>
  </si>
  <si>
    <t>1：现场联系人不全</t>
  </si>
  <si>
    <t>7.2 隐蔽工程验收申请</t>
  </si>
  <si>
    <t>7.2.1 发起验收申请</t>
  </si>
  <si>
    <t>发起验收申请画面
参照【N-隐蔽工程验收表.docx】
保存
提交</t>
  </si>
  <si>
    <t>1：流程进度确认
2：权限确认
3：:通知确认（企业客户）
4：画面项目确认
5：多次发起测试
6：开始条件确认（开工许可之后）</t>
  </si>
  <si>
    <t>3：电话号码格式check要追加
4：通知收不到
1：租户装修不手动选择，不能进行下一步 done
2：Icons变更  done</t>
  </si>
  <si>
    <t>7.2.2 申请审批</t>
  </si>
  <si>
    <t>申请审批
会商内容
时间
地点
出席人物</t>
  </si>
  <si>
    <t>7.2.3 会商通知</t>
  </si>
  <si>
    <t>通知确认
“隐蔽工程验收”字样</t>
  </si>
  <si>
    <t>1：通知内容确认
2：权限确认（企业客户，工程经理，安保经理）</t>
  </si>
  <si>
    <t>7.2.4 线下会商</t>
  </si>
  <si>
    <t>7.2.5 验收意见</t>
  </si>
  <si>
    <t>验收意见画面
参照【N-隐蔽工程验收表.docx】</t>
  </si>
  <si>
    <t>1：流程进度确认
2：权限确认
3：:通知确认（工程经理）
4：画面项目确认
5：不同意时动作确认</t>
  </si>
  <si>
    <t>1：初检合格直接完成功能未实现  done
2：企业接不到通知   done
3:   区域项目check的不对，输入汉字不让过。 Done</t>
  </si>
  <si>
    <t>初检合格直接完毕</t>
  </si>
  <si>
    <t>7.2.6 验收意见</t>
  </si>
  <si>
    <t>1：流程进度确认
2：权限确认
3：:通知确认（安保经理）
4：画面项目确认
5：不同意时动作确认</t>
  </si>
  <si>
    <t>7.2.7 验收成功通知</t>
  </si>
  <si>
    <t>1：通知内容确认
2：权限确认（企业客户）</t>
  </si>
  <si>
    <t>7.3 竣工验收</t>
  </si>
  <si>
    <t>7.3.1 发起验收申请</t>
  </si>
  <si>
    <t>发起验收申请画面
参照【O-施工竣工验收表.docx】
保存
提交</t>
  </si>
  <si>
    <t>1：流程进度确认
2：权限确认
3：:通知确认（企业客户）
4：画面项目确认
5：开始条件确认（装修验收-隐蔽工程验收申请完成后）</t>
  </si>
  <si>
    <t>2：通知无效
3：流程不对，运营经理首先，然后逐步推进。done
1：租户装修不手动选择，不能进行下一步 done</t>
  </si>
  <si>
    <t>7.3.2 申请审批</t>
  </si>
  <si>
    <t>7.3.3 会商通知</t>
  </si>
  <si>
    <t>通知确认
“竣工验收”字样</t>
  </si>
  <si>
    <t>7.3.4 线下会商</t>
  </si>
  <si>
    <t>7.3.5 验收意见</t>
  </si>
  <si>
    <t>验收意见画面
参照【O-施工竣工验收表.docx】</t>
  </si>
  <si>
    <t>1：流程进度确认
2：权限确认
3：:通知确认（工程经理）
4：画面项目确认
5：不同意时动作</t>
  </si>
  <si>
    <t>1：初检合格直接完成功能未实现  done
3：主责部门，确认人不明确，到底是哪个人，应该用语言描述出来。 done
2：区域项目check的不对，输入汉字不让过。done</t>
  </si>
  <si>
    <t>7.3.6 验收意见</t>
  </si>
  <si>
    <t>1：流程进度确认
2：权限确认
3：:通知确认（安保经理）
4：画面项目确认
5：不同意时动作</t>
  </si>
  <si>
    <t>1：初检合格直接完成功能未实现</t>
  </si>
  <si>
    <t>7.3.7 验收成功通知</t>
  </si>
  <si>
    <t>1：通知内容确认
2：权限确认（企业客户）
3：同时通过时动作
4：单方通过时动作</t>
  </si>
  <si>
    <t>7.4 押金退还</t>
  </si>
  <si>
    <t>7.4.1 押金退还申请</t>
  </si>
  <si>
    <t>押金退还申请画面
画面参照【P-施工竣工费用结算审批表.docx】</t>
  </si>
  <si>
    <t>1：流程进度确认
2：权限确认
3：画面项目确认
4：启动条件确认
装修验收-竣工验收完成后30个自然日之后</t>
  </si>
  <si>
    <t>1：通知</t>
  </si>
  <si>
    <t>7.4.2 水电抄表</t>
  </si>
  <si>
    <t>水电抄表流程启动</t>
  </si>
  <si>
    <t>1：流程进度确认
2：权限确认
3：通知内容确认</t>
  </si>
  <si>
    <t>启动别的流程</t>
  </si>
  <si>
    <t>7.4.3 确认押金退还</t>
  </si>
  <si>
    <t xml:space="preserve">确认押金退还画面
画面参照【P-施工竣工费用结算审批表.docx】
</t>
  </si>
  <si>
    <t>1：流程进度确认
2：权限确认（运营服务经理，工程经理，安保经理）
3：通知内容确认</t>
  </si>
  <si>
    <t>7.4.4 确认押金退还</t>
  </si>
  <si>
    <t>确认押金退还画面
画面参照【P-施工竣工费用结算审批表.docx】</t>
  </si>
  <si>
    <t>1：流程进度确认
2：权限确认（工程经理）
3：通知内容确认</t>
  </si>
  <si>
    <t>7.4.5 通知</t>
  </si>
  <si>
    <t>通知确认
“押金退还”字样</t>
  </si>
  <si>
    <t>1：流程进度确认
2：权限确认（企业客户）
3：通知内容确认</t>
  </si>
  <si>
    <t>7.4.6 押金退还</t>
  </si>
  <si>
    <t>8.入驻/退租申请</t>
  </si>
  <si>
    <t>8.1 入驻申请</t>
  </si>
  <si>
    <t>8.1.1 提交信息</t>
  </si>
  <si>
    <t>入驻申请画面：
入驻信息
企业名称
租用位置，层，号
入驻时间
【E-租户入住搬家审批表】文件功能实现</t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</si>
  <si>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</si>
  <si>
    <t>1：通知里的后退不好用    done
2：入驻，退租文字有问题  done
3：每个步骤，必须输入没check住  done</t>
  </si>
  <si>
    <t>8.1.2 审批申请</t>
  </si>
  <si>
    <t>申请审批页面
批准，不批准，按钮
审批意见</t>
  </si>
  <si>
    <t>1：运营经理收到通知
2：点击通知进入审批页面
3：录入审批意见，点击批准按钮，提交画面
4：录入审批意见，点击不批准按钮，提交画面</t>
  </si>
  <si>
    <t>8.1.3 通知</t>
  </si>
  <si>
    <t>通知页面
“入驻申请”文字描述</t>
  </si>
  <si>
    <t>1：接收通知
2：点击通知查看详情</t>
  </si>
  <si>
    <t xml:space="preserve">1：工程经理，和安保经理只通知就可以，不用审批，把审批流程改一下。所有都是按照Form来做的，Done </t>
  </si>
  <si>
    <t>要求：工程经理，安保经理的信息要从上一流程取得。
办法：用户选择本公司
pending</t>
  </si>
  <si>
    <t>中冠</t>
  </si>
  <si>
    <t>8.1.4 审批意见</t>
  </si>
  <si>
    <t>1：项目总经理收到通知
2：点击通知进入审批页面
3：录入审批意见，点击批准按钮，提交画面
4：录入审批意见，点击不批准按钮，提交画面</t>
  </si>
  <si>
    <t>8.1.5 增值服务意见</t>
  </si>
  <si>
    <t>增值服务意见页面
增值服务意见录入</t>
  </si>
  <si>
    <t>1：接收通知
2：点击通知查看详情
3：录入增值服务意见，提交，状态显示关闭</t>
  </si>
  <si>
    <t>8.1.6 通知</t>
  </si>
  <si>
    <t>1：企业客户，运营服务商，工程经理，安保经理，项目经理接收通知
2：点击通知查看详情</t>
  </si>
  <si>
    <t>8.2 退租申请</t>
  </si>
  <si>
    <t>8.2.1 提交信息</t>
  </si>
  <si>
    <t>退租申请页面
企业名
退租日期
原因</t>
  </si>
  <si>
    <t>1：点击退租按钮,显示已申请信息，新建按钮
2：点击新建按钮，进入申请页面
3：确认画面显示项目
4：点击提交，查看历史记录
5：同一企业不能多次提交</t>
  </si>
  <si>
    <t>2：退租的企业信息没有同步。  done
1：选择企业时要把企业信息带过去。Done</t>
  </si>
  <si>
    <t>8.2.2 通知</t>
  </si>
  <si>
    <t>通知页面
“退租申请”文字描述</t>
  </si>
  <si>
    <t>1：安保经理，工程经理，项目总经理收到通知</t>
  </si>
  <si>
    <t>8.2.3 审批意见</t>
  </si>
  <si>
    <t>Button名改成，临时保存，进行下一步 done</t>
  </si>
  <si>
    <t>8.2.4 通知</t>
  </si>
  <si>
    <t>1:企业用户，运营经理，工程经理，安保经理，接收通知
2：点击通知，可以查看详情</t>
  </si>
  <si>
    <t>9.停车场管理</t>
  </si>
  <si>
    <t>9.1 月卡申请</t>
  </si>
  <si>
    <t>月卡申请画面
期间选择
付费</t>
  </si>
  <si>
    <t>1：画面确认
2：权限确认
3：充值金额确认</t>
  </si>
  <si>
    <t>有</t>
  </si>
  <si>
    <t>月卡申请功能</t>
  </si>
  <si>
    <t>卡在微信支付上</t>
  </si>
  <si>
    <t>9.2 月卡续费</t>
  </si>
  <si>
    <t>月卡续费画面
期间选择
付费</t>
  </si>
  <si>
    <t>月卡续费功能</t>
  </si>
  <si>
    <t>卡在微信支付上
主车牌，备用车牌</t>
  </si>
  <si>
    <t>9.3 临客缴费</t>
  </si>
  <si>
    <t>9.4 剩余车位查询</t>
  </si>
  <si>
    <t>剩余车位查询画面
剩余车位数</t>
  </si>
  <si>
    <t>1：画面确认
2：权限确认</t>
  </si>
  <si>
    <t>9.5 缴费查询</t>
  </si>
  <si>
    <t>缴费查询画面
缴费记录查询</t>
  </si>
  <si>
    <t>10.园区巴士</t>
  </si>
  <si>
    <t>10.1 线路列表</t>
  </si>
  <si>
    <t xml:space="preserve"> 线路列表
所有线路一览画面</t>
  </si>
  <si>
    <t>1：展现画面
2：后台更新画面</t>
  </si>
  <si>
    <t>企业服务</t>
  </si>
  <si>
    <t>10.2 线路详情</t>
  </si>
  <si>
    <t>10.3 支付方式</t>
  </si>
  <si>
    <t>（四）园区一卡通</t>
  </si>
  <si>
    <t>1.余额查询</t>
  </si>
  <si>
    <t>余额确认功能</t>
  </si>
  <si>
    <t>一卡通Tab里可以确认到余额</t>
  </si>
  <si>
    <t>以下功能未实现
一卡通Tab里可以确认到余额</t>
  </si>
  <si>
    <t>2.充值</t>
  </si>
  <si>
    <t>充值功能</t>
  </si>
  <si>
    <t>参照：基础功能-支付功能</t>
  </si>
  <si>
    <t>3.充值记录</t>
  </si>
  <si>
    <t>充值记录画面
多条显示
一览里要有充值金额，日期等</t>
  </si>
  <si>
    <t>1：多条显示
2：显示项目确认</t>
  </si>
  <si>
    <t>1：测试数据
2：检索字段，条件，表</t>
  </si>
  <si>
    <t>查询功能</t>
  </si>
  <si>
    <t>4.消费记录</t>
  </si>
  <si>
    <t>消费记录画面
多条显示
一览里要有消费日期，消费项目，金额等</t>
  </si>
  <si>
    <t>1：测试数据
2：检索字段，条件</t>
  </si>
  <si>
    <t>5.巴士付费</t>
  </si>
  <si>
    <t>并入主页的二维码</t>
  </si>
  <si>
    <t>以下功能未实现
静态页面</t>
  </si>
  <si>
    <t>以下功能未实现</t>
  </si>
  <si>
    <t>6.大堂门禁</t>
  </si>
  <si>
    <t>7.便利店\咖啡店消费</t>
  </si>
  <si>
    <t>并入服务商</t>
  </si>
  <si>
    <t>服务商功能实现</t>
  </si>
  <si>
    <t>8.园区食堂</t>
  </si>
  <si>
    <t>（五）企业服务</t>
  </si>
  <si>
    <t>1.产业地图</t>
  </si>
  <si>
    <t>1.1 企业搜索</t>
  </si>
  <si>
    <t>1.1.1 展示页面</t>
  </si>
  <si>
    <t>企业展示一览画面
1：企业搜索区域
2：按企业创办日期降序显示企业一览
企业名称，行业，产品概述
3：企业名称可以点击</t>
  </si>
  <si>
    <t>1：页面布局确认
2：企业一览显示项目确认
3：搜索功能确认
4：点击企业名称link，迁移到企业介绍页面</t>
  </si>
  <si>
    <t>以下功能未实现
1：页面布局确认
2：企业一览显示项目确认</t>
  </si>
  <si>
    <t>标题里要有区分：
企业介绍类：企业名，介绍内容，
产品展示类：企业名，产品名，产品介绍等</t>
  </si>
  <si>
    <t>1.1 企业录入</t>
  </si>
  <si>
    <t>1.1.2 录入画面</t>
  </si>
  <si>
    <t>1.2 企业介绍</t>
  </si>
  <si>
    <t>1.2.1 展示页面</t>
  </si>
  <si>
    <t>企业介绍页面
企业图片（logo之类）
名称
联系方式
行业
创办日期
联系人
产品一览功能</t>
  </si>
  <si>
    <t>1：页面布局确认
2：显示项目确认
3：产品一览功能
4：产品名称link点击</t>
  </si>
  <si>
    <t>以下功能未实现
1：页面布局确认
2：显示项目确认
3：产品一览功能
4：产品名称link点击</t>
  </si>
  <si>
    <t>1.2.2 更新页面</t>
  </si>
  <si>
    <t>物业端更新画面
企业信息录入</t>
  </si>
  <si>
    <t>1：必要项目录入check
2：录入项目确认</t>
  </si>
  <si>
    <t>1.3 产品展示</t>
  </si>
  <si>
    <t>1.3.1 展示页面</t>
  </si>
  <si>
    <t>产品展示页面
产品名称
图片
功能介绍</t>
  </si>
  <si>
    <t>1：页面布局确认
2：显示项目确认</t>
  </si>
  <si>
    <t>以下功能未实现
1：页面布局确认
2：显示项目确认</t>
  </si>
  <si>
    <t>1.3.2 更新页面</t>
  </si>
  <si>
    <t>物业端产品录入功能
产品名称
图片
功能介绍</t>
  </si>
  <si>
    <t>物业端产品录入功能确认</t>
  </si>
  <si>
    <t>以下功能未实现
物业端产品录入功能确认</t>
  </si>
  <si>
    <t>1.4 产业对接</t>
  </si>
  <si>
    <t>1.4.1 展示页面</t>
  </si>
  <si>
    <t>企业对外提供服务说明画面
语言描述
联系方式
留言画面
咨询信息描述</t>
  </si>
  <si>
    <t>1：企业对外提供服务说明画面功能确认
2：留言画面功能确认</t>
  </si>
  <si>
    <t>以下功能未实现
1：企业对外提供服务说明画面功能确认
2：留言画面功能确认</t>
  </si>
  <si>
    <t>1.4.2 更新页面</t>
  </si>
  <si>
    <t>1：企业对外提供服务说明画面功能确认
2：留言履历画面确认</t>
  </si>
  <si>
    <t>以下功能未实现
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</si>
  <si>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</si>
  <si>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</si>
  <si>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</si>
  <si>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</si>
  <si>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</si>
  <si>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购买人联系方式需要有
要能够过滤 周五</t>
  </si>
  <si>
    <t>2.1.2 共享办公租用</t>
  </si>
  <si>
    <t>2.1.3 饮用水订购</t>
  </si>
  <si>
    <t>2.1.4 预留增补位置</t>
  </si>
  <si>
    <t>2.2 非标准服务</t>
  </si>
  <si>
    <t>2.2.1 入室保洁服务</t>
  </si>
  <si>
    <t>物业端更新画面：
信息录入
APP端：
信息浏览</t>
  </si>
  <si>
    <t>以下功能未实现
留言确认不到
页面布局要有区分</t>
  </si>
  <si>
    <t>2.2.2 网络服务</t>
  </si>
  <si>
    <t>2.2.3 绿植租摆</t>
  </si>
  <si>
    <t>2.2.4 复印机租售</t>
  </si>
  <si>
    <t>2.2.5 工商代办</t>
  </si>
  <si>
    <t>2.2.6 政策咨询</t>
  </si>
  <si>
    <t>2.2.7 法务咨询</t>
  </si>
  <si>
    <t>2.2.8 政策在线申请</t>
  </si>
  <si>
    <t>2.2.8 预留增补位置</t>
  </si>
  <si>
    <t>2.3 会议室</t>
  </si>
  <si>
    <t>信息展示+留言</t>
  </si>
  <si>
    <t>2.4 车位预定</t>
  </si>
  <si>
    <t>以下功能未实现
物业端更新画面：
信息录入
APP端：
信息浏览
页面布局要有区分</t>
  </si>
  <si>
    <t>2.5 广告位</t>
  </si>
  <si>
    <t>2.6 活动场地</t>
  </si>
  <si>
    <t>（六）园区活动</t>
  </si>
  <si>
    <t>1.园区活动</t>
  </si>
  <si>
    <t>1.1.1 发起活动</t>
  </si>
  <si>
    <t>启动互动吧</t>
  </si>
  <si>
    <t>1：互动吧启动功能
2：创建活动流程
3：费用支付
4：分享
5：活动关闭</t>
  </si>
  <si>
    <t>以下功能未实现
2：创建活动流程
3：费用支付
4：分享
5：活动关闭</t>
  </si>
  <si>
    <t>本APP记载活动详情（中冠确认接口）</t>
  </si>
  <si>
    <t>1.1.2 在线报名</t>
  </si>
  <si>
    <r>
      <rPr>
        <sz val="10"/>
        <color indexed="8"/>
        <rFont val="微软雅黑"/>
        <family val="2"/>
        <charset val="134"/>
      </rPr>
      <t>1.1.3 费用支付</t>
    </r>
  </si>
  <si>
    <r>
      <rPr>
        <sz val="10"/>
        <color indexed="8"/>
        <rFont val="微软雅黑"/>
        <family val="2"/>
        <charset val="134"/>
      </rPr>
      <t>1.1.4 线下活动</t>
    </r>
  </si>
  <si>
    <t>1.1.5 活动分享</t>
  </si>
  <si>
    <t>1.1.6 活动完成</t>
  </si>
  <si>
    <t>（七）智优生活</t>
  </si>
  <si>
    <t>1.生活服务（第三方）</t>
  </si>
  <si>
    <t>1.1 快递上门</t>
  </si>
  <si>
    <t>1.2 滴滴出行</t>
  </si>
  <si>
    <t>启动滴滴</t>
  </si>
  <si>
    <t>1.3 叫外卖（饿了么）</t>
  </si>
  <si>
    <t>启动饿了么</t>
  </si>
  <si>
    <t>1.4 高铁出行</t>
  </si>
  <si>
    <t>启动12306</t>
  </si>
  <si>
    <t>1.6 其他自定义</t>
  </si>
  <si>
    <t>（九）服务商APP</t>
  </si>
  <si>
    <t>1.服务商App功能</t>
  </si>
  <si>
    <t>1.1.1 信息录入</t>
  </si>
  <si>
    <t>物业端更新画面：
信息录入功能
商品名
数量
价钱</t>
  </si>
  <si>
    <t>物业端更新画面确认：
信息录入功能
商品名
数量
价钱</t>
  </si>
  <si>
    <t>以下功能未实现
物业端更新画面确认：
信息录入功能
商品名
数量
价钱</t>
  </si>
  <si>
    <t>1.1.2 选购商品</t>
  </si>
  <si>
    <t xml:space="preserve">APP端：
选购画面：
多个商品选购
订单确认画面：
订单号
商品详细列表
送货地址
电话
联系人
</t>
  </si>
  <si>
    <t xml:space="preserve">APP端确认：
选购画面：
多个商品选购
订单确认画面：
订单号
商品详细列表
送货地址
电话
联系人
</t>
  </si>
  <si>
    <t xml:space="preserve">以下功能未实现
APP端确认：
选购画面：
多个商品选购
订单确认画面：
订单号
商品详细列表
送货地址
电话
联系人
</t>
  </si>
  <si>
    <t>1.1.3 提交订单/支付</t>
  </si>
  <si>
    <t>提交订单功能
支付功能</t>
  </si>
  <si>
    <t>提交订单功能功能
支付功能确认</t>
  </si>
  <si>
    <t>以下功能未实现
提交订单功能功能
支付功能确认</t>
  </si>
  <si>
    <t>1.1.4 接收订单</t>
  </si>
  <si>
    <t>服务商APP
订单提醒功能</t>
  </si>
  <si>
    <t>服务商APP
订单提醒功能确认</t>
  </si>
  <si>
    <t>以下功能未实现
服务商APP
订单提醒功能确认</t>
  </si>
  <si>
    <t>1.1.5 订单取消</t>
  </si>
  <si>
    <t>订单确定功能
订单取消功能
通知给订单者</t>
  </si>
  <si>
    <t>订单确定功能确认
订单取消功能确认
通知给订单者确认</t>
  </si>
  <si>
    <t>以下功能未实现
订单确定功能确认
订单取消功能确认
通知给订单者确认</t>
  </si>
  <si>
    <t>1.1.6 线下退款</t>
  </si>
  <si>
    <t>1.1.7 送货上门</t>
  </si>
  <si>
    <t>1.1.8 客户评价</t>
  </si>
  <si>
    <t>个人APP功能：
订单评价录入功能</t>
  </si>
  <si>
    <t>个人APP功能：
订单评价录入功能确认</t>
  </si>
  <si>
    <t>以下功能未实现
个人APP功能：
订单评价录入功能确认</t>
  </si>
  <si>
    <t>1.1.9 确认完成</t>
  </si>
  <si>
    <t>个人APP功能：
订单确认完成</t>
  </si>
  <si>
    <t>个人APP功能：
订单确认完成功能确认</t>
  </si>
  <si>
    <t>以下功能未实现
个人APP功能：
订单确认完成功能确认</t>
  </si>
  <si>
    <t>1.1.10 流水查询</t>
  </si>
  <si>
    <t>服务商APP：
流水确认画面
销售明细查询</t>
  </si>
  <si>
    <t>以下功能未实现
服务商APP：
流水确认画面
销售明细查询</t>
  </si>
  <si>
    <t>1.1.11 客户满意度查询</t>
  </si>
  <si>
    <t>服务商APP：
满意度确认画面
满意度查询</t>
  </si>
  <si>
    <t>以下功能未实现
服务商APP：
满意度确认画面
满意度查询</t>
  </si>
  <si>
    <t>e</t>
  </si>
  <si>
    <t xml:space="preserve"> </t>
  </si>
  <si>
    <t>序号</t>
  </si>
  <si>
    <t>问题</t>
  </si>
  <si>
    <t>对策</t>
  </si>
  <si>
    <t>期限</t>
  </si>
  <si>
    <t>解决状态</t>
  </si>
  <si>
    <t>员工表输入check及项目补全</t>
  </si>
  <si>
    <t>周五</t>
  </si>
  <si>
    <t>done</t>
  </si>
  <si>
    <t>企业表check及项目补全</t>
  </si>
  <si>
    <t>所有的check</t>
  </si>
  <si>
    <t>App登陆画面居中</t>
  </si>
  <si>
    <t>小手机使用不方便。
Logo追加 done</t>
  </si>
  <si>
    <t>UI按照效果图，还得修改一下。</t>
  </si>
  <si>
    <t>周四</t>
  </si>
  <si>
    <t>个人,企业端流程提示</t>
  </si>
  <si>
    <t>完成，有些细节待修改</t>
  </si>
  <si>
    <t>点击通知，打开详细页面。</t>
  </si>
  <si>
    <t xml:space="preserve">1：物业APP的通知点击之后不能迁移到详细页面。
</t>
  </si>
  <si>
    <t>流程里的Button名称改成容易理解的。</t>
  </si>
  <si>
    <t>待确认（暂时保存，进入下一流程等）</t>
  </si>
  <si>
    <t>Logo更换</t>
  </si>
  <si>
    <t>1：标往上提，下边加上白色亿达两个字
2：名字：智慧亿达   智慧亿达（管家） 智慧亿达（商户）</t>
  </si>
  <si>
    <t>开发组</t>
  </si>
  <si>
    <t>布局确认</t>
  </si>
  <si>
    <t>主Tab未更改</t>
  </si>
  <si>
    <t>应用刚进去时提示的信息</t>
  </si>
  <si>
    <t>改成“亿达丽泽”
安卓的未更改</t>
  </si>
  <si>
    <t>各个角色的权限-游客</t>
  </si>
  <si>
    <t>1：产业联盟，园区活动，游客不可以看 
今天---  done
2：当员工变为游客之后，通知中心和待办事项关联的信息应该清空
15号之前解决不了，继续开发时增加</t>
  </si>
  <si>
    <t>各个角色的权限-员工</t>
  </si>
  <si>
    <t>物业方面需要以下功能
2：访客管理
3：投诉建议
5：停车服务
不应该有，放入和放出功能</t>
  </si>
  <si>
    <t>主页面：门禁二维码，消费二维码未实现</t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</si>
  <si>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</si>
  <si>
    <t>1：OK
2：OK
3：OK
4：OK
5：OK</t>
  </si>
  <si>
    <t>安卓手机App不好用</t>
  </si>
  <si>
    <t>所有的后退功能不好用</t>
  </si>
  <si>
    <t>好用了。</t>
  </si>
  <si>
    <t xml:space="preserve">    域名
         需要提供给开发组</t>
  </si>
  <si>
    <t>11号-15定版</t>
  </si>
  <si>
    <t xml:space="preserve">    ICP备案
          需要提供给开发组</t>
  </si>
  <si>
    <t xml:space="preserve">    微信，支付宝商户</t>
  </si>
  <si>
    <t>丽泽回复已经完成
支付宝12/11周可以弄好</t>
  </si>
  <si>
    <t xml:space="preserve">    IOS，安卓审批</t>
  </si>
  <si>
    <t>聚合API</t>
  </si>
  <si>
    <t>员工信息表的最新数据？
一卡通ID设置规则？
充值履历在哪里存放？
账户余额，看哪个表哪个字段？
消费履历是哪个表？</t>
  </si>
  <si>
    <t>需确认</t>
  </si>
  <si>
    <t>隐私保护条款</t>
  </si>
  <si>
    <t>孙涛弄-今天</t>
  </si>
  <si>
    <t>集体充值的联系电话</t>
  </si>
  <si>
    <t>苹果消费抽成</t>
  </si>
  <si>
    <t xml:space="preserve">确定苹果和安卓没有抽成。
</t>
  </si>
  <si>
    <t>List里的状态值</t>
  </si>
  <si>
    <t>权限名修改</t>
  </si>
  <si>
    <t>费用确认员
工单管理员
招商删掉</t>
  </si>
  <si>
    <t>苹果发布</t>
  </si>
  <si>
    <t>1：账号准备  50%
2：发布</t>
  </si>
  <si>
    <t>关键素材上传</t>
  </si>
  <si>
    <t>安卓发布</t>
  </si>
  <si>
    <t>1：账号准备  90%
2：发布</t>
  </si>
  <si>
    <t>现有人员导出表电话号码填写</t>
  </si>
  <si>
    <t>用户培训</t>
  </si>
  <si>
    <t>1：角色决定
2：培训时间
3：苹果UDID搜集
https://www.pgyer.com/udid</t>
  </si>
  <si>
    <t>物业整体问题</t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</si>
  <si>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</si>
  <si>
    <t>待租素材，确认，具体楼层房号等</t>
  </si>
  <si>
    <t>物业权限-物业相关</t>
  </si>
  <si>
    <r>
      <rPr>
        <sz val="11"/>
        <color indexed="8"/>
        <rFont val="微软雅黑"/>
        <family val="2"/>
        <charset val="134"/>
      </rPr>
      <t>1：费用确认员，应该只能看到放出放入园区  
2：安保人员 只有访客管理 和 物品放行 done
3：维修人员，只有物业报修和</t>
    </r>
    <r>
      <rPr>
        <b/>
        <sz val="11"/>
        <color indexed="16"/>
        <rFont val="微软雅黑"/>
        <family val="2"/>
        <charset val="134"/>
      </rPr>
      <t>水电抄表  done</t>
    </r>
  </si>
  <si>
    <t>停车场试运行，下周孟总的车</t>
  </si>
  <si>
    <t>通知里的英文改成汉字</t>
  </si>
  <si>
    <t>初期数据录入准备</t>
  </si>
  <si>
    <t>数据初期录入信息.xlsx</t>
  </si>
  <si>
    <t>系统联调人员定版</t>
  </si>
  <si>
    <t>消费的测试数据</t>
  </si>
  <si>
    <t>1：游客电话号码校验          要有提示信息
2：预约日期不能是以前的。</t>
  </si>
  <si>
    <t>3：时间少一个小时</t>
  </si>
  <si>
    <t>4：发通知只发给企业代表</t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</si>
  <si>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</si>
  <si>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</si>
  <si>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</si>
  <si>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</si>
  <si>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</si>
  <si>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>周六  PDF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</si>
  <si>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</si>
  <si>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</si>
  <si>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</si>
  <si>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</si>
  <si>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1：一卡通消费数据没有    周一   表结构是个问题。</t>
  </si>
  <si>
    <t>2：ICP备案    解析：</t>
  </si>
  <si>
    <t xml:space="preserve">3：安卓账户   </t>
  </si>
  <si>
    <t xml:space="preserve">4：苹果账户   </t>
  </si>
  <si>
    <t>5：非阿里云主体备案:</t>
  </si>
  <si>
    <t xml:space="preserve">6：回调方法没有，  </t>
  </si>
  <si>
    <t>周末：</t>
  </si>
  <si>
    <t>1：客户讲解用视频录制</t>
  </si>
  <si>
    <t>2：UDID</t>
  </si>
  <si>
    <t>3：苹果的必须输入check。</t>
  </si>
  <si>
    <t>丽泽反馈CMS</t>
  </si>
  <si>
    <t>园区大事记，公告新闻，草稿时候直接发布了。</t>
  </si>
  <si>
    <t>已解决</t>
  </si>
  <si>
    <t>ok</t>
  </si>
  <si>
    <t>招商中心，不用的话删掉</t>
  </si>
  <si>
    <t>首行缩进没实现。</t>
  </si>
  <si>
    <t>不用特殊空格，前后段落放个空行自动手上缩进，
另外，无论是段落之间还是图片和段落之间都要有个空行</t>
  </si>
  <si>
    <t>媒体库最多能存几张照片</t>
  </si>
  <si>
    <t>文字居中功能有没有？</t>
  </si>
  <si>
    <t xml:space="preserve">markdown嵌入html，例如
&lt;h4 style="text-align:center"&gt;居中对齐 &lt;/h4&gt;
</t>
  </si>
  <si>
    <t>对应中</t>
  </si>
  <si>
    <t>主Tab只显示最新的2条新闻</t>
  </si>
  <si>
    <t>推荐管理改变顺序功能不好用</t>
  </si>
  <si>
    <t>指定”发布时间”</t>
  </si>
  <si>
    <t>文章标题长度提示
信息发布时间排序
手工排序
加附件</t>
  </si>
  <si>
    <r>
      <rPr>
        <sz val="11"/>
        <color indexed="8"/>
        <rFont val="微软雅黑"/>
        <family val="2"/>
        <charset val="134"/>
      </rPr>
      <t xml:space="preserve">1：标题长度提示:实现不了
2：提供一个手动排序的功能: </t>
    </r>
    <r>
      <rPr>
        <b/>
        <sz val="11"/>
        <color indexed="8"/>
        <rFont val="微软雅黑"/>
        <family val="2"/>
        <charset val="134"/>
      </rPr>
      <t>指定发布时间</t>
    </r>
    <r>
      <rPr>
        <sz val="11"/>
        <color indexed="8"/>
        <rFont val="微软雅黑"/>
        <family val="2"/>
        <charset val="134"/>
      </rPr>
      <t xml:space="preserve">
3：实现不了</t>
    </r>
  </si>
  <si>
    <t>丽泽反馈业务</t>
  </si>
  <si>
    <t>个别安卓设备，消息有，打开看不到详细。</t>
  </si>
  <si>
    <t>安卓设备 联想A7600</t>
  </si>
  <si>
    <t>建议小米，华为</t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</si>
  <si>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</si>
  <si>
    <t>1：解决了</t>
  </si>
  <si>
    <t>物品放出，放入
放入，放出带到画面上
安保经理被自动设置成运营服务经理了，这个不对。
放一个【其他】项目</t>
  </si>
  <si>
    <t>其他？？</t>
  </si>
  <si>
    <t xml:space="preserve">■企业管理新建画面
1、行业录入：行业类别分类（详细见备考）
2、能源类别之后，选择水，电，燃气
3、一个客户挂多个电表
4、投资规模＝＞注册资金
5、租赁位置代码项目追加
6、租用位置需要体现多个房号
</t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</si>
  <si>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</si>
  <si>
    <t>增加一个房间管理表</t>
  </si>
  <si>
    <t>除了多个电表，ok</t>
  </si>
  <si>
    <t>3、6
未实现</t>
  </si>
  <si>
    <t>员工管理的新建画面
1、身份标识默认员工（游客=》访客，员工=》园区客户，代表=》授权人）
2、批量导入员工功能追加
3、身份证号码必填，出生年月日自动生成（从身份证里抽取）
4、备用车牌号码（项目追加）     使用方法说明</t>
  </si>
  <si>
    <t>1、默认还是访客，未实现
2、未实现
3、未实现
4、有方案，待客户确认；</t>
  </si>
  <si>
    <t xml:space="preserve">新建管理员
用户名-电话号码
</t>
  </si>
  <si>
    <t>物业APP\WEB端预约参观</t>
  </si>
  <si>
    <t>1：手机号码无校验，可输入任意字符及与手机号码位数不符的数字
2：WebPortal端 参观种类：参观拜访，商务合作，新闻采访，其他</t>
  </si>
  <si>
    <t>完成\web--出现新的问题-手机账号没有正则判断</t>
  </si>
  <si>
    <t>物业端APP预约参观</t>
  </si>
  <si>
    <t>点击预约参观工作票，只能选已录入在系统里的企业，不能输入外来企业</t>
  </si>
  <si>
    <t>录入物业公司上</t>
  </si>
  <si>
    <t>这个的意思是不是要手动添加企业到系统里面</t>
  </si>
  <si>
    <t>物业端APP个人访客</t>
  </si>
  <si>
    <t>用超级系统管理员身份发起个人访客工作票，提交后，明细页面里补充完整信息后，点推进到下一步按钮，工作票状态始终为已受理</t>
  </si>
  <si>
    <t>没问题无需对应</t>
  </si>
  <si>
    <t>App没有下一步按钮，web也没有-</t>
  </si>
  <si>
    <t>物业端APP企业管理</t>
  </si>
  <si>
    <t>点击进入某个企业，点集体充值功能，系统没有反应</t>
  </si>
  <si>
    <t>手机端按钮去掉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</si>
  <si>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</si>
  <si>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</si>
  <si>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把手机端的批准结果改成红色字体。</t>
  </si>
  <si>
    <t>web端有同意没拒绝功能
APP端只能查看；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</si>
  <si>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</si>
  <si>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</si>
  <si>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只有超级管理员能看，不用对应</t>
  </si>
  <si>
    <t>企业端APP申请认证</t>
  </si>
  <si>
    <t>同一游客可以多次提交申请认证</t>
  </si>
  <si>
    <t>没问题，可以多次请求</t>
  </si>
  <si>
    <t>no 
改为：提交过不允许再提交</t>
  </si>
  <si>
    <t>将用户身份从代表改为游客，游客去申请认证页面，性别为“女”的游客，却变为“男”</t>
  </si>
  <si>
    <t>员工信息修改时应保留未更改的项目。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</si>
  <si>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</si>
  <si>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</si>
  <si>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添加员工功能干掉</t>
  </si>
  <si>
    <t>不能添加已有员工到别的公司 会提示手机号重复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</si>
  <si>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</si>
  <si>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</si>
  <si>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改成不能继续进行流程</t>
  </si>
  <si>
    <t>admin点击下一步之后没有反应，一直在当前这一步流程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</si>
  <si>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</si>
  <si>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</si>
  <si>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</si>
  <si>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重新启动或者重新加载一下，可以解决。
再确认</t>
  </si>
  <si>
    <t>物业端WEB装修申请</t>
  </si>
  <si>
    <t>联系电话输入汉字后，提示：“你必须使用此格式：”。建议改为：“请输入数字”。</t>
  </si>
  <si>
    <t>修改提示语言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</si>
  <si>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</si>
  <si>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</si>
  <si>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</si>
  <si>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再确认</t>
  </si>
  <si>
    <t>no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</si>
  <si>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</si>
  <si>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</si>
  <si>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通知需要打开详细画面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</si>
  <si>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</si>
  <si>
    <t>加上有效无效判断</t>
  </si>
  <si>
    <t>企业用户端APP</t>
  </si>
  <si>
    <t>企业代表置为失效后，仍可以企业代表身份登陆系统，提交各类申请</t>
  </si>
  <si>
    <t>不对，需要修改
一卡通的业务和物业提票业务加上无效check</t>
  </si>
  <si>
    <t>超级系统管理员在物业端修改某企业员工信息后，系统发消息给该企业代表，企业代表在消息中心点不开该条消息，看不到修改明细。</t>
  </si>
  <si>
    <t>只有一卡通号修改有具体的提示，其他的没有。</t>
  </si>
  <si>
    <t>超级系统管理员在企业管理功能模块中，将企业置为无效，保存后，该企业仍为有效状态</t>
  </si>
  <si>
    <t>需要对应</t>
  </si>
  <si>
    <t>超级系统管理员在企业管理功能模块中，将企业管理置为无效，该企业仍能正常提交各类申请。</t>
  </si>
  <si>
    <t>加check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</si>
  <si>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</si>
  <si>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</si>
  <si>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保留以前信息</t>
  </si>
  <si>
    <t>完成\web--出现新的问题，如果号码重复的确会提示，修改号码之后如果重复点击就会多次新建用户</t>
  </si>
  <si>
    <t>亿达丽泽智慧园区概览--&gt;用户总数--&gt;新建，新建员工后，系统未发消息通知给相应企业代表，企业代表待办事项也没有该条记录。</t>
  </si>
  <si>
    <t>批量导入的时候需要发送一个统一的通知</t>
  </si>
  <si>
    <t>批量导入未完成</t>
  </si>
  <si>
    <t>目前系统不允许删除未处理完毕的申请，若用户提交错误申请，只能处理完毕后，才能删除，建议，针对未处理完毕的申请，系统提供作废功能。</t>
  </si>
  <si>
    <t>使用无效功能，来实现作废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</si>
  <si>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</si>
  <si>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需要修改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</si>
  <si>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</si>
  <si>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</si>
  <si>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需要截图</t>
  </si>
  <si>
    <t>点右上角管理员，弹出框里应为“退出”，而不是“登出”。</t>
  </si>
  <si>
    <t>员工端APP</t>
  </si>
  <si>
    <t>员工看不到一卡通功能。</t>
  </si>
  <si>
    <t>工作票里的小红点，全部去掉</t>
  </si>
  <si>
    <t>员工管理</t>
  </si>
  <si>
    <t>无效的员工不能登录APP（坏人防止）
员工离职之后是游客
管理员也是（离职之后，以前业务可以继续看）</t>
  </si>
  <si>
    <t>关键业务都加上无效判断</t>
  </si>
  <si>
    <t>的确不能登陆，但是应该在登陆的时候给一些提示，账号无效什么的</t>
  </si>
  <si>
    <t>员工代表</t>
  </si>
  <si>
    <t>多个代表的场合，发通知时候应该通知所有的该企业代表
物业代替某人发票的时候，要能够选择某个人，页面上增加负责人的选择功能。</t>
  </si>
  <si>
    <t>改成所有代表都发</t>
  </si>
  <si>
    <t>2018/1/2</t>
  </si>
  <si>
    <t>新问题</t>
  </si>
  <si>
    <t>物业端 WEB</t>
  </si>
  <si>
    <t>CMS WEB系统不能单独登录；</t>
  </si>
  <si>
    <t>创建企业信息界面中，所有正则（发现有负数）；</t>
  </si>
  <si>
    <t>修改密码功能缺失；</t>
  </si>
  <si>
    <t>表单中必填项需*号标识</t>
  </si>
  <si>
    <t>预约参观-新建工作票-内容： 输入乱码</t>
  </si>
  <si>
    <t>个人/企业端 APP</t>
  </si>
  <si>
    <t>消息中心-消息 查看后消息数字没有减少</t>
  </si>
  <si>
    <t>物业段APP/WEB</t>
  </si>
  <si>
    <t>物品放入到了安保经理审批这一步就没有后续了</t>
  </si>
  <si>
    <t>■确认事项</t>
  </si>
  <si>
    <t>集体充值模板让客户确认。</t>
  </si>
  <si>
    <t>■日程安排：</t>
  </si>
  <si>
    <t>1：服务商（马上），卖家没有App只有Web端，员工企业端卖家，能接受通知，1.8号干完。</t>
  </si>
  <si>
    <t>2：达实接口搞定之后2周全部搞定。</t>
  </si>
  <si>
    <t>■风险：</t>
  </si>
  <si>
    <t>1：流程票相关的判断的，实在不行写死。=》赵磊</t>
  </si>
  <si>
    <t>进行中</t>
  </si>
  <si>
    <t>2：一卡通系统不通    =》中冠确认</t>
  </si>
  <si>
    <t>“余额“， ”我的账单”，好用</t>
  </si>
  <si>
    <t>3：微信开放平台，需要一个App接入的东西。</t>
  </si>
  <si>
    <t xml:space="preserve">     赵磊调查一下中冠的方式能否实现。=》赵磊，今天</t>
  </si>
  <si>
    <t>公众号内支付已经实现</t>
  </si>
  <si>
    <t xml:space="preserve">     中冠继续提供赵磊需要的材料。       =》中冠 </t>
  </si>
  <si>
    <t>4：达实的接口里，回调接口没有。消费接口没有。</t>
  </si>
  <si>
    <t>■决定事项</t>
  </si>
  <si>
    <t>1：企业代表能看到物业后台的流程。=》赵磊</t>
  </si>
  <si>
    <t>TODO</t>
  </si>
  <si>
    <t>2：appstore和开发版本的数据源是同一个</t>
  </si>
  <si>
    <t>完成度调整</t>
  </si>
  <si>
    <t>完成度（调整后）</t>
  </si>
  <si>
    <t>系统契合度调整</t>
  </si>
  <si>
    <t>系统契合度（调整后）</t>
  </si>
  <si>
    <t>功能点个数</t>
  </si>
  <si>
    <t>依赖一卡通接口</t>
  </si>
  <si>
    <t>接口依赖度</t>
  </si>
  <si>
    <t xml:space="preserve">功能未实现
</t>
  </si>
  <si>
    <t xml:space="preserve">问题
</t>
  </si>
  <si>
    <t>0/24</t>
  </si>
  <si>
    <t>0/8</t>
  </si>
  <si>
    <t>0/84</t>
  </si>
  <si>
    <t>0/5</t>
  </si>
  <si>
    <t>0/43</t>
  </si>
  <si>
    <t>0/0</t>
  </si>
  <si>
    <t>0/2</t>
  </si>
  <si>
    <t>0/9</t>
  </si>
  <si>
    <t>共通</t>
  </si>
  <si>
    <t>总计</t>
  </si>
  <si>
    <t>0/175</t>
  </si>
  <si>
    <t>Todo-zhaolei：</t>
  </si>
  <si>
    <t>1：一些细节问题修改</t>
  </si>
  <si>
    <t>Todo-yidafuture：</t>
  </si>
  <si>
    <t>2:logo更换</t>
  </si>
  <si>
    <t>MileStone
2017/11/13</t>
  </si>
  <si>
    <t>3：消费的测试数据</t>
  </si>
  <si>
    <t>4：域名问题</t>
  </si>
  <si>
    <t>各位好，我们在项目二期工作中，梳理出新的测试和问题点，整理如下：</t>
  </si>
  <si>
    <t>APP</t>
  </si>
  <si>
    <t>Web</t>
  </si>
  <si>
    <t>个人/企业</t>
  </si>
  <si>
    <t>√</t>
  </si>
  <si>
    <t>有提供</t>
  </si>
  <si>
    <t>2个</t>
  </si>
  <si>
    <t>服务商</t>
  </si>
  <si>
    <t>1个</t>
  </si>
  <si>
    <t>待提供</t>
  </si>
  <si>
    <t>重要时间点如下：</t>
  </si>
  <si>
    <t>2018/1/4 完成“共通”里的问题清单；</t>
  </si>
  <si>
    <t>2018/1/12 完成服务商APP开发和测试工作；</t>
  </si>
  <si>
    <t>2018/1/26 完成所有功能模块的测试工作；</t>
  </si>
  <si>
    <t xml:space="preserve">      https://www.pgyer.com/k1BT</t>
  </si>
  <si>
    <t>苹果设备:</t>
  </si>
  <si>
    <t xml:space="preserve">    企业用户端APP</t>
  </si>
  <si>
    <t xml:space="preserve">      https://www.pgyer.com/SNDJ</t>
  </si>
  <si>
    <t xml:space="preserve">    物业服务端APP</t>
  </si>
  <si>
    <t xml:space="preserve">     https://www.pgyer.com/SkdO</t>
  </si>
  <si>
    <t>登录方式：直接用手机号获取验证码登录</t>
  </si>
  <si>
    <t>电脑：在浏览器输入以下链接进入物业后台管理系统</t>
  </si>
  <si>
    <t>物业服务端WEB PORTAL</t>
  </si>
  <si>
    <t>http://admin.yidalize.com/</t>
  </si>
  <si>
    <t>物业公司CMS</t>
  </si>
  <si>
    <t>http://cms.yidalize.com/admin/</t>
  </si>
  <si>
    <t>admin@yidafuture.com</t>
  </si>
  <si>
    <t>pass</t>
  </si>
  <si>
    <t>总计</t>
    <phoneticPr fontId="16" type="noConversion"/>
  </si>
  <si>
    <t xml:space="preserve">
已完成</t>
    <phoneticPr fontId="16" type="noConversion"/>
  </si>
  <si>
    <t>完成度</t>
    <phoneticPr fontId="16" type="noConversion"/>
  </si>
  <si>
    <r>
      <t xml:space="preserve">功能未实现
</t>
    </r>
    <r>
      <rPr>
        <sz val="8"/>
        <color indexed="8"/>
        <rFont val="微软雅黑"/>
        <family val="2"/>
        <charset val="134"/>
      </rPr>
      <t>对应完了数/总数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</si>
</sst>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&quot; &quot;"/>
  </numFmts>
  <fonts count="19">
    <font>
      <sz val="11"/>
      <color indexed="8"/>
      <name val="等线"/>
      <charset val="134"/>
    </font>
    <font>
      <sz val="11"/>
      <color indexed="8"/>
      <name val="宋体"/>
      <family val="3"/>
      <charset val="134"/>
    </font>
    <font>
      <u/>
      <sz val="11"/>
      <color theme="10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16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1"/>
      <color indexed="9"/>
      <name val="等线"/>
      <family val="3"/>
      <charset val="134"/>
    </font>
    <font>
      <sz val="11"/>
      <color theme="1"/>
      <name val="Helvetica Neue"/>
      <family val="2"/>
      <scheme val="minor"/>
    </font>
    <font>
      <b/>
      <sz val="11"/>
      <color indexed="16"/>
      <name val="微软雅黑"/>
      <family val="2"/>
      <charset val="134"/>
    </font>
    <font>
      <sz val="11"/>
      <color indexed="8"/>
      <name val="Helvetica Neue"/>
      <family val="2"/>
    </font>
    <font>
      <sz val="9"/>
      <name val="等线"/>
      <family val="3"/>
      <charset val="134"/>
    </font>
    <font>
      <sz val="11"/>
      <color indexed="8"/>
      <name val="Arial Unicode MS"/>
      <family val="2"/>
      <charset val="134"/>
    </font>
    <font>
      <sz val="8"/>
      <color indexed="8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</cellStyleXfs>
  <cellXfs count="279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NumberFormat="1" applyFont="1" applyAlignment="1"/>
    <xf numFmtId="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9" fontId="0" fillId="2" borderId="4" xfId="0" applyNumberFormat="1" applyFont="1" applyFill="1" applyBorder="1" applyAlignment="1"/>
    <xf numFmtId="0" fontId="0" fillId="2" borderId="0" xfId="0" applyFont="1" applyFill="1" applyBorder="1" applyAlignment="1"/>
    <xf numFmtId="0" fontId="0" fillId="2" borderId="5" xfId="0" applyFont="1" applyFill="1" applyBorder="1" applyAlignment="1"/>
    <xf numFmtId="49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/>
    <xf numFmtId="49" fontId="4" fillId="2" borderId="6" xfId="0" applyNumberFormat="1" applyFont="1" applyFill="1" applyBorder="1" applyAlignment="1">
      <alignment horizontal="left" vertical="center" wrapText="1"/>
    </xf>
    <xf numFmtId="176" fontId="0" fillId="2" borderId="6" xfId="0" applyNumberFormat="1" applyFont="1" applyFill="1" applyBorder="1" applyAlignment="1"/>
    <xf numFmtId="176" fontId="0" fillId="2" borderId="6" xfId="0" applyNumberFormat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2" borderId="4" xfId="0" applyFont="1" applyFill="1" applyBorder="1" applyAlignment="1"/>
    <xf numFmtId="0" fontId="0" fillId="2" borderId="8" xfId="0" applyFont="1" applyFill="1" applyBorder="1" applyAlignment="1"/>
    <xf numFmtId="176" fontId="0" fillId="5" borderId="8" xfId="0" applyNumberFormat="1" applyFont="1" applyFill="1" applyBorder="1" applyAlignment="1"/>
    <xf numFmtId="176" fontId="0" fillId="2" borderId="8" xfId="0" applyNumberFormat="1" applyFont="1" applyFill="1" applyBorder="1" applyAlignment="1"/>
    <xf numFmtId="176" fontId="0" fillId="2" borderId="8" xfId="0" applyNumberFormat="1" applyFont="1" applyFill="1" applyBorder="1" applyAlignment="1">
      <alignment horizontal="center"/>
    </xf>
    <xf numFmtId="176" fontId="0" fillId="5" borderId="8" xfId="0" applyNumberFormat="1" applyFont="1" applyFill="1" applyBorder="1" applyAlignment="1">
      <alignment horizontal="center"/>
    </xf>
    <xf numFmtId="176" fontId="0" fillId="2" borderId="0" xfId="0" applyNumberFormat="1" applyFont="1" applyFill="1" applyBorder="1" applyAlignment="1"/>
    <xf numFmtId="176" fontId="0" fillId="2" borderId="0" xfId="0" applyNumberFormat="1" applyFont="1" applyFill="1" applyBorder="1" applyAlignment="1">
      <alignment horizontal="center"/>
    </xf>
    <xf numFmtId="0" fontId="0" fillId="2" borderId="9" xfId="0" applyFont="1" applyFill="1" applyBorder="1" applyAlignment="1"/>
    <xf numFmtId="49" fontId="0" fillId="2" borderId="6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176" fontId="0" fillId="2" borderId="11" xfId="0" applyNumberFormat="1" applyFont="1" applyFill="1" applyBorder="1" applyAlignment="1"/>
    <xf numFmtId="176" fontId="0" fillId="2" borderId="11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0" fontId="0" fillId="5" borderId="8" xfId="0" applyNumberFormat="1" applyFont="1" applyFill="1" applyBorder="1" applyAlignment="1"/>
    <xf numFmtId="0" fontId="4" fillId="6" borderId="13" xfId="0" applyFont="1" applyFill="1" applyBorder="1" applyAlignment="1">
      <alignment horizontal="center" vertical="center" wrapText="1"/>
    </xf>
    <xf numFmtId="176" fontId="0" fillId="2" borderId="13" xfId="0" applyNumberFormat="1" applyFont="1" applyFill="1" applyBorder="1" applyAlignment="1">
      <alignment horizontal="center"/>
    </xf>
    <xf numFmtId="176" fontId="0" fillId="5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/>
    <xf numFmtId="0" fontId="0" fillId="2" borderId="15" xfId="0" applyFont="1" applyFill="1" applyBorder="1" applyAlignment="1"/>
    <xf numFmtId="49" fontId="0" fillId="2" borderId="0" xfId="0" applyNumberFormat="1" applyFont="1" applyFill="1" applyBorder="1" applyAlignment="1"/>
    <xf numFmtId="0" fontId="0" fillId="2" borderId="16" xfId="0" applyFont="1" applyFill="1" applyBorder="1" applyAlignment="1"/>
    <xf numFmtId="49" fontId="0" fillId="0" borderId="17" xfId="0" applyNumberFormat="1" applyFont="1" applyBorder="1" applyAlignment="1"/>
    <xf numFmtId="0" fontId="0" fillId="0" borderId="17" xfId="0" applyFont="1" applyBorder="1" applyAlignment="1"/>
    <xf numFmtId="0" fontId="5" fillId="0" borderId="0" xfId="0" applyFont="1" applyAlignment="1">
      <alignment horizont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49" fontId="6" fillId="5" borderId="6" xfId="0" applyNumberFormat="1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49" fontId="6" fillId="5" borderId="19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5" fillId="0" borderId="0" xfId="0" applyNumberFormat="1" applyFont="1" applyAlignment="1">
      <alignment horizontal="center"/>
    </xf>
    <xf numFmtId="0" fontId="7" fillId="0" borderId="6" xfId="0" applyNumberFormat="1" applyFont="1" applyBorder="1" applyAlignment="1"/>
    <xf numFmtId="0" fontId="7" fillId="0" borderId="6" xfId="0" applyFont="1" applyBorder="1" applyAlignment="1"/>
    <xf numFmtId="49" fontId="7" fillId="0" borderId="6" xfId="0" applyNumberFormat="1" applyFont="1" applyBorder="1" applyAlignment="1"/>
    <xf numFmtId="49" fontId="7" fillId="0" borderId="19" xfId="0" applyNumberFormat="1" applyFont="1" applyBorder="1" applyAlignment="1"/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49" fontId="7" fillId="2" borderId="6" xfId="0" applyNumberFormat="1" applyFont="1" applyFill="1" applyBorder="1" applyAlignment="1">
      <alignment wrapText="1"/>
    </xf>
    <xf numFmtId="49" fontId="7" fillId="2" borderId="19" xfId="0" applyNumberFormat="1" applyFont="1" applyFill="1" applyBorder="1" applyAlignment="1">
      <alignment wrapText="1"/>
    </xf>
    <xf numFmtId="49" fontId="7" fillId="0" borderId="6" xfId="0" applyNumberFormat="1" applyFont="1" applyBorder="1" applyAlignment="1">
      <alignment wrapText="1"/>
    </xf>
    <xf numFmtId="0" fontId="7" fillId="11" borderId="6" xfId="0" applyNumberFormat="1" applyFont="1" applyFill="1" applyBorder="1" applyAlignment="1"/>
    <xf numFmtId="0" fontId="7" fillId="11" borderId="6" xfId="0" applyFont="1" applyFill="1" applyBorder="1" applyAlignment="1"/>
    <xf numFmtId="49" fontId="7" fillId="11" borderId="6" xfId="0" applyNumberFormat="1" applyFont="1" applyFill="1" applyBorder="1" applyAlignment="1">
      <alignment wrapText="1"/>
    </xf>
    <xf numFmtId="49" fontId="7" fillId="11" borderId="6" xfId="0" applyNumberFormat="1" applyFont="1" applyFill="1" applyBorder="1" applyAlignment="1"/>
    <xf numFmtId="49" fontId="7" fillId="0" borderId="25" xfId="0" applyNumberFormat="1" applyFont="1" applyBorder="1" applyAlignment="1">
      <alignment horizontal="left" vertical="top"/>
    </xf>
    <xf numFmtId="0" fontId="7" fillId="11" borderId="6" xfId="0" applyFont="1" applyFill="1" applyBorder="1" applyAlignment="1">
      <alignment wrapText="1"/>
    </xf>
    <xf numFmtId="49" fontId="7" fillId="11" borderId="19" xfId="0" applyNumberFormat="1" applyFont="1" applyFill="1" applyBorder="1" applyAlignment="1"/>
    <xf numFmtId="0" fontId="7" fillId="2" borderId="6" xfId="0" applyFont="1" applyFill="1" applyBorder="1" applyAlignment="1">
      <alignment wrapText="1"/>
    </xf>
    <xf numFmtId="31" fontId="7" fillId="0" borderId="19" xfId="0" applyNumberFormat="1" applyFont="1" applyBorder="1" applyAlignment="1"/>
    <xf numFmtId="0" fontId="7" fillId="0" borderId="26" xfId="0" applyFont="1" applyBorder="1" applyAlignment="1"/>
    <xf numFmtId="49" fontId="7" fillId="2" borderId="8" xfId="0" applyNumberFormat="1" applyFont="1" applyFill="1" applyBorder="1" applyAlignment="1">
      <alignment wrapText="1"/>
    </xf>
    <xf numFmtId="0" fontId="7" fillId="0" borderId="14" xfId="0" applyFont="1" applyBorder="1" applyAlignment="1"/>
    <xf numFmtId="49" fontId="7" fillId="0" borderId="27" xfId="0" applyNumberFormat="1" applyFont="1" applyBorder="1" applyAlignment="1"/>
    <xf numFmtId="0" fontId="7" fillId="0" borderId="28" xfId="0" applyFont="1" applyBorder="1" applyAlignment="1"/>
    <xf numFmtId="49" fontId="7" fillId="0" borderId="0" xfId="0" applyNumberFormat="1" applyFont="1" applyBorder="1" applyAlignment="1"/>
    <xf numFmtId="0" fontId="7" fillId="0" borderId="0" xfId="0" applyFont="1" applyBorder="1" applyAlignment="1"/>
    <xf numFmtId="49" fontId="7" fillId="2" borderId="0" xfId="0" applyNumberFormat="1" applyFont="1" applyFill="1" applyBorder="1" applyAlignment="1">
      <alignment wrapText="1"/>
    </xf>
    <xf numFmtId="0" fontId="7" fillId="0" borderId="7" xfId="0" applyFont="1" applyBorder="1" applyAlignment="1"/>
    <xf numFmtId="49" fontId="7" fillId="0" borderId="13" xfId="0" applyNumberFormat="1" applyFont="1" applyBorder="1" applyAlignment="1"/>
    <xf numFmtId="0" fontId="7" fillId="0" borderId="29" xfId="0" applyFont="1" applyBorder="1" applyAlignment="1"/>
    <xf numFmtId="0" fontId="7" fillId="0" borderId="30" xfId="0" applyFont="1" applyBorder="1" applyAlignment="1"/>
    <xf numFmtId="0" fontId="7" fillId="0" borderId="10" xfId="0" applyFont="1" applyBorder="1" applyAlignment="1"/>
    <xf numFmtId="49" fontId="7" fillId="0" borderId="17" xfId="0" applyNumberFormat="1" applyFont="1" applyBorder="1" applyAlignment="1"/>
    <xf numFmtId="0" fontId="7" fillId="0" borderId="17" xfId="0" applyFont="1" applyBorder="1" applyAlignment="1"/>
    <xf numFmtId="0" fontId="7" fillId="0" borderId="31" xfId="0" applyFont="1" applyBorder="1" applyAlignment="1"/>
    <xf numFmtId="49" fontId="7" fillId="0" borderId="31" xfId="0" applyNumberFormat="1" applyFont="1" applyBorder="1" applyAlignment="1"/>
    <xf numFmtId="0" fontId="7" fillId="2" borderId="31" xfId="0" applyFont="1" applyFill="1" applyBorder="1" applyAlignment="1">
      <alignment vertical="center"/>
    </xf>
    <xf numFmtId="49" fontId="7" fillId="2" borderId="31" xfId="0" applyNumberFormat="1" applyFont="1" applyFill="1" applyBorder="1" applyAlignment="1">
      <alignment vertical="center"/>
    </xf>
    <xf numFmtId="0" fontId="7" fillId="0" borderId="32" xfId="0" applyFont="1" applyBorder="1" applyAlignment="1"/>
    <xf numFmtId="0" fontId="7" fillId="0" borderId="33" xfId="0" applyFont="1" applyBorder="1" applyAlignment="1"/>
    <xf numFmtId="0" fontId="7" fillId="0" borderId="34" xfId="0" applyFont="1" applyBorder="1" applyAlignment="1"/>
    <xf numFmtId="177" fontId="7" fillId="11" borderId="6" xfId="0" applyNumberFormat="1" applyFont="1" applyFill="1" applyBorder="1" applyAlignment="1"/>
    <xf numFmtId="49" fontId="7" fillId="11" borderId="18" xfId="0" applyNumberFormat="1" applyFont="1" applyFill="1" applyBorder="1" applyAlignment="1"/>
    <xf numFmtId="0" fontId="7" fillId="11" borderId="35" xfId="0" applyFont="1" applyFill="1" applyBorder="1" applyAlignment="1"/>
    <xf numFmtId="49" fontId="7" fillId="0" borderId="24" xfId="0" applyNumberFormat="1" applyFont="1" applyBorder="1" applyAlignment="1">
      <alignment horizontal="left" vertical="top"/>
    </xf>
    <xf numFmtId="49" fontId="6" fillId="11" borderId="6" xfId="0" applyNumberFormat="1" applyFont="1" applyFill="1" applyBorder="1" applyAlignment="1"/>
    <xf numFmtId="0" fontId="7" fillId="11" borderId="12" xfId="0" applyFont="1" applyFill="1" applyBorder="1" applyAlignment="1"/>
    <xf numFmtId="49" fontId="7" fillId="12" borderId="18" xfId="0" applyNumberFormat="1" applyFont="1" applyFill="1" applyBorder="1" applyAlignment="1"/>
    <xf numFmtId="49" fontId="7" fillId="12" borderId="6" xfId="0" applyNumberFormat="1" applyFont="1" applyFill="1" applyBorder="1" applyAlignment="1">
      <alignment wrapText="1"/>
    </xf>
    <xf numFmtId="49" fontId="7" fillId="12" borderId="6" xfId="0" applyNumberFormat="1" applyFont="1" applyFill="1" applyBorder="1" applyAlignment="1"/>
    <xf numFmtId="49" fontId="7" fillId="12" borderId="19" xfId="0" applyNumberFormat="1" applyFont="1" applyFill="1" applyBorder="1" applyAlignment="1"/>
    <xf numFmtId="0" fontId="7" fillId="12" borderId="35" xfId="0" applyFont="1" applyFill="1" applyBorder="1" applyAlignment="1"/>
    <xf numFmtId="0" fontId="7" fillId="12" borderId="6" xfId="0" applyFont="1" applyFill="1" applyBorder="1" applyAlignment="1"/>
    <xf numFmtId="49" fontId="7" fillId="12" borderId="6" xfId="0" applyNumberFormat="1" applyFont="1" applyFill="1" applyBorder="1" applyAlignment="1">
      <alignment vertical="top" wrapText="1"/>
    </xf>
    <xf numFmtId="49" fontId="7" fillId="12" borderId="19" xfId="0" applyNumberFormat="1" applyFont="1" applyFill="1" applyBorder="1" applyAlignment="1">
      <alignment wrapText="1"/>
    </xf>
    <xf numFmtId="0" fontId="7" fillId="0" borderId="25" xfId="0" applyFont="1" applyBorder="1" applyAlignment="1">
      <alignment horizontal="left" vertical="top" wrapText="1"/>
    </xf>
    <xf numFmtId="0" fontId="7" fillId="12" borderId="12" xfId="0" applyFont="1" applyFill="1" applyBorder="1" applyAlignment="1"/>
    <xf numFmtId="49" fontId="7" fillId="13" borderId="6" xfId="0" applyNumberFormat="1" applyFont="1" applyFill="1" applyBorder="1" applyAlignment="1"/>
    <xf numFmtId="49" fontId="7" fillId="13" borderId="6" xfId="0" applyNumberFormat="1" applyFont="1" applyFill="1" applyBorder="1" applyAlignment="1">
      <alignment wrapText="1"/>
    </xf>
    <xf numFmtId="0" fontId="7" fillId="13" borderId="6" xfId="0" applyFont="1" applyFill="1" applyBorder="1" applyAlignment="1"/>
    <xf numFmtId="49" fontId="7" fillId="13" borderId="19" xfId="0" applyNumberFormat="1" applyFont="1" applyFill="1" applyBorder="1" applyAlignment="1"/>
    <xf numFmtId="0" fontId="7" fillId="0" borderId="25" xfId="0" applyFont="1" applyFill="1" applyBorder="1" applyAlignment="1">
      <alignment horizontal="left" vertical="top"/>
    </xf>
    <xf numFmtId="49" fontId="7" fillId="13" borderId="19" xfId="0" applyNumberFormat="1" applyFont="1" applyFill="1" applyBorder="1" applyAlignment="1">
      <alignment wrapText="1"/>
    </xf>
    <xf numFmtId="0" fontId="7" fillId="0" borderId="23" xfId="0" applyFont="1" applyFill="1" applyBorder="1" applyAlignment="1">
      <alignment horizontal="left" vertical="top"/>
    </xf>
    <xf numFmtId="0" fontId="0" fillId="0" borderId="36" xfId="0" applyNumberFormat="1" applyFont="1" applyBorder="1" applyAlignment="1"/>
    <xf numFmtId="49" fontId="7" fillId="14" borderId="6" xfId="0" applyNumberFormat="1" applyFont="1" applyFill="1" applyBorder="1" applyAlignment="1"/>
    <xf numFmtId="49" fontId="7" fillId="14" borderId="6" xfId="0" applyNumberFormat="1" applyFont="1" applyFill="1" applyBorder="1" applyAlignment="1">
      <alignment wrapText="1"/>
    </xf>
    <xf numFmtId="0" fontId="7" fillId="14" borderId="6" xfId="0" applyFont="1" applyFill="1" applyBorder="1" applyAlignment="1"/>
    <xf numFmtId="49" fontId="7" fillId="14" borderId="19" xfId="0" applyNumberFormat="1" applyFont="1" applyFill="1" applyBorder="1" applyAlignment="1"/>
    <xf numFmtId="49" fontId="7" fillId="14" borderId="18" xfId="0" applyNumberFormat="1" applyFont="1" applyFill="1" applyBorder="1" applyAlignment="1"/>
    <xf numFmtId="49" fontId="7" fillId="14" borderId="18" xfId="0" applyNumberFormat="1" applyFont="1" applyFill="1" applyBorder="1" applyAlignment="1">
      <alignment wrapText="1"/>
    </xf>
    <xf numFmtId="0" fontId="7" fillId="14" borderId="18" xfId="0" applyFont="1" applyFill="1" applyBorder="1" applyAlignment="1"/>
    <xf numFmtId="49" fontId="7" fillId="14" borderId="27" xfId="0" applyNumberFormat="1" applyFont="1" applyFill="1" applyBorder="1" applyAlignment="1"/>
    <xf numFmtId="49" fontId="7" fillId="0" borderId="37" xfId="0" applyNumberFormat="1" applyFont="1" applyBorder="1" applyAlignment="1">
      <alignment horizontal="left" vertical="top"/>
    </xf>
    <xf numFmtId="0" fontId="7" fillId="0" borderId="38" xfId="0" applyFont="1" applyFill="1" applyBorder="1" applyAlignment="1">
      <alignment horizontal="left" vertical="top" wrapText="1"/>
    </xf>
    <xf numFmtId="177" fontId="7" fillId="11" borderId="19" xfId="0" applyNumberFormat="1" applyFont="1" applyFill="1" applyBorder="1" applyAlignment="1"/>
    <xf numFmtId="49" fontId="7" fillId="14" borderId="39" xfId="0" applyNumberFormat="1" applyFont="1" applyFill="1" applyBorder="1" applyAlignment="1"/>
    <xf numFmtId="49" fontId="7" fillId="14" borderId="40" xfId="0" applyNumberFormat="1" applyFont="1" applyFill="1" applyBorder="1" applyAlignment="1">
      <alignment wrapText="1"/>
    </xf>
    <xf numFmtId="0" fontId="7" fillId="14" borderId="40" xfId="0" applyFont="1" applyFill="1" applyBorder="1" applyAlignment="1"/>
    <xf numFmtId="49" fontId="7" fillId="14" borderId="41" xfId="0" applyNumberFormat="1" applyFont="1" applyFill="1" applyBorder="1" applyAlignment="1"/>
    <xf numFmtId="177" fontId="7" fillId="0" borderId="8" xfId="0" applyNumberFormat="1" applyFont="1" applyFill="1" applyBorder="1" applyAlignment="1"/>
    <xf numFmtId="49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/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 applyNumberFormat="1" applyFont="1" applyFill="1" applyAlignment="1"/>
    <xf numFmtId="177" fontId="6" fillId="0" borderId="42" xfId="0" applyNumberFormat="1" applyFont="1" applyFill="1" applyBorder="1" applyAlignment="1">
      <alignment horizontal="center"/>
    </xf>
    <xf numFmtId="49" fontId="6" fillId="0" borderId="42" xfId="0" applyNumberFormat="1" applyFont="1" applyFill="1" applyBorder="1" applyAlignment="1">
      <alignment horizontal="center"/>
    </xf>
    <xf numFmtId="49" fontId="6" fillId="0" borderId="42" xfId="0" applyNumberFormat="1" applyFont="1" applyFill="1" applyBorder="1" applyAlignment="1">
      <alignment horizontal="center" wrapText="1"/>
    </xf>
    <xf numFmtId="0" fontId="6" fillId="0" borderId="42" xfId="0" applyFont="1" applyFill="1" applyBorder="1" applyAlignment="1">
      <alignment horizontal="center"/>
    </xf>
    <xf numFmtId="49" fontId="6" fillId="0" borderId="42" xfId="0" applyNumberFormat="1" applyFont="1" applyFill="1" applyBorder="1" applyAlignment="1">
      <alignment horizontal="center" vertical="top"/>
    </xf>
    <xf numFmtId="0" fontId="6" fillId="0" borderId="42" xfId="0" applyFont="1" applyFill="1" applyBorder="1" applyAlignment="1">
      <alignment horizontal="center" vertical="top"/>
    </xf>
    <xf numFmtId="0" fontId="5" fillId="0" borderId="0" xfId="0" applyNumberFormat="1" applyFont="1" applyFill="1" applyAlignment="1">
      <alignment horizontal="center"/>
    </xf>
    <xf numFmtId="0" fontId="7" fillId="0" borderId="23" xfId="0" applyNumberFormat="1" applyFont="1" applyBorder="1" applyAlignment="1">
      <alignment horizontal="center"/>
    </xf>
    <xf numFmtId="0" fontId="7" fillId="0" borderId="23" xfId="0" applyFont="1" applyFill="1" applyBorder="1" applyAlignment="1"/>
    <xf numFmtId="49" fontId="7" fillId="0" borderId="23" xfId="0" applyNumberFormat="1" applyFont="1" applyFill="1" applyBorder="1" applyAlignment="1"/>
    <xf numFmtId="0" fontId="7" fillId="0" borderId="25" xfId="0" applyNumberFormat="1" applyFont="1" applyBorder="1" applyAlignment="1">
      <alignment horizontal="center"/>
    </xf>
    <xf numFmtId="0" fontId="7" fillId="0" borderId="25" xfId="0" applyFont="1" applyFill="1" applyBorder="1" applyAlignment="1"/>
    <xf numFmtId="49" fontId="7" fillId="0" borderId="25" xfId="0" applyNumberFormat="1" applyFont="1" applyFill="1" applyBorder="1" applyAlignment="1">
      <alignment wrapText="1"/>
    </xf>
    <xf numFmtId="49" fontId="7" fillId="0" borderId="25" xfId="0" applyNumberFormat="1" applyFont="1" applyFill="1" applyBorder="1" applyAlignment="1"/>
    <xf numFmtId="0" fontId="0" fillId="0" borderId="25" xfId="0" applyFont="1" applyFill="1" applyBorder="1" applyAlignment="1"/>
    <xf numFmtId="0" fontId="0" fillId="0" borderId="25" xfId="0" applyFont="1" applyFill="1" applyBorder="1" applyAlignment="1">
      <alignment horizontal="left" vertical="top"/>
    </xf>
    <xf numFmtId="0" fontId="0" fillId="0" borderId="25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4" xfId="0" applyFont="1" applyBorder="1" applyAlignment="1"/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horizontal="left" vertical="top"/>
    </xf>
    <xf numFmtId="49" fontId="8" fillId="15" borderId="6" xfId="0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4" fillId="2" borderId="6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 wrapText="1"/>
    </xf>
    <xf numFmtId="9" fontId="4" fillId="2" borderId="6" xfId="0" applyNumberFormat="1" applyFont="1" applyFill="1" applyBorder="1" applyAlignment="1">
      <alignment horizontal="center" vertical="top" wrapText="1"/>
    </xf>
    <xf numFmtId="0" fontId="4" fillId="2" borderId="6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vertical="top"/>
    </xf>
    <xf numFmtId="49" fontId="8" fillId="10" borderId="6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top" wrapText="1"/>
    </xf>
    <xf numFmtId="49" fontId="4" fillId="2" borderId="6" xfId="0" applyNumberFormat="1" applyFont="1" applyFill="1" applyBorder="1" applyAlignment="1">
      <alignment horizontal="center" vertical="top"/>
    </xf>
    <xf numFmtId="0" fontId="4" fillId="16" borderId="6" xfId="0" applyFont="1" applyFill="1" applyBorder="1" applyAlignment="1">
      <alignment horizontal="center" vertical="top" wrapText="1"/>
    </xf>
    <xf numFmtId="0" fontId="4" fillId="12" borderId="6" xfId="0" applyNumberFormat="1" applyFont="1" applyFill="1" applyBorder="1" applyAlignment="1">
      <alignment horizontal="center" vertical="top" wrapText="1"/>
    </xf>
    <xf numFmtId="14" fontId="0" fillId="2" borderId="6" xfId="0" applyNumberFormat="1" applyFont="1" applyFill="1" applyBorder="1" applyAlignment="1">
      <alignment vertical="top"/>
    </xf>
    <xf numFmtId="9" fontId="0" fillId="2" borderId="6" xfId="0" applyNumberFormat="1" applyFont="1" applyFill="1" applyBorder="1" applyAlignment="1">
      <alignment vertical="top"/>
    </xf>
    <xf numFmtId="0" fontId="0" fillId="2" borderId="6" xfId="0" applyFont="1" applyFill="1" applyBorder="1" applyAlignment="1">
      <alignment vertical="top" wrapText="1"/>
    </xf>
    <xf numFmtId="49" fontId="4" fillId="2" borderId="6" xfId="0" applyNumberFormat="1" applyFont="1" applyFill="1" applyBorder="1" applyAlignment="1">
      <alignment vertical="top" wrapText="1"/>
    </xf>
    <xf numFmtId="0" fontId="0" fillId="9" borderId="6" xfId="0" applyFont="1" applyFill="1" applyBorder="1" applyAlignment="1">
      <alignment vertical="top" wrapText="1"/>
    </xf>
    <xf numFmtId="0" fontId="0" fillId="2" borderId="46" xfId="0" applyFont="1" applyFill="1" applyBorder="1" applyAlignment="1"/>
    <xf numFmtId="0" fontId="0" fillId="2" borderId="47" xfId="0" applyFont="1" applyFill="1" applyBorder="1" applyAlignment="1"/>
    <xf numFmtId="49" fontId="0" fillId="2" borderId="6" xfId="0" applyNumberFormat="1" applyFont="1" applyFill="1" applyBorder="1" applyAlignment="1"/>
    <xf numFmtId="0" fontId="0" fillId="2" borderId="19" xfId="0" applyFont="1" applyFill="1" applyBorder="1" applyAlignment="1"/>
    <xf numFmtId="49" fontId="0" fillId="2" borderId="6" xfId="0" applyNumberFormat="1" applyFont="1" applyFill="1" applyBorder="1" applyAlignment="1">
      <alignment wrapText="1"/>
    </xf>
    <xf numFmtId="0" fontId="0" fillId="16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0" fillId="2" borderId="27" xfId="0" applyFont="1" applyFill="1" applyBorder="1" applyAlignment="1"/>
    <xf numFmtId="0" fontId="0" fillId="2" borderId="43" xfId="0" applyFont="1" applyFill="1" applyBorder="1" applyAlignment="1"/>
    <xf numFmtId="49" fontId="9" fillId="2" borderId="6" xfId="0" applyNumberFormat="1" applyFont="1" applyFill="1" applyBorder="1" applyAlignment="1">
      <alignment vertical="top"/>
    </xf>
    <xf numFmtId="0" fontId="0" fillId="9" borderId="6" xfId="0" applyNumberFormat="1" applyFont="1" applyFill="1" applyBorder="1" applyAlignment="1">
      <alignment vertical="top" wrapText="1"/>
    </xf>
    <xf numFmtId="49" fontId="0" fillId="9" borderId="6" xfId="0" applyNumberFormat="1" applyFont="1" applyFill="1" applyBorder="1" applyAlignment="1">
      <alignment vertical="top" wrapText="1"/>
    </xf>
    <xf numFmtId="49" fontId="4" fillId="9" borderId="6" xfId="0" applyNumberFormat="1" applyFont="1" applyFill="1" applyBorder="1" applyAlignment="1">
      <alignment vertical="top"/>
    </xf>
    <xf numFmtId="0" fontId="4" fillId="9" borderId="6" xfId="0" applyFont="1" applyFill="1" applyBorder="1" applyAlignment="1">
      <alignment horizontal="center" vertical="top" wrapText="1"/>
    </xf>
    <xf numFmtId="9" fontId="4" fillId="9" borderId="6" xfId="0" applyNumberFormat="1" applyFont="1" applyFill="1" applyBorder="1" applyAlignment="1">
      <alignment horizontal="center" vertical="top" wrapText="1"/>
    </xf>
    <xf numFmtId="49" fontId="4" fillId="9" borderId="6" xfId="0" applyNumberFormat="1" applyFont="1" applyFill="1" applyBorder="1" applyAlignment="1">
      <alignment horizontal="center" vertical="top" wrapText="1"/>
    </xf>
    <xf numFmtId="0" fontId="4" fillId="9" borderId="6" xfId="0" applyNumberFormat="1" applyFont="1" applyFill="1" applyBorder="1" applyAlignment="1">
      <alignment horizontal="center" vertical="top" wrapText="1"/>
    </xf>
    <xf numFmtId="49" fontId="4" fillId="9" borderId="6" xfId="0" applyNumberFormat="1" applyFont="1" applyFill="1" applyBorder="1" applyAlignment="1">
      <alignment horizontal="center" vertical="top"/>
    </xf>
    <xf numFmtId="14" fontId="0" fillId="9" borderId="6" xfId="0" applyNumberFormat="1" applyFont="1" applyFill="1" applyBorder="1" applyAlignment="1">
      <alignment vertical="top"/>
    </xf>
    <xf numFmtId="0" fontId="0" fillId="18" borderId="6" xfId="0" applyFont="1" applyFill="1" applyBorder="1" applyAlignment="1">
      <alignment vertical="top" wrapText="1"/>
    </xf>
    <xf numFmtId="49" fontId="0" fillId="2" borderId="47" xfId="0" applyNumberFormat="1" applyFont="1" applyFill="1" applyBorder="1" applyAlignment="1"/>
    <xf numFmtId="49" fontId="10" fillId="2" borderId="6" xfId="0" applyNumberFormat="1" applyFont="1" applyFill="1" applyBorder="1" applyAlignment="1">
      <alignment vertical="top"/>
    </xf>
    <xf numFmtId="49" fontId="0" fillId="2" borderId="48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2" borderId="14" xfId="0" applyFont="1" applyFill="1" applyBorder="1" applyAlignment="1"/>
    <xf numFmtId="9" fontId="0" fillId="19" borderId="6" xfId="0" applyNumberFormat="1" applyFont="1" applyFill="1" applyBorder="1" applyAlignment="1"/>
    <xf numFmtId="0" fontId="12" fillId="19" borderId="6" xfId="0" applyNumberFormat="1" applyFont="1" applyFill="1" applyBorder="1" applyAlignment="1">
      <alignment vertical="center"/>
    </xf>
    <xf numFmtId="0" fontId="4" fillId="2" borderId="8" xfId="0" applyFont="1" applyFill="1" applyBorder="1" applyAlignment="1"/>
    <xf numFmtId="0" fontId="4" fillId="2" borderId="0" xfId="0" applyFont="1" applyFill="1" applyBorder="1" applyAlignment="1"/>
    <xf numFmtId="0" fontId="0" fillId="2" borderId="11" xfId="0" applyFont="1" applyFill="1" applyBorder="1" applyAlignment="1">
      <alignment vertical="center"/>
    </xf>
    <xf numFmtId="0" fontId="4" fillId="2" borderId="11" xfId="0" applyFont="1" applyFill="1" applyBorder="1" applyAlignment="1"/>
    <xf numFmtId="49" fontId="12" fillId="20" borderId="6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49" xfId="0" applyFont="1" applyFill="1" applyBorder="1" applyAlignment="1"/>
    <xf numFmtId="0" fontId="17" fillId="2" borderId="6" xfId="0" applyNumberFormat="1" applyFont="1" applyFill="1" applyBorder="1" applyAlignment="1">
      <alignment horizontal="right"/>
    </xf>
    <xf numFmtId="49" fontId="17" fillId="2" borderId="6" xfId="0" applyNumberFormat="1" applyFont="1" applyFill="1" applyBorder="1" applyAlignment="1">
      <alignment horizontal="right"/>
    </xf>
    <xf numFmtId="49" fontId="17" fillId="2" borderId="19" xfId="0" applyNumberFormat="1" applyFont="1" applyFill="1" applyBorder="1" applyAlignment="1">
      <alignment horizontal="right"/>
    </xf>
    <xf numFmtId="49" fontId="17" fillId="10" borderId="6" xfId="0" applyNumberFormat="1" applyFont="1" applyFill="1" applyBorder="1" applyAlignment="1">
      <alignment horizontal="right"/>
    </xf>
    <xf numFmtId="0" fontId="17" fillId="2" borderId="14" xfId="0" applyFont="1" applyFill="1" applyBorder="1" applyAlignment="1">
      <alignment horizontal="right"/>
    </xf>
    <xf numFmtId="49" fontId="17" fillId="9" borderId="19" xfId="0" applyNumberFormat="1" applyFont="1" applyFill="1" applyBorder="1" applyAlignment="1">
      <alignment horizontal="right"/>
    </xf>
    <xf numFmtId="0" fontId="17" fillId="8" borderId="51" xfId="0" applyFont="1" applyFill="1" applyBorder="1" applyAlignment="1"/>
    <xf numFmtId="0" fontId="17" fillId="8" borderId="50" xfId="0" applyFont="1" applyFill="1" applyBorder="1" applyAlignment="1"/>
    <xf numFmtId="0" fontId="17" fillId="8" borderId="0" xfId="0" applyFont="1" applyFill="1" applyAlignment="1"/>
    <xf numFmtId="0" fontId="7" fillId="2" borderId="12" xfId="0" applyFont="1" applyFill="1" applyBorder="1" applyAlignment="1"/>
    <xf numFmtId="49" fontId="6" fillId="7" borderId="6" xfId="0" applyNumberFormat="1" applyFont="1" applyFill="1" applyBorder="1" applyAlignment="1">
      <alignment horizontal="center" wrapText="1"/>
    </xf>
    <xf numFmtId="49" fontId="7" fillId="7" borderId="6" xfId="0" applyNumberFormat="1" applyFont="1" applyFill="1" applyBorder="1" applyAlignment="1">
      <alignment horizontal="center" wrapText="1"/>
    </xf>
    <xf numFmtId="49" fontId="6" fillId="7" borderId="18" xfId="0" applyNumberFormat="1" applyFont="1" applyFill="1" applyBorder="1" applyAlignment="1">
      <alignment horizontal="center" wrapText="1"/>
    </xf>
    <xf numFmtId="49" fontId="7" fillId="2" borderId="6" xfId="0" applyNumberFormat="1" applyFont="1" applyFill="1" applyBorder="1" applyAlignment="1">
      <alignment horizontal="left"/>
    </xf>
    <xf numFmtId="49" fontId="7" fillId="2" borderId="6" xfId="0" applyNumberFormat="1" applyFont="1" applyFill="1" applyBorder="1" applyAlignment="1">
      <alignment horizontal="center"/>
    </xf>
    <xf numFmtId="0" fontId="7" fillId="2" borderId="8" xfId="0" applyFont="1" applyFill="1" applyBorder="1" applyAlignment="1"/>
    <xf numFmtId="9" fontId="17" fillId="8" borderId="50" xfId="2" applyFont="1" applyFill="1" applyBorder="1" applyAlignment="1"/>
    <xf numFmtId="49" fontId="6" fillId="8" borderId="6" xfId="0" applyNumberFormat="1" applyFont="1" applyFill="1" applyBorder="1" applyAlignment="1">
      <alignment horizontal="right"/>
    </xf>
    <xf numFmtId="49" fontId="4" fillId="5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49" fontId="8" fillId="15" borderId="6" xfId="0" applyNumberFormat="1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49" fontId="8" fillId="15" borderId="27" xfId="0" applyNumberFormat="1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8" fillId="15" borderId="43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49" fontId="8" fillId="10" borderId="27" xfId="0" applyNumberFormat="1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43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49" fontId="8" fillId="10" borderId="18" xfId="0" applyNumberFormat="1" applyFont="1" applyFill="1" applyBorder="1" applyAlignment="1">
      <alignment horizontal="center" vertical="top" wrapText="1"/>
    </xf>
    <xf numFmtId="49" fontId="8" fillId="10" borderId="35" xfId="0" applyNumberFormat="1" applyFont="1" applyFill="1" applyBorder="1" applyAlignment="1">
      <alignment horizontal="center" vertical="top" wrapText="1"/>
    </xf>
    <xf numFmtId="49" fontId="8" fillId="10" borderId="12" xfId="0" applyNumberFormat="1" applyFont="1" applyFill="1" applyBorder="1" applyAlignment="1">
      <alignment horizontal="center" vertical="top" wrapText="1"/>
    </xf>
    <xf numFmtId="49" fontId="4" fillId="17" borderId="6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  <xf numFmtId="0" fontId="0" fillId="17" borderId="6" xfId="0" applyFont="1" applyFill="1" applyBorder="1" applyAlignment="1">
      <alignment vertical="center" wrapText="1"/>
    </xf>
    <xf numFmtId="49" fontId="0" fillId="2" borderId="18" xfId="0" applyNumberFormat="1" applyFont="1" applyFill="1" applyBorder="1" applyAlignment="1">
      <alignment vertical="top" wrapText="1"/>
    </xf>
    <xf numFmtId="0" fontId="0" fillId="2" borderId="35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49" fontId="8" fillId="15" borderId="19" xfId="0" applyNumberFormat="1" applyFont="1" applyFill="1" applyBorder="1" applyAlignment="1">
      <alignment horizontal="center" vertical="center" wrapText="1"/>
    </xf>
    <xf numFmtId="0" fontId="8" fillId="15" borderId="44" xfId="0" applyFont="1" applyFill="1" applyBorder="1" applyAlignment="1">
      <alignment horizontal="center" vertical="center" wrapText="1"/>
    </xf>
    <xf numFmtId="0" fontId="8" fillId="15" borderId="45" xfId="0" applyFont="1" applyFill="1" applyBorder="1" applyAlignment="1">
      <alignment horizontal="center" vertical="center" wrapText="1"/>
    </xf>
    <xf numFmtId="0" fontId="8" fillId="10" borderId="19" xfId="0" applyFont="1" applyFill="1" applyBorder="1" applyAlignment="1">
      <alignment horizontal="center"/>
    </xf>
    <xf numFmtId="0" fontId="8" fillId="10" borderId="44" xfId="0" applyFont="1" applyFill="1" applyBorder="1" applyAlignment="1">
      <alignment horizontal="center"/>
    </xf>
    <xf numFmtId="0" fontId="8" fillId="10" borderId="45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top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D4D6A"/>
      <rgbColor rgb="00AAAAAA"/>
      <rgbColor rgb="00F4B083"/>
      <rgbColor rgb="00FFD965"/>
      <rgbColor rgb="00BDD6EE"/>
      <rgbColor rgb="00FFFF00"/>
      <rgbColor rgb="00FF0000"/>
      <rgbColor rgb="00D8D8D8"/>
      <rgbColor rgb="00E2EEDA"/>
      <rgbColor rgb="00BFBFBF"/>
      <rgbColor rgb="00CFCFCF"/>
      <rgbColor rgb="00FFE598"/>
      <rgbColor rgb="00DEEAF6"/>
      <rgbColor rgb="00D9E2F3"/>
      <rgbColor rgb="00FBE4D5"/>
      <rgbColor rgb="00FFF2CB"/>
      <rgbColor rgb="00C5DEB5"/>
      <rgbColor rgb="00F7CAA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38100</xdr:rowOff>
    </xdr:from>
    <xdr:to>
      <xdr:col>3</xdr:col>
      <xdr:colOff>372975</xdr:colOff>
      <xdr:row>11</xdr:row>
      <xdr:rowOff>139700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209550"/>
          <a:ext cx="2366645" cy="185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.yidalize.com/" TargetMode="External"/><Relationship Id="rId2" Type="http://schemas.openxmlformats.org/officeDocument/2006/relationships/hyperlink" Target="http://cms.yidalize.com/admin/" TargetMode="External"/><Relationship Id="rId1" Type="http://schemas.openxmlformats.org/officeDocument/2006/relationships/hyperlink" Target="mailto:admin@yidafuture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workbookViewId="0">
      <selection activeCell="B3" sqref="B3"/>
    </sheetView>
  </sheetViews>
  <sheetFormatPr defaultColWidth="8.6640625" defaultRowHeight="14" customHeight="1"/>
  <cols>
    <col min="1" max="1" width="2.33203125" style="8" customWidth="1"/>
    <col min="2" max="2" width="6.6640625" style="8" customWidth="1"/>
    <col min="3" max="3" width="14.6640625" style="8" customWidth="1"/>
    <col min="4" max="4" width="41" style="8" customWidth="1"/>
    <col min="5" max="256" width="8.6640625" style="8" customWidth="1"/>
  </cols>
  <sheetData>
    <row r="1" spans="1:5" ht="16" customHeight="1">
      <c r="A1" s="227" t="s">
        <v>0</v>
      </c>
      <c r="B1" s="227" t="s">
        <v>1</v>
      </c>
      <c r="C1" s="227" t="s">
        <v>2</v>
      </c>
      <c r="D1" s="227" t="s">
        <v>3</v>
      </c>
      <c r="E1" s="192"/>
    </row>
    <row r="2" spans="1:5" ht="16" customHeight="1">
      <c r="A2" s="38">
        <v>1</v>
      </c>
      <c r="B2" s="194" t="s">
        <v>4</v>
      </c>
      <c r="C2" s="39"/>
      <c r="D2" s="194" t="s">
        <v>5</v>
      </c>
      <c r="E2" s="193"/>
    </row>
    <row r="3" spans="1:5" ht="28" customHeight="1">
      <c r="A3" s="38">
        <v>2</v>
      </c>
      <c r="B3" s="194" t="s">
        <v>6</v>
      </c>
      <c r="C3" s="39"/>
      <c r="D3" s="196" t="s">
        <v>7</v>
      </c>
      <c r="E3" s="193"/>
    </row>
    <row r="4" spans="1:5" ht="16" customHeight="1">
      <c r="A4" s="38">
        <v>3</v>
      </c>
      <c r="B4" s="194" t="s">
        <v>4</v>
      </c>
      <c r="C4" s="228"/>
      <c r="D4" s="194" t="s">
        <v>8</v>
      </c>
      <c r="E4" s="193"/>
    </row>
    <row r="5" spans="1:5" ht="84" customHeight="1">
      <c r="A5" s="38">
        <v>4</v>
      </c>
      <c r="B5" s="194" t="s">
        <v>4</v>
      </c>
      <c r="C5" s="228">
        <v>43045</v>
      </c>
      <c r="D5" s="196" t="s">
        <v>9</v>
      </c>
      <c r="E5" s="193"/>
    </row>
    <row r="6" spans="1:5" ht="28" customHeight="1">
      <c r="A6" s="38">
        <v>5</v>
      </c>
      <c r="B6" s="194" t="s">
        <v>4</v>
      </c>
      <c r="C6" s="228">
        <v>43048</v>
      </c>
      <c r="D6" s="196" t="s">
        <v>10</v>
      </c>
      <c r="E6" s="193"/>
    </row>
    <row r="7" spans="1:5" ht="16" customHeight="1">
      <c r="A7" s="39"/>
      <c r="B7" s="39"/>
      <c r="C7" s="39"/>
      <c r="D7" s="39"/>
      <c r="E7" s="193"/>
    </row>
    <row r="8" spans="1:5" ht="16" customHeight="1">
      <c r="A8" s="39"/>
      <c r="B8" s="39"/>
      <c r="C8" s="39"/>
      <c r="D8" s="39"/>
      <c r="E8" s="193"/>
    </row>
    <row r="9" spans="1:5" ht="16" customHeight="1">
      <c r="A9" s="39"/>
      <c r="B9" s="39"/>
      <c r="C9" s="39"/>
      <c r="D9" s="39"/>
      <c r="E9" s="193"/>
    </row>
    <row r="10" spans="1:5" ht="16" customHeight="1">
      <c r="A10" s="39"/>
      <c r="B10" s="39"/>
      <c r="C10" s="39"/>
      <c r="D10" s="39"/>
      <c r="E10" s="193"/>
    </row>
    <row r="11" spans="1:5" ht="16" customHeight="1">
      <c r="A11" s="39"/>
      <c r="B11" s="39"/>
      <c r="C11" s="39"/>
      <c r="D11" s="39"/>
      <c r="E11" s="193"/>
    </row>
    <row r="12" spans="1:5" ht="16" customHeight="1">
      <c r="A12" s="39"/>
      <c r="B12" s="39"/>
      <c r="C12" s="39"/>
      <c r="D12" s="39"/>
      <c r="E12" s="193"/>
    </row>
    <row r="13" spans="1:5" ht="16" customHeight="1">
      <c r="A13" s="39"/>
      <c r="B13" s="39"/>
      <c r="C13" s="39"/>
      <c r="D13" s="39"/>
      <c r="E13" s="193"/>
    </row>
    <row r="14" spans="1:5" ht="16" customHeight="1">
      <c r="A14" s="39"/>
      <c r="B14" s="39"/>
      <c r="C14" s="39"/>
      <c r="D14" s="39"/>
      <c r="E14" s="193"/>
    </row>
    <row r="15" spans="1:5" ht="16" customHeight="1">
      <c r="A15" s="39"/>
      <c r="B15" s="39"/>
      <c r="C15" s="39"/>
      <c r="D15" s="39"/>
      <c r="E15" s="193"/>
    </row>
    <row r="16" spans="1:5" ht="16" customHeight="1">
      <c r="A16" s="39"/>
      <c r="B16" s="39"/>
      <c r="C16" s="39"/>
      <c r="D16" s="39"/>
      <c r="E16" s="193"/>
    </row>
    <row r="17" spans="1:5" ht="16" customHeight="1">
      <c r="A17" s="39"/>
      <c r="B17" s="39"/>
      <c r="C17" s="39"/>
      <c r="D17" s="39"/>
      <c r="E17" s="193"/>
    </row>
    <row r="18" spans="1:5" ht="16" customHeight="1">
      <c r="A18" s="39"/>
      <c r="B18" s="39"/>
      <c r="C18" s="39"/>
      <c r="D18" s="39"/>
      <c r="E18" s="193"/>
    </row>
    <row r="19" spans="1:5" ht="16" customHeight="1">
      <c r="A19" s="39"/>
      <c r="B19" s="39"/>
      <c r="C19" s="39"/>
      <c r="D19" s="39"/>
      <c r="E19" s="229"/>
    </row>
  </sheetData>
  <phoneticPr fontId="16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V372"/>
  <sheetViews>
    <sheetView showGridLines="0" zoomScale="70" zoomScaleNormal="70" workbookViewId="0">
      <selection activeCell="D163" sqref="D163"/>
    </sheetView>
  </sheetViews>
  <sheetFormatPr defaultColWidth="8.6640625" defaultRowHeight="15" customHeight="1"/>
  <cols>
    <col min="1" max="1" width="4.1640625" style="8" customWidth="1"/>
    <col min="2" max="2" width="19.5" style="8" customWidth="1"/>
    <col min="3" max="3" width="28.33203125" style="8" customWidth="1"/>
    <col min="4" max="4" width="17.5" style="8" customWidth="1"/>
    <col min="5" max="5" width="18.6640625" style="8" customWidth="1"/>
    <col min="6" max="16" width="7.6640625" style="8" hidden="1" customWidth="1"/>
    <col min="17" max="17" width="9.6640625" style="8" hidden="1" customWidth="1"/>
    <col min="18" max="29" width="7.6640625" style="8" hidden="1" customWidth="1"/>
    <col min="30" max="33" width="10.83203125" style="8" hidden="1" customWidth="1"/>
    <col min="34" max="35" width="8.6640625" style="8" hidden="1" customWidth="1"/>
    <col min="36" max="36" width="17.5" style="8" customWidth="1"/>
    <col min="37" max="37" width="29.83203125" style="8" customWidth="1"/>
    <col min="38" max="39" width="10.6640625" style="8" customWidth="1"/>
    <col min="40" max="40" width="26.6640625" style="8" customWidth="1"/>
    <col min="41" max="41" width="13" style="8" hidden="1" customWidth="1"/>
    <col min="42" max="42" width="8.6640625" style="8" customWidth="1"/>
    <col min="43" max="43" width="35.83203125" style="8" customWidth="1"/>
    <col min="44" max="44" width="18.5" style="8" customWidth="1"/>
    <col min="45" max="256" width="8.6640625" style="8" customWidth="1"/>
  </cols>
  <sheetData>
    <row r="1" spans="1:45" ht="15" customHeight="1">
      <c r="A1" s="251" t="s">
        <v>11</v>
      </c>
      <c r="B1" s="251" t="s">
        <v>12</v>
      </c>
      <c r="C1" s="252"/>
      <c r="D1" s="252"/>
      <c r="E1" s="252"/>
      <c r="F1" s="251" t="s">
        <v>13</v>
      </c>
      <c r="G1" s="252"/>
      <c r="H1" s="251" t="s">
        <v>14</v>
      </c>
      <c r="I1" s="252"/>
      <c r="J1" s="253" t="s">
        <v>15</v>
      </c>
      <c r="K1" s="254"/>
      <c r="L1" s="253" t="s">
        <v>16</v>
      </c>
      <c r="M1" s="254"/>
      <c r="N1" s="253" t="s">
        <v>17</v>
      </c>
      <c r="O1" s="254"/>
      <c r="P1" s="257" t="s">
        <v>18</v>
      </c>
      <c r="Q1" s="258"/>
      <c r="R1" s="259"/>
      <c r="S1" s="272" t="s">
        <v>19</v>
      </c>
      <c r="T1" s="273"/>
      <c r="U1" s="273"/>
      <c r="V1" s="273"/>
      <c r="W1" s="273"/>
      <c r="X1" s="273"/>
      <c r="Y1" s="273"/>
      <c r="Z1" s="273"/>
      <c r="AA1" s="273"/>
      <c r="AB1" s="273"/>
      <c r="AC1" s="274"/>
      <c r="AD1" s="275"/>
      <c r="AE1" s="276"/>
      <c r="AF1" s="276"/>
      <c r="AG1" s="276"/>
      <c r="AH1" s="277"/>
      <c r="AI1" s="263" t="s">
        <v>20</v>
      </c>
      <c r="AJ1" s="266" t="s">
        <v>21</v>
      </c>
      <c r="AK1" s="248" t="s">
        <v>22</v>
      </c>
      <c r="AL1" s="248" t="s">
        <v>23</v>
      </c>
      <c r="AM1" s="248" t="s">
        <v>24</v>
      </c>
      <c r="AN1" s="248" t="s">
        <v>25</v>
      </c>
      <c r="AO1" s="248" t="s">
        <v>26</v>
      </c>
      <c r="AP1" s="248" t="s">
        <v>27</v>
      </c>
      <c r="AQ1" s="248" t="s">
        <v>28</v>
      </c>
      <c r="AR1" s="248" t="s">
        <v>29</v>
      </c>
      <c r="AS1" s="192"/>
    </row>
    <row r="2" spans="1:45" ht="15" customHeight="1">
      <c r="A2" s="252"/>
      <c r="B2" s="252"/>
      <c r="C2" s="252"/>
      <c r="D2" s="252"/>
      <c r="E2" s="252"/>
      <c r="F2" s="252"/>
      <c r="G2" s="252"/>
      <c r="H2" s="252"/>
      <c r="I2" s="252"/>
      <c r="J2" s="255"/>
      <c r="K2" s="256"/>
      <c r="L2" s="255"/>
      <c r="M2" s="256"/>
      <c r="N2" s="255"/>
      <c r="O2" s="256"/>
      <c r="P2" s="260"/>
      <c r="Q2" s="261"/>
      <c r="R2" s="262"/>
      <c r="S2" s="272" t="s">
        <v>30</v>
      </c>
      <c r="T2" s="273"/>
      <c r="U2" s="274"/>
      <c r="V2" s="251" t="s">
        <v>31</v>
      </c>
      <c r="W2" s="252"/>
      <c r="X2" s="252"/>
      <c r="Y2" s="252"/>
      <c r="Z2" s="252"/>
      <c r="AA2" s="252"/>
      <c r="AB2" s="252"/>
      <c r="AC2" s="251" t="s">
        <v>32</v>
      </c>
      <c r="AD2" s="263" t="s">
        <v>33</v>
      </c>
      <c r="AE2" s="263" t="s">
        <v>34</v>
      </c>
      <c r="AF2" s="263" t="s">
        <v>35</v>
      </c>
      <c r="AG2" s="263" t="s">
        <v>36</v>
      </c>
      <c r="AH2" s="263" t="s">
        <v>37</v>
      </c>
      <c r="AI2" s="264"/>
      <c r="AJ2" s="267"/>
      <c r="AK2" s="249"/>
      <c r="AL2" s="249"/>
      <c r="AM2" s="249"/>
      <c r="AN2" s="249"/>
      <c r="AO2" s="249"/>
      <c r="AP2" s="249"/>
      <c r="AQ2" s="249"/>
      <c r="AR2" s="249"/>
      <c r="AS2" s="193"/>
    </row>
    <row r="3" spans="1:45" ht="29" customHeight="1">
      <c r="A3" s="252"/>
      <c r="B3" s="174" t="s">
        <v>38</v>
      </c>
      <c r="C3" s="174" t="s">
        <v>39</v>
      </c>
      <c r="D3" s="174" t="s">
        <v>40</v>
      </c>
      <c r="E3" s="174" t="s">
        <v>41</v>
      </c>
      <c r="F3" s="174" t="s">
        <v>42</v>
      </c>
      <c r="G3" s="174" t="s">
        <v>43</v>
      </c>
      <c r="H3" s="174" t="s">
        <v>42</v>
      </c>
      <c r="I3" s="174" t="s">
        <v>44</v>
      </c>
      <c r="J3" s="174" t="s">
        <v>45</v>
      </c>
      <c r="K3" s="174" t="s">
        <v>46</v>
      </c>
      <c r="L3" s="174" t="s">
        <v>47</v>
      </c>
      <c r="M3" s="174" t="s">
        <v>48</v>
      </c>
      <c r="N3" s="174" t="s">
        <v>49</v>
      </c>
      <c r="O3" s="174" t="s">
        <v>50</v>
      </c>
      <c r="P3" s="182" t="s">
        <v>51</v>
      </c>
      <c r="Q3" s="182" t="s">
        <v>52</v>
      </c>
      <c r="R3" s="182" t="s">
        <v>53</v>
      </c>
      <c r="S3" s="174" t="s">
        <v>54</v>
      </c>
      <c r="T3" s="174" t="s">
        <v>55</v>
      </c>
      <c r="U3" s="174" t="s">
        <v>56</v>
      </c>
      <c r="V3" s="174" t="s">
        <v>57</v>
      </c>
      <c r="W3" s="174" t="s">
        <v>58</v>
      </c>
      <c r="X3" s="174" t="s">
        <v>59</v>
      </c>
      <c r="Y3" s="174" t="s">
        <v>60</v>
      </c>
      <c r="Z3" s="174" t="s">
        <v>61</v>
      </c>
      <c r="AA3" s="174" t="s">
        <v>62</v>
      </c>
      <c r="AB3" s="174" t="s">
        <v>63</v>
      </c>
      <c r="AC3" s="252"/>
      <c r="AD3" s="278"/>
      <c r="AE3" s="278"/>
      <c r="AF3" s="278"/>
      <c r="AG3" s="278"/>
      <c r="AH3" s="278"/>
      <c r="AI3" s="265"/>
      <c r="AJ3" s="268"/>
      <c r="AK3" s="250"/>
      <c r="AL3" s="250"/>
      <c r="AM3" s="250"/>
      <c r="AN3" s="250"/>
      <c r="AO3" s="250"/>
      <c r="AP3" s="250"/>
      <c r="AQ3" s="250"/>
      <c r="AR3" s="250"/>
      <c r="AS3" s="193"/>
    </row>
    <row r="4" spans="1:45" ht="14.5" hidden="1" customHeight="1">
      <c r="A4" s="175">
        <v>1</v>
      </c>
      <c r="B4" s="176" t="s">
        <v>64</v>
      </c>
      <c r="C4" s="177" t="s">
        <v>65</v>
      </c>
      <c r="D4" s="176" t="s">
        <v>66</v>
      </c>
      <c r="E4" s="177" t="s">
        <v>67</v>
      </c>
      <c r="F4" s="178"/>
      <c r="G4" s="179">
        <v>1</v>
      </c>
      <c r="H4" s="179"/>
      <c r="I4" s="179">
        <v>0.8</v>
      </c>
      <c r="J4" s="178"/>
      <c r="K4" s="178"/>
      <c r="L4" s="183" t="s">
        <v>68</v>
      </c>
      <c r="M4" s="178"/>
      <c r="N4" s="180">
        <v>1</v>
      </c>
      <c r="O4" s="178"/>
      <c r="P4" s="184" t="s">
        <v>69</v>
      </c>
      <c r="Q4" s="183" t="s">
        <v>68</v>
      </c>
      <c r="R4" s="184" t="s">
        <v>69</v>
      </c>
      <c r="S4" s="180">
        <v>3</v>
      </c>
      <c r="T4" s="180">
        <v>3</v>
      </c>
      <c r="U4" s="180">
        <v>0</v>
      </c>
      <c r="V4" s="180">
        <v>0</v>
      </c>
      <c r="W4" s="180">
        <v>0</v>
      </c>
      <c r="X4" s="180">
        <v>0</v>
      </c>
      <c r="Y4" s="180">
        <v>0</v>
      </c>
      <c r="Z4" s="180">
        <v>0</v>
      </c>
      <c r="AA4" s="180">
        <v>0</v>
      </c>
      <c r="AB4" s="180">
        <v>0</v>
      </c>
      <c r="AC4" s="180">
        <v>0</v>
      </c>
      <c r="AD4" s="187">
        <v>43023</v>
      </c>
      <c r="AE4" s="187">
        <v>43049</v>
      </c>
      <c r="AF4" s="187">
        <v>43038</v>
      </c>
      <c r="AG4" s="187">
        <v>43049</v>
      </c>
      <c r="AH4" s="188">
        <v>1</v>
      </c>
      <c r="AI4" s="175">
        <v>4</v>
      </c>
      <c r="AJ4" s="269" t="s">
        <v>70</v>
      </c>
      <c r="AK4" s="176" t="s">
        <v>71</v>
      </c>
      <c r="AL4" s="176" t="s">
        <v>72</v>
      </c>
      <c r="AM4" s="175">
        <v>0</v>
      </c>
      <c r="AN4" s="189"/>
      <c r="AO4" s="190" t="s">
        <v>73</v>
      </c>
      <c r="AP4" s="194" t="s">
        <v>73</v>
      </c>
      <c r="AQ4" s="39"/>
      <c r="AR4" s="39"/>
      <c r="AS4" s="193"/>
    </row>
    <row r="5" spans="1:45" ht="14.5" hidden="1" customHeight="1">
      <c r="A5" s="175">
        <v>2</v>
      </c>
      <c r="B5" s="176" t="s">
        <v>64</v>
      </c>
      <c r="C5" s="177" t="s">
        <v>65</v>
      </c>
      <c r="D5" s="176" t="s">
        <v>66</v>
      </c>
      <c r="E5" s="177" t="s">
        <v>74</v>
      </c>
      <c r="F5" s="178"/>
      <c r="G5" s="179">
        <v>1</v>
      </c>
      <c r="H5" s="179"/>
      <c r="I5" s="179">
        <v>0.8</v>
      </c>
      <c r="J5" s="178"/>
      <c r="K5" s="178"/>
      <c r="L5" s="183" t="s">
        <v>68</v>
      </c>
      <c r="M5" s="178"/>
      <c r="N5" s="180">
        <v>0</v>
      </c>
      <c r="O5" s="178"/>
      <c r="P5" s="184" t="s">
        <v>69</v>
      </c>
      <c r="Q5" s="183" t="s">
        <v>68</v>
      </c>
      <c r="R5" s="184" t="s">
        <v>69</v>
      </c>
      <c r="S5" s="180">
        <v>3</v>
      </c>
      <c r="T5" s="180">
        <v>3</v>
      </c>
      <c r="U5" s="180">
        <v>0</v>
      </c>
      <c r="V5" s="180">
        <v>0</v>
      </c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180">
        <v>0</v>
      </c>
      <c r="AD5" s="187">
        <v>43023</v>
      </c>
      <c r="AE5" s="187">
        <v>43049</v>
      </c>
      <c r="AF5" s="187">
        <v>43038</v>
      </c>
      <c r="AG5" s="187">
        <v>43049</v>
      </c>
      <c r="AH5" s="188">
        <v>1</v>
      </c>
      <c r="AI5" s="175">
        <v>3</v>
      </c>
      <c r="AJ5" s="270"/>
      <c r="AK5" s="176" t="s">
        <v>75</v>
      </c>
      <c r="AL5" s="176" t="s">
        <v>72</v>
      </c>
      <c r="AM5" s="175">
        <v>0</v>
      </c>
      <c r="AN5" s="189"/>
      <c r="AO5" s="190" t="s">
        <v>73</v>
      </c>
      <c r="AP5" s="194" t="s">
        <v>73</v>
      </c>
      <c r="AQ5" s="39"/>
      <c r="AR5" s="39"/>
      <c r="AS5" s="193"/>
    </row>
    <row r="6" spans="1:45" ht="14.5" hidden="1" customHeight="1">
      <c r="A6" s="175">
        <v>3</v>
      </c>
      <c r="B6" s="176" t="s">
        <v>64</v>
      </c>
      <c r="C6" s="177" t="s">
        <v>65</v>
      </c>
      <c r="D6" s="176" t="s">
        <v>66</v>
      </c>
      <c r="E6" s="177" t="s">
        <v>76</v>
      </c>
      <c r="F6" s="178"/>
      <c r="G6" s="179">
        <v>1</v>
      </c>
      <c r="H6" s="179"/>
      <c r="I6" s="179">
        <v>0.8</v>
      </c>
      <c r="J6" s="178"/>
      <c r="K6" s="178"/>
      <c r="L6" s="183" t="s">
        <v>68</v>
      </c>
      <c r="M6" s="178"/>
      <c r="N6" s="180">
        <v>0</v>
      </c>
      <c r="O6" s="178"/>
      <c r="P6" s="184" t="s">
        <v>69</v>
      </c>
      <c r="Q6" s="183" t="s">
        <v>68</v>
      </c>
      <c r="R6" s="184" t="s">
        <v>69</v>
      </c>
      <c r="S6" s="180">
        <v>3</v>
      </c>
      <c r="T6" s="180">
        <v>3</v>
      </c>
      <c r="U6" s="180">
        <v>0</v>
      </c>
      <c r="V6" s="180">
        <v>0</v>
      </c>
      <c r="W6" s="180">
        <v>0</v>
      </c>
      <c r="X6" s="180">
        <v>0</v>
      </c>
      <c r="Y6" s="180">
        <v>0</v>
      </c>
      <c r="Z6" s="180">
        <v>0</v>
      </c>
      <c r="AA6" s="180">
        <v>0</v>
      </c>
      <c r="AB6" s="180">
        <v>0</v>
      </c>
      <c r="AC6" s="180">
        <v>0</v>
      </c>
      <c r="AD6" s="187">
        <v>43023</v>
      </c>
      <c r="AE6" s="187">
        <v>43049</v>
      </c>
      <c r="AF6" s="187">
        <v>43038</v>
      </c>
      <c r="AG6" s="187">
        <v>43049</v>
      </c>
      <c r="AH6" s="188">
        <v>1</v>
      </c>
      <c r="AI6" s="175">
        <v>1</v>
      </c>
      <c r="AJ6" s="271"/>
      <c r="AK6" s="176" t="s">
        <v>77</v>
      </c>
      <c r="AL6" s="176" t="s">
        <v>72</v>
      </c>
      <c r="AM6" s="175">
        <v>0</v>
      </c>
      <c r="AN6" s="189"/>
      <c r="AO6" s="190" t="s">
        <v>73</v>
      </c>
      <c r="AP6" s="194" t="s">
        <v>73</v>
      </c>
      <c r="AQ6" s="39"/>
      <c r="AR6" s="39"/>
      <c r="AS6" s="193"/>
    </row>
    <row r="7" spans="1:45" ht="14.5" hidden="1" customHeight="1">
      <c r="A7" s="175">
        <v>4</v>
      </c>
      <c r="B7" s="176" t="s">
        <v>64</v>
      </c>
      <c r="C7" s="177" t="s">
        <v>65</v>
      </c>
      <c r="D7" s="177" t="s">
        <v>78</v>
      </c>
      <c r="E7" s="177" t="s">
        <v>79</v>
      </c>
      <c r="F7" s="178"/>
      <c r="G7" s="179">
        <v>1</v>
      </c>
      <c r="H7" s="179"/>
      <c r="I7" s="179">
        <v>0.8</v>
      </c>
      <c r="J7" s="178"/>
      <c r="K7" s="178"/>
      <c r="L7" s="183" t="s">
        <v>68</v>
      </c>
      <c r="M7" s="178"/>
      <c r="N7" s="180">
        <v>1</v>
      </c>
      <c r="O7" s="178"/>
      <c r="P7" s="184" t="s">
        <v>69</v>
      </c>
      <c r="Q7" s="183" t="s">
        <v>68</v>
      </c>
      <c r="R7" s="184" t="s">
        <v>69</v>
      </c>
      <c r="S7" s="180">
        <v>3</v>
      </c>
      <c r="T7" s="180">
        <v>3</v>
      </c>
      <c r="U7" s="180">
        <v>0</v>
      </c>
      <c r="V7" s="180">
        <v>0</v>
      </c>
      <c r="W7" s="180">
        <v>0</v>
      </c>
      <c r="X7" s="180">
        <v>0</v>
      </c>
      <c r="Y7" s="180">
        <v>0</v>
      </c>
      <c r="Z7" s="180">
        <v>0</v>
      </c>
      <c r="AA7" s="180">
        <v>0</v>
      </c>
      <c r="AB7" s="180">
        <v>0</v>
      </c>
      <c r="AC7" s="180">
        <v>0</v>
      </c>
      <c r="AD7" s="187">
        <v>43023</v>
      </c>
      <c r="AE7" s="187">
        <v>43049</v>
      </c>
      <c r="AF7" s="187">
        <v>43038</v>
      </c>
      <c r="AG7" s="187">
        <v>43049</v>
      </c>
      <c r="AH7" s="188">
        <v>1</v>
      </c>
      <c r="AI7" s="175">
        <v>4</v>
      </c>
      <c r="AJ7" s="190" t="s">
        <v>80</v>
      </c>
      <c r="AK7" s="176" t="s">
        <v>81</v>
      </c>
      <c r="AL7" s="176" t="s">
        <v>72</v>
      </c>
      <c r="AM7" s="175">
        <v>0</v>
      </c>
      <c r="AN7" s="176" t="s">
        <v>82</v>
      </c>
      <c r="AO7" s="190" t="s">
        <v>73</v>
      </c>
      <c r="AP7" s="194" t="s">
        <v>73</v>
      </c>
      <c r="AQ7" s="39"/>
      <c r="AR7" s="39"/>
      <c r="AS7" s="193"/>
    </row>
    <row r="8" spans="1:45" ht="14.5" hidden="1" customHeight="1">
      <c r="A8" s="175">
        <v>6</v>
      </c>
      <c r="B8" s="176" t="s">
        <v>64</v>
      </c>
      <c r="C8" s="177" t="s">
        <v>65</v>
      </c>
      <c r="D8" s="177" t="s">
        <v>78</v>
      </c>
      <c r="E8" s="177" t="s">
        <v>83</v>
      </c>
      <c r="F8" s="178"/>
      <c r="G8" s="179">
        <v>1</v>
      </c>
      <c r="H8" s="179"/>
      <c r="I8" s="179">
        <v>0.8</v>
      </c>
      <c r="J8" s="178"/>
      <c r="K8" s="178"/>
      <c r="L8" s="183" t="s">
        <v>68</v>
      </c>
      <c r="M8" s="178"/>
      <c r="N8" s="180">
        <v>1</v>
      </c>
      <c r="O8" s="178"/>
      <c r="P8" s="184" t="s">
        <v>69</v>
      </c>
      <c r="Q8" s="183" t="s">
        <v>68</v>
      </c>
      <c r="R8" s="184" t="s">
        <v>69</v>
      </c>
      <c r="S8" s="180">
        <v>0</v>
      </c>
      <c r="T8" s="180">
        <v>3</v>
      </c>
      <c r="U8" s="180">
        <v>0</v>
      </c>
      <c r="V8" s="180">
        <v>0</v>
      </c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180">
        <v>0</v>
      </c>
      <c r="AD8" s="187">
        <v>43023</v>
      </c>
      <c r="AE8" s="187">
        <v>43049</v>
      </c>
      <c r="AF8" s="187">
        <v>43038</v>
      </c>
      <c r="AG8" s="187">
        <v>43049</v>
      </c>
      <c r="AH8" s="188">
        <v>1</v>
      </c>
      <c r="AI8" s="175">
        <v>3</v>
      </c>
      <c r="AJ8" s="190" t="s">
        <v>84</v>
      </c>
      <c r="AK8" s="176" t="s">
        <v>85</v>
      </c>
      <c r="AL8" s="176" t="s">
        <v>72</v>
      </c>
      <c r="AM8" s="175">
        <v>1</v>
      </c>
      <c r="AN8" s="176" t="s">
        <v>86</v>
      </c>
      <c r="AO8" s="190" t="s">
        <v>73</v>
      </c>
      <c r="AP8" s="194" t="s">
        <v>73</v>
      </c>
      <c r="AQ8" s="39"/>
      <c r="AR8" s="39"/>
      <c r="AS8" s="193"/>
    </row>
    <row r="9" spans="1:45" ht="14.5" hidden="1" customHeight="1">
      <c r="A9" s="175">
        <v>5</v>
      </c>
      <c r="B9" s="176" t="s">
        <v>64</v>
      </c>
      <c r="C9" s="177" t="s">
        <v>65</v>
      </c>
      <c r="D9" s="177" t="s">
        <v>78</v>
      </c>
      <c r="E9" s="177" t="s">
        <v>87</v>
      </c>
      <c r="F9" s="178"/>
      <c r="G9" s="179">
        <v>1</v>
      </c>
      <c r="H9" s="179"/>
      <c r="I9" s="179">
        <v>0.8</v>
      </c>
      <c r="J9" s="178"/>
      <c r="K9" s="178"/>
      <c r="L9" s="183" t="s">
        <v>68</v>
      </c>
      <c r="M9" s="178"/>
      <c r="N9" s="180">
        <v>0</v>
      </c>
      <c r="O9" s="178"/>
      <c r="P9" s="184" t="s">
        <v>69</v>
      </c>
      <c r="Q9" s="183" t="s">
        <v>68</v>
      </c>
      <c r="R9" s="184" t="s">
        <v>69</v>
      </c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76" t="s">
        <v>88</v>
      </c>
      <c r="AK9" s="176" t="s">
        <v>89</v>
      </c>
      <c r="AL9" s="176" t="s">
        <v>72</v>
      </c>
      <c r="AM9" s="175">
        <v>0</v>
      </c>
      <c r="AN9" s="176" t="s">
        <v>90</v>
      </c>
      <c r="AO9" s="190" t="s">
        <v>73</v>
      </c>
      <c r="AP9" s="194" t="s">
        <v>73</v>
      </c>
      <c r="AQ9" s="39"/>
      <c r="AR9" s="195"/>
      <c r="AS9" s="45"/>
    </row>
    <row r="10" spans="1:45" ht="14.5" hidden="1" customHeight="1">
      <c r="A10" s="175">
        <v>7</v>
      </c>
      <c r="B10" s="176" t="s">
        <v>64</v>
      </c>
      <c r="C10" s="177" t="s">
        <v>65</v>
      </c>
      <c r="D10" s="177" t="s">
        <v>91</v>
      </c>
      <c r="E10" s="177" t="s">
        <v>92</v>
      </c>
      <c r="F10" s="178"/>
      <c r="G10" s="179">
        <v>1</v>
      </c>
      <c r="H10" s="179"/>
      <c r="I10" s="179">
        <v>0.8</v>
      </c>
      <c r="J10" s="180">
        <v>6</v>
      </c>
      <c r="K10" s="178"/>
      <c r="L10" s="183" t="s">
        <v>68</v>
      </c>
      <c r="M10" s="178"/>
      <c r="N10" s="180">
        <v>1</v>
      </c>
      <c r="O10" s="178"/>
      <c r="P10" s="184" t="s">
        <v>69</v>
      </c>
      <c r="Q10" s="183" t="s">
        <v>68</v>
      </c>
      <c r="R10" s="184" t="s">
        <v>69</v>
      </c>
      <c r="S10" s="180">
        <v>3</v>
      </c>
      <c r="T10" s="180">
        <v>3</v>
      </c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80">
        <v>0</v>
      </c>
      <c r="AA10" s="180">
        <v>0</v>
      </c>
      <c r="AB10" s="180">
        <v>0</v>
      </c>
      <c r="AC10" s="180">
        <v>0</v>
      </c>
      <c r="AD10" s="187">
        <v>43023</v>
      </c>
      <c r="AE10" s="187">
        <v>43049</v>
      </c>
      <c r="AF10" s="187">
        <v>43038</v>
      </c>
      <c r="AG10" s="187">
        <v>43049</v>
      </c>
      <c r="AH10" s="188">
        <v>1</v>
      </c>
      <c r="AI10" s="175">
        <v>4</v>
      </c>
      <c r="AJ10" s="176" t="s">
        <v>93</v>
      </c>
      <c r="AK10" s="176" t="s">
        <v>94</v>
      </c>
      <c r="AL10" s="176" t="s">
        <v>72</v>
      </c>
      <c r="AM10" s="175">
        <v>0</v>
      </c>
      <c r="AN10" s="176" t="s">
        <v>95</v>
      </c>
      <c r="AO10" s="190" t="s">
        <v>73</v>
      </c>
      <c r="AP10" s="194" t="s">
        <v>73</v>
      </c>
      <c r="AQ10" s="39"/>
      <c r="AR10" s="39"/>
      <c r="AS10" s="193"/>
    </row>
    <row r="11" spans="1:45" ht="14.5" customHeight="1">
      <c r="A11" s="175">
        <v>8</v>
      </c>
      <c r="B11" s="176" t="s">
        <v>64</v>
      </c>
      <c r="C11" s="177" t="s">
        <v>65</v>
      </c>
      <c r="D11" s="177" t="s">
        <v>91</v>
      </c>
      <c r="E11" s="177" t="s">
        <v>96</v>
      </c>
      <c r="F11" s="178"/>
      <c r="G11" s="179">
        <v>1</v>
      </c>
      <c r="H11" s="179"/>
      <c r="I11" s="179">
        <v>0.8</v>
      </c>
      <c r="J11" s="180">
        <v>6</v>
      </c>
      <c r="K11" s="178"/>
      <c r="L11" s="183" t="s">
        <v>68</v>
      </c>
      <c r="M11" s="178"/>
      <c r="N11" s="180">
        <v>1</v>
      </c>
      <c r="O11" s="178"/>
      <c r="P11" s="184" t="s">
        <v>69</v>
      </c>
      <c r="Q11" s="183" t="s">
        <v>68</v>
      </c>
      <c r="R11" s="184" t="s">
        <v>69</v>
      </c>
      <c r="S11" s="180">
        <v>3</v>
      </c>
      <c r="T11" s="180">
        <v>3</v>
      </c>
      <c r="U11" s="180">
        <v>0</v>
      </c>
      <c r="V11" s="180">
        <v>0</v>
      </c>
      <c r="W11" s="180">
        <v>0</v>
      </c>
      <c r="X11" s="180">
        <v>0</v>
      </c>
      <c r="Y11" s="180">
        <v>0</v>
      </c>
      <c r="Z11" s="180">
        <v>0</v>
      </c>
      <c r="AA11" s="180">
        <v>0</v>
      </c>
      <c r="AB11" s="180">
        <v>0</v>
      </c>
      <c r="AC11" s="180">
        <v>0</v>
      </c>
      <c r="AD11" s="187">
        <v>43023</v>
      </c>
      <c r="AE11" s="187">
        <v>43049</v>
      </c>
      <c r="AF11" s="187">
        <v>43038</v>
      </c>
      <c r="AG11" s="187">
        <v>43049</v>
      </c>
      <c r="AH11" s="188">
        <v>1</v>
      </c>
      <c r="AI11" s="175">
        <v>3</v>
      </c>
      <c r="AJ11" s="176" t="s">
        <v>97</v>
      </c>
      <c r="AK11" s="176" t="s">
        <v>98</v>
      </c>
      <c r="AL11" s="176" t="s">
        <v>72</v>
      </c>
      <c r="AM11" s="175">
        <v>1</v>
      </c>
      <c r="AN11" s="176" t="s">
        <v>99</v>
      </c>
      <c r="AO11" s="190" t="s">
        <v>73</v>
      </c>
      <c r="AP11" s="194" t="s">
        <v>100</v>
      </c>
      <c r="AQ11" s="194" t="s">
        <v>101</v>
      </c>
      <c r="AR11" s="39"/>
      <c r="AS11" s="193"/>
    </row>
    <row r="12" spans="1:45" ht="14.5" customHeight="1">
      <c r="A12" s="175">
        <v>9</v>
      </c>
      <c r="B12" s="176" t="s">
        <v>64</v>
      </c>
      <c r="C12" s="177" t="s">
        <v>65</v>
      </c>
      <c r="D12" s="177" t="s">
        <v>91</v>
      </c>
      <c r="E12" s="177" t="s">
        <v>102</v>
      </c>
      <c r="F12" s="178"/>
      <c r="G12" s="179">
        <v>1</v>
      </c>
      <c r="H12" s="179"/>
      <c r="I12" s="179">
        <v>0.8</v>
      </c>
      <c r="J12" s="180">
        <v>6</v>
      </c>
      <c r="K12" s="178"/>
      <c r="L12" s="183" t="s">
        <v>68</v>
      </c>
      <c r="M12" s="178"/>
      <c r="N12" s="180">
        <v>1</v>
      </c>
      <c r="O12" s="178"/>
      <c r="P12" s="184" t="s">
        <v>69</v>
      </c>
      <c r="Q12" s="183" t="s">
        <v>68</v>
      </c>
      <c r="R12" s="184" t="s">
        <v>69</v>
      </c>
      <c r="S12" s="180">
        <v>3</v>
      </c>
      <c r="T12" s="180">
        <v>3</v>
      </c>
      <c r="U12" s="180">
        <v>0</v>
      </c>
      <c r="V12" s="180">
        <v>0</v>
      </c>
      <c r="W12" s="180">
        <v>0</v>
      </c>
      <c r="X12" s="180">
        <v>0</v>
      </c>
      <c r="Y12" s="180">
        <v>0</v>
      </c>
      <c r="Z12" s="180">
        <v>0</v>
      </c>
      <c r="AA12" s="180">
        <v>0</v>
      </c>
      <c r="AB12" s="180">
        <v>0</v>
      </c>
      <c r="AC12" s="180">
        <v>0</v>
      </c>
      <c r="AD12" s="187">
        <v>43023</v>
      </c>
      <c r="AE12" s="187">
        <v>43049</v>
      </c>
      <c r="AF12" s="187">
        <v>43038</v>
      </c>
      <c r="AG12" s="187">
        <v>43049</v>
      </c>
      <c r="AH12" s="188">
        <v>1</v>
      </c>
      <c r="AI12" s="175">
        <v>3</v>
      </c>
      <c r="AJ12" s="176" t="s">
        <v>103</v>
      </c>
      <c r="AK12" s="176" t="s">
        <v>104</v>
      </c>
      <c r="AL12" s="176" t="s">
        <v>72</v>
      </c>
      <c r="AM12" s="175">
        <v>1</v>
      </c>
      <c r="AN12" s="176" t="s">
        <v>105</v>
      </c>
      <c r="AO12" s="190" t="s">
        <v>73</v>
      </c>
      <c r="AP12" s="194" t="s">
        <v>100</v>
      </c>
      <c r="AQ12" s="194" t="s">
        <v>101</v>
      </c>
      <c r="AR12" s="39"/>
      <c r="AS12" s="193"/>
    </row>
    <row r="13" spans="1:45" ht="14.5" hidden="1" customHeight="1">
      <c r="A13" s="175">
        <v>10</v>
      </c>
      <c r="B13" s="176" t="s">
        <v>64</v>
      </c>
      <c r="C13" s="177" t="s">
        <v>65</v>
      </c>
      <c r="D13" s="177" t="s">
        <v>91</v>
      </c>
      <c r="E13" s="177" t="s">
        <v>106</v>
      </c>
      <c r="F13" s="178"/>
      <c r="G13" s="179">
        <v>1</v>
      </c>
      <c r="H13" s="179"/>
      <c r="I13" s="183" t="s">
        <v>73</v>
      </c>
      <c r="J13" s="180">
        <v>6</v>
      </c>
      <c r="K13" s="178"/>
      <c r="L13" s="183" t="s">
        <v>68</v>
      </c>
      <c r="M13" s="183" t="s">
        <v>68</v>
      </c>
      <c r="N13" s="180">
        <v>0</v>
      </c>
      <c r="O13" s="178"/>
      <c r="P13" s="184" t="s">
        <v>69</v>
      </c>
      <c r="Q13" s="183" t="s">
        <v>68</v>
      </c>
      <c r="R13" s="184" t="s">
        <v>69</v>
      </c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78"/>
      <c r="AO13" s="190" t="s">
        <v>73</v>
      </c>
      <c r="AP13" s="194" t="s">
        <v>73</v>
      </c>
      <c r="AQ13" s="39"/>
      <c r="AR13" s="195"/>
      <c r="AS13" s="45"/>
    </row>
    <row r="14" spans="1:45" ht="14.5" customHeight="1">
      <c r="A14" s="175">
        <v>11</v>
      </c>
      <c r="B14" s="176" t="s">
        <v>64</v>
      </c>
      <c r="C14" s="177" t="s">
        <v>65</v>
      </c>
      <c r="D14" s="177" t="s">
        <v>107</v>
      </c>
      <c r="E14" s="177" t="s">
        <v>108</v>
      </c>
      <c r="F14" s="178"/>
      <c r="G14" s="179">
        <v>1</v>
      </c>
      <c r="H14" s="179"/>
      <c r="I14" s="179">
        <v>0.8</v>
      </c>
      <c r="J14" s="180">
        <v>6</v>
      </c>
      <c r="K14" s="178"/>
      <c r="L14" s="183" t="s">
        <v>68</v>
      </c>
      <c r="M14" s="178"/>
      <c r="N14" s="180">
        <v>0</v>
      </c>
      <c r="O14" s="178"/>
      <c r="P14" s="184" t="s">
        <v>69</v>
      </c>
      <c r="Q14" s="183" t="s">
        <v>68</v>
      </c>
      <c r="R14" s="184" t="s">
        <v>69</v>
      </c>
      <c r="S14" s="180">
        <v>3</v>
      </c>
      <c r="T14" s="180">
        <v>3</v>
      </c>
      <c r="U14" s="180">
        <v>0</v>
      </c>
      <c r="V14" s="180">
        <v>0</v>
      </c>
      <c r="W14" s="180">
        <v>0</v>
      </c>
      <c r="X14" s="180">
        <v>0</v>
      </c>
      <c r="Y14" s="180">
        <v>0</v>
      </c>
      <c r="Z14" s="180">
        <v>0</v>
      </c>
      <c r="AA14" s="180">
        <v>0</v>
      </c>
      <c r="AB14" s="180">
        <v>0</v>
      </c>
      <c r="AC14" s="180">
        <v>0</v>
      </c>
      <c r="AD14" s="187">
        <v>43023</v>
      </c>
      <c r="AE14" s="187">
        <v>43049</v>
      </c>
      <c r="AF14" s="187">
        <v>43038</v>
      </c>
      <c r="AG14" s="187">
        <v>43049</v>
      </c>
      <c r="AH14" s="188">
        <v>1</v>
      </c>
      <c r="AI14" s="175">
        <v>4</v>
      </c>
      <c r="AJ14" s="176" t="s">
        <v>93</v>
      </c>
      <c r="AK14" s="176" t="s">
        <v>94</v>
      </c>
      <c r="AL14" s="176" t="s">
        <v>72</v>
      </c>
      <c r="AM14" s="175">
        <v>1</v>
      </c>
      <c r="AN14" s="176" t="s">
        <v>109</v>
      </c>
      <c r="AO14" s="190" t="s">
        <v>73</v>
      </c>
      <c r="AP14" s="194" t="s">
        <v>100</v>
      </c>
      <c r="AQ14" s="194" t="s">
        <v>101</v>
      </c>
      <c r="AR14" s="39"/>
      <c r="AS14" s="193"/>
    </row>
    <row r="15" spans="1:45" ht="14.5" customHeight="1">
      <c r="A15" s="175">
        <v>12</v>
      </c>
      <c r="B15" s="176" t="s">
        <v>64</v>
      </c>
      <c r="C15" s="177" t="s">
        <v>65</v>
      </c>
      <c r="D15" s="177" t="s">
        <v>107</v>
      </c>
      <c r="E15" s="177" t="s">
        <v>110</v>
      </c>
      <c r="F15" s="178"/>
      <c r="G15" s="179">
        <v>1</v>
      </c>
      <c r="H15" s="179"/>
      <c r="I15" s="179">
        <v>0.8</v>
      </c>
      <c r="J15" s="180">
        <v>6</v>
      </c>
      <c r="K15" s="178"/>
      <c r="L15" s="183" t="s">
        <v>68</v>
      </c>
      <c r="M15" s="178"/>
      <c r="N15" s="180">
        <v>1</v>
      </c>
      <c r="O15" s="178"/>
      <c r="P15" s="184" t="s">
        <v>69</v>
      </c>
      <c r="Q15" s="183" t="s">
        <v>68</v>
      </c>
      <c r="R15" s="184" t="s">
        <v>69</v>
      </c>
      <c r="S15" s="180">
        <v>3</v>
      </c>
      <c r="T15" s="180">
        <v>3</v>
      </c>
      <c r="U15" s="180">
        <v>0</v>
      </c>
      <c r="V15" s="180">
        <v>0</v>
      </c>
      <c r="W15" s="180">
        <v>0</v>
      </c>
      <c r="X15" s="180">
        <v>0</v>
      </c>
      <c r="Y15" s="180">
        <v>0</v>
      </c>
      <c r="Z15" s="180">
        <v>0</v>
      </c>
      <c r="AA15" s="180">
        <v>0</v>
      </c>
      <c r="AB15" s="180">
        <v>0</v>
      </c>
      <c r="AC15" s="180">
        <v>0</v>
      </c>
      <c r="AD15" s="187">
        <v>43023</v>
      </c>
      <c r="AE15" s="187">
        <v>43049</v>
      </c>
      <c r="AF15" s="187">
        <v>43038</v>
      </c>
      <c r="AG15" s="187">
        <v>43049</v>
      </c>
      <c r="AH15" s="188">
        <v>1</v>
      </c>
      <c r="AI15" s="175">
        <v>1</v>
      </c>
      <c r="AJ15" s="176" t="s">
        <v>111</v>
      </c>
      <c r="AK15" s="176" t="s">
        <v>112</v>
      </c>
      <c r="AL15" s="176" t="s">
        <v>72</v>
      </c>
      <c r="AM15" s="175">
        <v>1</v>
      </c>
      <c r="AN15" s="176" t="s">
        <v>113</v>
      </c>
      <c r="AO15" s="190" t="s">
        <v>73</v>
      </c>
      <c r="AP15" s="194" t="s">
        <v>100</v>
      </c>
      <c r="AQ15" s="194" t="s">
        <v>101</v>
      </c>
      <c r="AR15" s="39"/>
      <c r="AS15" s="193"/>
    </row>
    <row r="16" spans="1:45" ht="14.5" customHeight="1">
      <c r="A16" s="175">
        <v>13</v>
      </c>
      <c r="B16" s="176" t="s">
        <v>64</v>
      </c>
      <c r="C16" s="177" t="s">
        <v>65</v>
      </c>
      <c r="D16" s="177" t="s">
        <v>107</v>
      </c>
      <c r="E16" s="177" t="s">
        <v>114</v>
      </c>
      <c r="F16" s="178"/>
      <c r="G16" s="179">
        <v>1</v>
      </c>
      <c r="H16" s="179"/>
      <c r="I16" s="179">
        <v>0.8</v>
      </c>
      <c r="J16" s="180">
        <v>6</v>
      </c>
      <c r="K16" s="178"/>
      <c r="L16" s="183" t="s">
        <v>68</v>
      </c>
      <c r="M16" s="178"/>
      <c r="N16" s="180">
        <v>0</v>
      </c>
      <c r="O16" s="178"/>
      <c r="P16" s="184" t="s">
        <v>69</v>
      </c>
      <c r="Q16" s="183" t="s">
        <v>68</v>
      </c>
      <c r="R16" s="184" t="s">
        <v>69</v>
      </c>
      <c r="S16" s="180">
        <v>3</v>
      </c>
      <c r="T16" s="180">
        <v>3</v>
      </c>
      <c r="U16" s="180">
        <v>0</v>
      </c>
      <c r="V16" s="180">
        <v>0</v>
      </c>
      <c r="W16" s="180">
        <v>0</v>
      </c>
      <c r="X16" s="180">
        <v>0</v>
      </c>
      <c r="Y16" s="180">
        <v>0</v>
      </c>
      <c r="Z16" s="180">
        <v>0</v>
      </c>
      <c r="AA16" s="180">
        <v>0</v>
      </c>
      <c r="AB16" s="180">
        <v>0</v>
      </c>
      <c r="AC16" s="180">
        <v>0</v>
      </c>
      <c r="AD16" s="187">
        <v>43023</v>
      </c>
      <c r="AE16" s="187">
        <v>43049</v>
      </c>
      <c r="AF16" s="187">
        <v>43038</v>
      </c>
      <c r="AG16" s="187">
        <v>43049</v>
      </c>
      <c r="AH16" s="188">
        <v>1</v>
      </c>
      <c r="AI16" s="175">
        <v>1</v>
      </c>
      <c r="AJ16" s="176" t="s">
        <v>115</v>
      </c>
      <c r="AK16" s="176" t="s">
        <v>116</v>
      </c>
      <c r="AL16" s="176" t="s">
        <v>72</v>
      </c>
      <c r="AM16" s="175">
        <v>1</v>
      </c>
      <c r="AN16" s="176" t="s">
        <v>117</v>
      </c>
      <c r="AO16" s="190" t="s">
        <v>73</v>
      </c>
      <c r="AP16" s="194" t="s">
        <v>100</v>
      </c>
      <c r="AQ16" s="194" t="s">
        <v>101</v>
      </c>
      <c r="AR16" s="39"/>
      <c r="AS16" s="193"/>
    </row>
    <row r="17" spans="1:45" ht="19.5" hidden="1" customHeight="1">
      <c r="A17" s="175">
        <v>14</v>
      </c>
      <c r="B17" s="176" t="s">
        <v>64</v>
      </c>
      <c r="C17" s="177" t="s">
        <v>65</v>
      </c>
      <c r="D17" s="177" t="s">
        <v>107</v>
      </c>
      <c r="E17" s="177" t="s">
        <v>118</v>
      </c>
      <c r="F17" s="178"/>
      <c r="G17" s="179">
        <v>1</v>
      </c>
      <c r="H17" s="179"/>
      <c r="I17" s="183" t="s">
        <v>73</v>
      </c>
      <c r="J17" s="180">
        <v>6</v>
      </c>
      <c r="K17" s="178"/>
      <c r="L17" s="183" t="s">
        <v>68</v>
      </c>
      <c r="M17" s="183" t="s">
        <v>68</v>
      </c>
      <c r="N17" s="180">
        <v>0</v>
      </c>
      <c r="O17" s="178"/>
      <c r="P17" s="184" t="s">
        <v>69</v>
      </c>
      <c r="Q17" s="183" t="s">
        <v>68</v>
      </c>
      <c r="R17" s="184" t="s">
        <v>69</v>
      </c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78"/>
      <c r="AO17" s="190" t="s">
        <v>73</v>
      </c>
      <c r="AP17" s="194" t="s">
        <v>73</v>
      </c>
      <c r="AQ17" s="39"/>
      <c r="AR17" s="195"/>
      <c r="AS17" s="45"/>
    </row>
    <row r="18" spans="1:45" ht="14.5" customHeight="1">
      <c r="A18" s="175">
        <v>15</v>
      </c>
      <c r="B18" s="176" t="s">
        <v>64</v>
      </c>
      <c r="C18" s="177" t="s">
        <v>65</v>
      </c>
      <c r="D18" s="177" t="s">
        <v>107</v>
      </c>
      <c r="E18" s="177" t="s">
        <v>119</v>
      </c>
      <c r="F18" s="178"/>
      <c r="G18" s="179">
        <v>1</v>
      </c>
      <c r="H18" s="179"/>
      <c r="I18" s="179">
        <v>0.8</v>
      </c>
      <c r="J18" s="180">
        <v>6</v>
      </c>
      <c r="K18" s="178"/>
      <c r="L18" s="183" t="s">
        <v>69</v>
      </c>
      <c r="M18" s="178"/>
      <c r="N18" s="180">
        <v>1</v>
      </c>
      <c r="O18" s="178"/>
      <c r="P18" s="184" t="s">
        <v>69</v>
      </c>
      <c r="Q18" s="183" t="s">
        <v>68</v>
      </c>
      <c r="R18" s="184" t="s">
        <v>69</v>
      </c>
      <c r="S18" s="180">
        <v>3</v>
      </c>
      <c r="T18" s="180">
        <v>3</v>
      </c>
      <c r="U18" s="180">
        <v>0</v>
      </c>
      <c r="V18" s="180">
        <v>3</v>
      </c>
      <c r="W18" s="180">
        <v>0</v>
      </c>
      <c r="X18" s="180">
        <v>0</v>
      </c>
      <c r="Y18" s="180">
        <v>0</v>
      </c>
      <c r="Z18" s="180">
        <v>0</v>
      </c>
      <c r="AA18" s="180">
        <v>0</v>
      </c>
      <c r="AB18" s="180">
        <v>0</v>
      </c>
      <c r="AC18" s="180">
        <v>0</v>
      </c>
      <c r="AD18" s="187">
        <v>43023</v>
      </c>
      <c r="AE18" s="187">
        <v>43049</v>
      </c>
      <c r="AF18" s="187">
        <v>43038</v>
      </c>
      <c r="AG18" s="187">
        <v>43049</v>
      </c>
      <c r="AH18" s="188">
        <v>1</v>
      </c>
      <c r="AI18" s="175">
        <v>6</v>
      </c>
      <c r="AJ18" s="176" t="s">
        <v>120</v>
      </c>
      <c r="AK18" s="176" t="s">
        <v>121</v>
      </c>
      <c r="AL18" s="176" t="s">
        <v>72</v>
      </c>
      <c r="AM18" s="175">
        <v>1</v>
      </c>
      <c r="AN18" s="176" t="s">
        <v>122</v>
      </c>
      <c r="AO18" s="190" t="s">
        <v>73</v>
      </c>
      <c r="AP18" s="194" t="s">
        <v>100</v>
      </c>
      <c r="AQ18" s="194" t="s">
        <v>101</v>
      </c>
      <c r="AR18" s="39"/>
      <c r="AS18" s="193"/>
    </row>
    <row r="19" spans="1:45" ht="21" hidden="1" customHeight="1">
      <c r="A19" s="175">
        <v>16</v>
      </c>
      <c r="B19" s="176" t="s">
        <v>64</v>
      </c>
      <c r="C19" s="177" t="s">
        <v>123</v>
      </c>
      <c r="D19" s="176" t="s">
        <v>124</v>
      </c>
      <c r="E19" s="177" t="s">
        <v>125</v>
      </c>
      <c r="F19" s="178"/>
      <c r="G19" s="179">
        <v>1</v>
      </c>
      <c r="H19" s="179"/>
      <c r="I19" s="183" t="s">
        <v>73</v>
      </c>
      <c r="J19" s="178"/>
      <c r="K19" s="178"/>
      <c r="L19" s="183" t="s">
        <v>68</v>
      </c>
      <c r="M19" s="183" t="s">
        <v>68</v>
      </c>
      <c r="N19" s="180">
        <v>0</v>
      </c>
      <c r="O19" s="178"/>
      <c r="P19" s="184" t="s">
        <v>69</v>
      </c>
      <c r="Q19" s="183" t="s">
        <v>68</v>
      </c>
      <c r="R19" s="184" t="s">
        <v>69</v>
      </c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78"/>
      <c r="AO19" s="190" t="s">
        <v>73</v>
      </c>
      <c r="AP19" s="194" t="s">
        <v>73</v>
      </c>
      <c r="AQ19" s="39"/>
      <c r="AR19" s="195"/>
      <c r="AS19" s="45"/>
    </row>
    <row r="20" spans="1:45" ht="28" hidden="1" customHeight="1">
      <c r="A20" s="175">
        <v>17</v>
      </c>
      <c r="B20" s="176" t="s">
        <v>64</v>
      </c>
      <c r="C20" s="177" t="s">
        <v>123</v>
      </c>
      <c r="D20" s="176" t="s">
        <v>124</v>
      </c>
      <c r="E20" s="177" t="s">
        <v>126</v>
      </c>
      <c r="F20" s="178"/>
      <c r="G20" s="179">
        <v>1</v>
      </c>
      <c r="H20" s="179"/>
      <c r="I20" s="179">
        <v>0.8</v>
      </c>
      <c r="J20" s="178"/>
      <c r="K20" s="178"/>
      <c r="L20" s="183" t="s">
        <v>68</v>
      </c>
      <c r="M20" s="178"/>
      <c r="N20" s="180">
        <v>1</v>
      </c>
      <c r="O20" s="178"/>
      <c r="P20" s="184" t="s">
        <v>69</v>
      </c>
      <c r="Q20" s="183" t="s">
        <v>68</v>
      </c>
      <c r="R20" s="184" t="s">
        <v>68</v>
      </c>
      <c r="S20" s="180">
        <v>0</v>
      </c>
      <c r="T20" s="180">
        <v>0</v>
      </c>
      <c r="U20" s="180">
        <v>0</v>
      </c>
      <c r="V20" s="180">
        <v>3</v>
      </c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180">
        <v>0</v>
      </c>
      <c r="AD20" s="187">
        <v>43023</v>
      </c>
      <c r="AE20" s="187">
        <v>43049</v>
      </c>
      <c r="AF20" s="187">
        <v>43038</v>
      </c>
      <c r="AG20" s="187">
        <v>43049</v>
      </c>
      <c r="AH20" s="188">
        <v>1</v>
      </c>
      <c r="AI20" s="175">
        <v>3</v>
      </c>
      <c r="AJ20" s="176" t="s">
        <v>127</v>
      </c>
      <c r="AK20" s="176" t="s">
        <v>128</v>
      </c>
      <c r="AL20" s="176" t="s">
        <v>72</v>
      </c>
      <c r="AM20" s="175">
        <v>2</v>
      </c>
      <c r="AN20" s="176" t="s">
        <v>129</v>
      </c>
      <c r="AO20" s="190" t="s">
        <v>73</v>
      </c>
      <c r="AP20" s="194" t="s">
        <v>73</v>
      </c>
      <c r="AQ20" s="39"/>
      <c r="AR20" s="39"/>
      <c r="AS20" s="193"/>
    </row>
    <row r="21" spans="1:45" ht="14.5" hidden="1" customHeight="1">
      <c r="A21" s="175">
        <v>18</v>
      </c>
      <c r="B21" s="176" t="s">
        <v>64</v>
      </c>
      <c r="C21" s="177" t="s">
        <v>123</v>
      </c>
      <c r="D21" s="176" t="s">
        <v>124</v>
      </c>
      <c r="E21" s="177" t="s">
        <v>130</v>
      </c>
      <c r="F21" s="178"/>
      <c r="G21" s="179">
        <v>1</v>
      </c>
      <c r="H21" s="179"/>
      <c r="I21" s="179">
        <v>0.8</v>
      </c>
      <c r="J21" s="178"/>
      <c r="K21" s="178"/>
      <c r="L21" s="183" t="s">
        <v>68</v>
      </c>
      <c r="M21" s="178"/>
      <c r="N21" s="180">
        <v>1</v>
      </c>
      <c r="O21" s="178"/>
      <c r="P21" s="184" t="s">
        <v>69</v>
      </c>
      <c r="Q21" s="183" t="s">
        <v>68</v>
      </c>
      <c r="R21" s="184" t="s">
        <v>69</v>
      </c>
      <c r="S21" s="180">
        <v>0</v>
      </c>
      <c r="T21" s="180">
        <v>3</v>
      </c>
      <c r="U21" s="180">
        <v>0</v>
      </c>
      <c r="V21" s="180">
        <v>0</v>
      </c>
      <c r="W21" s="180">
        <v>0</v>
      </c>
      <c r="X21" s="180">
        <v>0</v>
      </c>
      <c r="Y21" s="180">
        <v>0</v>
      </c>
      <c r="Z21" s="180">
        <v>0</v>
      </c>
      <c r="AA21" s="180">
        <v>0</v>
      </c>
      <c r="AB21" s="180">
        <v>0</v>
      </c>
      <c r="AC21" s="180">
        <v>0</v>
      </c>
      <c r="AD21" s="187">
        <v>43023</v>
      </c>
      <c r="AE21" s="187">
        <v>43049</v>
      </c>
      <c r="AF21" s="187">
        <v>43038</v>
      </c>
      <c r="AG21" s="187">
        <v>43049</v>
      </c>
      <c r="AH21" s="188">
        <v>1</v>
      </c>
      <c r="AI21" s="175">
        <v>1</v>
      </c>
      <c r="AJ21" s="176" t="s">
        <v>131</v>
      </c>
      <c r="AK21" s="176" t="s">
        <v>132</v>
      </c>
      <c r="AL21" s="176" t="s">
        <v>72</v>
      </c>
      <c r="AM21" s="175">
        <v>1</v>
      </c>
      <c r="AN21" s="176" t="s">
        <v>133</v>
      </c>
      <c r="AO21" s="190" t="s">
        <v>73</v>
      </c>
      <c r="AP21" s="194" t="s">
        <v>73</v>
      </c>
      <c r="AQ21" s="39"/>
      <c r="AR21" s="39"/>
      <c r="AS21" s="193"/>
    </row>
    <row r="22" spans="1:45" ht="14.5" hidden="1" customHeight="1">
      <c r="A22" s="175">
        <v>19</v>
      </c>
      <c r="B22" s="176" t="s">
        <v>64</v>
      </c>
      <c r="C22" s="176" t="s">
        <v>134</v>
      </c>
      <c r="D22" s="177" t="s">
        <v>135</v>
      </c>
      <c r="E22" s="177" t="s">
        <v>92</v>
      </c>
      <c r="F22" s="178"/>
      <c r="G22" s="179">
        <v>0.9</v>
      </c>
      <c r="H22" s="179"/>
      <c r="I22" s="179">
        <v>0.8</v>
      </c>
      <c r="J22" s="178"/>
      <c r="K22" s="178"/>
      <c r="L22" s="183" t="s">
        <v>69</v>
      </c>
      <c r="M22" s="178"/>
      <c r="N22" s="180">
        <v>1</v>
      </c>
      <c r="O22" s="178"/>
      <c r="P22" s="184" t="s">
        <v>69</v>
      </c>
      <c r="Q22" s="183" t="s">
        <v>68</v>
      </c>
      <c r="R22" s="184" t="s">
        <v>69</v>
      </c>
      <c r="S22" s="180">
        <v>0</v>
      </c>
      <c r="T22" s="180">
        <v>0</v>
      </c>
      <c r="U22" s="180">
        <v>3</v>
      </c>
      <c r="V22" s="180">
        <v>0</v>
      </c>
      <c r="W22" s="180">
        <v>0</v>
      </c>
      <c r="X22" s="180">
        <v>0</v>
      </c>
      <c r="Y22" s="180">
        <v>0</v>
      </c>
      <c r="Z22" s="180">
        <v>0</v>
      </c>
      <c r="AA22" s="180">
        <v>0</v>
      </c>
      <c r="AB22" s="180">
        <v>0</v>
      </c>
      <c r="AC22" s="180">
        <v>0</v>
      </c>
      <c r="AD22" s="187">
        <v>43023</v>
      </c>
      <c r="AE22" s="187">
        <v>43049</v>
      </c>
      <c r="AF22" s="187">
        <v>43038</v>
      </c>
      <c r="AG22" s="187">
        <v>43049</v>
      </c>
      <c r="AH22" s="188">
        <v>1</v>
      </c>
      <c r="AI22" s="175">
        <v>1</v>
      </c>
      <c r="AJ22" s="176" t="s">
        <v>136</v>
      </c>
      <c r="AK22" s="176" t="s">
        <v>137</v>
      </c>
      <c r="AL22" s="176" t="s">
        <v>72</v>
      </c>
      <c r="AM22" s="175">
        <v>0</v>
      </c>
      <c r="AN22" s="176" t="s">
        <v>138</v>
      </c>
      <c r="AO22" s="190" t="s">
        <v>73</v>
      </c>
      <c r="AP22" s="194" t="s">
        <v>73</v>
      </c>
      <c r="AQ22" s="39"/>
      <c r="AR22" s="39"/>
      <c r="AS22" s="193"/>
    </row>
    <row r="23" spans="1:45" ht="14.5" hidden="1" customHeight="1">
      <c r="A23" s="175">
        <v>20</v>
      </c>
      <c r="B23" s="176" t="s">
        <v>64</v>
      </c>
      <c r="C23" s="176" t="s">
        <v>134</v>
      </c>
      <c r="D23" s="177" t="s">
        <v>135</v>
      </c>
      <c r="E23" s="177" t="s">
        <v>139</v>
      </c>
      <c r="F23" s="178"/>
      <c r="G23" s="179">
        <v>0.9</v>
      </c>
      <c r="H23" s="179"/>
      <c r="I23" s="179">
        <v>0.8</v>
      </c>
      <c r="J23" s="178"/>
      <c r="K23" s="178"/>
      <c r="L23" s="183" t="s">
        <v>69</v>
      </c>
      <c r="M23" s="178"/>
      <c r="N23" s="180">
        <v>0</v>
      </c>
      <c r="O23" s="178"/>
      <c r="P23" s="184" t="s">
        <v>69</v>
      </c>
      <c r="Q23" s="183" t="s">
        <v>68</v>
      </c>
      <c r="R23" s="184" t="s">
        <v>69</v>
      </c>
      <c r="S23" s="180">
        <v>0</v>
      </c>
      <c r="T23" s="180">
        <v>0</v>
      </c>
      <c r="U23" s="180">
        <v>3</v>
      </c>
      <c r="V23" s="180">
        <v>0</v>
      </c>
      <c r="W23" s="180">
        <v>0</v>
      </c>
      <c r="X23" s="180">
        <v>0</v>
      </c>
      <c r="Y23" s="180">
        <v>0</v>
      </c>
      <c r="Z23" s="180">
        <v>0</v>
      </c>
      <c r="AA23" s="180">
        <v>0</v>
      </c>
      <c r="AB23" s="180">
        <v>0</v>
      </c>
      <c r="AC23" s="180">
        <v>0</v>
      </c>
      <c r="AD23" s="187">
        <v>43023</v>
      </c>
      <c r="AE23" s="187">
        <v>43049</v>
      </c>
      <c r="AF23" s="187">
        <v>43038</v>
      </c>
      <c r="AG23" s="187">
        <v>43049</v>
      </c>
      <c r="AH23" s="188">
        <v>1</v>
      </c>
      <c r="AI23" s="175">
        <v>3</v>
      </c>
      <c r="AJ23" s="176" t="s">
        <v>140</v>
      </c>
      <c r="AK23" s="176" t="s">
        <v>141</v>
      </c>
      <c r="AL23" s="176" t="s">
        <v>72</v>
      </c>
      <c r="AM23" s="175">
        <v>1</v>
      </c>
      <c r="AN23" s="176" t="s">
        <v>142</v>
      </c>
      <c r="AO23" s="190" t="s">
        <v>73</v>
      </c>
      <c r="AP23" s="194" t="s">
        <v>73</v>
      </c>
      <c r="AQ23" s="39"/>
      <c r="AR23" s="39"/>
      <c r="AS23" s="193"/>
    </row>
    <row r="24" spans="1:45" ht="14.5" customHeight="1">
      <c r="A24" s="175">
        <v>21</v>
      </c>
      <c r="B24" s="176" t="s">
        <v>64</v>
      </c>
      <c r="C24" s="177" t="s">
        <v>143</v>
      </c>
      <c r="D24" s="177" t="s">
        <v>144</v>
      </c>
      <c r="E24" s="177" t="s">
        <v>73</v>
      </c>
      <c r="F24" s="178"/>
      <c r="G24" s="179">
        <v>1</v>
      </c>
      <c r="H24" s="179"/>
      <c r="I24" s="179">
        <v>0.8</v>
      </c>
      <c r="J24" s="180">
        <v>7</v>
      </c>
      <c r="K24" s="178"/>
      <c r="L24" s="183" t="s">
        <v>69</v>
      </c>
      <c r="M24" s="178"/>
      <c r="N24" s="180">
        <v>2</v>
      </c>
      <c r="O24" s="178"/>
      <c r="P24" s="184" t="s">
        <v>69</v>
      </c>
      <c r="Q24" s="183" t="s">
        <v>68</v>
      </c>
      <c r="R24" s="184" t="s">
        <v>69</v>
      </c>
      <c r="S24" s="180">
        <v>3</v>
      </c>
      <c r="T24" s="180">
        <v>3</v>
      </c>
      <c r="U24" s="180">
        <v>0</v>
      </c>
      <c r="V24" s="180">
        <v>0</v>
      </c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180">
        <v>0</v>
      </c>
      <c r="AD24" s="187">
        <v>43023</v>
      </c>
      <c r="AE24" s="187">
        <v>43049</v>
      </c>
      <c r="AF24" s="187">
        <v>43038</v>
      </c>
      <c r="AG24" s="187">
        <v>43049</v>
      </c>
      <c r="AH24" s="188">
        <v>1</v>
      </c>
      <c r="AI24" s="175">
        <v>7</v>
      </c>
      <c r="AJ24" s="176" t="s">
        <v>145</v>
      </c>
      <c r="AK24" s="176" t="s">
        <v>146</v>
      </c>
      <c r="AL24" s="176" t="s">
        <v>72</v>
      </c>
      <c r="AM24" s="175">
        <v>1</v>
      </c>
      <c r="AN24" s="176" t="s">
        <v>147</v>
      </c>
      <c r="AO24" s="190" t="s">
        <v>73</v>
      </c>
      <c r="AP24" s="194" t="s">
        <v>100</v>
      </c>
      <c r="AQ24" s="194" t="s">
        <v>101</v>
      </c>
      <c r="AR24" s="39"/>
      <c r="AS24" s="193"/>
    </row>
    <row r="25" spans="1:45" ht="14.5" customHeight="1">
      <c r="A25" s="175">
        <v>22</v>
      </c>
      <c r="B25" s="176" t="s">
        <v>64</v>
      </c>
      <c r="C25" s="177" t="s">
        <v>143</v>
      </c>
      <c r="D25" s="177" t="s">
        <v>148</v>
      </c>
      <c r="E25" s="177" t="s">
        <v>73</v>
      </c>
      <c r="F25" s="178"/>
      <c r="G25" s="179">
        <v>1</v>
      </c>
      <c r="H25" s="179"/>
      <c r="I25" s="179">
        <v>0.8</v>
      </c>
      <c r="J25" s="180">
        <v>7</v>
      </c>
      <c r="K25" s="178"/>
      <c r="L25" s="183" t="s">
        <v>69</v>
      </c>
      <c r="M25" s="178"/>
      <c r="N25" s="180">
        <v>2</v>
      </c>
      <c r="O25" s="178"/>
      <c r="P25" s="184" t="s">
        <v>69</v>
      </c>
      <c r="Q25" s="183" t="s">
        <v>68</v>
      </c>
      <c r="R25" s="184" t="s">
        <v>69</v>
      </c>
      <c r="S25" s="180">
        <v>3</v>
      </c>
      <c r="T25" s="180">
        <v>3</v>
      </c>
      <c r="U25" s="180">
        <v>0</v>
      </c>
      <c r="V25" s="180">
        <v>0</v>
      </c>
      <c r="W25" s="180">
        <v>0</v>
      </c>
      <c r="X25" s="180">
        <v>0</v>
      </c>
      <c r="Y25" s="180">
        <v>0</v>
      </c>
      <c r="Z25" s="180">
        <v>0</v>
      </c>
      <c r="AA25" s="180">
        <v>0</v>
      </c>
      <c r="AB25" s="180">
        <v>0</v>
      </c>
      <c r="AC25" s="180">
        <v>0</v>
      </c>
      <c r="AD25" s="187">
        <v>43023</v>
      </c>
      <c r="AE25" s="187">
        <v>43049</v>
      </c>
      <c r="AF25" s="187">
        <v>43038</v>
      </c>
      <c r="AG25" s="187">
        <v>43049</v>
      </c>
      <c r="AH25" s="188">
        <v>1</v>
      </c>
      <c r="AI25" s="175">
        <v>7</v>
      </c>
      <c r="AJ25" s="176" t="s">
        <v>145</v>
      </c>
      <c r="AK25" s="176" t="s">
        <v>149</v>
      </c>
      <c r="AL25" s="176" t="s">
        <v>72</v>
      </c>
      <c r="AM25" s="175">
        <v>1</v>
      </c>
      <c r="AN25" s="176" t="s">
        <v>147</v>
      </c>
      <c r="AO25" s="190" t="s">
        <v>73</v>
      </c>
      <c r="AP25" s="194" t="s">
        <v>100</v>
      </c>
      <c r="AQ25" s="194" t="s">
        <v>101</v>
      </c>
      <c r="AR25" s="39"/>
      <c r="AS25" s="193"/>
    </row>
    <row r="26" spans="1:45" ht="14.5" customHeight="1">
      <c r="A26" s="175">
        <v>23</v>
      </c>
      <c r="B26" s="176" t="s">
        <v>64</v>
      </c>
      <c r="C26" s="177" t="s">
        <v>143</v>
      </c>
      <c r="D26" s="177" t="s">
        <v>150</v>
      </c>
      <c r="E26" s="177" t="s">
        <v>151</v>
      </c>
      <c r="F26" s="178"/>
      <c r="G26" s="179">
        <v>1</v>
      </c>
      <c r="H26" s="179"/>
      <c r="I26" s="179">
        <v>0.2</v>
      </c>
      <c r="J26" s="180">
        <v>7</v>
      </c>
      <c r="K26" s="178"/>
      <c r="L26" s="183" t="s">
        <v>68</v>
      </c>
      <c r="M26" s="178"/>
      <c r="N26" s="180">
        <v>1</v>
      </c>
      <c r="O26" s="178"/>
      <c r="P26" s="183" t="s">
        <v>68</v>
      </c>
      <c r="Q26" s="184" t="s">
        <v>69</v>
      </c>
      <c r="R26" s="183" t="s">
        <v>68</v>
      </c>
      <c r="S26" s="180">
        <v>0</v>
      </c>
      <c r="T26" s="180">
        <v>3</v>
      </c>
      <c r="U26" s="180">
        <v>0</v>
      </c>
      <c r="V26" s="180">
        <v>0</v>
      </c>
      <c r="W26" s="180">
        <v>0</v>
      </c>
      <c r="X26" s="180">
        <v>0</v>
      </c>
      <c r="Y26" s="180">
        <v>0</v>
      </c>
      <c r="Z26" s="180">
        <v>0</v>
      </c>
      <c r="AA26" s="180">
        <v>0</v>
      </c>
      <c r="AB26" s="180">
        <v>0</v>
      </c>
      <c r="AC26" s="180">
        <v>0</v>
      </c>
      <c r="AD26" s="187">
        <v>43023</v>
      </c>
      <c r="AE26" s="187">
        <v>43049</v>
      </c>
      <c r="AF26" s="187">
        <v>43038</v>
      </c>
      <c r="AG26" s="187">
        <v>43049</v>
      </c>
      <c r="AH26" s="188">
        <v>1</v>
      </c>
      <c r="AI26" s="175">
        <v>4</v>
      </c>
      <c r="AJ26" s="176" t="s">
        <v>152</v>
      </c>
      <c r="AK26" s="176" t="s">
        <v>153</v>
      </c>
      <c r="AL26" s="176" t="s">
        <v>72</v>
      </c>
      <c r="AM26" s="175">
        <v>1</v>
      </c>
      <c r="AN26" s="176" t="s">
        <v>154</v>
      </c>
      <c r="AO26" s="190" t="s">
        <v>73</v>
      </c>
      <c r="AP26" s="194" t="s">
        <v>100</v>
      </c>
      <c r="AQ26" s="194" t="s">
        <v>155</v>
      </c>
      <c r="AR26" s="39"/>
      <c r="AS26" s="193"/>
    </row>
    <row r="27" spans="1:45" ht="14.5" hidden="1" customHeight="1">
      <c r="A27" s="175">
        <v>24</v>
      </c>
      <c r="B27" s="176" t="s">
        <v>64</v>
      </c>
      <c r="C27" s="177" t="s">
        <v>143</v>
      </c>
      <c r="D27" s="177" t="s">
        <v>150</v>
      </c>
      <c r="E27" s="177" t="s">
        <v>156</v>
      </c>
      <c r="F27" s="178"/>
      <c r="G27" s="179">
        <v>1</v>
      </c>
      <c r="H27" s="179"/>
      <c r="I27" s="183" t="s">
        <v>73</v>
      </c>
      <c r="J27" s="180">
        <v>7</v>
      </c>
      <c r="K27" s="178"/>
      <c r="L27" s="183" t="s">
        <v>68</v>
      </c>
      <c r="M27" s="183" t="s">
        <v>68</v>
      </c>
      <c r="N27" s="180">
        <v>0</v>
      </c>
      <c r="O27" s="178"/>
      <c r="P27" s="183" t="s">
        <v>68</v>
      </c>
      <c r="Q27" s="184" t="s">
        <v>69</v>
      </c>
      <c r="R27" s="183" t="s">
        <v>68</v>
      </c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78"/>
      <c r="AO27" s="190" t="s">
        <v>73</v>
      </c>
      <c r="AP27" s="194" t="s">
        <v>73</v>
      </c>
      <c r="AQ27" s="39"/>
      <c r="AR27" s="195"/>
      <c r="AS27" s="45"/>
    </row>
    <row r="28" spans="1:45" ht="14.5" customHeight="1">
      <c r="A28" s="175">
        <v>25</v>
      </c>
      <c r="B28" s="176" t="s">
        <v>64</v>
      </c>
      <c r="C28" s="177" t="s">
        <v>143</v>
      </c>
      <c r="D28" s="177" t="s">
        <v>150</v>
      </c>
      <c r="E28" s="177" t="s">
        <v>157</v>
      </c>
      <c r="F28" s="178"/>
      <c r="G28" s="179">
        <v>1</v>
      </c>
      <c r="H28" s="179"/>
      <c r="I28" s="179">
        <v>0.2</v>
      </c>
      <c r="J28" s="180">
        <v>7</v>
      </c>
      <c r="K28" s="178"/>
      <c r="L28" s="183" t="s">
        <v>68</v>
      </c>
      <c r="M28" s="178"/>
      <c r="N28" s="180">
        <v>1</v>
      </c>
      <c r="O28" s="178"/>
      <c r="P28" s="183" t="s">
        <v>68</v>
      </c>
      <c r="Q28" s="184" t="s">
        <v>69</v>
      </c>
      <c r="R28" s="183" t="s">
        <v>68</v>
      </c>
      <c r="S28" s="180">
        <v>0</v>
      </c>
      <c r="T28" s="180">
        <v>1</v>
      </c>
      <c r="U28" s="180">
        <v>0</v>
      </c>
      <c r="V28" s="180">
        <v>3</v>
      </c>
      <c r="W28" s="180">
        <v>0</v>
      </c>
      <c r="X28" s="180">
        <v>0</v>
      </c>
      <c r="Y28" s="180">
        <v>0</v>
      </c>
      <c r="Z28" s="180">
        <v>0</v>
      </c>
      <c r="AA28" s="180">
        <v>0</v>
      </c>
      <c r="AB28" s="180">
        <v>0</v>
      </c>
      <c r="AC28" s="180">
        <v>0</v>
      </c>
      <c r="AD28" s="187">
        <v>43023</v>
      </c>
      <c r="AE28" s="187">
        <v>43049</v>
      </c>
      <c r="AF28" s="187">
        <v>43038</v>
      </c>
      <c r="AG28" s="187">
        <v>43049</v>
      </c>
      <c r="AH28" s="188">
        <v>1</v>
      </c>
      <c r="AI28" s="175">
        <v>4</v>
      </c>
      <c r="AJ28" s="176" t="s">
        <v>158</v>
      </c>
      <c r="AK28" s="176" t="s">
        <v>159</v>
      </c>
      <c r="AL28" s="176" t="s">
        <v>72</v>
      </c>
      <c r="AM28" s="175">
        <v>1</v>
      </c>
      <c r="AN28" s="176" t="s">
        <v>160</v>
      </c>
      <c r="AO28" s="190" t="s">
        <v>73</v>
      </c>
      <c r="AP28" s="194" t="s">
        <v>100</v>
      </c>
      <c r="AQ28" s="194" t="s">
        <v>161</v>
      </c>
      <c r="AR28" s="196" t="s">
        <v>162</v>
      </c>
      <c r="AS28" s="193"/>
    </row>
    <row r="29" spans="1:45" ht="14.5" customHeight="1">
      <c r="A29" s="175">
        <v>26</v>
      </c>
      <c r="B29" s="176" t="s">
        <v>64</v>
      </c>
      <c r="C29" s="177" t="s">
        <v>143</v>
      </c>
      <c r="D29" s="177" t="s">
        <v>150</v>
      </c>
      <c r="E29" s="177" t="s">
        <v>163</v>
      </c>
      <c r="F29" s="178"/>
      <c r="G29" s="179">
        <v>1</v>
      </c>
      <c r="H29" s="179"/>
      <c r="I29" s="179">
        <v>0.2</v>
      </c>
      <c r="J29" s="180">
        <v>7</v>
      </c>
      <c r="K29" s="178"/>
      <c r="L29" s="183" t="s">
        <v>68</v>
      </c>
      <c r="M29" s="178"/>
      <c r="N29" s="180">
        <v>1</v>
      </c>
      <c r="O29" s="178"/>
      <c r="P29" s="183" t="s">
        <v>68</v>
      </c>
      <c r="Q29" s="184" t="s">
        <v>69</v>
      </c>
      <c r="R29" s="183" t="s">
        <v>68</v>
      </c>
      <c r="S29" s="180">
        <v>0</v>
      </c>
      <c r="T29" s="180">
        <v>1</v>
      </c>
      <c r="U29" s="180">
        <v>0</v>
      </c>
      <c r="V29" s="180">
        <v>3</v>
      </c>
      <c r="W29" s="180">
        <v>0</v>
      </c>
      <c r="X29" s="180">
        <v>0</v>
      </c>
      <c r="Y29" s="180">
        <v>0</v>
      </c>
      <c r="Z29" s="180">
        <v>0</v>
      </c>
      <c r="AA29" s="180">
        <v>0</v>
      </c>
      <c r="AB29" s="180">
        <v>0</v>
      </c>
      <c r="AC29" s="180">
        <v>0</v>
      </c>
      <c r="AD29" s="187">
        <v>43023</v>
      </c>
      <c r="AE29" s="187">
        <v>43049</v>
      </c>
      <c r="AF29" s="187">
        <v>43038</v>
      </c>
      <c r="AG29" s="187">
        <v>43049</v>
      </c>
      <c r="AH29" s="188">
        <v>1</v>
      </c>
      <c r="AI29" s="175">
        <v>4</v>
      </c>
      <c r="AJ29" s="176" t="s">
        <v>164</v>
      </c>
      <c r="AK29" s="176" t="s">
        <v>159</v>
      </c>
      <c r="AL29" s="176" t="s">
        <v>72</v>
      </c>
      <c r="AM29" s="175">
        <v>1</v>
      </c>
      <c r="AN29" s="176" t="s">
        <v>165</v>
      </c>
      <c r="AO29" s="190" t="s">
        <v>73</v>
      </c>
      <c r="AP29" s="194" t="s">
        <v>100</v>
      </c>
      <c r="AQ29" s="194" t="s">
        <v>101</v>
      </c>
      <c r="AR29" s="39"/>
      <c r="AS29" s="193"/>
    </row>
    <row r="30" spans="1:45" ht="14.5" customHeight="1">
      <c r="A30" s="175">
        <v>27</v>
      </c>
      <c r="B30" s="176" t="s">
        <v>64</v>
      </c>
      <c r="C30" s="177" t="s">
        <v>143</v>
      </c>
      <c r="D30" s="177" t="s">
        <v>150</v>
      </c>
      <c r="E30" s="177" t="s">
        <v>166</v>
      </c>
      <c r="F30" s="178"/>
      <c r="G30" s="179">
        <v>1</v>
      </c>
      <c r="H30" s="179"/>
      <c r="I30" s="179">
        <v>0.2</v>
      </c>
      <c r="J30" s="180">
        <v>7</v>
      </c>
      <c r="K30" s="178"/>
      <c r="L30" s="183" t="s">
        <v>68</v>
      </c>
      <c r="M30" s="178"/>
      <c r="N30" s="180">
        <v>0</v>
      </c>
      <c r="O30" s="178"/>
      <c r="P30" s="183" t="s">
        <v>68</v>
      </c>
      <c r="Q30" s="184" t="s">
        <v>69</v>
      </c>
      <c r="R30" s="183" t="s">
        <v>68</v>
      </c>
      <c r="S30" s="180">
        <v>1</v>
      </c>
      <c r="T30" s="180">
        <v>1</v>
      </c>
      <c r="U30" s="180">
        <v>0</v>
      </c>
      <c r="V30" s="180">
        <v>0</v>
      </c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180">
        <v>0</v>
      </c>
      <c r="AD30" s="187">
        <v>43023</v>
      </c>
      <c r="AE30" s="187">
        <v>43049</v>
      </c>
      <c r="AF30" s="187">
        <v>43038</v>
      </c>
      <c r="AG30" s="187">
        <v>43049</v>
      </c>
      <c r="AH30" s="188">
        <v>1</v>
      </c>
      <c r="AI30" s="175">
        <v>3</v>
      </c>
      <c r="AJ30" s="176" t="s">
        <v>167</v>
      </c>
      <c r="AK30" s="176" t="s">
        <v>159</v>
      </c>
      <c r="AL30" s="176" t="s">
        <v>72</v>
      </c>
      <c r="AM30" s="175">
        <v>1</v>
      </c>
      <c r="AN30" s="176" t="s">
        <v>165</v>
      </c>
      <c r="AO30" s="190" t="s">
        <v>73</v>
      </c>
      <c r="AP30" s="194" t="s">
        <v>100</v>
      </c>
      <c r="AQ30" s="196" t="s">
        <v>168</v>
      </c>
      <c r="AR30" s="39"/>
      <c r="AS30" s="193"/>
    </row>
    <row r="31" spans="1:45" ht="14.5" customHeight="1">
      <c r="A31" s="175">
        <v>28</v>
      </c>
      <c r="B31" s="176" t="s">
        <v>64</v>
      </c>
      <c r="C31" s="177" t="s">
        <v>143</v>
      </c>
      <c r="D31" s="177" t="s">
        <v>150</v>
      </c>
      <c r="E31" s="177" t="s">
        <v>169</v>
      </c>
      <c r="F31" s="178"/>
      <c r="G31" s="179">
        <v>0.9</v>
      </c>
      <c r="H31" s="179"/>
      <c r="I31" s="179">
        <v>0.2</v>
      </c>
      <c r="J31" s="180">
        <v>7</v>
      </c>
      <c r="K31" s="178"/>
      <c r="L31" s="183" t="s">
        <v>68</v>
      </c>
      <c r="M31" s="178"/>
      <c r="N31" s="180">
        <v>0</v>
      </c>
      <c r="O31" s="178"/>
      <c r="P31" s="183" t="s">
        <v>68</v>
      </c>
      <c r="Q31" s="184" t="s">
        <v>69</v>
      </c>
      <c r="R31" s="183" t="s">
        <v>68</v>
      </c>
      <c r="S31" s="180">
        <v>0</v>
      </c>
      <c r="T31" s="180">
        <v>1</v>
      </c>
      <c r="U31" s="180">
        <v>0</v>
      </c>
      <c r="V31" s="180">
        <v>1</v>
      </c>
      <c r="W31" s="180">
        <v>0</v>
      </c>
      <c r="X31" s="180">
        <v>0</v>
      </c>
      <c r="Y31" s="180">
        <v>0</v>
      </c>
      <c r="Z31" s="180">
        <v>0</v>
      </c>
      <c r="AA31" s="180">
        <v>0</v>
      </c>
      <c r="AB31" s="180">
        <v>0</v>
      </c>
      <c r="AC31" s="180">
        <v>0</v>
      </c>
      <c r="AD31" s="187">
        <v>43023</v>
      </c>
      <c r="AE31" s="187">
        <v>43049</v>
      </c>
      <c r="AF31" s="187">
        <v>43038</v>
      </c>
      <c r="AG31" s="187">
        <v>43049</v>
      </c>
      <c r="AH31" s="188">
        <v>1</v>
      </c>
      <c r="AI31" s="175">
        <v>3</v>
      </c>
      <c r="AJ31" s="176" t="s">
        <v>170</v>
      </c>
      <c r="AK31" s="176" t="s">
        <v>159</v>
      </c>
      <c r="AL31" s="176" t="s">
        <v>72</v>
      </c>
      <c r="AM31" s="175">
        <v>1</v>
      </c>
      <c r="AN31" s="176" t="s">
        <v>165</v>
      </c>
      <c r="AO31" s="190" t="s">
        <v>73</v>
      </c>
      <c r="AP31" s="194" t="s">
        <v>100</v>
      </c>
      <c r="AQ31" s="194" t="s">
        <v>101</v>
      </c>
      <c r="AR31" s="39"/>
      <c r="AS31" s="193"/>
    </row>
    <row r="32" spans="1:45" ht="14.5" hidden="1" customHeight="1">
      <c r="A32" s="175">
        <v>1</v>
      </c>
      <c r="B32" s="176" t="s">
        <v>64</v>
      </c>
      <c r="C32" s="177" t="s">
        <v>171</v>
      </c>
      <c r="D32" s="176" t="s">
        <v>172</v>
      </c>
      <c r="E32" s="177" t="s">
        <v>73</v>
      </c>
      <c r="F32" s="178"/>
      <c r="G32" s="179">
        <v>1</v>
      </c>
      <c r="H32" s="179"/>
      <c r="I32" s="179">
        <v>0.8</v>
      </c>
      <c r="J32" s="178"/>
      <c r="K32" s="178"/>
      <c r="L32" s="183" t="s">
        <v>68</v>
      </c>
      <c r="M32" s="178"/>
      <c r="N32" s="180">
        <v>1</v>
      </c>
      <c r="O32" s="178"/>
      <c r="P32" s="183" t="s">
        <v>68</v>
      </c>
      <c r="Q32" s="184" t="s">
        <v>69</v>
      </c>
      <c r="R32" s="184" t="s">
        <v>69</v>
      </c>
      <c r="S32" s="180">
        <v>0</v>
      </c>
      <c r="T32" s="180">
        <v>0</v>
      </c>
      <c r="U32" s="180">
        <v>0</v>
      </c>
      <c r="V32" s="180">
        <v>3</v>
      </c>
      <c r="W32" s="180">
        <v>3</v>
      </c>
      <c r="X32" s="180">
        <v>3</v>
      </c>
      <c r="Y32" s="180">
        <v>3</v>
      </c>
      <c r="Z32" s="180">
        <v>3</v>
      </c>
      <c r="AA32" s="180">
        <v>3</v>
      </c>
      <c r="AB32" s="180">
        <v>3</v>
      </c>
      <c r="AC32" s="180">
        <v>0</v>
      </c>
      <c r="AD32" s="187">
        <v>43023</v>
      </c>
      <c r="AE32" s="187">
        <v>43064</v>
      </c>
      <c r="AF32" s="187">
        <v>43038</v>
      </c>
      <c r="AG32" s="187">
        <v>43064</v>
      </c>
      <c r="AH32" s="188">
        <v>1</v>
      </c>
      <c r="AI32" s="175">
        <v>4</v>
      </c>
      <c r="AJ32" s="176" t="s">
        <v>173</v>
      </c>
      <c r="AK32" s="176" t="s">
        <v>174</v>
      </c>
      <c r="AL32" s="176" t="s">
        <v>72</v>
      </c>
      <c r="AM32" s="175">
        <v>1</v>
      </c>
      <c r="AN32" s="176" t="s">
        <v>175</v>
      </c>
      <c r="AO32" s="190" t="s">
        <v>73</v>
      </c>
      <c r="AP32" s="194" t="s">
        <v>73</v>
      </c>
      <c r="AQ32" s="39"/>
      <c r="AR32" s="39"/>
      <c r="AS32" s="193"/>
    </row>
    <row r="33" spans="1:45" ht="14.5" hidden="1" customHeight="1">
      <c r="A33" s="175">
        <v>1</v>
      </c>
      <c r="B33" s="176" t="s">
        <v>64</v>
      </c>
      <c r="C33" s="177" t="s">
        <v>176</v>
      </c>
      <c r="D33" s="176" t="s">
        <v>172</v>
      </c>
      <c r="E33" s="177" t="s">
        <v>73</v>
      </c>
      <c r="F33" s="178"/>
      <c r="G33" s="179">
        <v>1</v>
      </c>
      <c r="H33" s="179"/>
      <c r="I33" s="179">
        <v>0.8</v>
      </c>
      <c r="J33" s="178"/>
      <c r="K33" s="178"/>
      <c r="L33" s="183" t="s">
        <v>68</v>
      </c>
      <c r="M33" s="178"/>
      <c r="N33" s="180">
        <v>1</v>
      </c>
      <c r="O33" s="178"/>
      <c r="P33" s="183" t="s">
        <v>68</v>
      </c>
      <c r="Q33" s="184" t="s">
        <v>69</v>
      </c>
      <c r="R33" s="184" t="s">
        <v>69</v>
      </c>
      <c r="S33" s="180">
        <v>0</v>
      </c>
      <c r="T33" s="180">
        <v>0</v>
      </c>
      <c r="U33" s="180">
        <v>0</v>
      </c>
      <c r="V33" s="180">
        <v>3</v>
      </c>
      <c r="W33" s="180">
        <v>3</v>
      </c>
      <c r="X33" s="180">
        <v>3</v>
      </c>
      <c r="Y33" s="180">
        <v>3</v>
      </c>
      <c r="Z33" s="180">
        <v>3</v>
      </c>
      <c r="AA33" s="180">
        <v>3</v>
      </c>
      <c r="AB33" s="180">
        <v>3</v>
      </c>
      <c r="AC33" s="180">
        <v>0</v>
      </c>
      <c r="AD33" s="187">
        <v>43023</v>
      </c>
      <c r="AE33" s="187">
        <v>43064</v>
      </c>
      <c r="AF33" s="187">
        <v>43038</v>
      </c>
      <c r="AG33" s="187">
        <v>43064</v>
      </c>
      <c r="AH33" s="188">
        <v>1</v>
      </c>
      <c r="AI33" s="175">
        <v>4</v>
      </c>
      <c r="AJ33" s="176" t="s">
        <v>177</v>
      </c>
      <c r="AK33" s="176" t="s">
        <v>178</v>
      </c>
      <c r="AL33" s="176" t="s">
        <v>72</v>
      </c>
      <c r="AM33" s="175">
        <v>2</v>
      </c>
      <c r="AN33" s="176" t="s">
        <v>179</v>
      </c>
      <c r="AO33" s="190" t="s">
        <v>73</v>
      </c>
      <c r="AP33" s="194" t="s">
        <v>73</v>
      </c>
      <c r="AQ33" s="39"/>
      <c r="AR33" s="39"/>
      <c r="AS33" s="193"/>
    </row>
    <row r="34" spans="1:45" ht="17.5" hidden="1" customHeight="1">
      <c r="A34" s="175">
        <v>29</v>
      </c>
      <c r="B34" s="176" t="s">
        <v>180</v>
      </c>
      <c r="C34" s="177" t="s">
        <v>181</v>
      </c>
      <c r="D34" s="177" t="s">
        <v>182</v>
      </c>
      <c r="E34" s="177" t="s">
        <v>73</v>
      </c>
      <c r="F34" s="178"/>
      <c r="G34" s="179">
        <v>1</v>
      </c>
      <c r="H34" s="179"/>
      <c r="I34" s="179">
        <v>0.8</v>
      </c>
      <c r="J34" s="178"/>
      <c r="K34" s="178"/>
      <c r="L34" s="183" t="s">
        <v>69</v>
      </c>
      <c r="M34" s="178"/>
      <c r="N34" s="180">
        <v>1</v>
      </c>
      <c r="O34" s="178"/>
      <c r="P34" s="183" t="s">
        <v>68</v>
      </c>
      <c r="Q34" s="183" t="s">
        <v>68</v>
      </c>
      <c r="R34" s="183" t="s">
        <v>68</v>
      </c>
      <c r="S34" s="180">
        <v>1</v>
      </c>
      <c r="T34" s="180">
        <v>1</v>
      </c>
      <c r="U34" s="180">
        <v>1</v>
      </c>
      <c r="V34" s="180">
        <v>3</v>
      </c>
      <c r="W34" s="180">
        <v>0</v>
      </c>
      <c r="X34" s="180">
        <v>0</v>
      </c>
      <c r="Y34" s="180">
        <v>0</v>
      </c>
      <c r="Z34" s="180">
        <v>0</v>
      </c>
      <c r="AA34" s="180">
        <v>0</v>
      </c>
      <c r="AB34" s="180">
        <v>0</v>
      </c>
      <c r="AC34" s="180">
        <v>0</v>
      </c>
      <c r="AD34" s="187">
        <v>43031</v>
      </c>
      <c r="AE34" s="187">
        <v>43056</v>
      </c>
      <c r="AF34" s="187">
        <v>43040</v>
      </c>
      <c r="AG34" s="187"/>
      <c r="AH34" s="188">
        <v>1</v>
      </c>
      <c r="AI34" s="175">
        <v>4</v>
      </c>
      <c r="AJ34" s="176" t="s">
        <v>183</v>
      </c>
      <c r="AK34" s="176" t="s">
        <v>184</v>
      </c>
      <c r="AL34" s="176" t="s">
        <v>72</v>
      </c>
      <c r="AM34" s="189"/>
      <c r="AN34" s="189"/>
      <c r="AO34" s="190" t="s">
        <v>73</v>
      </c>
      <c r="AP34" s="194" t="s">
        <v>73</v>
      </c>
      <c r="AQ34" s="39"/>
      <c r="AR34" s="39"/>
      <c r="AS34" s="193"/>
    </row>
    <row r="35" spans="1:45" ht="14.5" hidden="1" customHeight="1">
      <c r="A35" s="175">
        <v>30</v>
      </c>
      <c r="B35" s="176" t="s">
        <v>180</v>
      </c>
      <c r="C35" s="177" t="s">
        <v>181</v>
      </c>
      <c r="D35" s="177" t="s">
        <v>185</v>
      </c>
      <c r="E35" s="177" t="s">
        <v>73</v>
      </c>
      <c r="F35" s="178"/>
      <c r="G35" s="179">
        <v>1</v>
      </c>
      <c r="H35" s="179"/>
      <c r="I35" s="179">
        <v>0.8</v>
      </c>
      <c r="J35" s="178"/>
      <c r="K35" s="178"/>
      <c r="L35" s="183" t="s">
        <v>69</v>
      </c>
      <c r="M35" s="178"/>
      <c r="N35" s="180">
        <v>1</v>
      </c>
      <c r="O35" s="178"/>
      <c r="P35" s="183" t="s">
        <v>68</v>
      </c>
      <c r="Q35" s="184" t="s">
        <v>69</v>
      </c>
      <c r="R35" s="183" t="s">
        <v>68</v>
      </c>
      <c r="S35" s="180">
        <v>0</v>
      </c>
      <c r="T35" s="180">
        <v>0</v>
      </c>
      <c r="U35" s="180">
        <v>0</v>
      </c>
      <c r="V35" s="180">
        <v>3</v>
      </c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180">
        <v>0</v>
      </c>
      <c r="AD35" s="187">
        <v>43031</v>
      </c>
      <c r="AE35" s="187">
        <v>43056</v>
      </c>
      <c r="AF35" s="187">
        <v>43040</v>
      </c>
      <c r="AG35" s="187"/>
      <c r="AH35" s="188">
        <v>1</v>
      </c>
      <c r="AI35" s="175">
        <v>4</v>
      </c>
      <c r="AJ35" s="176" t="s">
        <v>186</v>
      </c>
      <c r="AK35" s="176" t="s">
        <v>187</v>
      </c>
      <c r="AL35" s="176" t="s">
        <v>72</v>
      </c>
      <c r="AM35" s="189"/>
      <c r="AN35" s="189"/>
      <c r="AO35" s="190" t="s">
        <v>73</v>
      </c>
      <c r="AP35" s="194" t="s">
        <v>73</v>
      </c>
      <c r="AQ35" s="39"/>
      <c r="AR35" s="39"/>
      <c r="AS35" s="193"/>
    </row>
    <row r="36" spans="1:45" ht="14.5" customHeight="1">
      <c r="A36" s="175">
        <v>31</v>
      </c>
      <c r="B36" s="176" t="s">
        <v>180</v>
      </c>
      <c r="C36" s="177" t="s">
        <v>188</v>
      </c>
      <c r="D36" s="177" t="s">
        <v>73</v>
      </c>
      <c r="E36" s="177" t="s">
        <v>125</v>
      </c>
      <c r="F36" s="180">
        <v>1</v>
      </c>
      <c r="G36" s="179">
        <v>0.5</v>
      </c>
      <c r="H36" s="179"/>
      <c r="I36" s="179">
        <v>0.2</v>
      </c>
      <c r="J36" s="178"/>
      <c r="K36" s="178"/>
      <c r="L36" s="183" t="s">
        <v>68</v>
      </c>
      <c r="M36" s="178"/>
      <c r="N36" s="180">
        <v>1</v>
      </c>
      <c r="O36" s="178"/>
      <c r="P36" s="183" t="s">
        <v>68</v>
      </c>
      <c r="Q36" s="183" t="s">
        <v>68</v>
      </c>
      <c r="R36" s="183" t="s">
        <v>68</v>
      </c>
      <c r="S36" s="180">
        <v>0</v>
      </c>
      <c r="T36" s="180">
        <v>1</v>
      </c>
      <c r="U36" s="180">
        <v>3</v>
      </c>
      <c r="V36" s="180">
        <v>0</v>
      </c>
      <c r="W36" s="180">
        <v>0</v>
      </c>
      <c r="X36" s="180">
        <v>0</v>
      </c>
      <c r="Y36" s="180">
        <v>0</v>
      </c>
      <c r="Z36" s="180">
        <v>0</v>
      </c>
      <c r="AA36" s="180">
        <v>0</v>
      </c>
      <c r="AB36" s="180">
        <v>0</v>
      </c>
      <c r="AC36" s="180">
        <v>0</v>
      </c>
      <c r="AD36" s="187">
        <v>43031</v>
      </c>
      <c r="AE36" s="187">
        <v>43056</v>
      </c>
      <c r="AF36" s="187">
        <v>43040</v>
      </c>
      <c r="AG36" s="187"/>
      <c r="AH36" s="188">
        <v>1</v>
      </c>
      <c r="AI36" s="175">
        <v>4</v>
      </c>
      <c r="AJ36" s="176" t="s">
        <v>189</v>
      </c>
      <c r="AK36" s="176" t="s">
        <v>190</v>
      </c>
      <c r="AL36" s="176" t="s">
        <v>72</v>
      </c>
      <c r="AM36" s="175">
        <v>1</v>
      </c>
      <c r="AN36" s="176" t="s">
        <v>191</v>
      </c>
      <c r="AO36" s="190" t="s">
        <v>73</v>
      </c>
      <c r="AP36" s="194" t="s">
        <v>100</v>
      </c>
      <c r="AQ36" s="194" t="s">
        <v>192</v>
      </c>
      <c r="AR36" s="39"/>
      <c r="AS36" s="193"/>
    </row>
    <row r="37" spans="1:45" ht="14.5" hidden="1" customHeight="1">
      <c r="A37" s="175">
        <v>32</v>
      </c>
      <c r="B37" s="176" t="s">
        <v>180</v>
      </c>
      <c r="C37" s="177" t="s">
        <v>188</v>
      </c>
      <c r="D37" s="176" t="s">
        <v>73</v>
      </c>
      <c r="E37" s="177" t="s">
        <v>193</v>
      </c>
      <c r="F37" s="178"/>
      <c r="G37" s="179">
        <v>1</v>
      </c>
      <c r="H37" s="179"/>
      <c r="I37" s="183" t="s">
        <v>73</v>
      </c>
      <c r="J37" s="178"/>
      <c r="K37" s="178"/>
      <c r="L37" s="183" t="s">
        <v>68</v>
      </c>
      <c r="M37" s="183" t="s">
        <v>68</v>
      </c>
      <c r="N37" s="180">
        <v>0</v>
      </c>
      <c r="O37" s="178"/>
      <c r="P37" s="183" t="s">
        <v>68</v>
      </c>
      <c r="Q37" s="184" t="s">
        <v>69</v>
      </c>
      <c r="R37" s="183" t="s">
        <v>68</v>
      </c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78"/>
      <c r="AO37" s="190" t="s">
        <v>73</v>
      </c>
      <c r="AP37" s="194" t="s">
        <v>73</v>
      </c>
      <c r="AQ37" s="39"/>
      <c r="AR37" s="39"/>
      <c r="AS37" s="193"/>
    </row>
    <row r="38" spans="1:45" ht="14.5" hidden="1" customHeight="1">
      <c r="A38" s="175">
        <v>33</v>
      </c>
      <c r="B38" s="176" t="s">
        <v>180</v>
      </c>
      <c r="C38" s="177" t="s">
        <v>188</v>
      </c>
      <c r="D38" s="176" t="s">
        <v>73</v>
      </c>
      <c r="E38" s="177" t="s">
        <v>194</v>
      </c>
      <c r="F38" s="178"/>
      <c r="G38" s="179">
        <v>1</v>
      </c>
      <c r="H38" s="179"/>
      <c r="I38" s="183" t="s">
        <v>73</v>
      </c>
      <c r="J38" s="178"/>
      <c r="K38" s="178"/>
      <c r="L38" s="183" t="s">
        <v>68</v>
      </c>
      <c r="M38" s="183" t="s">
        <v>68</v>
      </c>
      <c r="N38" s="180">
        <v>0</v>
      </c>
      <c r="O38" s="178"/>
      <c r="P38" s="184" t="s">
        <v>69</v>
      </c>
      <c r="Q38" s="184" t="s">
        <v>69</v>
      </c>
      <c r="R38" s="184" t="s">
        <v>69</v>
      </c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78"/>
      <c r="AO38" s="190" t="s">
        <v>73</v>
      </c>
      <c r="AP38" s="194" t="s">
        <v>73</v>
      </c>
      <c r="AQ38" s="39"/>
      <c r="AR38" s="39"/>
      <c r="AS38" s="193"/>
    </row>
    <row r="39" spans="1:45" ht="14.5" hidden="1" customHeight="1">
      <c r="A39" s="175">
        <v>34</v>
      </c>
      <c r="B39" s="176" t="s">
        <v>180</v>
      </c>
      <c r="C39" s="177" t="s">
        <v>195</v>
      </c>
      <c r="D39" s="177" t="s">
        <v>196</v>
      </c>
      <c r="E39" s="177" t="s">
        <v>73</v>
      </c>
      <c r="F39" s="178"/>
      <c r="G39" s="179">
        <v>1</v>
      </c>
      <c r="H39" s="179"/>
      <c r="I39" s="179">
        <v>0.8</v>
      </c>
      <c r="J39" s="178"/>
      <c r="K39" s="178"/>
      <c r="L39" s="183" t="s">
        <v>69</v>
      </c>
      <c r="M39" s="178"/>
      <c r="N39" s="180">
        <v>1</v>
      </c>
      <c r="O39" s="178"/>
      <c r="P39" s="183" t="s">
        <v>68</v>
      </c>
      <c r="Q39" s="183" t="s">
        <v>68</v>
      </c>
      <c r="R39" s="183" t="s">
        <v>68</v>
      </c>
      <c r="S39" s="180">
        <v>1</v>
      </c>
      <c r="T39" s="180">
        <v>1</v>
      </c>
      <c r="U39" s="180">
        <v>1</v>
      </c>
      <c r="V39" s="180">
        <v>3</v>
      </c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180">
        <v>0</v>
      </c>
      <c r="AD39" s="187">
        <v>43031</v>
      </c>
      <c r="AE39" s="187">
        <v>43056</v>
      </c>
      <c r="AF39" s="187">
        <v>43040</v>
      </c>
      <c r="AG39" s="187"/>
      <c r="AH39" s="188">
        <v>1</v>
      </c>
      <c r="AI39" s="175">
        <v>6</v>
      </c>
      <c r="AJ39" s="176" t="s">
        <v>183</v>
      </c>
      <c r="AK39" s="176" t="s">
        <v>184</v>
      </c>
      <c r="AL39" s="176" t="s">
        <v>72</v>
      </c>
      <c r="AM39" s="189"/>
      <c r="AN39" s="189"/>
      <c r="AO39" s="190" t="s">
        <v>73</v>
      </c>
      <c r="AP39" s="194" t="s">
        <v>73</v>
      </c>
      <c r="AQ39" s="39"/>
      <c r="AR39" s="39"/>
      <c r="AS39" s="193"/>
    </row>
    <row r="40" spans="1:45" ht="14.5" hidden="1" customHeight="1">
      <c r="A40" s="175">
        <v>35</v>
      </c>
      <c r="B40" s="176" t="s">
        <v>180</v>
      </c>
      <c r="C40" s="177" t="s">
        <v>195</v>
      </c>
      <c r="D40" s="177" t="s">
        <v>197</v>
      </c>
      <c r="E40" s="177" t="s">
        <v>73</v>
      </c>
      <c r="F40" s="178"/>
      <c r="G40" s="179">
        <v>1</v>
      </c>
      <c r="H40" s="179"/>
      <c r="I40" s="179">
        <v>0.8</v>
      </c>
      <c r="J40" s="178"/>
      <c r="K40" s="178"/>
      <c r="L40" s="183" t="s">
        <v>69</v>
      </c>
      <c r="M40" s="178"/>
      <c r="N40" s="180">
        <v>1</v>
      </c>
      <c r="O40" s="178"/>
      <c r="P40" s="183" t="s">
        <v>68</v>
      </c>
      <c r="Q40" s="184" t="s">
        <v>69</v>
      </c>
      <c r="R40" s="183" t="s">
        <v>68</v>
      </c>
      <c r="S40" s="180">
        <v>0</v>
      </c>
      <c r="T40" s="180">
        <v>0</v>
      </c>
      <c r="U40" s="180">
        <v>0</v>
      </c>
      <c r="V40" s="180">
        <v>3</v>
      </c>
      <c r="W40" s="180">
        <v>0</v>
      </c>
      <c r="X40" s="180">
        <v>0</v>
      </c>
      <c r="Y40" s="180">
        <v>0</v>
      </c>
      <c r="Z40" s="180">
        <v>0</v>
      </c>
      <c r="AA40" s="180">
        <v>0</v>
      </c>
      <c r="AB40" s="180">
        <v>0</v>
      </c>
      <c r="AC40" s="180">
        <v>0</v>
      </c>
      <c r="AD40" s="187">
        <v>43031</v>
      </c>
      <c r="AE40" s="187">
        <v>43056</v>
      </c>
      <c r="AF40" s="187">
        <v>43040</v>
      </c>
      <c r="AG40" s="187"/>
      <c r="AH40" s="188">
        <v>1</v>
      </c>
      <c r="AI40" s="175">
        <v>4</v>
      </c>
      <c r="AJ40" s="176" t="s">
        <v>186</v>
      </c>
      <c r="AK40" s="176" t="s">
        <v>187</v>
      </c>
      <c r="AL40" s="176" t="s">
        <v>72</v>
      </c>
      <c r="AM40" s="189"/>
      <c r="AN40" s="189"/>
      <c r="AO40" s="190" t="s">
        <v>73</v>
      </c>
      <c r="AP40" s="194" t="s">
        <v>73</v>
      </c>
      <c r="AQ40" s="39"/>
      <c r="AR40" s="39"/>
      <c r="AS40" s="193"/>
    </row>
    <row r="41" spans="1:45" ht="14.5" hidden="1" customHeight="1">
      <c r="A41" s="175">
        <v>36</v>
      </c>
      <c r="B41" s="176" t="s">
        <v>180</v>
      </c>
      <c r="C41" s="177" t="s">
        <v>198</v>
      </c>
      <c r="D41" s="181" t="s">
        <v>199</v>
      </c>
      <c r="E41" s="177" t="s">
        <v>73</v>
      </c>
      <c r="F41" s="178"/>
      <c r="G41" s="179">
        <v>1</v>
      </c>
      <c r="H41" s="179"/>
      <c r="I41" s="179">
        <v>0.8</v>
      </c>
      <c r="J41" s="178"/>
      <c r="K41" s="178"/>
      <c r="L41" s="183" t="s">
        <v>69</v>
      </c>
      <c r="M41" s="178"/>
      <c r="N41" s="180">
        <v>1</v>
      </c>
      <c r="O41" s="178"/>
      <c r="P41" s="183" t="s">
        <v>68</v>
      </c>
      <c r="Q41" s="184" t="s">
        <v>69</v>
      </c>
      <c r="R41" s="183" t="s">
        <v>68</v>
      </c>
      <c r="S41" s="180">
        <v>0</v>
      </c>
      <c r="T41" s="180">
        <v>0</v>
      </c>
      <c r="U41" s="180">
        <v>0</v>
      </c>
      <c r="V41" s="180">
        <v>3</v>
      </c>
      <c r="W41" s="180">
        <v>0</v>
      </c>
      <c r="X41" s="180">
        <v>0</v>
      </c>
      <c r="Y41" s="180">
        <v>0</v>
      </c>
      <c r="Z41" s="180">
        <v>0</v>
      </c>
      <c r="AA41" s="180">
        <v>0</v>
      </c>
      <c r="AB41" s="180">
        <v>0</v>
      </c>
      <c r="AC41" s="180">
        <v>0</v>
      </c>
      <c r="AD41" s="187">
        <v>43031</v>
      </c>
      <c r="AE41" s="187">
        <v>43056</v>
      </c>
      <c r="AF41" s="187">
        <v>43040</v>
      </c>
      <c r="AG41" s="187"/>
      <c r="AH41" s="188">
        <v>1</v>
      </c>
      <c r="AI41" s="175">
        <v>4</v>
      </c>
      <c r="AJ41" s="176" t="s">
        <v>186</v>
      </c>
      <c r="AK41" s="176" t="s">
        <v>187</v>
      </c>
      <c r="AL41" s="176" t="s">
        <v>72</v>
      </c>
      <c r="AM41" s="189"/>
      <c r="AN41" s="189"/>
      <c r="AO41" s="190" t="s">
        <v>73</v>
      </c>
      <c r="AP41" s="194" t="s">
        <v>73</v>
      </c>
      <c r="AQ41" s="39"/>
      <c r="AR41" s="196" t="s">
        <v>200</v>
      </c>
      <c r="AS41" s="193"/>
    </row>
    <row r="42" spans="1:45" ht="14.5" hidden="1" customHeight="1">
      <c r="A42" s="175">
        <v>37</v>
      </c>
      <c r="B42" s="176" t="s">
        <v>180</v>
      </c>
      <c r="C42" s="177" t="s">
        <v>198</v>
      </c>
      <c r="D42" s="177" t="s">
        <v>201</v>
      </c>
      <c r="E42" s="177" t="s">
        <v>73</v>
      </c>
      <c r="F42" s="178"/>
      <c r="G42" s="179">
        <v>1</v>
      </c>
      <c r="H42" s="179"/>
      <c r="I42" s="179">
        <v>0.8</v>
      </c>
      <c r="J42" s="178"/>
      <c r="K42" s="178"/>
      <c r="L42" s="183" t="s">
        <v>69</v>
      </c>
      <c r="M42" s="178"/>
      <c r="N42" s="180">
        <v>1</v>
      </c>
      <c r="O42" s="178"/>
      <c r="P42" s="183" t="s">
        <v>68</v>
      </c>
      <c r="Q42" s="183" t="s">
        <v>68</v>
      </c>
      <c r="R42" s="183" t="s">
        <v>68</v>
      </c>
      <c r="S42" s="180">
        <v>1</v>
      </c>
      <c r="T42" s="180">
        <v>1</v>
      </c>
      <c r="U42" s="180">
        <v>1</v>
      </c>
      <c r="V42" s="180">
        <v>3</v>
      </c>
      <c r="W42" s="180">
        <v>0</v>
      </c>
      <c r="X42" s="180">
        <v>0</v>
      </c>
      <c r="Y42" s="180">
        <v>0</v>
      </c>
      <c r="Z42" s="180">
        <v>0</v>
      </c>
      <c r="AA42" s="180">
        <v>0</v>
      </c>
      <c r="AB42" s="180">
        <v>0</v>
      </c>
      <c r="AC42" s="180">
        <v>0</v>
      </c>
      <c r="AD42" s="187">
        <v>43031</v>
      </c>
      <c r="AE42" s="187">
        <v>43056</v>
      </c>
      <c r="AF42" s="187">
        <v>43040</v>
      </c>
      <c r="AG42" s="187"/>
      <c r="AH42" s="188">
        <v>1</v>
      </c>
      <c r="AI42" s="175">
        <v>4</v>
      </c>
      <c r="AJ42" s="176" t="s">
        <v>183</v>
      </c>
      <c r="AK42" s="176" t="s">
        <v>184</v>
      </c>
      <c r="AL42" s="176" t="s">
        <v>72</v>
      </c>
      <c r="AM42" s="189"/>
      <c r="AN42" s="189"/>
      <c r="AO42" s="190" t="s">
        <v>73</v>
      </c>
      <c r="AP42" s="194" t="s">
        <v>73</v>
      </c>
      <c r="AQ42" s="39"/>
      <c r="AR42" s="196" t="s">
        <v>200</v>
      </c>
      <c r="AS42" s="193"/>
    </row>
    <row r="43" spans="1:45" ht="14.5" customHeight="1">
      <c r="A43" s="175">
        <v>38</v>
      </c>
      <c r="B43" s="176" t="s">
        <v>180</v>
      </c>
      <c r="C43" s="177" t="s">
        <v>198</v>
      </c>
      <c r="D43" s="181" t="s">
        <v>202</v>
      </c>
      <c r="E43" s="177" t="s">
        <v>73</v>
      </c>
      <c r="F43" s="178"/>
      <c r="G43" s="179">
        <v>1</v>
      </c>
      <c r="H43" s="179"/>
      <c r="I43" s="179">
        <v>0.8</v>
      </c>
      <c r="J43" s="178"/>
      <c r="K43" s="178"/>
      <c r="L43" s="183" t="s">
        <v>69</v>
      </c>
      <c r="M43" s="178"/>
      <c r="N43" s="180">
        <v>1</v>
      </c>
      <c r="O43" s="178"/>
      <c r="P43" s="184" t="s">
        <v>69</v>
      </c>
      <c r="Q43" s="183" t="s">
        <v>68</v>
      </c>
      <c r="R43" s="184" t="s">
        <v>69</v>
      </c>
      <c r="S43" s="180">
        <v>2</v>
      </c>
      <c r="T43" s="180">
        <v>2</v>
      </c>
      <c r="U43" s="186">
        <v>2</v>
      </c>
      <c r="V43" s="180">
        <v>3</v>
      </c>
      <c r="W43" s="180">
        <v>0</v>
      </c>
      <c r="X43" s="180">
        <v>0</v>
      </c>
      <c r="Y43" s="180">
        <v>0</v>
      </c>
      <c r="Z43" s="180">
        <v>0</v>
      </c>
      <c r="AA43" s="180">
        <v>0</v>
      </c>
      <c r="AB43" s="180">
        <v>0</v>
      </c>
      <c r="AC43" s="180">
        <v>0</v>
      </c>
      <c r="AD43" s="187">
        <v>43031</v>
      </c>
      <c r="AE43" s="187">
        <v>43056</v>
      </c>
      <c r="AF43" s="187">
        <v>43040</v>
      </c>
      <c r="AG43" s="187"/>
      <c r="AH43" s="188">
        <v>1</v>
      </c>
      <c r="AI43" s="175">
        <v>4</v>
      </c>
      <c r="AJ43" s="176" t="s">
        <v>203</v>
      </c>
      <c r="AK43" s="176" t="s">
        <v>204</v>
      </c>
      <c r="AL43" s="176" t="s">
        <v>72</v>
      </c>
      <c r="AM43" s="175">
        <v>1</v>
      </c>
      <c r="AN43" s="176" t="s">
        <v>205</v>
      </c>
      <c r="AO43" s="190" t="s">
        <v>206</v>
      </c>
      <c r="AP43" s="194" t="s">
        <v>100</v>
      </c>
      <c r="AQ43" s="194" t="s">
        <v>207</v>
      </c>
      <c r="AR43" s="196" t="s">
        <v>200</v>
      </c>
      <c r="AS43" s="193"/>
    </row>
    <row r="44" spans="1:45" ht="14.5" hidden="1" customHeight="1">
      <c r="A44" s="175">
        <v>39</v>
      </c>
      <c r="B44" s="176" t="s">
        <v>180</v>
      </c>
      <c r="C44" s="177" t="s">
        <v>208</v>
      </c>
      <c r="D44" s="177" t="s">
        <v>209</v>
      </c>
      <c r="E44" s="177" t="s">
        <v>73</v>
      </c>
      <c r="F44" s="180">
        <v>1</v>
      </c>
      <c r="G44" s="179">
        <v>0.5</v>
      </c>
      <c r="H44" s="179"/>
      <c r="I44" s="179">
        <v>0.8</v>
      </c>
      <c r="J44" s="178"/>
      <c r="K44" s="178"/>
      <c r="L44" s="183" t="s">
        <v>69</v>
      </c>
      <c r="M44" s="178"/>
      <c r="N44" s="180">
        <v>1</v>
      </c>
      <c r="O44" s="178"/>
      <c r="P44" s="183" t="s">
        <v>68</v>
      </c>
      <c r="Q44" s="183" t="s">
        <v>68</v>
      </c>
      <c r="R44" s="183" t="s">
        <v>68</v>
      </c>
      <c r="S44" s="180">
        <v>1</v>
      </c>
      <c r="T44" s="180">
        <v>1</v>
      </c>
      <c r="U44" s="180">
        <v>1</v>
      </c>
      <c r="V44" s="180">
        <v>3</v>
      </c>
      <c r="W44" s="180">
        <v>0</v>
      </c>
      <c r="X44" s="180">
        <v>0</v>
      </c>
      <c r="Y44" s="180">
        <v>0</v>
      </c>
      <c r="Z44" s="180">
        <v>0</v>
      </c>
      <c r="AA44" s="180">
        <v>0</v>
      </c>
      <c r="AB44" s="180">
        <v>0</v>
      </c>
      <c r="AC44" s="180">
        <v>0</v>
      </c>
      <c r="AD44" s="187">
        <v>43031</v>
      </c>
      <c r="AE44" s="187">
        <v>43056</v>
      </c>
      <c r="AF44" s="187">
        <v>43040</v>
      </c>
      <c r="AG44" s="187"/>
      <c r="AH44" s="188">
        <v>1</v>
      </c>
      <c r="AI44" s="175">
        <v>4</v>
      </c>
      <c r="AJ44" s="176" t="s">
        <v>183</v>
      </c>
      <c r="AK44" s="176" t="s">
        <v>184</v>
      </c>
      <c r="AL44" s="176" t="s">
        <v>72</v>
      </c>
      <c r="AM44" s="189"/>
      <c r="AN44" s="189"/>
      <c r="AO44" s="190" t="s">
        <v>73</v>
      </c>
      <c r="AP44" s="194" t="s">
        <v>73</v>
      </c>
      <c r="AQ44" s="39"/>
      <c r="AR44" s="39"/>
      <c r="AS44" s="193"/>
    </row>
    <row r="45" spans="1:45" ht="14.5" hidden="1" customHeight="1">
      <c r="A45" s="175">
        <v>40</v>
      </c>
      <c r="B45" s="176" t="s">
        <v>180</v>
      </c>
      <c r="C45" s="177" t="s">
        <v>208</v>
      </c>
      <c r="D45" s="177" t="s">
        <v>210</v>
      </c>
      <c r="E45" s="177" t="s">
        <v>73</v>
      </c>
      <c r="F45" s="178"/>
      <c r="G45" s="179">
        <v>1</v>
      </c>
      <c r="H45" s="179"/>
      <c r="I45" s="179">
        <v>0.8</v>
      </c>
      <c r="J45" s="178"/>
      <c r="K45" s="178"/>
      <c r="L45" s="183" t="s">
        <v>69</v>
      </c>
      <c r="M45" s="178"/>
      <c r="N45" s="180">
        <v>1</v>
      </c>
      <c r="O45" s="178"/>
      <c r="P45" s="183" t="s">
        <v>68</v>
      </c>
      <c r="Q45" s="184" t="s">
        <v>69</v>
      </c>
      <c r="R45" s="183" t="s">
        <v>68</v>
      </c>
      <c r="S45" s="180">
        <v>0</v>
      </c>
      <c r="T45" s="180">
        <v>0</v>
      </c>
      <c r="U45" s="180">
        <v>0</v>
      </c>
      <c r="V45" s="180">
        <v>3</v>
      </c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180">
        <v>0</v>
      </c>
      <c r="AD45" s="187">
        <v>43031</v>
      </c>
      <c r="AE45" s="187">
        <v>43056</v>
      </c>
      <c r="AF45" s="187">
        <v>43040</v>
      </c>
      <c r="AG45" s="187"/>
      <c r="AH45" s="188">
        <v>1</v>
      </c>
      <c r="AI45" s="175">
        <v>4</v>
      </c>
      <c r="AJ45" s="176" t="s">
        <v>186</v>
      </c>
      <c r="AK45" s="176" t="s">
        <v>187</v>
      </c>
      <c r="AL45" s="176" t="s">
        <v>72</v>
      </c>
      <c r="AM45" s="189"/>
      <c r="AN45" s="189"/>
      <c r="AO45" s="190" t="s">
        <v>73</v>
      </c>
      <c r="AP45" s="194" t="s">
        <v>73</v>
      </c>
      <c r="AQ45" s="39"/>
      <c r="AR45" s="39"/>
      <c r="AS45" s="193"/>
    </row>
    <row r="46" spans="1:45" ht="14.5" hidden="1" customHeight="1">
      <c r="A46" s="175">
        <v>41</v>
      </c>
      <c r="B46" s="176" t="s">
        <v>180</v>
      </c>
      <c r="C46" s="177" t="s">
        <v>211</v>
      </c>
      <c r="D46" s="177" t="s">
        <v>212</v>
      </c>
      <c r="E46" s="177" t="s">
        <v>73</v>
      </c>
      <c r="F46" s="178"/>
      <c r="G46" s="179">
        <v>1</v>
      </c>
      <c r="H46" s="179"/>
      <c r="I46" s="179">
        <v>0.5</v>
      </c>
      <c r="J46" s="178"/>
      <c r="K46" s="178"/>
      <c r="L46" s="183" t="s">
        <v>69</v>
      </c>
      <c r="M46" s="178"/>
      <c r="N46" s="180">
        <v>1</v>
      </c>
      <c r="O46" s="178"/>
      <c r="P46" s="183" t="s">
        <v>68</v>
      </c>
      <c r="Q46" s="183" t="s">
        <v>68</v>
      </c>
      <c r="R46" s="183" t="s">
        <v>68</v>
      </c>
      <c r="S46" s="180">
        <v>1</v>
      </c>
      <c r="T46" s="180">
        <v>1</v>
      </c>
      <c r="U46" s="180">
        <v>1</v>
      </c>
      <c r="V46" s="180">
        <v>3</v>
      </c>
      <c r="W46" s="180">
        <v>0</v>
      </c>
      <c r="X46" s="180">
        <v>0</v>
      </c>
      <c r="Y46" s="180">
        <v>0</v>
      </c>
      <c r="Z46" s="180">
        <v>0</v>
      </c>
      <c r="AA46" s="180">
        <v>0</v>
      </c>
      <c r="AB46" s="180">
        <v>0</v>
      </c>
      <c r="AC46" s="180">
        <v>0</v>
      </c>
      <c r="AD46" s="187">
        <v>43031</v>
      </c>
      <c r="AE46" s="187">
        <v>43056</v>
      </c>
      <c r="AF46" s="187">
        <v>43040</v>
      </c>
      <c r="AG46" s="187"/>
      <c r="AH46" s="188">
        <v>1</v>
      </c>
      <c r="AI46" s="175">
        <v>4</v>
      </c>
      <c r="AJ46" s="176" t="s">
        <v>183</v>
      </c>
      <c r="AK46" s="176" t="s">
        <v>184</v>
      </c>
      <c r="AL46" s="176" t="s">
        <v>72</v>
      </c>
      <c r="AM46" s="189"/>
      <c r="AN46" s="189"/>
      <c r="AO46" s="190" t="s">
        <v>73</v>
      </c>
      <c r="AP46" s="194" t="s">
        <v>73</v>
      </c>
      <c r="AQ46" s="39"/>
      <c r="AR46" s="39"/>
      <c r="AS46" s="193"/>
    </row>
    <row r="47" spans="1:45" ht="14.5" hidden="1" customHeight="1">
      <c r="A47" s="175">
        <v>42</v>
      </c>
      <c r="B47" s="176" t="s">
        <v>180</v>
      </c>
      <c r="C47" s="177" t="s">
        <v>211</v>
      </c>
      <c r="D47" s="177" t="s">
        <v>213</v>
      </c>
      <c r="E47" s="177" t="s">
        <v>73</v>
      </c>
      <c r="F47" s="178"/>
      <c r="G47" s="179">
        <v>1</v>
      </c>
      <c r="H47" s="179"/>
      <c r="I47" s="179">
        <v>0.5</v>
      </c>
      <c r="J47" s="178"/>
      <c r="K47" s="178"/>
      <c r="L47" s="183" t="s">
        <v>69</v>
      </c>
      <c r="M47" s="178"/>
      <c r="N47" s="180">
        <v>1</v>
      </c>
      <c r="O47" s="178"/>
      <c r="P47" s="183" t="s">
        <v>68</v>
      </c>
      <c r="Q47" s="184" t="s">
        <v>69</v>
      </c>
      <c r="R47" s="183" t="s">
        <v>68</v>
      </c>
      <c r="S47" s="180">
        <v>0</v>
      </c>
      <c r="T47" s="180">
        <v>0</v>
      </c>
      <c r="U47" s="180">
        <v>0</v>
      </c>
      <c r="V47" s="180">
        <v>3</v>
      </c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180">
        <v>0</v>
      </c>
      <c r="AD47" s="187">
        <v>43031</v>
      </c>
      <c r="AE47" s="187">
        <v>43056</v>
      </c>
      <c r="AF47" s="187">
        <v>43040</v>
      </c>
      <c r="AG47" s="187"/>
      <c r="AH47" s="188">
        <v>1</v>
      </c>
      <c r="AI47" s="175">
        <v>4</v>
      </c>
      <c r="AJ47" s="176" t="s">
        <v>186</v>
      </c>
      <c r="AK47" s="176" t="s">
        <v>187</v>
      </c>
      <c r="AL47" s="176" t="s">
        <v>72</v>
      </c>
      <c r="AM47" s="189"/>
      <c r="AN47" s="189"/>
      <c r="AO47" s="190" t="s">
        <v>73</v>
      </c>
      <c r="AP47" s="194" t="s">
        <v>73</v>
      </c>
      <c r="AQ47" s="39"/>
      <c r="AR47" s="39"/>
      <c r="AS47" s="193"/>
    </row>
    <row r="48" spans="1:45" ht="14.5" hidden="1" customHeight="1">
      <c r="A48" s="175">
        <v>43</v>
      </c>
      <c r="B48" s="176" t="s">
        <v>180</v>
      </c>
      <c r="C48" s="177" t="s">
        <v>214</v>
      </c>
      <c r="D48" s="177" t="s">
        <v>73</v>
      </c>
      <c r="E48" s="177" t="s">
        <v>73</v>
      </c>
      <c r="F48" s="178"/>
      <c r="G48" s="179">
        <v>1</v>
      </c>
      <c r="H48" s="179"/>
      <c r="I48" s="179">
        <v>0.8</v>
      </c>
      <c r="J48" s="178"/>
      <c r="K48" s="178"/>
      <c r="L48" s="183" t="s">
        <v>69</v>
      </c>
      <c r="M48" s="178"/>
      <c r="N48" s="180">
        <v>1</v>
      </c>
      <c r="O48" s="178"/>
      <c r="P48" s="184" t="s">
        <v>69</v>
      </c>
      <c r="Q48" s="183" t="s">
        <v>68</v>
      </c>
      <c r="R48" s="184" t="s">
        <v>69</v>
      </c>
      <c r="S48" s="180">
        <v>1</v>
      </c>
      <c r="T48" s="180">
        <v>1</v>
      </c>
      <c r="U48" s="180">
        <v>1</v>
      </c>
      <c r="V48" s="180">
        <v>3</v>
      </c>
      <c r="W48" s="180">
        <v>0</v>
      </c>
      <c r="X48" s="180">
        <v>0</v>
      </c>
      <c r="Y48" s="180">
        <v>0</v>
      </c>
      <c r="Z48" s="180">
        <v>0</v>
      </c>
      <c r="AA48" s="180">
        <v>0</v>
      </c>
      <c r="AB48" s="180">
        <v>0</v>
      </c>
      <c r="AC48" s="180">
        <v>0</v>
      </c>
      <c r="AD48" s="187">
        <v>43031</v>
      </c>
      <c r="AE48" s="187">
        <v>43056</v>
      </c>
      <c r="AF48" s="187">
        <v>43040</v>
      </c>
      <c r="AG48" s="187"/>
      <c r="AH48" s="188">
        <v>1</v>
      </c>
      <c r="AI48" s="175">
        <v>4</v>
      </c>
      <c r="AJ48" s="176" t="s">
        <v>215</v>
      </c>
      <c r="AK48" s="176" t="s">
        <v>216</v>
      </c>
      <c r="AL48" s="176" t="s">
        <v>72</v>
      </c>
      <c r="AM48" s="175">
        <v>0</v>
      </c>
      <c r="AN48" s="176" t="s">
        <v>217</v>
      </c>
      <c r="AO48" s="190" t="s">
        <v>73</v>
      </c>
      <c r="AP48" s="194" t="s">
        <v>73</v>
      </c>
      <c r="AQ48" s="39"/>
      <c r="AR48" s="39"/>
      <c r="AS48" s="193"/>
    </row>
    <row r="49" spans="1:45" ht="14.5" hidden="1" customHeight="1">
      <c r="A49" s="175">
        <v>44</v>
      </c>
      <c r="B49" s="176" t="s">
        <v>180</v>
      </c>
      <c r="C49" s="177" t="s">
        <v>218</v>
      </c>
      <c r="D49" s="177" t="s">
        <v>219</v>
      </c>
      <c r="E49" s="177" t="s">
        <v>73</v>
      </c>
      <c r="F49" s="178"/>
      <c r="G49" s="179">
        <v>1</v>
      </c>
      <c r="H49" s="179"/>
      <c r="I49" s="179">
        <v>0.8</v>
      </c>
      <c r="J49" s="178"/>
      <c r="K49" s="178"/>
      <c r="L49" s="183" t="s">
        <v>69</v>
      </c>
      <c r="M49" s="178"/>
      <c r="N49" s="180">
        <v>1</v>
      </c>
      <c r="O49" s="178"/>
      <c r="P49" s="183" t="s">
        <v>68</v>
      </c>
      <c r="Q49" s="183" t="s">
        <v>68</v>
      </c>
      <c r="R49" s="183" t="s">
        <v>68</v>
      </c>
      <c r="S49" s="180">
        <v>1</v>
      </c>
      <c r="T49" s="180">
        <v>1</v>
      </c>
      <c r="U49" s="180">
        <v>1</v>
      </c>
      <c r="V49" s="180">
        <v>3</v>
      </c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180">
        <v>0</v>
      </c>
      <c r="AD49" s="187">
        <v>43031</v>
      </c>
      <c r="AE49" s="187">
        <v>43056</v>
      </c>
      <c r="AF49" s="187">
        <v>43040</v>
      </c>
      <c r="AG49" s="187"/>
      <c r="AH49" s="188">
        <v>1</v>
      </c>
      <c r="AI49" s="175">
        <v>4</v>
      </c>
      <c r="AJ49" s="176" t="s">
        <v>186</v>
      </c>
      <c r="AK49" s="176" t="s">
        <v>220</v>
      </c>
      <c r="AL49" s="176" t="s">
        <v>72</v>
      </c>
      <c r="AM49" s="175">
        <v>0</v>
      </c>
      <c r="AN49" s="176" t="s">
        <v>221</v>
      </c>
      <c r="AO49" s="190" t="s">
        <v>73</v>
      </c>
      <c r="AP49" s="194" t="s">
        <v>73</v>
      </c>
      <c r="AQ49" s="39"/>
      <c r="AR49" s="39"/>
      <c r="AS49" s="193"/>
    </row>
    <row r="50" spans="1:45" ht="14.5" hidden="1" customHeight="1">
      <c r="A50" s="175">
        <v>45</v>
      </c>
      <c r="B50" s="176" t="s">
        <v>180</v>
      </c>
      <c r="C50" s="177" t="s">
        <v>218</v>
      </c>
      <c r="D50" s="177" t="s">
        <v>222</v>
      </c>
      <c r="E50" s="177" t="s">
        <v>73</v>
      </c>
      <c r="F50" s="178"/>
      <c r="G50" s="179">
        <v>1</v>
      </c>
      <c r="H50" s="179"/>
      <c r="I50" s="179">
        <v>0.8</v>
      </c>
      <c r="J50" s="178"/>
      <c r="K50" s="178"/>
      <c r="L50" s="183" t="s">
        <v>69</v>
      </c>
      <c r="M50" s="178"/>
      <c r="N50" s="180">
        <v>1</v>
      </c>
      <c r="O50" s="178"/>
      <c r="P50" s="183" t="s">
        <v>68</v>
      </c>
      <c r="Q50" s="184" t="s">
        <v>69</v>
      </c>
      <c r="R50" s="183" t="s">
        <v>68</v>
      </c>
      <c r="S50" s="180">
        <v>0</v>
      </c>
      <c r="T50" s="180">
        <v>0</v>
      </c>
      <c r="U50" s="180">
        <v>0</v>
      </c>
      <c r="V50" s="180">
        <v>3</v>
      </c>
      <c r="W50" s="180">
        <v>0</v>
      </c>
      <c r="X50" s="180">
        <v>0</v>
      </c>
      <c r="Y50" s="180">
        <v>0</v>
      </c>
      <c r="Z50" s="180">
        <v>0</v>
      </c>
      <c r="AA50" s="180">
        <v>0</v>
      </c>
      <c r="AB50" s="180">
        <v>0</v>
      </c>
      <c r="AC50" s="180">
        <v>0</v>
      </c>
      <c r="AD50" s="187">
        <v>43031</v>
      </c>
      <c r="AE50" s="187">
        <v>43056</v>
      </c>
      <c r="AF50" s="187">
        <v>43040</v>
      </c>
      <c r="AG50" s="187"/>
      <c r="AH50" s="188">
        <v>1</v>
      </c>
      <c r="AI50" s="175">
        <v>4</v>
      </c>
      <c r="AJ50" s="176" t="s">
        <v>223</v>
      </c>
      <c r="AK50" s="176" t="s">
        <v>224</v>
      </c>
      <c r="AL50" s="176" t="s">
        <v>72</v>
      </c>
      <c r="AM50" s="175">
        <v>0</v>
      </c>
      <c r="AN50" s="176" t="s">
        <v>225</v>
      </c>
      <c r="AO50" s="190" t="s">
        <v>73</v>
      </c>
      <c r="AP50" s="194" t="s">
        <v>73</v>
      </c>
      <c r="AQ50" s="39"/>
      <c r="AR50" s="39"/>
      <c r="AS50" s="193"/>
    </row>
    <row r="51" spans="1:45" ht="14.5" hidden="1" customHeight="1">
      <c r="A51" s="175">
        <v>46</v>
      </c>
      <c r="B51" s="176" t="s">
        <v>226</v>
      </c>
      <c r="C51" s="177" t="s">
        <v>227</v>
      </c>
      <c r="D51" s="177" t="s">
        <v>73</v>
      </c>
      <c r="E51" s="177" t="s">
        <v>228</v>
      </c>
      <c r="F51" s="178"/>
      <c r="G51" s="179">
        <v>1</v>
      </c>
      <c r="H51" s="179"/>
      <c r="I51" s="179">
        <v>0.8</v>
      </c>
      <c r="J51" s="178"/>
      <c r="K51" s="178"/>
      <c r="L51" s="183" t="s">
        <v>68</v>
      </c>
      <c r="M51" s="178"/>
      <c r="N51" s="180">
        <v>2</v>
      </c>
      <c r="O51" s="178"/>
      <c r="P51" s="183" t="s">
        <v>68</v>
      </c>
      <c r="Q51" s="183" t="s">
        <v>68</v>
      </c>
      <c r="R51" s="183" t="s">
        <v>68</v>
      </c>
      <c r="S51" s="180">
        <v>0</v>
      </c>
      <c r="T51" s="180">
        <v>3</v>
      </c>
      <c r="U51" s="180">
        <v>0</v>
      </c>
      <c r="V51" s="180">
        <v>0</v>
      </c>
      <c r="W51" s="180">
        <v>0</v>
      </c>
      <c r="X51" s="180">
        <v>0</v>
      </c>
      <c r="Y51" s="180">
        <v>3</v>
      </c>
      <c r="Z51" s="180">
        <v>0</v>
      </c>
      <c r="AA51" s="180">
        <v>0</v>
      </c>
      <c r="AB51" s="180">
        <v>1</v>
      </c>
      <c r="AC51" s="180">
        <v>0</v>
      </c>
      <c r="AD51" s="187">
        <v>43038</v>
      </c>
      <c r="AE51" s="187">
        <v>43063</v>
      </c>
      <c r="AF51" s="187">
        <v>43040</v>
      </c>
      <c r="AG51" s="187"/>
      <c r="AH51" s="188">
        <v>1</v>
      </c>
      <c r="AI51" s="175">
        <v>4</v>
      </c>
      <c r="AJ51" s="176" t="s">
        <v>229</v>
      </c>
      <c r="AK51" s="176" t="s">
        <v>230</v>
      </c>
      <c r="AL51" s="176" t="s">
        <v>72</v>
      </c>
      <c r="AM51" s="175">
        <v>1</v>
      </c>
      <c r="AN51" s="176" t="s">
        <v>231</v>
      </c>
      <c r="AO51" s="190" t="s">
        <v>73</v>
      </c>
      <c r="AP51" s="194" t="s">
        <v>73</v>
      </c>
      <c r="AQ51" s="39"/>
      <c r="AR51" s="39"/>
      <c r="AS51" s="193"/>
    </row>
    <row r="52" spans="1:45" ht="14.5" hidden="1" customHeight="1">
      <c r="A52" s="175">
        <v>47</v>
      </c>
      <c r="B52" s="176" t="s">
        <v>226</v>
      </c>
      <c r="C52" s="177" t="s">
        <v>227</v>
      </c>
      <c r="D52" s="177" t="s">
        <v>73</v>
      </c>
      <c r="E52" s="177" t="s">
        <v>232</v>
      </c>
      <c r="F52" s="178"/>
      <c r="G52" s="179">
        <v>1</v>
      </c>
      <c r="H52" s="179"/>
      <c r="I52" s="179">
        <v>0.8</v>
      </c>
      <c r="J52" s="178"/>
      <c r="K52" s="178"/>
      <c r="L52" s="183" t="s">
        <v>68</v>
      </c>
      <c r="M52" s="178"/>
      <c r="N52" s="180">
        <v>1</v>
      </c>
      <c r="O52" s="178"/>
      <c r="P52" s="183" t="s">
        <v>68</v>
      </c>
      <c r="Q52" s="184" t="s">
        <v>69</v>
      </c>
      <c r="R52" s="183" t="s">
        <v>68</v>
      </c>
      <c r="S52" s="180">
        <v>0</v>
      </c>
      <c r="T52" s="180">
        <v>1</v>
      </c>
      <c r="U52" s="180">
        <v>0</v>
      </c>
      <c r="V52" s="180">
        <v>0</v>
      </c>
      <c r="W52" s="180">
        <v>0</v>
      </c>
      <c r="X52" s="180">
        <v>0</v>
      </c>
      <c r="Y52" s="180">
        <v>3</v>
      </c>
      <c r="Z52" s="180">
        <v>0</v>
      </c>
      <c r="AA52" s="180">
        <v>0</v>
      </c>
      <c r="AB52" s="180">
        <v>1</v>
      </c>
      <c r="AC52" s="180">
        <v>0</v>
      </c>
      <c r="AD52" s="187">
        <v>43038</v>
      </c>
      <c r="AE52" s="187">
        <v>43063</v>
      </c>
      <c r="AF52" s="187">
        <v>43040</v>
      </c>
      <c r="AG52" s="187"/>
      <c r="AH52" s="188">
        <v>1</v>
      </c>
      <c r="AI52" s="175">
        <v>3</v>
      </c>
      <c r="AJ52" s="176" t="s">
        <v>233</v>
      </c>
      <c r="AK52" s="176" t="s">
        <v>234</v>
      </c>
      <c r="AL52" s="176" t="s">
        <v>72</v>
      </c>
      <c r="AM52" s="175">
        <v>0</v>
      </c>
      <c r="AN52" s="189"/>
      <c r="AO52" s="190" t="s">
        <v>73</v>
      </c>
      <c r="AP52" s="194" t="s">
        <v>73</v>
      </c>
      <c r="AQ52" s="39"/>
      <c r="AR52" s="39"/>
      <c r="AS52" s="193"/>
    </row>
    <row r="53" spans="1:45" ht="14.5" hidden="1" customHeight="1">
      <c r="A53" s="175">
        <v>48</v>
      </c>
      <c r="B53" s="176" t="s">
        <v>226</v>
      </c>
      <c r="C53" s="177" t="s">
        <v>227</v>
      </c>
      <c r="D53" s="177" t="s">
        <v>73</v>
      </c>
      <c r="E53" s="177" t="s">
        <v>235</v>
      </c>
      <c r="F53" s="178"/>
      <c r="G53" s="179">
        <v>1</v>
      </c>
      <c r="H53" s="179"/>
      <c r="I53" s="179">
        <v>0.8</v>
      </c>
      <c r="J53" s="178"/>
      <c r="K53" s="178"/>
      <c r="L53" s="183" t="s">
        <v>68</v>
      </c>
      <c r="M53" s="178"/>
      <c r="N53" s="180">
        <v>1</v>
      </c>
      <c r="O53" s="178"/>
      <c r="P53" s="183" t="s">
        <v>68</v>
      </c>
      <c r="Q53" s="184" t="s">
        <v>69</v>
      </c>
      <c r="R53" s="183" t="s">
        <v>68</v>
      </c>
      <c r="S53" s="180">
        <v>0</v>
      </c>
      <c r="T53" s="180">
        <v>1</v>
      </c>
      <c r="U53" s="180">
        <v>0</v>
      </c>
      <c r="V53" s="180">
        <v>0</v>
      </c>
      <c r="W53" s="180">
        <v>0</v>
      </c>
      <c r="X53" s="180">
        <v>0</v>
      </c>
      <c r="Y53" s="180">
        <v>3</v>
      </c>
      <c r="Z53" s="180">
        <v>0</v>
      </c>
      <c r="AA53" s="180">
        <v>0</v>
      </c>
      <c r="AB53" s="180">
        <v>1</v>
      </c>
      <c r="AC53" s="180">
        <v>0</v>
      </c>
      <c r="AD53" s="187">
        <v>43038</v>
      </c>
      <c r="AE53" s="187">
        <v>43063</v>
      </c>
      <c r="AF53" s="187">
        <v>43040</v>
      </c>
      <c r="AG53" s="187"/>
      <c r="AH53" s="188">
        <v>1</v>
      </c>
      <c r="AI53" s="175">
        <v>3</v>
      </c>
      <c r="AJ53" s="176" t="s">
        <v>236</v>
      </c>
      <c r="AK53" s="176" t="s">
        <v>237</v>
      </c>
      <c r="AL53" s="176" t="s">
        <v>72</v>
      </c>
      <c r="AM53" s="175">
        <v>1</v>
      </c>
      <c r="AN53" s="176" t="s">
        <v>238</v>
      </c>
      <c r="AO53" s="190" t="s">
        <v>73</v>
      </c>
      <c r="AP53" s="194" t="s">
        <v>73</v>
      </c>
      <c r="AQ53" s="39"/>
      <c r="AR53" s="39"/>
      <c r="AS53" s="193"/>
    </row>
    <row r="54" spans="1:45" ht="14.5" hidden="1" customHeight="1">
      <c r="A54" s="175">
        <v>49</v>
      </c>
      <c r="B54" s="176" t="s">
        <v>226</v>
      </c>
      <c r="C54" s="177" t="s">
        <v>227</v>
      </c>
      <c r="D54" s="177" t="s">
        <v>73</v>
      </c>
      <c r="E54" s="177" t="s">
        <v>239</v>
      </c>
      <c r="F54" s="178"/>
      <c r="G54" s="179">
        <v>1</v>
      </c>
      <c r="H54" s="179"/>
      <c r="I54" s="179">
        <v>0.8</v>
      </c>
      <c r="J54" s="178"/>
      <c r="K54" s="178"/>
      <c r="L54" s="183" t="s">
        <v>68</v>
      </c>
      <c r="M54" s="178"/>
      <c r="N54" s="180">
        <v>1</v>
      </c>
      <c r="O54" s="178"/>
      <c r="P54" s="183" t="s">
        <v>68</v>
      </c>
      <c r="Q54" s="184" t="s">
        <v>69</v>
      </c>
      <c r="R54" s="183" t="s">
        <v>68</v>
      </c>
      <c r="S54" s="180">
        <v>0</v>
      </c>
      <c r="T54" s="180">
        <v>1</v>
      </c>
      <c r="U54" s="180">
        <v>0</v>
      </c>
      <c r="V54" s="180">
        <v>0</v>
      </c>
      <c r="W54" s="180">
        <v>0</v>
      </c>
      <c r="X54" s="180">
        <v>0</v>
      </c>
      <c r="Y54" s="180">
        <v>3</v>
      </c>
      <c r="Z54" s="180">
        <v>0</v>
      </c>
      <c r="AA54" s="180">
        <v>0</v>
      </c>
      <c r="AB54" s="180">
        <v>2</v>
      </c>
      <c r="AC54" s="180">
        <v>0</v>
      </c>
      <c r="AD54" s="187">
        <v>43038</v>
      </c>
      <c r="AE54" s="187">
        <v>43063</v>
      </c>
      <c r="AF54" s="187">
        <v>43040</v>
      </c>
      <c r="AG54" s="187"/>
      <c r="AH54" s="188">
        <v>1</v>
      </c>
      <c r="AI54" s="175">
        <v>3</v>
      </c>
      <c r="AJ54" s="176" t="s">
        <v>240</v>
      </c>
      <c r="AK54" s="176" t="s">
        <v>241</v>
      </c>
      <c r="AL54" s="176" t="s">
        <v>72</v>
      </c>
      <c r="AM54" s="175">
        <v>0</v>
      </c>
      <c r="AN54" s="189"/>
      <c r="AO54" s="190" t="s">
        <v>73</v>
      </c>
      <c r="AP54" s="194" t="s">
        <v>73</v>
      </c>
      <c r="AQ54" s="39"/>
      <c r="AR54" s="39"/>
      <c r="AS54" s="193"/>
    </row>
    <row r="55" spans="1:45" ht="14.5" hidden="1" customHeight="1">
      <c r="A55" s="175">
        <v>50</v>
      </c>
      <c r="B55" s="176" t="s">
        <v>226</v>
      </c>
      <c r="C55" s="177" t="s">
        <v>227</v>
      </c>
      <c r="D55" s="177" t="s">
        <v>73</v>
      </c>
      <c r="E55" s="177" t="s">
        <v>242</v>
      </c>
      <c r="F55" s="178"/>
      <c r="G55" s="179">
        <v>1</v>
      </c>
      <c r="H55" s="179"/>
      <c r="I55" s="179">
        <v>0.8</v>
      </c>
      <c r="J55" s="178"/>
      <c r="K55" s="178"/>
      <c r="L55" s="183" t="s">
        <v>68</v>
      </c>
      <c r="M55" s="178"/>
      <c r="N55" s="180">
        <v>1</v>
      </c>
      <c r="O55" s="178"/>
      <c r="P55" s="183" t="s">
        <v>68</v>
      </c>
      <c r="Q55" s="184" t="s">
        <v>69</v>
      </c>
      <c r="R55" s="183" t="s">
        <v>68</v>
      </c>
      <c r="S55" s="180">
        <v>0</v>
      </c>
      <c r="T55" s="180">
        <v>1</v>
      </c>
      <c r="U55" s="180">
        <v>0</v>
      </c>
      <c r="V55" s="180">
        <v>0</v>
      </c>
      <c r="W55" s="180">
        <v>0</v>
      </c>
      <c r="X55" s="180">
        <v>0</v>
      </c>
      <c r="Y55" s="180">
        <v>3</v>
      </c>
      <c r="Z55" s="180">
        <v>0</v>
      </c>
      <c r="AA55" s="180">
        <v>0</v>
      </c>
      <c r="AB55" s="180">
        <v>2</v>
      </c>
      <c r="AC55" s="180">
        <v>0</v>
      </c>
      <c r="AD55" s="187">
        <v>43038</v>
      </c>
      <c r="AE55" s="187">
        <v>43063</v>
      </c>
      <c r="AF55" s="187">
        <v>43040</v>
      </c>
      <c r="AG55" s="187"/>
      <c r="AH55" s="188">
        <v>1</v>
      </c>
      <c r="AI55" s="175">
        <v>3</v>
      </c>
      <c r="AJ55" s="176" t="s">
        <v>240</v>
      </c>
      <c r="AK55" s="176" t="s">
        <v>243</v>
      </c>
      <c r="AL55" s="176" t="s">
        <v>72</v>
      </c>
      <c r="AM55" s="175">
        <v>1</v>
      </c>
      <c r="AN55" s="176" t="s">
        <v>244</v>
      </c>
      <c r="AO55" s="190" t="s">
        <v>73</v>
      </c>
      <c r="AP55" s="194" t="s">
        <v>73</v>
      </c>
      <c r="AQ55" s="39"/>
      <c r="AR55" s="39"/>
      <c r="AS55" s="193"/>
    </row>
    <row r="56" spans="1:45" ht="14.5" hidden="1" customHeight="1">
      <c r="A56" s="175">
        <v>51</v>
      </c>
      <c r="B56" s="176" t="s">
        <v>226</v>
      </c>
      <c r="C56" s="177" t="s">
        <v>227</v>
      </c>
      <c r="D56" s="177" t="s">
        <v>73</v>
      </c>
      <c r="E56" s="177" t="s">
        <v>245</v>
      </c>
      <c r="F56" s="178"/>
      <c r="G56" s="179">
        <v>1</v>
      </c>
      <c r="H56" s="179"/>
      <c r="I56" s="179">
        <v>0.8</v>
      </c>
      <c r="J56" s="178"/>
      <c r="K56" s="178"/>
      <c r="L56" s="183" t="s">
        <v>68</v>
      </c>
      <c r="M56" s="178"/>
      <c r="N56" s="180">
        <v>1</v>
      </c>
      <c r="O56" s="178"/>
      <c r="P56" s="183" t="s">
        <v>68</v>
      </c>
      <c r="Q56" s="184" t="s">
        <v>69</v>
      </c>
      <c r="R56" s="183" t="s">
        <v>68</v>
      </c>
      <c r="S56" s="180">
        <v>0</v>
      </c>
      <c r="T56" s="180">
        <v>1</v>
      </c>
      <c r="U56" s="180">
        <v>0</v>
      </c>
      <c r="V56" s="180">
        <v>0</v>
      </c>
      <c r="W56" s="180">
        <v>0</v>
      </c>
      <c r="X56" s="180">
        <v>0</v>
      </c>
      <c r="Y56" s="180">
        <v>3</v>
      </c>
      <c r="Z56" s="180">
        <v>0</v>
      </c>
      <c r="AA56" s="180">
        <v>0</v>
      </c>
      <c r="AB56" s="180">
        <v>2</v>
      </c>
      <c r="AC56" s="180">
        <v>0</v>
      </c>
      <c r="AD56" s="187">
        <v>43038</v>
      </c>
      <c r="AE56" s="187">
        <v>43063</v>
      </c>
      <c r="AF56" s="187">
        <v>43040</v>
      </c>
      <c r="AG56" s="187"/>
      <c r="AH56" s="188">
        <v>1</v>
      </c>
      <c r="AI56" s="175">
        <v>3</v>
      </c>
      <c r="AJ56" s="176" t="s">
        <v>246</v>
      </c>
      <c r="AK56" s="176" t="s">
        <v>247</v>
      </c>
      <c r="AL56" s="176" t="s">
        <v>72</v>
      </c>
      <c r="AM56" s="175">
        <v>0</v>
      </c>
      <c r="AN56" s="189"/>
      <c r="AO56" s="190" t="s">
        <v>73</v>
      </c>
      <c r="AP56" s="194" t="s">
        <v>73</v>
      </c>
      <c r="AQ56" s="39"/>
      <c r="AR56" s="39"/>
      <c r="AS56" s="193"/>
    </row>
    <row r="57" spans="1:45" ht="14.5" customHeight="1">
      <c r="A57" s="175">
        <v>52</v>
      </c>
      <c r="B57" s="176" t="s">
        <v>226</v>
      </c>
      <c r="C57" s="177" t="s">
        <v>227</v>
      </c>
      <c r="D57" s="177" t="s">
        <v>73</v>
      </c>
      <c r="E57" s="177" t="s">
        <v>248</v>
      </c>
      <c r="F57" s="180">
        <v>1</v>
      </c>
      <c r="G57" s="179">
        <v>0.5</v>
      </c>
      <c r="H57" s="179"/>
      <c r="I57" s="179">
        <v>0.8</v>
      </c>
      <c r="J57" s="178"/>
      <c r="K57" s="178"/>
      <c r="L57" s="183" t="s">
        <v>68</v>
      </c>
      <c r="M57" s="178"/>
      <c r="N57" s="180">
        <v>2</v>
      </c>
      <c r="O57" s="178"/>
      <c r="P57" s="183" t="s">
        <v>68</v>
      </c>
      <c r="Q57" s="184" t="s">
        <v>69</v>
      </c>
      <c r="R57" s="183" t="s">
        <v>68</v>
      </c>
      <c r="S57" s="180">
        <v>0</v>
      </c>
      <c r="T57" s="180">
        <v>1</v>
      </c>
      <c r="U57" s="180">
        <v>0</v>
      </c>
      <c r="V57" s="180">
        <v>0</v>
      </c>
      <c r="W57" s="180">
        <v>0</v>
      </c>
      <c r="X57" s="180">
        <v>0</v>
      </c>
      <c r="Y57" s="180">
        <v>3</v>
      </c>
      <c r="Z57" s="180">
        <v>0</v>
      </c>
      <c r="AA57" s="180">
        <v>0</v>
      </c>
      <c r="AB57" s="180">
        <v>2</v>
      </c>
      <c r="AC57" s="180">
        <v>0</v>
      </c>
      <c r="AD57" s="187">
        <v>43038</v>
      </c>
      <c r="AE57" s="187">
        <v>43063</v>
      </c>
      <c r="AF57" s="187">
        <v>43040</v>
      </c>
      <c r="AG57" s="187"/>
      <c r="AH57" s="188">
        <v>1</v>
      </c>
      <c r="AI57" s="175">
        <v>3</v>
      </c>
      <c r="AJ57" s="176" t="s">
        <v>249</v>
      </c>
      <c r="AK57" s="176" t="s">
        <v>250</v>
      </c>
      <c r="AL57" s="176" t="s">
        <v>72</v>
      </c>
      <c r="AM57" s="175">
        <v>1</v>
      </c>
      <c r="AN57" s="176" t="s">
        <v>251</v>
      </c>
      <c r="AO57" s="190" t="s">
        <v>73</v>
      </c>
      <c r="AP57" s="194" t="s">
        <v>100</v>
      </c>
      <c r="AQ57" s="196" t="s">
        <v>252</v>
      </c>
      <c r="AR57" s="39"/>
      <c r="AS57" s="193"/>
    </row>
    <row r="58" spans="1:45" ht="14.5" customHeight="1">
      <c r="A58" s="175">
        <v>53</v>
      </c>
      <c r="B58" s="176" t="s">
        <v>226</v>
      </c>
      <c r="C58" s="177" t="s">
        <v>227</v>
      </c>
      <c r="D58" s="177" t="s">
        <v>73</v>
      </c>
      <c r="E58" s="177" t="s">
        <v>253</v>
      </c>
      <c r="F58" s="178"/>
      <c r="G58" s="179">
        <v>1</v>
      </c>
      <c r="H58" s="179"/>
      <c r="I58" s="179">
        <v>0.8</v>
      </c>
      <c r="J58" s="178"/>
      <c r="K58" s="178"/>
      <c r="L58" s="183" t="s">
        <v>68</v>
      </c>
      <c r="M58" s="178"/>
      <c r="N58" s="180">
        <v>1</v>
      </c>
      <c r="O58" s="178"/>
      <c r="P58" s="183" t="s">
        <v>68</v>
      </c>
      <c r="Q58" s="184" t="s">
        <v>69</v>
      </c>
      <c r="R58" s="183" t="s">
        <v>68</v>
      </c>
      <c r="S58" s="180">
        <v>0</v>
      </c>
      <c r="T58" s="180">
        <v>1</v>
      </c>
      <c r="U58" s="180">
        <v>0</v>
      </c>
      <c r="V58" s="180">
        <v>0</v>
      </c>
      <c r="W58" s="180">
        <v>0</v>
      </c>
      <c r="X58" s="180">
        <v>0</v>
      </c>
      <c r="Y58" s="180">
        <v>3</v>
      </c>
      <c r="Z58" s="180">
        <v>0</v>
      </c>
      <c r="AA58" s="180">
        <v>0</v>
      </c>
      <c r="AB58" s="180">
        <v>1</v>
      </c>
      <c r="AC58" s="180">
        <v>0</v>
      </c>
      <c r="AD58" s="187">
        <v>43038</v>
      </c>
      <c r="AE58" s="187">
        <v>43063</v>
      </c>
      <c r="AF58" s="187">
        <v>43040</v>
      </c>
      <c r="AG58" s="187"/>
      <c r="AH58" s="188">
        <v>1</v>
      </c>
      <c r="AI58" s="175">
        <v>3</v>
      </c>
      <c r="AJ58" s="176" t="s">
        <v>254</v>
      </c>
      <c r="AK58" s="176" t="s">
        <v>255</v>
      </c>
      <c r="AL58" s="176" t="s">
        <v>72</v>
      </c>
      <c r="AM58" s="175">
        <v>1</v>
      </c>
      <c r="AN58" s="176" t="s">
        <v>256</v>
      </c>
      <c r="AO58" s="190" t="s">
        <v>73</v>
      </c>
      <c r="AP58" s="194" t="s">
        <v>100</v>
      </c>
      <c r="AQ58" s="194" t="s">
        <v>257</v>
      </c>
      <c r="AR58" s="39"/>
      <c r="AS58" s="193"/>
    </row>
    <row r="59" spans="1:45" ht="14.5" hidden="1" customHeight="1">
      <c r="A59" s="175">
        <v>54</v>
      </c>
      <c r="B59" s="176" t="s">
        <v>226</v>
      </c>
      <c r="C59" s="177" t="s">
        <v>227</v>
      </c>
      <c r="D59" s="177" t="s">
        <v>73</v>
      </c>
      <c r="E59" s="177" t="s">
        <v>258</v>
      </c>
      <c r="F59" s="178"/>
      <c r="G59" s="179">
        <v>1</v>
      </c>
      <c r="H59" s="179"/>
      <c r="I59" s="179">
        <v>0.8</v>
      </c>
      <c r="J59" s="178"/>
      <c r="K59" s="178"/>
      <c r="L59" s="183" t="s">
        <v>68</v>
      </c>
      <c r="M59" s="178"/>
      <c r="N59" s="180">
        <v>1</v>
      </c>
      <c r="O59" s="178"/>
      <c r="P59" s="183" t="s">
        <v>68</v>
      </c>
      <c r="Q59" s="184" t="s">
        <v>69</v>
      </c>
      <c r="R59" s="183" t="s">
        <v>68</v>
      </c>
      <c r="S59" s="180">
        <v>0</v>
      </c>
      <c r="T59" s="180">
        <v>1</v>
      </c>
      <c r="U59" s="180">
        <v>0</v>
      </c>
      <c r="V59" s="180">
        <v>0</v>
      </c>
      <c r="W59" s="180">
        <v>0</v>
      </c>
      <c r="X59" s="180">
        <v>0</v>
      </c>
      <c r="Y59" s="180">
        <v>3</v>
      </c>
      <c r="Z59" s="180">
        <v>0</v>
      </c>
      <c r="AA59" s="180">
        <v>0</v>
      </c>
      <c r="AB59" s="180">
        <v>2</v>
      </c>
      <c r="AC59" s="180">
        <v>0</v>
      </c>
      <c r="AD59" s="187">
        <v>43038</v>
      </c>
      <c r="AE59" s="187">
        <v>43063</v>
      </c>
      <c r="AF59" s="187">
        <v>43040</v>
      </c>
      <c r="AG59" s="187"/>
      <c r="AH59" s="188">
        <v>1</v>
      </c>
      <c r="AI59" s="175">
        <v>3</v>
      </c>
      <c r="AJ59" s="176" t="s">
        <v>259</v>
      </c>
      <c r="AK59" s="176" t="s">
        <v>260</v>
      </c>
      <c r="AL59" s="176" t="s">
        <v>72</v>
      </c>
      <c r="AM59" s="175">
        <v>0</v>
      </c>
      <c r="AN59" s="189"/>
      <c r="AO59" s="190" t="s">
        <v>73</v>
      </c>
      <c r="AP59" s="194" t="s">
        <v>73</v>
      </c>
      <c r="AQ59" s="39"/>
      <c r="AR59" s="39"/>
      <c r="AS59" s="193"/>
    </row>
    <row r="60" spans="1:45" ht="14.5" hidden="1" customHeight="1">
      <c r="A60" s="175">
        <v>55</v>
      </c>
      <c r="B60" s="176" t="s">
        <v>226</v>
      </c>
      <c r="C60" s="177" t="s">
        <v>227</v>
      </c>
      <c r="D60" s="177" t="s">
        <v>73</v>
      </c>
      <c r="E60" s="177" t="s">
        <v>261</v>
      </c>
      <c r="F60" s="178"/>
      <c r="G60" s="179">
        <v>1</v>
      </c>
      <c r="H60" s="179"/>
      <c r="I60" s="179">
        <v>0.8</v>
      </c>
      <c r="J60" s="178"/>
      <c r="K60" s="178"/>
      <c r="L60" s="183" t="s">
        <v>68</v>
      </c>
      <c r="M60" s="178"/>
      <c r="N60" s="180">
        <v>1</v>
      </c>
      <c r="O60" s="178"/>
      <c r="P60" s="183" t="s">
        <v>68</v>
      </c>
      <c r="Q60" s="183" t="s">
        <v>68</v>
      </c>
      <c r="R60" s="183" t="s">
        <v>68</v>
      </c>
      <c r="S60" s="180">
        <v>0</v>
      </c>
      <c r="T60" s="180">
        <v>3</v>
      </c>
      <c r="U60" s="180">
        <v>0</v>
      </c>
      <c r="V60" s="180">
        <v>0</v>
      </c>
      <c r="W60" s="180">
        <v>0</v>
      </c>
      <c r="X60" s="180">
        <v>0</v>
      </c>
      <c r="Y60" s="180">
        <v>1</v>
      </c>
      <c r="Z60" s="180">
        <v>0</v>
      </c>
      <c r="AA60" s="180">
        <v>0</v>
      </c>
      <c r="AB60" s="180">
        <v>1</v>
      </c>
      <c r="AC60" s="180">
        <v>0</v>
      </c>
      <c r="AD60" s="187">
        <v>43038</v>
      </c>
      <c r="AE60" s="187">
        <v>43063</v>
      </c>
      <c r="AF60" s="187">
        <v>43040</v>
      </c>
      <c r="AG60" s="187"/>
      <c r="AH60" s="188">
        <v>1</v>
      </c>
      <c r="AI60" s="175">
        <v>3</v>
      </c>
      <c r="AJ60" s="176" t="s">
        <v>262</v>
      </c>
      <c r="AK60" s="176" t="s">
        <v>263</v>
      </c>
      <c r="AL60" s="176" t="s">
        <v>72</v>
      </c>
      <c r="AM60" s="175">
        <v>0</v>
      </c>
      <c r="AN60" s="189"/>
      <c r="AO60" s="190" t="s">
        <v>73</v>
      </c>
      <c r="AP60" s="194" t="s">
        <v>73</v>
      </c>
      <c r="AQ60" s="39"/>
      <c r="AR60" s="39"/>
      <c r="AS60" s="193"/>
    </row>
    <row r="61" spans="1:45" ht="14.5" hidden="1" customHeight="1">
      <c r="A61" s="175">
        <v>56</v>
      </c>
      <c r="B61" s="176" t="s">
        <v>226</v>
      </c>
      <c r="C61" s="177" t="s">
        <v>227</v>
      </c>
      <c r="D61" s="177" t="s">
        <v>73</v>
      </c>
      <c r="E61" s="177" t="s">
        <v>264</v>
      </c>
      <c r="F61" s="178"/>
      <c r="G61" s="179">
        <v>1</v>
      </c>
      <c r="H61" s="179"/>
      <c r="I61" s="179">
        <v>0.8</v>
      </c>
      <c r="J61" s="178"/>
      <c r="K61" s="178"/>
      <c r="L61" s="183" t="s">
        <v>68</v>
      </c>
      <c r="M61" s="178"/>
      <c r="N61" s="180">
        <v>1</v>
      </c>
      <c r="O61" s="178"/>
      <c r="P61" s="183" t="s">
        <v>68</v>
      </c>
      <c r="Q61" s="183" t="s">
        <v>68</v>
      </c>
      <c r="R61" s="183" t="s">
        <v>68</v>
      </c>
      <c r="S61" s="180">
        <v>0</v>
      </c>
      <c r="T61" s="180">
        <v>3</v>
      </c>
      <c r="U61" s="180">
        <v>0</v>
      </c>
      <c r="V61" s="180">
        <v>0</v>
      </c>
      <c r="W61" s="180">
        <v>0</v>
      </c>
      <c r="X61" s="180">
        <v>0</v>
      </c>
      <c r="Y61" s="180">
        <v>1</v>
      </c>
      <c r="Z61" s="180">
        <v>0</v>
      </c>
      <c r="AA61" s="180">
        <v>0</v>
      </c>
      <c r="AB61" s="180">
        <v>1</v>
      </c>
      <c r="AC61" s="180">
        <v>0</v>
      </c>
      <c r="AD61" s="187">
        <v>43038</v>
      </c>
      <c r="AE61" s="187">
        <v>43063</v>
      </c>
      <c r="AF61" s="187">
        <v>43040</v>
      </c>
      <c r="AG61" s="187"/>
      <c r="AH61" s="188">
        <v>1</v>
      </c>
      <c r="AI61" s="175">
        <v>4</v>
      </c>
      <c r="AJ61" s="176" t="s">
        <v>265</v>
      </c>
      <c r="AK61" s="176" t="s">
        <v>266</v>
      </c>
      <c r="AL61" s="176" t="s">
        <v>72</v>
      </c>
      <c r="AM61" s="175">
        <v>1</v>
      </c>
      <c r="AN61" s="176" t="s">
        <v>267</v>
      </c>
      <c r="AO61" s="190" t="s">
        <v>73</v>
      </c>
      <c r="AP61" s="194" t="s">
        <v>73</v>
      </c>
      <c r="AQ61" s="39"/>
      <c r="AR61" s="39"/>
      <c r="AS61" s="193"/>
    </row>
    <row r="62" spans="1:45" ht="14.5" hidden="1" customHeight="1">
      <c r="A62" s="175">
        <v>57</v>
      </c>
      <c r="B62" s="176" t="s">
        <v>226</v>
      </c>
      <c r="C62" s="177" t="s">
        <v>227</v>
      </c>
      <c r="D62" s="177" t="s">
        <v>73</v>
      </c>
      <c r="E62" s="177" t="s">
        <v>268</v>
      </c>
      <c r="F62" s="178"/>
      <c r="G62" s="179">
        <v>1</v>
      </c>
      <c r="H62" s="179"/>
      <c r="I62" s="179">
        <v>0.8</v>
      </c>
      <c r="J62" s="178"/>
      <c r="K62" s="178"/>
      <c r="L62" s="183" t="s">
        <v>69</v>
      </c>
      <c r="M62" s="178"/>
      <c r="N62" s="180">
        <v>1</v>
      </c>
      <c r="O62" s="178"/>
      <c r="P62" s="183" t="s">
        <v>68</v>
      </c>
      <c r="Q62" s="184" t="s">
        <v>69</v>
      </c>
      <c r="R62" s="183" t="s">
        <v>68</v>
      </c>
      <c r="S62" s="180">
        <v>0</v>
      </c>
      <c r="T62" s="180">
        <v>0</v>
      </c>
      <c r="U62" s="180">
        <v>0</v>
      </c>
      <c r="V62" s="180">
        <v>0</v>
      </c>
      <c r="W62" s="180">
        <v>0</v>
      </c>
      <c r="X62" s="180">
        <v>0</v>
      </c>
      <c r="Y62" s="180">
        <v>3</v>
      </c>
      <c r="Z62" s="180">
        <v>0</v>
      </c>
      <c r="AA62" s="180">
        <v>0</v>
      </c>
      <c r="AB62" s="180">
        <v>1</v>
      </c>
      <c r="AC62" s="180">
        <v>0</v>
      </c>
      <c r="AD62" s="187">
        <v>43038</v>
      </c>
      <c r="AE62" s="187">
        <v>43063</v>
      </c>
      <c r="AF62" s="187">
        <v>43040</v>
      </c>
      <c r="AG62" s="187"/>
      <c r="AH62" s="188">
        <v>1</v>
      </c>
      <c r="AI62" s="175">
        <v>4</v>
      </c>
      <c r="AJ62" s="191"/>
      <c r="AK62" s="191"/>
      <c r="AL62" s="176" t="s">
        <v>72</v>
      </c>
      <c r="AM62" s="175">
        <v>1</v>
      </c>
      <c r="AN62" s="176" t="s">
        <v>269</v>
      </c>
      <c r="AO62" s="190" t="s">
        <v>73</v>
      </c>
      <c r="AP62" s="194" t="s">
        <v>73</v>
      </c>
      <c r="AQ62" s="39"/>
      <c r="AR62" s="39"/>
      <c r="AS62" s="193"/>
    </row>
    <row r="63" spans="1:45" ht="14.5" hidden="1" customHeight="1">
      <c r="A63" s="175">
        <v>58</v>
      </c>
      <c r="B63" s="176" t="s">
        <v>226</v>
      </c>
      <c r="C63" s="177" t="s">
        <v>270</v>
      </c>
      <c r="D63" s="181" t="s">
        <v>271</v>
      </c>
      <c r="E63" s="177" t="s">
        <v>125</v>
      </c>
      <c r="F63" s="178"/>
      <c r="G63" s="179">
        <v>1</v>
      </c>
      <c r="H63" s="179"/>
      <c r="I63" s="179">
        <v>0.5</v>
      </c>
      <c r="J63" s="180">
        <v>4</v>
      </c>
      <c r="K63" s="178"/>
      <c r="L63" s="183" t="s">
        <v>68</v>
      </c>
      <c r="M63" s="178"/>
      <c r="N63" s="180">
        <v>2</v>
      </c>
      <c r="O63" s="178"/>
      <c r="P63" s="183" t="s">
        <v>68</v>
      </c>
      <c r="Q63" s="183" t="s">
        <v>68</v>
      </c>
      <c r="R63" s="183" t="s">
        <v>68</v>
      </c>
      <c r="S63" s="180">
        <v>3</v>
      </c>
      <c r="T63" s="180">
        <v>3</v>
      </c>
      <c r="U63" s="180">
        <v>0</v>
      </c>
      <c r="V63" s="180">
        <v>3</v>
      </c>
      <c r="W63" s="180">
        <v>0</v>
      </c>
      <c r="X63" s="180">
        <v>0</v>
      </c>
      <c r="Y63" s="180">
        <v>0</v>
      </c>
      <c r="Z63" s="180">
        <v>0</v>
      </c>
      <c r="AA63" s="180">
        <v>1</v>
      </c>
      <c r="AB63" s="180">
        <v>0</v>
      </c>
      <c r="AC63" s="180">
        <v>0</v>
      </c>
      <c r="AD63" s="187">
        <v>43038</v>
      </c>
      <c r="AE63" s="187">
        <v>43063</v>
      </c>
      <c r="AF63" s="187">
        <v>43040</v>
      </c>
      <c r="AG63" s="187"/>
      <c r="AH63" s="188">
        <v>1</v>
      </c>
      <c r="AI63" s="175">
        <v>4</v>
      </c>
      <c r="AJ63" s="176" t="s">
        <v>272</v>
      </c>
      <c r="AK63" s="176" t="s">
        <v>273</v>
      </c>
      <c r="AL63" s="176" t="s">
        <v>72</v>
      </c>
      <c r="AM63" s="175">
        <v>2</v>
      </c>
      <c r="AN63" s="176" t="s">
        <v>274</v>
      </c>
      <c r="AO63" s="190" t="s">
        <v>73</v>
      </c>
      <c r="AP63" s="194" t="s">
        <v>73</v>
      </c>
      <c r="AQ63" s="39"/>
      <c r="AR63" s="39"/>
      <c r="AS63" s="193"/>
    </row>
    <row r="64" spans="1:45" ht="14.5" hidden="1" customHeight="1">
      <c r="A64" s="175">
        <v>59</v>
      </c>
      <c r="B64" s="176" t="s">
        <v>226</v>
      </c>
      <c r="C64" s="177" t="s">
        <v>270</v>
      </c>
      <c r="D64" s="181" t="s">
        <v>271</v>
      </c>
      <c r="E64" s="177" t="s">
        <v>275</v>
      </c>
      <c r="F64" s="178"/>
      <c r="G64" s="179">
        <v>1</v>
      </c>
      <c r="H64" s="179"/>
      <c r="I64" s="179">
        <v>0.5</v>
      </c>
      <c r="J64" s="180">
        <v>4</v>
      </c>
      <c r="K64" s="178"/>
      <c r="L64" s="183" t="s">
        <v>68</v>
      </c>
      <c r="M64" s="178"/>
      <c r="N64" s="180">
        <v>1</v>
      </c>
      <c r="O64" s="178"/>
      <c r="P64" s="183" t="s">
        <v>68</v>
      </c>
      <c r="Q64" s="183" t="s">
        <v>68</v>
      </c>
      <c r="R64" s="183" t="s">
        <v>68</v>
      </c>
      <c r="S64" s="180">
        <v>1</v>
      </c>
      <c r="T64" s="180">
        <v>1</v>
      </c>
      <c r="U64" s="180">
        <v>0</v>
      </c>
      <c r="V64" s="180">
        <v>1</v>
      </c>
      <c r="W64" s="180">
        <v>0</v>
      </c>
      <c r="X64" s="180">
        <v>0</v>
      </c>
      <c r="Y64" s="180">
        <v>0</v>
      </c>
      <c r="Z64" s="180">
        <v>0</v>
      </c>
      <c r="AA64" s="180">
        <v>1</v>
      </c>
      <c r="AB64" s="180">
        <v>0</v>
      </c>
      <c r="AC64" s="180">
        <v>0</v>
      </c>
      <c r="AD64" s="187">
        <v>43038</v>
      </c>
      <c r="AE64" s="187">
        <v>43063</v>
      </c>
      <c r="AF64" s="187">
        <v>43040</v>
      </c>
      <c r="AG64" s="187"/>
      <c r="AH64" s="188">
        <v>1</v>
      </c>
      <c r="AI64" s="175">
        <v>4</v>
      </c>
      <c r="AJ64" s="176" t="s">
        <v>276</v>
      </c>
      <c r="AK64" s="176" t="s">
        <v>277</v>
      </c>
      <c r="AL64" s="176" t="s">
        <v>72</v>
      </c>
      <c r="AM64" s="175">
        <v>1</v>
      </c>
      <c r="AN64" s="176" t="s">
        <v>278</v>
      </c>
      <c r="AO64" s="190" t="s">
        <v>73</v>
      </c>
      <c r="AP64" s="194" t="s">
        <v>73</v>
      </c>
      <c r="AQ64" s="39"/>
      <c r="AR64" s="39"/>
      <c r="AS64" s="193"/>
    </row>
    <row r="65" spans="1:45" ht="14.5" hidden="1" customHeight="1">
      <c r="A65" s="175">
        <v>60</v>
      </c>
      <c r="B65" s="176" t="s">
        <v>226</v>
      </c>
      <c r="C65" s="177" t="s">
        <v>270</v>
      </c>
      <c r="D65" s="181" t="s">
        <v>271</v>
      </c>
      <c r="E65" s="177" t="s">
        <v>279</v>
      </c>
      <c r="F65" s="178"/>
      <c r="G65" s="179">
        <v>1</v>
      </c>
      <c r="H65" s="179"/>
      <c r="I65" s="183" t="s">
        <v>73</v>
      </c>
      <c r="J65" s="180">
        <v>4</v>
      </c>
      <c r="K65" s="178"/>
      <c r="L65" s="183" t="s">
        <v>68</v>
      </c>
      <c r="M65" s="183" t="s">
        <v>68</v>
      </c>
      <c r="N65" s="180">
        <v>0</v>
      </c>
      <c r="O65" s="178"/>
      <c r="P65" s="183" t="s">
        <v>68</v>
      </c>
      <c r="Q65" s="184" t="s">
        <v>69</v>
      </c>
      <c r="R65" s="183" t="s">
        <v>68</v>
      </c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78"/>
      <c r="AO65" s="190" t="s">
        <v>73</v>
      </c>
      <c r="AP65" s="194" t="s">
        <v>73</v>
      </c>
      <c r="AQ65" s="39"/>
      <c r="AR65" s="195"/>
      <c r="AS65" s="45"/>
    </row>
    <row r="66" spans="1:45" ht="14.5" hidden="1" customHeight="1">
      <c r="A66" s="175">
        <v>61</v>
      </c>
      <c r="B66" s="176" t="s">
        <v>226</v>
      </c>
      <c r="C66" s="177" t="s">
        <v>270</v>
      </c>
      <c r="D66" s="177" t="s">
        <v>280</v>
      </c>
      <c r="E66" s="177" t="s">
        <v>281</v>
      </c>
      <c r="F66" s="178"/>
      <c r="G66" s="179">
        <v>1</v>
      </c>
      <c r="H66" s="179"/>
      <c r="I66" s="179">
        <v>0.5</v>
      </c>
      <c r="J66" s="180">
        <v>4</v>
      </c>
      <c r="K66" s="178"/>
      <c r="L66" s="183" t="s">
        <v>68</v>
      </c>
      <c r="M66" s="178"/>
      <c r="N66" s="180">
        <v>2</v>
      </c>
      <c r="O66" s="178"/>
      <c r="P66" s="183" t="s">
        <v>68</v>
      </c>
      <c r="Q66" s="183" t="s">
        <v>68</v>
      </c>
      <c r="R66" s="183" t="s">
        <v>68</v>
      </c>
      <c r="S66" s="180">
        <v>3</v>
      </c>
      <c r="T66" s="180">
        <v>3</v>
      </c>
      <c r="U66" s="180">
        <v>0</v>
      </c>
      <c r="V66" s="180">
        <v>3</v>
      </c>
      <c r="W66" s="180">
        <v>0</v>
      </c>
      <c r="X66" s="180">
        <v>0</v>
      </c>
      <c r="Y66" s="180">
        <v>0</v>
      </c>
      <c r="Z66" s="180">
        <v>0</v>
      </c>
      <c r="AA66" s="180">
        <v>1</v>
      </c>
      <c r="AB66" s="180">
        <v>0</v>
      </c>
      <c r="AC66" s="180">
        <v>0</v>
      </c>
      <c r="AD66" s="187">
        <v>43038</v>
      </c>
      <c r="AE66" s="187">
        <v>43063</v>
      </c>
      <c r="AF66" s="187">
        <v>43040</v>
      </c>
      <c r="AG66" s="187"/>
      <c r="AH66" s="188">
        <v>1</v>
      </c>
      <c r="AI66" s="175">
        <v>1</v>
      </c>
      <c r="AJ66" s="176" t="s">
        <v>272</v>
      </c>
      <c r="AK66" s="176" t="s">
        <v>273</v>
      </c>
      <c r="AL66" s="176" t="s">
        <v>72</v>
      </c>
      <c r="AM66" s="175">
        <v>1</v>
      </c>
      <c r="AN66" s="176" t="s">
        <v>282</v>
      </c>
      <c r="AO66" s="190" t="s">
        <v>73</v>
      </c>
      <c r="AP66" s="194" t="s">
        <v>73</v>
      </c>
      <c r="AQ66" s="39"/>
      <c r="AR66" s="39"/>
      <c r="AS66" s="193"/>
    </row>
    <row r="67" spans="1:45" ht="14.5" hidden="1" customHeight="1">
      <c r="A67" s="175">
        <v>62</v>
      </c>
      <c r="B67" s="176" t="s">
        <v>226</v>
      </c>
      <c r="C67" s="177" t="s">
        <v>270</v>
      </c>
      <c r="D67" s="177" t="s">
        <v>280</v>
      </c>
      <c r="E67" s="177" t="s">
        <v>283</v>
      </c>
      <c r="F67" s="178"/>
      <c r="G67" s="179">
        <v>1</v>
      </c>
      <c r="H67" s="179"/>
      <c r="I67" s="179">
        <v>0.5</v>
      </c>
      <c r="J67" s="180">
        <v>4</v>
      </c>
      <c r="K67" s="178"/>
      <c r="L67" s="183" t="s">
        <v>68</v>
      </c>
      <c r="M67" s="178"/>
      <c r="N67" s="180">
        <v>1</v>
      </c>
      <c r="O67" s="178"/>
      <c r="P67" s="183" t="s">
        <v>68</v>
      </c>
      <c r="Q67" s="184" t="s">
        <v>69</v>
      </c>
      <c r="R67" s="183" t="s">
        <v>68</v>
      </c>
      <c r="S67" s="180">
        <v>1</v>
      </c>
      <c r="T67" s="180">
        <v>1</v>
      </c>
      <c r="U67" s="180">
        <v>0</v>
      </c>
      <c r="V67" s="180">
        <v>3</v>
      </c>
      <c r="W67" s="180">
        <v>0</v>
      </c>
      <c r="X67" s="180">
        <v>0</v>
      </c>
      <c r="Y67" s="180">
        <v>0</v>
      </c>
      <c r="Z67" s="180">
        <v>0</v>
      </c>
      <c r="AA67" s="180">
        <v>1</v>
      </c>
      <c r="AB67" s="180">
        <v>0</v>
      </c>
      <c r="AC67" s="180">
        <v>0</v>
      </c>
      <c r="AD67" s="187">
        <v>43038</v>
      </c>
      <c r="AE67" s="187">
        <v>43063</v>
      </c>
      <c r="AF67" s="187">
        <v>43040</v>
      </c>
      <c r="AG67" s="187"/>
      <c r="AH67" s="188">
        <v>1</v>
      </c>
      <c r="AI67" s="175">
        <v>1</v>
      </c>
      <c r="AJ67" s="176" t="s">
        <v>284</v>
      </c>
      <c r="AK67" s="176" t="s">
        <v>285</v>
      </c>
      <c r="AL67" s="176" t="s">
        <v>72</v>
      </c>
      <c r="AM67" s="175">
        <v>1</v>
      </c>
      <c r="AN67" s="176" t="s">
        <v>286</v>
      </c>
      <c r="AO67" s="190" t="s">
        <v>73</v>
      </c>
      <c r="AP67" s="194" t="s">
        <v>73</v>
      </c>
      <c r="AQ67" s="39"/>
      <c r="AR67" s="39"/>
      <c r="AS67" s="193"/>
    </row>
    <row r="68" spans="1:45" ht="14.5" hidden="1" customHeight="1">
      <c r="A68" s="175">
        <v>63</v>
      </c>
      <c r="B68" s="176" t="s">
        <v>226</v>
      </c>
      <c r="C68" s="177" t="s">
        <v>270</v>
      </c>
      <c r="D68" s="177" t="s">
        <v>280</v>
      </c>
      <c r="E68" s="177" t="s">
        <v>287</v>
      </c>
      <c r="F68" s="178"/>
      <c r="G68" s="179">
        <v>1</v>
      </c>
      <c r="H68" s="179"/>
      <c r="I68" s="179">
        <v>0.5</v>
      </c>
      <c r="J68" s="180">
        <v>4</v>
      </c>
      <c r="K68" s="178"/>
      <c r="L68" s="183" t="s">
        <v>68</v>
      </c>
      <c r="M68" s="178"/>
      <c r="N68" s="180">
        <v>1</v>
      </c>
      <c r="O68" s="178"/>
      <c r="P68" s="183" t="s">
        <v>68</v>
      </c>
      <c r="Q68" s="184" t="s">
        <v>69</v>
      </c>
      <c r="R68" s="183" t="s">
        <v>68</v>
      </c>
      <c r="S68" s="180">
        <v>1</v>
      </c>
      <c r="T68" s="180">
        <v>1</v>
      </c>
      <c r="U68" s="180">
        <v>0</v>
      </c>
      <c r="V68" s="180">
        <v>3</v>
      </c>
      <c r="W68" s="180">
        <v>0</v>
      </c>
      <c r="X68" s="180">
        <v>0</v>
      </c>
      <c r="Y68" s="180">
        <v>0</v>
      </c>
      <c r="Z68" s="180">
        <v>0</v>
      </c>
      <c r="AA68" s="180">
        <v>1</v>
      </c>
      <c r="AB68" s="180">
        <v>0</v>
      </c>
      <c r="AC68" s="180">
        <v>0</v>
      </c>
      <c r="AD68" s="187">
        <v>43038</v>
      </c>
      <c r="AE68" s="187">
        <v>43063</v>
      </c>
      <c r="AF68" s="187">
        <v>43040</v>
      </c>
      <c r="AG68" s="187"/>
      <c r="AH68" s="188">
        <v>1</v>
      </c>
      <c r="AI68" s="175">
        <v>1</v>
      </c>
      <c r="AJ68" s="176" t="s">
        <v>276</v>
      </c>
      <c r="AK68" s="176" t="s">
        <v>277</v>
      </c>
      <c r="AL68" s="176" t="s">
        <v>72</v>
      </c>
      <c r="AM68" s="175">
        <v>1</v>
      </c>
      <c r="AN68" s="189"/>
      <c r="AO68" s="190" t="s">
        <v>73</v>
      </c>
      <c r="AP68" s="194" t="s">
        <v>73</v>
      </c>
      <c r="AQ68" s="39"/>
      <c r="AR68" s="39"/>
      <c r="AS68" s="193"/>
    </row>
    <row r="69" spans="1:45" ht="14.5" hidden="1" customHeight="1">
      <c r="A69" s="175">
        <v>64</v>
      </c>
      <c r="B69" s="176" t="s">
        <v>226</v>
      </c>
      <c r="C69" s="177" t="s">
        <v>270</v>
      </c>
      <c r="D69" s="177" t="s">
        <v>280</v>
      </c>
      <c r="E69" s="177" t="s">
        <v>288</v>
      </c>
      <c r="F69" s="178"/>
      <c r="G69" s="179">
        <v>1</v>
      </c>
      <c r="H69" s="179"/>
      <c r="I69" s="183" t="s">
        <v>73</v>
      </c>
      <c r="J69" s="180">
        <v>4</v>
      </c>
      <c r="K69" s="178"/>
      <c r="L69" s="183" t="s">
        <v>68</v>
      </c>
      <c r="M69" s="183" t="s">
        <v>68</v>
      </c>
      <c r="N69" s="180">
        <v>0</v>
      </c>
      <c r="O69" s="178"/>
      <c r="P69" s="183" t="s">
        <v>68</v>
      </c>
      <c r="Q69" s="184" t="s">
        <v>69</v>
      </c>
      <c r="R69" s="183" t="s">
        <v>68</v>
      </c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78"/>
      <c r="AO69" s="190" t="s">
        <v>73</v>
      </c>
      <c r="AP69" s="194" t="s">
        <v>73</v>
      </c>
      <c r="AQ69" s="39"/>
      <c r="AR69" s="195"/>
      <c r="AS69" s="45"/>
    </row>
    <row r="70" spans="1:45" ht="14.5" hidden="1" customHeight="1">
      <c r="A70" s="175">
        <v>65</v>
      </c>
      <c r="B70" s="176" t="s">
        <v>226</v>
      </c>
      <c r="C70" s="177" t="s">
        <v>289</v>
      </c>
      <c r="D70" s="177" t="s">
        <v>73</v>
      </c>
      <c r="E70" s="177" t="s">
        <v>290</v>
      </c>
      <c r="F70" s="178"/>
      <c r="G70" s="179">
        <v>1</v>
      </c>
      <c r="H70" s="179"/>
      <c r="I70" s="179">
        <v>0.5</v>
      </c>
      <c r="J70" s="178"/>
      <c r="K70" s="178"/>
      <c r="L70" s="183" t="s">
        <v>68</v>
      </c>
      <c r="M70" s="178"/>
      <c r="N70" s="180">
        <v>3</v>
      </c>
      <c r="O70" s="178"/>
      <c r="P70" s="183" t="s">
        <v>68</v>
      </c>
      <c r="Q70" s="183" t="s">
        <v>68</v>
      </c>
      <c r="R70" s="183" t="s">
        <v>68</v>
      </c>
      <c r="S70" s="180">
        <v>3</v>
      </c>
      <c r="T70" s="180">
        <v>1</v>
      </c>
      <c r="U70" s="180">
        <v>0</v>
      </c>
      <c r="V70" s="180">
        <v>1</v>
      </c>
      <c r="W70" s="180">
        <v>0</v>
      </c>
      <c r="X70" s="180">
        <v>0</v>
      </c>
      <c r="Y70" s="180">
        <v>0</v>
      </c>
      <c r="Z70" s="180">
        <v>0</v>
      </c>
      <c r="AA70" s="180">
        <v>0</v>
      </c>
      <c r="AB70" s="180">
        <v>0</v>
      </c>
      <c r="AC70" s="180">
        <v>0</v>
      </c>
      <c r="AD70" s="187">
        <v>43038</v>
      </c>
      <c r="AE70" s="187">
        <v>43063</v>
      </c>
      <c r="AF70" s="187">
        <v>43040</v>
      </c>
      <c r="AG70" s="187"/>
      <c r="AH70" s="188">
        <v>1</v>
      </c>
      <c r="AI70" s="175">
        <v>4</v>
      </c>
      <c r="AJ70" s="176" t="s">
        <v>291</v>
      </c>
      <c r="AK70" s="176" t="s">
        <v>292</v>
      </c>
      <c r="AL70" s="176" t="s">
        <v>72</v>
      </c>
      <c r="AM70" s="175">
        <v>1</v>
      </c>
      <c r="AN70" s="176" t="s">
        <v>293</v>
      </c>
      <c r="AO70" s="190" t="s">
        <v>73</v>
      </c>
      <c r="AP70" s="194" t="s">
        <v>73</v>
      </c>
      <c r="AQ70" s="39"/>
      <c r="AR70" s="39"/>
      <c r="AS70" s="193"/>
    </row>
    <row r="71" spans="1:45" ht="14.5" hidden="1" customHeight="1">
      <c r="A71" s="175">
        <v>66</v>
      </c>
      <c r="B71" s="176" t="s">
        <v>226</v>
      </c>
      <c r="C71" s="177" t="s">
        <v>289</v>
      </c>
      <c r="D71" s="177" t="s">
        <v>73</v>
      </c>
      <c r="E71" s="177" t="s">
        <v>294</v>
      </c>
      <c r="F71" s="178"/>
      <c r="G71" s="179">
        <v>1</v>
      </c>
      <c r="H71" s="179"/>
      <c r="I71" s="179">
        <v>0.5</v>
      </c>
      <c r="J71" s="178"/>
      <c r="K71" s="178"/>
      <c r="L71" s="183" t="s">
        <v>68</v>
      </c>
      <c r="M71" s="178"/>
      <c r="N71" s="180">
        <v>0</v>
      </c>
      <c r="O71" s="178"/>
      <c r="P71" s="183" t="s">
        <v>68</v>
      </c>
      <c r="Q71" s="184" t="s">
        <v>69</v>
      </c>
      <c r="R71" s="183" t="s">
        <v>68</v>
      </c>
      <c r="S71" s="180">
        <v>0</v>
      </c>
      <c r="T71" s="180">
        <v>1</v>
      </c>
      <c r="U71" s="180">
        <v>0</v>
      </c>
      <c r="V71" s="180">
        <v>1</v>
      </c>
      <c r="W71" s="180">
        <v>0</v>
      </c>
      <c r="X71" s="180">
        <v>0</v>
      </c>
      <c r="Y71" s="180">
        <v>0</v>
      </c>
      <c r="Z71" s="180">
        <v>0</v>
      </c>
      <c r="AA71" s="180">
        <v>0</v>
      </c>
      <c r="AB71" s="180">
        <v>0</v>
      </c>
      <c r="AC71" s="180">
        <v>0</v>
      </c>
      <c r="AD71" s="187">
        <v>43038</v>
      </c>
      <c r="AE71" s="187">
        <v>43063</v>
      </c>
      <c r="AF71" s="187">
        <v>43040</v>
      </c>
      <c r="AG71" s="187"/>
      <c r="AH71" s="188">
        <v>1</v>
      </c>
      <c r="AI71" s="175">
        <v>3</v>
      </c>
      <c r="AJ71" s="176" t="s">
        <v>295</v>
      </c>
      <c r="AK71" s="176" t="s">
        <v>296</v>
      </c>
      <c r="AL71" s="176" t="s">
        <v>72</v>
      </c>
      <c r="AM71" s="175">
        <v>1</v>
      </c>
      <c r="AN71" s="176" t="s">
        <v>297</v>
      </c>
      <c r="AO71" s="190" t="s">
        <v>73</v>
      </c>
      <c r="AP71" s="194" t="s">
        <v>73</v>
      </c>
      <c r="AQ71" s="39"/>
      <c r="AR71" s="39"/>
      <c r="AS71" s="193"/>
    </row>
    <row r="72" spans="1:45" ht="14.5" hidden="1" customHeight="1">
      <c r="A72" s="175">
        <v>67</v>
      </c>
      <c r="B72" s="176" t="s">
        <v>226</v>
      </c>
      <c r="C72" s="177" t="s">
        <v>289</v>
      </c>
      <c r="D72" s="177" t="s">
        <v>73</v>
      </c>
      <c r="E72" s="177" t="s">
        <v>298</v>
      </c>
      <c r="F72" s="178"/>
      <c r="G72" s="179">
        <v>1</v>
      </c>
      <c r="H72" s="179"/>
      <c r="I72" s="179">
        <v>0.5</v>
      </c>
      <c r="J72" s="178"/>
      <c r="K72" s="178"/>
      <c r="L72" s="183" t="s">
        <v>68</v>
      </c>
      <c r="M72" s="178"/>
      <c r="N72" s="180">
        <v>1</v>
      </c>
      <c r="O72" s="178"/>
      <c r="P72" s="183" t="s">
        <v>68</v>
      </c>
      <c r="Q72" s="184" t="s">
        <v>69</v>
      </c>
      <c r="R72" s="183" t="s">
        <v>68</v>
      </c>
      <c r="S72" s="180">
        <v>1</v>
      </c>
      <c r="T72" s="180">
        <v>1</v>
      </c>
      <c r="U72" s="180">
        <v>0</v>
      </c>
      <c r="V72" s="180">
        <v>3</v>
      </c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180">
        <v>0</v>
      </c>
      <c r="AD72" s="187">
        <v>43038</v>
      </c>
      <c r="AE72" s="187">
        <v>43063</v>
      </c>
      <c r="AF72" s="187">
        <v>43040</v>
      </c>
      <c r="AG72" s="187"/>
      <c r="AH72" s="188">
        <v>1</v>
      </c>
      <c r="AI72" s="175">
        <v>4</v>
      </c>
      <c r="AJ72" s="176" t="s">
        <v>299</v>
      </c>
      <c r="AK72" s="176" t="s">
        <v>300</v>
      </c>
      <c r="AL72" s="176" t="s">
        <v>72</v>
      </c>
      <c r="AM72" s="175">
        <v>1</v>
      </c>
      <c r="AN72" s="176" t="s">
        <v>301</v>
      </c>
      <c r="AO72" s="190" t="s">
        <v>73</v>
      </c>
      <c r="AP72" s="194" t="s">
        <v>73</v>
      </c>
      <c r="AQ72" s="39"/>
      <c r="AR72" s="39"/>
      <c r="AS72" s="193"/>
    </row>
    <row r="73" spans="1:45" ht="14.5" hidden="1" customHeight="1">
      <c r="A73" s="175">
        <v>68</v>
      </c>
      <c r="B73" s="176" t="s">
        <v>226</v>
      </c>
      <c r="C73" s="177" t="s">
        <v>289</v>
      </c>
      <c r="D73" s="177" t="s">
        <v>73</v>
      </c>
      <c r="E73" s="177" t="s">
        <v>302</v>
      </c>
      <c r="F73" s="178"/>
      <c r="G73" s="179">
        <v>1</v>
      </c>
      <c r="H73" s="179"/>
      <c r="I73" s="179">
        <v>0.5</v>
      </c>
      <c r="J73" s="178"/>
      <c r="K73" s="178"/>
      <c r="L73" s="183" t="s">
        <v>68</v>
      </c>
      <c r="M73" s="178"/>
      <c r="N73" s="180">
        <v>1</v>
      </c>
      <c r="O73" s="178"/>
      <c r="P73" s="183" t="s">
        <v>68</v>
      </c>
      <c r="Q73" s="183" t="s">
        <v>68</v>
      </c>
      <c r="R73" s="183" t="s">
        <v>68</v>
      </c>
      <c r="S73" s="180">
        <v>3</v>
      </c>
      <c r="T73" s="180">
        <v>1</v>
      </c>
      <c r="U73" s="180">
        <v>0</v>
      </c>
      <c r="V73" s="180">
        <v>1</v>
      </c>
      <c r="W73" s="180">
        <v>0</v>
      </c>
      <c r="X73" s="180">
        <v>0</v>
      </c>
      <c r="Y73" s="180">
        <v>0</v>
      </c>
      <c r="Z73" s="180">
        <v>0</v>
      </c>
      <c r="AA73" s="180">
        <v>0</v>
      </c>
      <c r="AB73" s="180">
        <v>0</v>
      </c>
      <c r="AC73" s="180">
        <v>0</v>
      </c>
      <c r="AD73" s="187">
        <v>43038</v>
      </c>
      <c r="AE73" s="187">
        <v>43063</v>
      </c>
      <c r="AF73" s="187">
        <v>43040</v>
      </c>
      <c r="AG73" s="187"/>
      <c r="AH73" s="188">
        <v>1</v>
      </c>
      <c r="AI73" s="175">
        <v>4</v>
      </c>
      <c r="AJ73" s="176" t="s">
        <v>303</v>
      </c>
      <c r="AK73" s="176" t="s">
        <v>304</v>
      </c>
      <c r="AL73" s="176" t="s">
        <v>72</v>
      </c>
      <c r="AM73" s="175">
        <v>0</v>
      </c>
      <c r="AN73" s="176" t="s">
        <v>305</v>
      </c>
      <c r="AO73" s="190" t="s">
        <v>73</v>
      </c>
      <c r="AP73" s="194" t="s">
        <v>73</v>
      </c>
      <c r="AQ73" s="39"/>
      <c r="AR73" s="39"/>
      <c r="AS73" s="193"/>
    </row>
    <row r="74" spans="1:45" ht="14.5" hidden="1" customHeight="1">
      <c r="A74" s="175">
        <v>69</v>
      </c>
      <c r="B74" s="176" t="s">
        <v>226</v>
      </c>
      <c r="C74" s="177" t="s">
        <v>289</v>
      </c>
      <c r="D74" s="177" t="s">
        <v>73</v>
      </c>
      <c r="E74" s="177" t="s">
        <v>306</v>
      </c>
      <c r="F74" s="178"/>
      <c r="G74" s="179">
        <v>1</v>
      </c>
      <c r="H74" s="179"/>
      <c r="I74" s="179">
        <v>0.5</v>
      </c>
      <c r="J74" s="178"/>
      <c r="K74" s="178"/>
      <c r="L74" s="183" t="s">
        <v>68</v>
      </c>
      <c r="M74" s="178"/>
      <c r="N74" s="180">
        <v>1</v>
      </c>
      <c r="O74" s="178"/>
      <c r="P74" s="183" t="s">
        <v>68</v>
      </c>
      <c r="Q74" s="183" t="s">
        <v>68</v>
      </c>
      <c r="R74" s="183" t="s">
        <v>68</v>
      </c>
      <c r="S74" s="180">
        <v>3</v>
      </c>
      <c r="T74" s="180">
        <v>1</v>
      </c>
      <c r="U74" s="180">
        <v>0</v>
      </c>
      <c r="V74" s="180">
        <v>1</v>
      </c>
      <c r="W74" s="180">
        <v>0</v>
      </c>
      <c r="X74" s="180">
        <v>0</v>
      </c>
      <c r="Y74" s="180">
        <v>0</v>
      </c>
      <c r="Z74" s="180">
        <v>0</v>
      </c>
      <c r="AA74" s="180">
        <v>0</v>
      </c>
      <c r="AB74" s="180">
        <v>0</v>
      </c>
      <c r="AC74" s="180">
        <v>0</v>
      </c>
      <c r="AD74" s="187">
        <v>43038</v>
      </c>
      <c r="AE74" s="187">
        <v>43063</v>
      </c>
      <c r="AF74" s="187">
        <v>43040</v>
      </c>
      <c r="AG74" s="187"/>
      <c r="AH74" s="188">
        <v>1</v>
      </c>
      <c r="AI74" s="175">
        <v>4</v>
      </c>
      <c r="AJ74" s="176" t="s">
        <v>307</v>
      </c>
      <c r="AK74" s="176" t="s">
        <v>307</v>
      </c>
      <c r="AL74" s="176" t="s">
        <v>72</v>
      </c>
      <c r="AM74" s="175">
        <v>1</v>
      </c>
      <c r="AN74" s="176" t="s">
        <v>308</v>
      </c>
      <c r="AO74" s="190" t="s">
        <v>73</v>
      </c>
      <c r="AP74" s="194" t="s">
        <v>73</v>
      </c>
      <c r="AQ74" s="39"/>
      <c r="AR74" s="39"/>
      <c r="AS74" s="193"/>
    </row>
    <row r="75" spans="1:45" ht="14.5" hidden="1" customHeight="1">
      <c r="A75" s="175">
        <v>70</v>
      </c>
      <c r="B75" s="176" t="s">
        <v>226</v>
      </c>
      <c r="C75" s="177" t="s">
        <v>309</v>
      </c>
      <c r="D75" s="177" t="s">
        <v>73</v>
      </c>
      <c r="E75" s="177" t="s">
        <v>310</v>
      </c>
      <c r="F75" s="178"/>
      <c r="G75" s="179">
        <v>1</v>
      </c>
      <c r="H75" s="179"/>
      <c r="I75" s="179">
        <v>0.2</v>
      </c>
      <c r="J75" s="178"/>
      <c r="K75" s="178"/>
      <c r="L75" s="183" t="s">
        <v>68</v>
      </c>
      <c r="M75" s="178"/>
      <c r="N75" s="180">
        <v>0</v>
      </c>
      <c r="O75" s="178"/>
      <c r="P75" s="183" t="s">
        <v>68</v>
      </c>
      <c r="Q75" s="183" t="s">
        <v>68</v>
      </c>
      <c r="R75" s="183" t="s">
        <v>68</v>
      </c>
      <c r="S75" s="180">
        <v>0</v>
      </c>
      <c r="T75" s="180">
        <v>1</v>
      </c>
      <c r="U75" s="180">
        <v>0</v>
      </c>
      <c r="V75" s="180">
        <v>0</v>
      </c>
      <c r="W75" s="180">
        <v>0</v>
      </c>
      <c r="X75" s="180">
        <v>0</v>
      </c>
      <c r="Y75" s="180">
        <v>3</v>
      </c>
      <c r="Z75" s="180">
        <v>0</v>
      </c>
      <c r="AA75" s="180">
        <v>0</v>
      </c>
      <c r="AB75" s="180">
        <v>1</v>
      </c>
      <c r="AC75" s="180">
        <v>0</v>
      </c>
      <c r="AD75" s="187">
        <v>43038</v>
      </c>
      <c r="AE75" s="187">
        <v>43063</v>
      </c>
      <c r="AF75" s="187">
        <v>43040</v>
      </c>
      <c r="AG75" s="187"/>
      <c r="AH75" s="188">
        <v>1</v>
      </c>
      <c r="AI75" s="175">
        <v>3</v>
      </c>
      <c r="AJ75" s="176" t="s">
        <v>311</v>
      </c>
      <c r="AK75" s="176" t="s">
        <v>312</v>
      </c>
      <c r="AL75" s="176" t="s">
        <v>72</v>
      </c>
      <c r="AM75" s="175">
        <v>1</v>
      </c>
      <c r="AN75" s="176" t="s">
        <v>313</v>
      </c>
      <c r="AO75" s="190" t="s">
        <v>73</v>
      </c>
      <c r="AP75" s="194" t="s">
        <v>73</v>
      </c>
      <c r="AQ75" s="39"/>
      <c r="AR75" s="39"/>
      <c r="AS75" s="193"/>
    </row>
    <row r="76" spans="1:45" ht="14.5" hidden="1" customHeight="1">
      <c r="A76" s="175">
        <v>71</v>
      </c>
      <c r="B76" s="176" t="s">
        <v>226</v>
      </c>
      <c r="C76" s="177" t="s">
        <v>309</v>
      </c>
      <c r="D76" s="177" t="s">
        <v>73</v>
      </c>
      <c r="E76" s="177" t="s">
        <v>314</v>
      </c>
      <c r="F76" s="178"/>
      <c r="G76" s="179">
        <v>1</v>
      </c>
      <c r="H76" s="179"/>
      <c r="I76" s="179">
        <v>0.2</v>
      </c>
      <c r="J76" s="178"/>
      <c r="K76" s="178"/>
      <c r="L76" s="183" t="s">
        <v>68</v>
      </c>
      <c r="M76" s="178"/>
      <c r="N76" s="180">
        <v>0</v>
      </c>
      <c r="O76" s="178"/>
      <c r="P76" s="183" t="s">
        <v>68</v>
      </c>
      <c r="Q76" s="183" t="s">
        <v>68</v>
      </c>
      <c r="R76" s="183" t="s">
        <v>68</v>
      </c>
      <c r="S76" s="180">
        <v>0</v>
      </c>
      <c r="T76" s="180">
        <v>1</v>
      </c>
      <c r="U76" s="180">
        <v>0</v>
      </c>
      <c r="V76" s="180">
        <v>0</v>
      </c>
      <c r="W76" s="180">
        <v>0</v>
      </c>
      <c r="X76" s="180">
        <v>0</v>
      </c>
      <c r="Y76" s="180">
        <v>1</v>
      </c>
      <c r="Z76" s="180">
        <v>0</v>
      </c>
      <c r="AA76" s="180">
        <v>0</v>
      </c>
      <c r="AB76" s="180">
        <v>1</v>
      </c>
      <c r="AC76" s="180">
        <v>0</v>
      </c>
      <c r="AD76" s="187">
        <v>43038</v>
      </c>
      <c r="AE76" s="187">
        <v>43063</v>
      </c>
      <c r="AF76" s="187">
        <v>43040</v>
      </c>
      <c r="AG76" s="187"/>
      <c r="AH76" s="188">
        <v>1</v>
      </c>
      <c r="AI76" s="175">
        <v>3</v>
      </c>
      <c r="AJ76" s="176" t="s">
        <v>315</v>
      </c>
      <c r="AK76" s="176" t="s">
        <v>316</v>
      </c>
      <c r="AL76" s="176" t="s">
        <v>72</v>
      </c>
      <c r="AM76" s="175">
        <v>1</v>
      </c>
      <c r="AN76" s="176" t="s">
        <v>317</v>
      </c>
      <c r="AO76" s="190" t="s">
        <v>73</v>
      </c>
      <c r="AP76" s="194" t="s">
        <v>73</v>
      </c>
      <c r="AQ76" s="39"/>
      <c r="AR76" s="39"/>
      <c r="AS76" s="193"/>
    </row>
    <row r="77" spans="1:45" ht="14.5" hidden="1" customHeight="1">
      <c r="A77" s="175">
        <v>72</v>
      </c>
      <c r="B77" s="176" t="s">
        <v>226</v>
      </c>
      <c r="C77" s="177" t="s">
        <v>309</v>
      </c>
      <c r="D77" s="177" t="s">
        <v>73</v>
      </c>
      <c r="E77" s="177" t="s">
        <v>318</v>
      </c>
      <c r="F77" s="178"/>
      <c r="G77" s="179">
        <v>1</v>
      </c>
      <c r="H77" s="179"/>
      <c r="I77" s="183" t="s">
        <v>73</v>
      </c>
      <c r="J77" s="178"/>
      <c r="K77" s="178"/>
      <c r="L77" s="183" t="s">
        <v>68</v>
      </c>
      <c r="M77" s="183" t="s">
        <v>68</v>
      </c>
      <c r="N77" s="180">
        <v>0</v>
      </c>
      <c r="O77" s="178"/>
      <c r="P77" s="183" t="s">
        <v>68</v>
      </c>
      <c r="Q77" s="184" t="s">
        <v>69</v>
      </c>
      <c r="R77" s="183" t="s">
        <v>68</v>
      </c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78"/>
      <c r="AO77" s="190" t="s">
        <v>73</v>
      </c>
      <c r="AP77" s="194" t="s">
        <v>73</v>
      </c>
      <c r="AQ77" s="39"/>
      <c r="AR77" s="195"/>
      <c r="AS77" s="45"/>
    </row>
    <row r="78" spans="1:45" ht="14.5" hidden="1" customHeight="1">
      <c r="A78" s="175">
        <v>73</v>
      </c>
      <c r="B78" s="176" t="s">
        <v>226</v>
      </c>
      <c r="C78" s="177" t="s">
        <v>309</v>
      </c>
      <c r="D78" s="177" t="s">
        <v>73</v>
      </c>
      <c r="E78" s="177" t="s">
        <v>319</v>
      </c>
      <c r="F78" s="178"/>
      <c r="G78" s="179">
        <v>1</v>
      </c>
      <c r="H78" s="179"/>
      <c r="I78" s="179">
        <v>0.2</v>
      </c>
      <c r="J78" s="178"/>
      <c r="K78" s="178"/>
      <c r="L78" s="183" t="s">
        <v>68</v>
      </c>
      <c r="M78" s="178"/>
      <c r="N78" s="180">
        <v>2</v>
      </c>
      <c r="O78" s="178"/>
      <c r="P78" s="183" t="s">
        <v>68</v>
      </c>
      <c r="Q78" s="184" t="s">
        <v>69</v>
      </c>
      <c r="R78" s="183" t="s">
        <v>68</v>
      </c>
      <c r="S78" s="180">
        <v>0</v>
      </c>
      <c r="T78" s="180">
        <v>0</v>
      </c>
      <c r="U78" s="180">
        <v>0</v>
      </c>
      <c r="V78" s="180">
        <v>0</v>
      </c>
      <c r="W78" s="180">
        <v>0</v>
      </c>
      <c r="X78" s="180">
        <v>0</v>
      </c>
      <c r="Y78" s="180">
        <v>3</v>
      </c>
      <c r="Z78" s="180">
        <v>0</v>
      </c>
      <c r="AA78" s="180">
        <v>0</v>
      </c>
      <c r="AB78" s="180">
        <v>2</v>
      </c>
      <c r="AC78" s="180">
        <v>0</v>
      </c>
      <c r="AD78" s="187">
        <v>43038</v>
      </c>
      <c r="AE78" s="187">
        <v>43063</v>
      </c>
      <c r="AF78" s="187">
        <v>43040</v>
      </c>
      <c r="AG78" s="187"/>
      <c r="AH78" s="188">
        <v>1</v>
      </c>
      <c r="AI78" s="175">
        <v>4</v>
      </c>
      <c r="AJ78" s="176" t="s">
        <v>320</v>
      </c>
      <c r="AK78" s="176" t="s">
        <v>17</v>
      </c>
      <c r="AL78" s="176" t="s">
        <v>72</v>
      </c>
      <c r="AM78" s="175">
        <v>1</v>
      </c>
      <c r="AN78" s="189"/>
      <c r="AO78" s="190" t="s">
        <v>73</v>
      </c>
      <c r="AP78" s="194" t="s">
        <v>73</v>
      </c>
      <c r="AQ78" s="39"/>
      <c r="AR78" s="39"/>
      <c r="AS78" s="193"/>
    </row>
    <row r="79" spans="1:45" ht="14.5" hidden="1" customHeight="1">
      <c r="A79" s="175">
        <v>74</v>
      </c>
      <c r="B79" s="176" t="s">
        <v>226</v>
      </c>
      <c r="C79" s="177" t="s">
        <v>309</v>
      </c>
      <c r="D79" s="177" t="s">
        <v>73</v>
      </c>
      <c r="E79" s="177" t="s">
        <v>321</v>
      </c>
      <c r="F79" s="178"/>
      <c r="G79" s="179">
        <v>1</v>
      </c>
      <c r="H79" s="179"/>
      <c r="I79" s="179">
        <v>0.2</v>
      </c>
      <c r="J79" s="178"/>
      <c r="K79" s="178"/>
      <c r="L79" s="183" t="s">
        <v>68</v>
      </c>
      <c r="M79" s="178"/>
      <c r="N79" s="180">
        <v>1</v>
      </c>
      <c r="O79" s="178"/>
      <c r="P79" s="183" t="s">
        <v>68</v>
      </c>
      <c r="Q79" s="184" t="s">
        <v>69</v>
      </c>
      <c r="R79" s="183" t="s">
        <v>68</v>
      </c>
      <c r="S79" s="180">
        <v>0</v>
      </c>
      <c r="T79" s="180">
        <v>1</v>
      </c>
      <c r="U79" s="180">
        <v>0</v>
      </c>
      <c r="V79" s="180">
        <v>0</v>
      </c>
      <c r="W79" s="180">
        <v>0</v>
      </c>
      <c r="X79" s="180">
        <v>0</v>
      </c>
      <c r="Y79" s="180">
        <v>3</v>
      </c>
      <c r="Z79" s="180">
        <v>0</v>
      </c>
      <c r="AA79" s="180">
        <v>0</v>
      </c>
      <c r="AB79" s="180">
        <v>1</v>
      </c>
      <c r="AC79" s="180">
        <v>0</v>
      </c>
      <c r="AD79" s="187">
        <v>43038</v>
      </c>
      <c r="AE79" s="187">
        <v>43063</v>
      </c>
      <c r="AF79" s="187">
        <v>43040</v>
      </c>
      <c r="AG79" s="187"/>
      <c r="AH79" s="188">
        <v>1</v>
      </c>
      <c r="AI79" s="175">
        <v>4</v>
      </c>
      <c r="AJ79" s="176" t="s">
        <v>322</v>
      </c>
      <c r="AK79" s="176" t="s">
        <v>323</v>
      </c>
      <c r="AL79" s="176" t="s">
        <v>72</v>
      </c>
      <c r="AM79" s="175">
        <v>1</v>
      </c>
      <c r="AN79" s="189"/>
      <c r="AO79" s="190" t="s">
        <v>73</v>
      </c>
      <c r="AP79" s="194" t="s">
        <v>73</v>
      </c>
      <c r="AQ79" s="39"/>
      <c r="AR79" s="39"/>
      <c r="AS79" s="193"/>
    </row>
    <row r="80" spans="1:45" ht="14.5" hidden="1" customHeight="1">
      <c r="A80" s="175">
        <v>75</v>
      </c>
      <c r="B80" s="176" t="s">
        <v>226</v>
      </c>
      <c r="C80" s="177" t="s">
        <v>309</v>
      </c>
      <c r="D80" s="177" t="s">
        <v>73</v>
      </c>
      <c r="E80" s="177" t="s">
        <v>324</v>
      </c>
      <c r="F80" s="178"/>
      <c r="G80" s="179">
        <v>1</v>
      </c>
      <c r="H80" s="179"/>
      <c r="I80" s="179">
        <v>0.2</v>
      </c>
      <c r="J80" s="178"/>
      <c r="K80" s="178"/>
      <c r="L80" s="183" t="s">
        <v>68</v>
      </c>
      <c r="M80" s="178"/>
      <c r="N80" s="180">
        <v>0</v>
      </c>
      <c r="O80" s="178"/>
      <c r="P80" s="183" t="s">
        <v>68</v>
      </c>
      <c r="Q80" s="183" t="s">
        <v>68</v>
      </c>
      <c r="R80" s="183" t="s">
        <v>68</v>
      </c>
      <c r="S80" s="180">
        <v>0</v>
      </c>
      <c r="T80" s="180">
        <v>1</v>
      </c>
      <c r="U80" s="180">
        <v>0</v>
      </c>
      <c r="V80" s="180">
        <v>0</v>
      </c>
      <c r="W80" s="180">
        <v>0</v>
      </c>
      <c r="X80" s="180">
        <v>0</v>
      </c>
      <c r="Y80" s="180">
        <v>1</v>
      </c>
      <c r="Z80" s="180">
        <v>0</v>
      </c>
      <c r="AA80" s="180">
        <v>0</v>
      </c>
      <c r="AB80" s="180">
        <v>1</v>
      </c>
      <c r="AC80" s="180">
        <v>0</v>
      </c>
      <c r="AD80" s="187">
        <v>43038</v>
      </c>
      <c r="AE80" s="187">
        <v>43063</v>
      </c>
      <c r="AF80" s="187">
        <v>43040</v>
      </c>
      <c r="AG80" s="187"/>
      <c r="AH80" s="188">
        <v>1</v>
      </c>
      <c r="AI80" s="175">
        <v>4</v>
      </c>
      <c r="AJ80" s="176" t="s">
        <v>315</v>
      </c>
      <c r="AK80" s="176" t="s">
        <v>315</v>
      </c>
      <c r="AL80" s="176" t="s">
        <v>72</v>
      </c>
      <c r="AM80" s="175">
        <v>1</v>
      </c>
      <c r="AN80" s="189"/>
      <c r="AO80" s="190" t="s">
        <v>73</v>
      </c>
      <c r="AP80" s="194" t="s">
        <v>73</v>
      </c>
      <c r="AQ80" s="39"/>
      <c r="AR80" s="39"/>
      <c r="AS80" s="193"/>
    </row>
    <row r="81" spans="1:45" ht="14.5" hidden="1" customHeight="1">
      <c r="A81" s="175">
        <v>76</v>
      </c>
      <c r="B81" s="176" t="s">
        <v>226</v>
      </c>
      <c r="C81" s="177" t="s">
        <v>325</v>
      </c>
      <c r="D81" s="177" t="s">
        <v>326</v>
      </c>
      <c r="E81" s="177" t="s">
        <v>327</v>
      </c>
      <c r="F81" s="178"/>
      <c r="G81" s="179">
        <v>1</v>
      </c>
      <c r="H81" s="179"/>
      <c r="I81" s="179">
        <v>0.2</v>
      </c>
      <c r="J81" s="178"/>
      <c r="K81" s="178"/>
      <c r="L81" s="183" t="s">
        <v>68</v>
      </c>
      <c r="M81" s="178"/>
      <c r="N81" s="180">
        <v>2</v>
      </c>
      <c r="O81" s="178"/>
      <c r="P81" s="183" t="s">
        <v>68</v>
      </c>
      <c r="Q81" s="183" t="s">
        <v>68</v>
      </c>
      <c r="R81" s="183" t="s">
        <v>68</v>
      </c>
      <c r="S81" s="180">
        <v>2</v>
      </c>
      <c r="T81" s="180">
        <v>1</v>
      </c>
      <c r="U81" s="180">
        <v>0</v>
      </c>
      <c r="V81" s="180">
        <v>1</v>
      </c>
      <c r="W81" s="180">
        <v>0</v>
      </c>
      <c r="X81" s="180">
        <v>0</v>
      </c>
      <c r="Y81" s="180">
        <v>0</v>
      </c>
      <c r="Z81" s="180">
        <v>1</v>
      </c>
      <c r="AA81" s="180">
        <v>0</v>
      </c>
      <c r="AB81" s="180">
        <v>0</v>
      </c>
      <c r="AC81" s="180">
        <v>0</v>
      </c>
      <c r="AD81" s="187">
        <v>43038</v>
      </c>
      <c r="AE81" s="187">
        <v>43063</v>
      </c>
      <c r="AF81" s="187">
        <v>43040</v>
      </c>
      <c r="AG81" s="187"/>
      <c r="AH81" s="188">
        <v>1</v>
      </c>
      <c r="AI81" s="175">
        <v>3</v>
      </c>
      <c r="AJ81" s="176" t="s">
        <v>328</v>
      </c>
      <c r="AK81" s="176" t="s">
        <v>329</v>
      </c>
      <c r="AL81" s="176" t="s">
        <v>72</v>
      </c>
      <c r="AM81" s="175">
        <v>1</v>
      </c>
      <c r="AN81" s="176" t="s">
        <v>330</v>
      </c>
      <c r="AO81" s="190" t="s">
        <v>73</v>
      </c>
      <c r="AP81" s="194" t="s">
        <v>73</v>
      </c>
      <c r="AQ81" s="39"/>
      <c r="AR81" s="39"/>
      <c r="AS81" s="193"/>
    </row>
    <row r="82" spans="1:45" ht="14.5" customHeight="1">
      <c r="A82" s="175">
        <v>77</v>
      </c>
      <c r="B82" s="176" t="s">
        <v>226</v>
      </c>
      <c r="C82" s="177" t="s">
        <v>325</v>
      </c>
      <c r="D82" s="177" t="s">
        <v>326</v>
      </c>
      <c r="E82" s="177" t="s">
        <v>331</v>
      </c>
      <c r="F82" s="178"/>
      <c r="G82" s="179">
        <v>1</v>
      </c>
      <c r="H82" s="179"/>
      <c r="I82" s="179">
        <v>0.2</v>
      </c>
      <c r="J82" s="178"/>
      <c r="K82" s="178"/>
      <c r="L82" s="183" t="s">
        <v>68</v>
      </c>
      <c r="M82" s="178"/>
      <c r="N82" s="180">
        <v>1</v>
      </c>
      <c r="O82" s="178"/>
      <c r="P82" s="183" t="s">
        <v>68</v>
      </c>
      <c r="Q82" s="184" t="s">
        <v>69</v>
      </c>
      <c r="R82" s="183" t="s">
        <v>68</v>
      </c>
      <c r="S82" s="180">
        <v>1</v>
      </c>
      <c r="T82" s="180">
        <v>3</v>
      </c>
      <c r="U82" s="180">
        <v>0</v>
      </c>
      <c r="V82" s="180">
        <v>1</v>
      </c>
      <c r="W82" s="180">
        <v>0</v>
      </c>
      <c r="X82" s="180">
        <v>0</v>
      </c>
      <c r="Y82" s="180">
        <v>0</v>
      </c>
      <c r="Z82" s="180">
        <v>1</v>
      </c>
      <c r="AA82" s="180">
        <v>1</v>
      </c>
      <c r="AB82" s="180">
        <v>0</v>
      </c>
      <c r="AC82" s="180">
        <v>0</v>
      </c>
      <c r="AD82" s="187">
        <v>43038</v>
      </c>
      <c r="AE82" s="187">
        <v>43063</v>
      </c>
      <c r="AF82" s="187">
        <v>43040</v>
      </c>
      <c r="AG82" s="187"/>
      <c r="AH82" s="188">
        <v>1</v>
      </c>
      <c r="AI82" s="175">
        <v>4</v>
      </c>
      <c r="AJ82" s="176" t="s">
        <v>332</v>
      </c>
      <c r="AK82" s="176" t="s">
        <v>333</v>
      </c>
      <c r="AL82" s="176" t="s">
        <v>72</v>
      </c>
      <c r="AM82" s="175">
        <v>1</v>
      </c>
      <c r="AN82" s="176" t="s">
        <v>334</v>
      </c>
      <c r="AO82" s="198"/>
      <c r="AP82" s="194" t="s">
        <v>100</v>
      </c>
      <c r="AQ82" s="194" t="s">
        <v>335</v>
      </c>
      <c r="AR82" s="39"/>
      <c r="AS82" s="193"/>
    </row>
    <row r="83" spans="1:45" ht="14.5" hidden="1" customHeight="1">
      <c r="A83" s="175">
        <v>78</v>
      </c>
      <c r="B83" s="176" t="s">
        <v>226</v>
      </c>
      <c r="C83" s="177" t="s">
        <v>325</v>
      </c>
      <c r="D83" s="177" t="s">
        <v>326</v>
      </c>
      <c r="E83" s="177" t="s">
        <v>336</v>
      </c>
      <c r="F83" s="178"/>
      <c r="G83" s="179">
        <v>1</v>
      </c>
      <c r="H83" s="179"/>
      <c r="I83" s="179">
        <v>0.2</v>
      </c>
      <c r="J83" s="178"/>
      <c r="K83" s="178"/>
      <c r="L83" s="183" t="s">
        <v>68</v>
      </c>
      <c r="M83" s="178"/>
      <c r="N83" s="180">
        <v>1</v>
      </c>
      <c r="O83" s="178"/>
      <c r="P83" s="183" t="s">
        <v>68</v>
      </c>
      <c r="Q83" s="184" t="s">
        <v>69</v>
      </c>
      <c r="R83" s="183" t="s">
        <v>68</v>
      </c>
      <c r="S83" s="180">
        <v>1</v>
      </c>
      <c r="T83" s="180">
        <v>1</v>
      </c>
      <c r="U83" s="180">
        <v>0</v>
      </c>
      <c r="V83" s="180">
        <v>3</v>
      </c>
      <c r="W83" s="180">
        <v>1</v>
      </c>
      <c r="X83" s="180">
        <v>0</v>
      </c>
      <c r="Y83" s="180">
        <v>0</v>
      </c>
      <c r="Z83" s="180">
        <v>1</v>
      </c>
      <c r="AA83" s="180">
        <v>1</v>
      </c>
      <c r="AB83" s="180">
        <v>0</v>
      </c>
      <c r="AC83" s="180">
        <v>0</v>
      </c>
      <c r="AD83" s="187">
        <v>43038</v>
      </c>
      <c r="AE83" s="187">
        <v>43063</v>
      </c>
      <c r="AF83" s="187">
        <v>43040</v>
      </c>
      <c r="AG83" s="187"/>
      <c r="AH83" s="188">
        <v>1</v>
      </c>
      <c r="AI83" s="175">
        <v>4</v>
      </c>
      <c r="AJ83" s="176" t="s">
        <v>332</v>
      </c>
      <c r="AK83" s="176" t="s">
        <v>337</v>
      </c>
      <c r="AL83" s="176" t="s">
        <v>72</v>
      </c>
      <c r="AM83" s="175">
        <v>3</v>
      </c>
      <c r="AN83" s="176" t="s">
        <v>338</v>
      </c>
      <c r="AO83" s="190" t="s">
        <v>73</v>
      </c>
      <c r="AP83" s="194" t="s">
        <v>73</v>
      </c>
      <c r="AQ83" s="39"/>
      <c r="AR83" s="39"/>
      <c r="AS83" s="193"/>
    </row>
    <row r="84" spans="1:45" ht="14.5" hidden="1" customHeight="1">
      <c r="A84" s="175">
        <v>78</v>
      </c>
      <c r="B84" s="176" t="s">
        <v>226</v>
      </c>
      <c r="C84" s="177" t="s">
        <v>325</v>
      </c>
      <c r="D84" s="177" t="s">
        <v>326</v>
      </c>
      <c r="E84" s="177" t="s">
        <v>336</v>
      </c>
      <c r="F84" s="178"/>
      <c r="G84" s="179">
        <v>1</v>
      </c>
      <c r="H84" s="179"/>
      <c r="I84" s="179">
        <v>0.2</v>
      </c>
      <c r="J84" s="178"/>
      <c r="K84" s="178"/>
      <c r="L84" s="183" t="s">
        <v>68</v>
      </c>
      <c r="M84" s="178"/>
      <c r="N84" s="180">
        <v>1</v>
      </c>
      <c r="O84" s="178"/>
      <c r="P84" s="183" t="s">
        <v>68</v>
      </c>
      <c r="Q84" s="184" t="s">
        <v>69</v>
      </c>
      <c r="R84" s="183" t="s">
        <v>68</v>
      </c>
      <c r="S84" s="180">
        <v>1</v>
      </c>
      <c r="T84" s="180">
        <v>1</v>
      </c>
      <c r="U84" s="180">
        <v>0</v>
      </c>
      <c r="V84" s="180">
        <v>1</v>
      </c>
      <c r="W84" s="180">
        <v>3</v>
      </c>
      <c r="X84" s="180">
        <v>0</v>
      </c>
      <c r="Y84" s="180">
        <v>0</v>
      </c>
      <c r="Z84" s="180">
        <v>1</v>
      </c>
      <c r="AA84" s="180">
        <v>1</v>
      </c>
      <c r="AB84" s="180">
        <v>0</v>
      </c>
      <c r="AC84" s="180">
        <v>0</v>
      </c>
      <c r="AD84" s="187">
        <v>43038</v>
      </c>
      <c r="AE84" s="187">
        <v>43063</v>
      </c>
      <c r="AF84" s="187">
        <v>43040</v>
      </c>
      <c r="AG84" s="187"/>
      <c r="AH84" s="188">
        <v>1</v>
      </c>
      <c r="AI84" s="175">
        <v>4</v>
      </c>
      <c r="AJ84" s="176" t="s">
        <v>332</v>
      </c>
      <c r="AK84" s="176" t="s">
        <v>339</v>
      </c>
      <c r="AL84" s="176" t="s">
        <v>72</v>
      </c>
      <c r="AM84" s="175">
        <v>1</v>
      </c>
      <c r="AN84" s="176" t="s">
        <v>340</v>
      </c>
      <c r="AO84" s="190" t="s">
        <v>73</v>
      </c>
      <c r="AP84" s="194" t="s">
        <v>73</v>
      </c>
      <c r="AQ84" s="39"/>
      <c r="AR84" s="39"/>
      <c r="AS84" s="193"/>
    </row>
    <row r="85" spans="1:45" ht="14.5" hidden="1" customHeight="1">
      <c r="A85" s="175">
        <v>79</v>
      </c>
      <c r="B85" s="176" t="s">
        <v>226</v>
      </c>
      <c r="C85" s="177" t="s">
        <v>325</v>
      </c>
      <c r="D85" s="177" t="s">
        <v>326</v>
      </c>
      <c r="E85" s="177" t="s">
        <v>341</v>
      </c>
      <c r="F85" s="178"/>
      <c r="G85" s="179">
        <v>1</v>
      </c>
      <c r="H85" s="179"/>
      <c r="I85" s="179">
        <v>0.2</v>
      </c>
      <c r="J85" s="178"/>
      <c r="K85" s="178"/>
      <c r="L85" s="183" t="s">
        <v>68</v>
      </c>
      <c r="M85" s="178"/>
      <c r="N85" s="180">
        <v>1</v>
      </c>
      <c r="O85" s="178"/>
      <c r="P85" s="183" t="s">
        <v>68</v>
      </c>
      <c r="Q85" s="184" t="s">
        <v>69</v>
      </c>
      <c r="R85" s="183" t="s">
        <v>68</v>
      </c>
      <c r="S85" s="180">
        <v>1</v>
      </c>
      <c r="T85" s="180">
        <v>1</v>
      </c>
      <c r="U85" s="180">
        <v>0</v>
      </c>
      <c r="V85" s="180">
        <v>1</v>
      </c>
      <c r="W85" s="180">
        <v>1</v>
      </c>
      <c r="X85" s="180">
        <v>0</v>
      </c>
      <c r="Y85" s="180">
        <v>0</v>
      </c>
      <c r="Z85" s="180">
        <v>3</v>
      </c>
      <c r="AA85" s="180">
        <v>1</v>
      </c>
      <c r="AB85" s="180">
        <v>0</v>
      </c>
      <c r="AC85" s="180">
        <v>0</v>
      </c>
      <c r="AD85" s="187">
        <v>43038</v>
      </c>
      <c r="AE85" s="187">
        <v>43063</v>
      </c>
      <c r="AF85" s="187">
        <v>43040</v>
      </c>
      <c r="AG85" s="187"/>
      <c r="AH85" s="188">
        <v>1</v>
      </c>
      <c r="AI85" s="175">
        <v>4</v>
      </c>
      <c r="AJ85" s="176" t="s">
        <v>332</v>
      </c>
      <c r="AK85" s="176" t="s">
        <v>342</v>
      </c>
      <c r="AL85" s="176" t="s">
        <v>72</v>
      </c>
      <c r="AM85" s="175">
        <v>1</v>
      </c>
      <c r="AN85" s="176" t="s">
        <v>343</v>
      </c>
      <c r="AO85" s="190" t="s">
        <v>73</v>
      </c>
      <c r="AP85" s="194" t="s">
        <v>73</v>
      </c>
      <c r="AQ85" s="39"/>
      <c r="AR85" s="39"/>
      <c r="AS85" s="193"/>
    </row>
    <row r="86" spans="1:45" ht="14.5" hidden="1" customHeight="1">
      <c r="A86" s="175">
        <v>80</v>
      </c>
      <c r="B86" s="176" t="s">
        <v>226</v>
      </c>
      <c r="C86" s="177" t="s">
        <v>325</v>
      </c>
      <c r="D86" s="177" t="s">
        <v>326</v>
      </c>
      <c r="E86" s="177" t="s">
        <v>344</v>
      </c>
      <c r="F86" s="178"/>
      <c r="G86" s="179">
        <v>1</v>
      </c>
      <c r="H86" s="179"/>
      <c r="I86" s="179">
        <v>0.2</v>
      </c>
      <c r="J86" s="180">
        <v>4</v>
      </c>
      <c r="K86" s="178"/>
      <c r="L86" s="183" t="s">
        <v>68</v>
      </c>
      <c r="M86" s="178"/>
      <c r="N86" s="180">
        <v>1</v>
      </c>
      <c r="O86" s="178"/>
      <c r="P86" s="183" t="s">
        <v>68</v>
      </c>
      <c r="Q86" s="184" t="s">
        <v>69</v>
      </c>
      <c r="R86" s="183" t="s">
        <v>68</v>
      </c>
      <c r="S86" s="180">
        <v>3</v>
      </c>
      <c r="T86" s="180">
        <v>1</v>
      </c>
      <c r="U86" s="180">
        <v>0</v>
      </c>
      <c r="V86" s="180">
        <v>1</v>
      </c>
      <c r="W86" s="180">
        <v>1</v>
      </c>
      <c r="X86" s="180">
        <v>0</v>
      </c>
      <c r="Y86" s="180">
        <v>0</v>
      </c>
      <c r="Z86" s="180">
        <v>1</v>
      </c>
      <c r="AA86" s="180">
        <v>1</v>
      </c>
      <c r="AB86" s="180">
        <v>0</v>
      </c>
      <c r="AC86" s="180">
        <v>0</v>
      </c>
      <c r="AD86" s="187">
        <v>43038</v>
      </c>
      <c r="AE86" s="187">
        <v>43063</v>
      </c>
      <c r="AF86" s="187">
        <v>43040</v>
      </c>
      <c r="AG86" s="187"/>
      <c r="AH86" s="188">
        <v>1</v>
      </c>
      <c r="AI86" s="175">
        <v>4</v>
      </c>
      <c r="AJ86" s="176" t="s">
        <v>345</v>
      </c>
      <c r="AK86" s="176" t="s">
        <v>276</v>
      </c>
      <c r="AL86" s="176" t="s">
        <v>72</v>
      </c>
      <c r="AM86" s="175">
        <v>1</v>
      </c>
      <c r="AN86" s="176" t="s">
        <v>346</v>
      </c>
      <c r="AO86" s="190" t="s">
        <v>73</v>
      </c>
      <c r="AP86" s="194" t="s">
        <v>73</v>
      </c>
      <c r="AQ86" s="39"/>
      <c r="AR86" s="39"/>
      <c r="AS86" s="193"/>
    </row>
    <row r="87" spans="1:45" ht="14.5" hidden="1" customHeight="1">
      <c r="A87" s="175">
        <v>81</v>
      </c>
      <c r="B87" s="176" t="s">
        <v>226</v>
      </c>
      <c r="C87" s="177" t="s">
        <v>325</v>
      </c>
      <c r="D87" s="177" t="s">
        <v>326</v>
      </c>
      <c r="E87" s="177" t="s">
        <v>347</v>
      </c>
      <c r="F87" s="178"/>
      <c r="G87" s="179">
        <v>1</v>
      </c>
      <c r="H87" s="179"/>
      <c r="I87" s="183" t="s">
        <v>73</v>
      </c>
      <c r="J87" s="178"/>
      <c r="K87" s="178"/>
      <c r="L87" s="183" t="s">
        <v>68</v>
      </c>
      <c r="M87" s="183" t="s">
        <v>68</v>
      </c>
      <c r="N87" s="180">
        <v>0</v>
      </c>
      <c r="O87" s="178"/>
      <c r="P87" s="183" t="s">
        <v>68</v>
      </c>
      <c r="Q87" s="184" t="s">
        <v>69</v>
      </c>
      <c r="R87" s="183" t="s">
        <v>68</v>
      </c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78"/>
      <c r="AO87" s="190" t="s">
        <v>73</v>
      </c>
      <c r="AP87" s="194" t="s">
        <v>73</v>
      </c>
      <c r="AQ87" s="39"/>
      <c r="AR87" s="199"/>
      <c r="AS87" s="45"/>
    </row>
    <row r="88" spans="1:45" ht="14.5" hidden="1" customHeight="1">
      <c r="A88" s="175">
        <v>82</v>
      </c>
      <c r="B88" s="176" t="s">
        <v>226</v>
      </c>
      <c r="C88" s="177" t="s">
        <v>325</v>
      </c>
      <c r="D88" s="177" t="s">
        <v>326</v>
      </c>
      <c r="E88" s="177" t="s">
        <v>348</v>
      </c>
      <c r="F88" s="178"/>
      <c r="G88" s="179">
        <v>1</v>
      </c>
      <c r="H88" s="179"/>
      <c r="I88" s="183" t="s">
        <v>73</v>
      </c>
      <c r="J88" s="178"/>
      <c r="K88" s="178"/>
      <c r="L88" s="183" t="s">
        <v>68</v>
      </c>
      <c r="M88" s="183" t="s">
        <v>68</v>
      </c>
      <c r="N88" s="180">
        <v>0</v>
      </c>
      <c r="O88" s="178"/>
      <c r="P88" s="183" t="s">
        <v>68</v>
      </c>
      <c r="Q88" s="184" t="s">
        <v>69</v>
      </c>
      <c r="R88" s="183" t="s">
        <v>68</v>
      </c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78"/>
      <c r="AO88" s="190" t="s">
        <v>73</v>
      </c>
      <c r="AP88" s="194" t="s">
        <v>73</v>
      </c>
      <c r="AQ88" s="39"/>
      <c r="AR88" s="200"/>
      <c r="AS88" s="45"/>
    </row>
    <row r="89" spans="1:45" ht="14.5" hidden="1" customHeight="1">
      <c r="A89" s="175">
        <v>83</v>
      </c>
      <c r="B89" s="176" t="s">
        <v>226</v>
      </c>
      <c r="C89" s="177" t="s">
        <v>325</v>
      </c>
      <c r="D89" s="177" t="s">
        <v>326</v>
      </c>
      <c r="E89" s="177" t="s">
        <v>349</v>
      </c>
      <c r="F89" s="178"/>
      <c r="G89" s="179">
        <v>1</v>
      </c>
      <c r="H89" s="179"/>
      <c r="I89" s="179">
        <v>0.2</v>
      </c>
      <c r="J89" s="178"/>
      <c r="K89" s="178"/>
      <c r="L89" s="183" t="s">
        <v>68</v>
      </c>
      <c r="M89" s="178"/>
      <c r="N89" s="180">
        <v>1</v>
      </c>
      <c r="O89" s="178"/>
      <c r="P89" s="183" t="s">
        <v>68</v>
      </c>
      <c r="Q89" s="183" t="s">
        <v>68</v>
      </c>
      <c r="R89" s="183" t="s">
        <v>68</v>
      </c>
      <c r="S89" s="180">
        <v>1</v>
      </c>
      <c r="T89" s="180">
        <v>1</v>
      </c>
      <c r="U89" s="180">
        <v>0</v>
      </c>
      <c r="V89" s="180">
        <v>1</v>
      </c>
      <c r="W89" s="180">
        <v>1</v>
      </c>
      <c r="X89" s="180">
        <v>0</v>
      </c>
      <c r="Y89" s="180">
        <v>0</v>
      </c>
      <c r="Z89" s="180">
        <v>3</v>
      </c>
      <c r="AA89" s="180">
        <v>1</v>
      </c>
      <c r="AB89" s="180">
        <v>0</v>
      </c>
      <c r="AC89" s="180">
        <v>0</v>
      </c>
      <c r="AD89" s="187">
        <v>43038</v>
      </c>
      <c r="AE89" s="187">
        <v>43063</v>
      </c>
      <c r="AF89" s="187">
        <v>43040</v>
      </c>
      <c r="AG89" s="187"/>
      <c r="AH89" s="188">
        <v>1</v>
      </c>
      <c r="AI89" s="175">
        <v>3</v>
      </c>
      <c r="AJ89" s="176" t="s">
        <v>350</v>
      </c>
      <c r="AK89" s="176" t="s">
        <v>351</v>
      </c>
      <c r="AL89" s="176" t="s">
        <v>72</v>
      </c>
      <c r="AM89" s="175">
        <v>1</v>
      </c>
      <c r="AN89" s="189"/>
      <c r="AO89" s="190" t="s">
        <v>73</v>
      </c>
      <c r="AP89" s="194" t="s">
        <v>73</v>
      </c>
      <c r="AQ89" s="39"/>
      <c r="AR89" s="39"/>
      <c r="AS89" s="193"/>
    </row>
    <row r="90" spans="1:45" ht="14.5" hidden="1" customHeight="1">
      <c r="A90" s="175">
        <v>83</v>
      </c>
      <c r="B90" s="176" t="s">
        <v>226</v>
      </c>
      <c r="C90" s="177" t="s">
        <v>325</v>
      </c>
      <c r="D90" s="177" t="s">
        <v>326</v>
      </c>
      <c r="E90" s="177" t="s">
        <v>349</v>
      </c>
      <c r="F90" s="178"/>
      <c r="G90" s="179">
        <v>1</v>
      </c>
      <c r="H90" s="179"/>
      <c r="I90" s="179">
        <v>0.2</v>
      </c>
      <c r="J90" s="178"/>
      <c r="K90" s="178"/>
      <c r="L90" s="183" t="s">
        <v>68</v>
      </c>
      <c r="M90" s="178"/>
      <c r="N90" s="180">
        <v>1</v>
      </c>
      <c r="O90" s="178"/>
      <c r="P90" s="183" t="s">
        <v>68</v>
      </c>
      <c r="Q90" s="183" t="s">
        <v>68</v>
      </c>
      <c r="R90" s="183" t="s">
        <v>68</v>
      </c>
      <c r="S90" s="180">
        <v>1</v>
      </c>
      <c r="T90" s="180">
        <v>1</v>
      </c>
      <c r="U90" s="180">
        <v>0</v>
      </c>
      <c r="V90" s="180">
        <v>1</v>
      </c>
      <c r="W90" s="180">
        <v>1</v>
      </c>
      <c r="X90" s="180">
        <v>0</v>
      </c>
      <c r="Y90" s="180">
        <v>0</v>
      </c>
      <c r="Z90" s="180">
        <v>1</v>
      </c>
      <c r="AA90" s="180">
        <v>3</v>
      </c>
      <c r="AB90" s="180">
        <v>0</v>
      </c>
      <c r="AC90" s="180">
        <v>0</v>
      </c>
      <c r="AD90" s="187">
        <v>43038</v>
      </c>
      <c r="AE90" s="187">
        <v>43063</v>
      </c>
      <c r="AF90" s="187">
        <v>43040</v>
      </c>
      <c r="AG90" s="187"/>
      <c r="AH90" s="188">
        <v>1</v>
      </c>
      <c r="AI90" s="175">
        <v>3</v>
      </c>
      <c r="AJ90" s="176" t="s">
        <v>350</v>
      </c>
      <c r="AK90" s="176" t="s">
        <v>352</v>
      </c>
      <c r="AL90" s="176" t="s">
        <v>72</v>
      </c>
      <c r="AM90" s="175">
        <v>1</v>
      </c>
      <c r="AN90" s="189"/>
      <c r="AO90" s="190" t="s">
        <v>73</v>
      </c>
      <c r="AP90" s="194" t="s">
        <v>73</v>
      </c>
      <c r="AQ90" s="39"/>
      <c r="AR90" s="39"/>
      <c r="AS90" s="193"/>
    </row>
    <row r="91" spans="1:45" ht="14.5" hidden="1" customHeight="1">
      <c r="A91" s="175">
        <v>84</v>
      </c>
      <c r="B91" s="176" t="s">
        <v>226</v>
      </c>
      <c r="C91" s="177" t="s">
        <v>325</v>
      </c>
      <c r="D91" s="177" t="s">
        <v>353</v>
      </c>
      <c r="E91" s="177" t="s">
        <v>354</v>
      </c>
      <c r="F91" s="178"/>
      <c r="G91" s="179">
        <v>1</v>
      </c>
      <c r="H91" s="179"/>
      <c r="I91" s="179">
        <v>0.2</v>
      </c>
      <c r="J91" s="178"/>
      <c r="K91" s="178"/>
      <c r="L91" s="183" t="s">
        <v>68</v>
      </c>
      <c r="M91" s="178"/>
      <c r="N91" s="180">
        <v>2</v>
      </c>
      <c r="O91" s="178"/>
      <c r="P91" s="183" t="s">
        <v>68</v>
      </c>
      <c r="Q91" s="183" t="s">
        <v>68</v>
      </c>
      <c r="R91" s="183" t="s">
        <v>68</v>
      </c>
      <c r="S91" s="180">
        <v>2</v>
      </c>
      <c r="T91" s="180">
        <v>1</v>
      </c>
      <c r="U91" s="180">
        <v>0</v>
      </c>
      <c r="V91" s="180">
        <v>0</v>
      </c>
      <c r="W91" s="180">
        <v>0</v>
      </c>
      <c r="X91" s="180">
        <v>0</v>
      </c>
      <c r="Y91" s="180">
        <v>1</v>
      </c>
      <c r="Z91" s="180">
        <v>1</v>
      </c>
      <c r="AA91" s="180">
        <v>1</v>
      </c>
      <c r="AB91" s="180">
        <v>0</v>
      </c>
      <c r="AC91" s="180">
        <v>0</v>
      </c>
      <c r="AD91" s="187">
        <v>43038</v>
      </c>
      <c r="AE91" s="187">
        <v>43063</v>
      </c>
      <c r="AF91" s="187">
        <v>43040</v>
      </c>
      <c r="AG91" s="187"/>
      <c r="AH91" s="188">
        <v>1</v>
      </c>
      <c r="AI91" s="175">
        <v>3</v>
      </c>
      <c r="AJ91" s="176" t="s">
        <v>355</v>
      </c>
      <c r="AK91" s="176" t="s">
        <v>356</v>
      </c>
      <c r="AL91" s="176" t="s">
        <v>72</v>
      </c>
      <c r="AM91" s="175">
        <v>1</v>
      </c>
      <c r="AN91" s="189"/>
      <c r="AO91" s="190" t="s">
        <v>73</v>
      </c>
      <c r="AP91" s="194" t="s">
        <v>73</v>
      </c>
      <c r="AQ91" s="39"/>
      <c r="AR91" s="39"/>
      <c r="AS91" s="193"/>
    </row>
    <row r="92" spans="1:45" ht="14.5" hidden="1" customHeight="1">
      <c r="A92" s="175">
        <v>85</v>
      </c>
      <c r="B92" s="176" t="s">
        <v>226</v>
      </c>
      <c r="C92" s="177" t="s">
        <v>325</v>
      </c>
      <c r="D92" s="177" t="s">
        <v>353</v>
      </c>
      <c r="E92" s="177" t="s">
        <v>357</v>
      </c>
      <c r="F92" s="178"/>
      <c r="G92" s="179">
        <v>1</v>
      </c>
      <c r="H92" s="179"/>
      <c r="I92" s="179">
        <v>0.2</v>
      </c>
      <c r="J92" s="178"/>
      <c r="K92" s="178"/>
      <c r="L92" s="183" t="s">
        <v>68</v>
      </c>
      <c r="M92" s="178"/>
      <c r="N92" s="180">
        <v>1</v>
      </c>
      <c r="O92" s="178"/>
      <c r="P92" s="183" t="s">
        <v>68</v>
      </c>
      <c r="Q92" s="184" t="s">
        <v>69</v>
      </c>
      <c r="R92" s="183" t="s">
        <v>68</v>
      </c>
      <c r="S92" s="180">
        <v>1</v>
      </c>
      <c r="T92" s="180">
        <v>3</v>
      </c>
      <c r="U92" s="180">
        <v>0</v>
      </c>
      <c r="V92" s="180">
        <v>0</v>
      </c>
      <c r="W92" s="180">
        <v>0</v>
      </c>
      <c r="X92" s="180">
        <v>0</v>
      </c>
      <c r="Y92" s="180">
        <v>1</v>
      </c>
      <c r="Z92" s="180">
        <v>1</v>
      </c>
      <c r="AA92" s="180">
        <v>1</v>
      </c>
      <c r="AB92" s="180">
        <v>0</v>
      </c>
      <c r="AC92" s="180">
        <v>0</v>
      </c>
      <c r="AD92" s="187">
        <v>43038</v>
      </c>
      <c r="AE92" s="187">
        <v>43063</v>
      </c>
      <c r="AF92" s="187">
        <v>43040</v>
      </c>
      <c r="AG92" s="187"/>
      <c r="AH92" s="188">
        <v>1</v>
      </c>
      <c r="AI92" s="175">
        <v>4</v>
      </c>
      <c r="AJ92" s="176" t="s">
        <v>358</v>
      </c>
      <c r="AK92" s="176" t="s">
        <v>359</v>
      </c>
      <c r="AL92" s="176" t="s">
        <v>72</v>
      </c>
      <c r="AM92" s="175">
        <v>1</v>
      </c>
      <c r="AN92" s="176" t="s">
        <v>360</v>
      </c>
      <c r="AO92" s="190" t="s">
        <v>73</v>
      </c>
      <c r="AP92" s="194" t="s">
        <v>73</v>
      </c>
      <c r="AQ92" s="39"/>
      <c r="AR92" s="39"/>
      <c r="AS92" s="193"/>
    </row>
    <row r="93" spans="1:45" ht="14.5" hidden="1" customHeight="1">
      <c r="A93" s="175">
        <v>86</v>
      </c>
      <c r="B93" s="176" t="s">
        <v>226</v>
      </c>
      <c r="C93" s="177" t="s">
        <v>325</v>
      </c>
      <c r="D93" s="177" t="s">
        <v>353</v>
      </c>
      <c r="E93" s="177" t="s">
        <v>361</v>
      </c>
      <c r="F93" s="178"/>
      <c r="G93" s="179">
        <v>1</v>
      </c>
      <c r="H93" s="179"/>
      <c r="I93" s="179">
        <v>0.2</v>
      </c>
      <c r="J93" s="178"/>
      <c r="K93" s="178"/>
      <c r="L93" s="183" t="s">
        <v>68</v>
      </c>
      <c r="M93" s="178"/>
      <c r="N93" s="180">
        <v>1</v>
      </c>
      <c r="O93" s="178"/>
      <c r="P93" s="183" t="s">
        <v>68</v>
      </c>
      <c r="Q93" s="184" t="s">
        <v>69</v>
      </c>
      <c r="R93" s="183" t="s">
        <v>68</v>
      </c>
      <c r="S93" s="180">
        <v>1</v>
      </c>
      <c r="T93" s="180">
        <v>1</v>
      </c>
      <c r="U93" s="180">
        <v>0</v>
      </c>
      <c r="V93" s="180">
        <v>0</v>
      </c>
      <c r="W93" s="180">
        <v>0</v>
      </c>
      <c r="X93" s="180">
        <v>0</v>
      </c>
      <c r="Y93" s="180">
        <v>1</v>
      </c>
      <c r="Z93" s="180">
        <v>3</v>
      </c>
      <c r="AA93" s="180">
        <v>1</v>
      </c>
      <c r="AB93" s="180">
        <v>0</v>
      </c>
      <c r="AC93" s="180">
        <v>0</v>
      </c>
      <c r="AD93" s="187">
        <v>43038</v>
      </c>
      <c r="AE93" s="187">
        <v>43063</v>
      </c>
      <c r="AF93" s="187">
        <v>43040</v>
      </c>
      <c r="AG93" s="187"/>
      <c r="AH93" s="188">
        <v>1</v>
      </c>
      <c r="AI93" s="175">
        <v>4</v>
      </c>
      <c r="AJ93" s="176" t="s">
        <v>362</v>
      </c>
      <c r="AK93" s="176" t="s">
        <v>363</v>
      </c>
      <c r="AL93" s="176" t="s">
        <v>72</v>
      </c>
      <c r="AM93" s="175">
        <v>1</v>
      </c>
      <c r="AN93" s="176" t="s">
        <v>364</v>
      </c>
      <c r="AO93" s="190" t="s">
        <v>73</v>
      </c>
      <c r="AP93" s="194" t="s">
        <v>73</v>
      </c>
      <c r="AQ93" s="39"/>
      <c r="AR93" s="39"/>
      <c r="AS93" s="193"/>
    </row>
    <row r="94" spans="1:45" ht="14.5" hidden="1" customHeight="1">
      <c r="A94" s="175">
        <v>86</v>
      </c>
      <c r="B94" s="176" t="s">
        <v>226</v>
      </c>
      <c r="C94" s="177" t="s">
        <v>325</v>
      </c>
      <c r="D94" s="177" t="s">
        <v>353</v>
      </c>
      <c r="E94" s="177" t="s">
        <v>361</v>
      </c>
      <c r="F94" s="178"/>
      <c r="G94" s="179">
        <v>1</v>
      </c>
      <c r="H94" s="179"/>
      <c r="I94" s="179">
        <v>0.2</v>
      </c>
      <c r="J94" s="178"/>
      <c r="K94" s="178"/>
      <c r="L94" s="183" t="s">
        <v>68</v>
      </c>
      <c r="M94" s="178"/>
      <c r="N94" s="180">
        <v>1</v>
      </c>
      <c r="O94" s="178"/>
      <c r="P94" s="183" t="s">
        <v>68</v>
      </c>
      <c r="Q94" s="184" t="s">
        <v>69</v>
      </c>
      <c r="R94" s="183" t="s">
        <v>68</v>
      </c>
      <c r="S94" s="180">
        <v>1</v>
      </c>
      <c r="T94" s="180">
        <v>1</v>
      </c>
      <c r="U94" s="180">
        <v>0</v>
      </c>
      <c r="V94" s="180">
        <v>0</v>
      </c>
      <c r="W94" s="180">
        <v>0</v>
      </c>
      <c r="X94" s="180">
        <v>0</v>
      </c>
      <c r="Y94" s="180">
        <v>3</v>
      </c>
      <c r="Z94" s="180">
        <v>1</v>
      </c>
      <c r="AA94" s="180">
        <v>1</v>
      </c>
      <c r="AB94" s="180">
        <v>0</v>
      </c>
      <c r="AC94" s="180">
        <v>0</v>
      </c>
      <c r="AD94" s="187">
        <v>43038</v>
      </c>
      <c r="AE94" s="187">
        <v>43063</v>
      </c>
      <c r="AF94" s="187">
        <v>43040</v>
      </c>
      <c r="AG94" s="187"/>
      <c r="AH94" s="188">
        <v>1</v>
      </c>
      <c r="AI94" s="175">
        <v>4</v>
      </c>
      <c r="AJ94" s="176" t="s">
        <v>362</v>
      </c>
      <c r="AK94" s="176" t="s">
        <v>365</v>
      </c>
      <c r="AL94" s="176" t="s">
        <v>72</v>
      </c>
      <c r="AM94" s="175">
        <v>1</v>
      </c>
      <c r="AN94" s="176" t="s">
        <v>364</v>
      </c>
      <c r="AO94" s="190" t="s">
        <v>73</v>
      </c>
      <c r="AP94" s="194" t="s">
        <v>73</v>
      </c>
      <c r="AQ94" s="39"/>
      <c r="AR94" s="39"/>
      <c r="AS94" s="193"/>
    </row>
    <row r="95" spans="1:45" ht="14.5" hidden="1" customHeight="1">
      <c r="A95" s="175">
        <v>87</v>
      </c>
      <c r="B95" s="176" t="s">
        <v>226</v>
      </c>
      <c r="C95" s="177" t="s">
        <v>325</v>
      </c>
      <c r="D95" s="177" t="s">
        <v>353</v>
      </c>
      <c r="E95" s="177" t="s">
        <v>366</v>
      </c>
      <c r="F95" s="178"/>
      <c r="G95" s="179">
        <v>1</v>
      </c>
      <c r="H95" s="179"/>
      <c r="I95" s="179">
        <v>0.2</v>
      </c>
      <c r="J95" s="180">
        <v>4</v>
      </c>
      <c r="K95" s="178"/>
      <c r="L95" s="183" t="s">
        <v>68</v>
      </c>
      <c r="M95" s="178"/>
      <c r="N95" s="180">
        <v>1</v>
      </c>
      <c r="O95" s="178"/>
      <c r="P95" s="183" t="s">
        <v>68</v>
      </c>
      <c r="Q95" s="184" t="s">
        <v>69</v>
      </c>
      <c r="R95" s="183" t="s">
        <v>68</v>
      </c>
      <c r="S95" s="180">
        <v>1</v>
      </c>
      <c r="T95" s="180">
        <v>1</v>
      </c>
      <c r="U95" s="180">
        <v>0</v>
      </c>
      <c r="V95" s="180">
        <v>0</v>
      </c>
      <c r="W95" s="180">
        <v>0</v>
      </c>
      <c r="X95" s="180">
        <v>0</v>
      </c>
      <c r="Y95" s="180">
        <v>1</v>
      </c>
      <c r="Z95" s="180">
        <v>1</v>
      </c>
      <c r="AA95" s="180">
        <v>1</v>
      </c>
      <c r="AB95" s="180">
        <v>0</v>
      </c>
      <c r="AC95" s="180">
        <v>0</v>
      </c>
      <c r="AD95" s="187">
        <v>43038</v>
      </c>
      <c r="AE95" s="187">
        <v>43063</v>
      </c>
      <c r="AF95" s="187">
        <v>43040</v>
      </c>
      <c r="AG95" s="187"/>
      <c r="AH95" s="188">
        <v>1</v>
      </c>
      <c r="AI95" s="175">
        <v>4</v>
      </c>
      <c r="AJ95" s="176" t="s">
        <v>367</v>
      </c>
      <c r="AK95" s="176" t="s">
        <v>368</v>
      </c>
      <c r="AL95" s="176" t="s">
        <v>72</v>
      </c>
      <c r="AM95" s="175">
        <v>1</v>
      </c>
      <c r="AN95" s="189"/>
      <c r="AO95" s="190" t="s">
        <v>73</v>
      </c>
      <c r="AP95" s="194" t="s">
        <v>73</v>
      </c>
      <c r="AQ95" s="39"/>
      <c r="AR95" s="39"/>
      <c r="AS95" s="193"/>
    </row>
    <row r="96" spans="1:45" ht="14.5" hidden="1" customHeight="1">
      <c r="A96" s="175">
        <v>88</v>
      </c>
      <c r="B96" s="176" t="s">
        <v>226</v>
      </c>
      <c r="C96" s="177" t="s">
        <v>325</v>
      </c>
      <c r="D96" s="177" t="s">
        <v>353</v>
      </c>
      <c r="E96" s="177" t="s">
        <v>369</v>
      </c>
      <c r="F96" s="178"/>
      <c r="G96" s="179">
        <v>1</v>
      </c>
      <c r="H96" s="179"/>
      <c r="I96" s="183" t="s">
        <v>73</v>
      </c>
      <c r="J96" s="178"/>
      <c r="K96" s="178"/>
      <c r="L96" s="183" t="s">
        <v>68</v>
      </c>
      <c r="M96" s="183" t="s">
        <v>68</v>
      </c>
      <c r="N96" s="180">
        <v>0</v>
      </c>
      <c r="O96" s="178"/>
      <c r="P96" s="183" t="s">
        <v>68</v>
      </c>
      <c r="Q96" s="184" t="s">
        <v>69</v>
      </c>
      <c r="R96" s="183" t="s">
        <v>68</v>
      </c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9"/>
      <c r="AO96" s="190" t="s">
        <v>73</v>
      </c>
      <c r="AP96" s="194" t="s">
        <v>73</v>
      </c>
      <c r="AQ96" s="39"/>
      <c r="AR96" s="199"/>
      <c r="AS96" s="45"/>
    </row>
    <row r="97" spans="1:45" ht="14.5" hidden="1" customHeight="1">
      <c r="A97" s="175">
        <v>89</v>
      </c>
      <c r="B97" s="176" t="s">
        <v>226</v>
      </c>
      <c r="C97" s="177" t="s">
        <v>325</v>
      </c>
      <c r="D97" s="177" t="s">
        <v>353</v>
      </c>
      <c r="E97" s="177" t="s">
        <v>370</v>
      </c>
      <c r="F97" s="178"/>
      <c r="G97" s="179">
        <v>1</v>
      </c>
      <c r="H97" s="179"/>
      <c r="I97" s="183" t="s">
        <v>73</v>
      </c>
      <c r="J97" s="178"/>
      <c r="K97" s="178"/>
      <c r="L97" s="183" t="s">
        <v>68</v>
      </c>
      <c r="M97" s="183" t="s">
        <v>68</v>
      </c>
      <c r="N97" s="180">
        <v>0</v>
      </c>
      <c r="O97" s="178"/>
      <c r="P97" s="183" t="s">
        <v>68</v>
      </c>
      <c r="Q97" s="184" t="s">
        <v>69</v>
      </c>
      <c r="R97" s="183" t="s">
        <v>68</v>
      </c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97"/>
      <c r="AK97" s="197"/>
      <c r="AL97" s="197"/>
      <c r="AM97" s="197"/>
      <c r="AN97" s="189"/>
      <c r="AO97" s="190" t="s">
        <v>73</v>
      </c>
      <c r="AP97" s="194" t="s">
        <v>73</v>
      </c>
      <c r="AQ97" s="39"/>
      <c r="AR97" s="200"/>
      <c r="AS97" s="45"/>
    </row>
    <row r="98" spans="1:45" ht="14.5" hidden="1" customHeight="1">
      <c r="A98" s="175">
        <v>90</v>
      </c>
      <c r="B98" s="176" t="s">
        <v>226</v>
      </c>
      <c r="C98" s="177" t="s">
        <v>325</v>
      </c>
      <c r="D98" s="177" t="s">
        <v>353</v>
      </c>
      <c r="E98" s="177" t="s">
        <v>371</v>
      </c>
      <c r="F98" s="178"/>
      <c r="G98" s="179">
        <v>1</v>
      </c>
      <c r="H98" s="179"/>
      <c r="I98" s="179">
        <v>0.2</v>
      </c>
      <c r="J98" s="178"/>
      <c r="K98" s="178"/>
      <c r="L98" s="183" t="s">
        <v>68</v>
      </c>
      <c r="M98" s="178"/>
      <c r="N98" s="180">
        <v>1</v>
      </c>
      <c r="O98" s="178"/>
      <c r="P98" s="183" t="s">
        <v>68</v>
      </c>
      <c r="Q98" s="183" t="s">
        <v>68</v>
      </c>
      <c r="R98" s="183" t="s">
        <v>68</v>
      </c>
      <c r="S98" s="180">
        <v>1</v>
      </c>
      <c r="T98" s="180">
        <v>1</v>
      </c>
      <c r="U98" s="180">
        <v>0</v>
      </c>
      <c r="V98" s="180">
        <v>0</v>
      </c>
      <c r="W98" s="180">
        <v>0</v>
      </c>
      <c r="X98" s="180">
        <v>0</v>
      </c>
      <c r="Y98" s="180">
        <v>1</v>
      </c>
      <c r="Z98" s="180">
        <v>3</v>
      </c>
      <c r="AA98" s="180">
        <v>1</v>
      </c>
      <c r="AB98" s="180">
        <v>0</v>
      </c>
      <c r="AC98" s="180">
        <v>0</v>
      </c>
      <c r="AD98" s="187">
        <v>43038</v>
      </c>
      <c r="AE98" s="187">
        <v>43063</v>
      </c>
      <c r="AF98" s="187">
        <v>43040</v>
      </c>
      <c r="AG98" s="187"/>
      <c r="AH98" s="188">
        <v>1</v>
      </c>
      <c r="AI98" s="175">
        <v>3</v>
      </c>
      <c r="AJ98" s="176" t="s">
        <v>350</v>
      </c>
      <c r="AK98" s="176" t="s">
        <v>351</v>
      </c>
      <c r="AL98" s="176" t="s">
        <v>72</v>
      </c>
      <c r="AM98" s="175">
        <v>1</v>
      </c>
      <c r="AN98" s="189"/>
      <c r="AO98" s="190" t="s">
        <v>73</v>
      </c>
      <c r="AP98" s="194" t="s">
        <v>73</v>
      </c>
      <c r="AQ98" s="39"/>
      <c r="AR98" s="39"/>
      <c r="AS98" s="193"/>
    </row>
    <row r="99" spans="1:45" ht="14.5" hidden="1" customHeight="1">
      <c r="A99" s="175">
        <v>90</v>
      </c>
      <c r="B99" s="176" t="s">
        <v>226</v>
      </c>
      <c r="C99" s="177" t="s">
        <v>325</v>
      </c>
      <c r="D99" s="177" t="s">
        <v>353</v>
      </c>
      <c r="E99" s="177" t="s">
        <v>371</v>
      </c>
      <c r="F99" s="178"/>
      <c r="G99" s="179">
        <v>1</v>
      </c>
      <c r="H99" s="179"/>
      <c r="I99" s="179">
        <v>0.2</v>
      </c>
      <c r="J99" s="178"/>
      <c r="K99" s="178"/>
      <c r="L99" s="183" t="s">
        <v>68</v>
      </c>
      <c r="M99" s="178"/>
      <c r="N99" s="180">
        <v>1</v>
      </c>
      <c r="O99" s="178"/>
      <c r="P99" s="183" t="s">
        <v>68</v>
      </c>
      <c r="Q99" s="183" t="s">
        <v>68</v>
      </c>
      <c r="R99" s="183" t="s">
        <v>68</v>
      </c>
      <c r="S99" s="180">
        <v>1</v>
      </c>
      <c r="T99" s="180">
        <v>1</v>
      </c>
      <c r="U99" s="180">
        <v>0</v>
      </c>
      <c r="V99" s="180">
        <v>0</v>
      </c>
      <c r="W99" s="180">
        <v>0</v>
      </c>
      <c r="X99" s="180">
        <v>0</v>
      </c>
      <c r="Y99" s="180">
        <v>1</v>
      </c>
      <c r="Z99" s="180">
        <v>1</v>
      </c>
      <c r="AA99" s="180">
        <v>3</v>
      </c>
      <c r="AB99" s="180">
        <v>0</v>
      </c>
      <c r="AC99" s="180">
        <v>0</v>
      </c>
      <c r="AD99" s="187">
        <v>43038</v>
      </c>
      <c r="AE99" s="187">
        <v>43063</v>
      </c>
      <c r="AF99" s="187">
        <v>43040</v>
      </c>
      <c r="AG99" s="187"/>
      <c r="AH99" s="188">
        <v>1</v>
      </c>
      <c r="AI99" s="175">
        <v>3</v>
      </c>
      <c r="AJ99" s="176" t="s">
        <v>350</v>
      </c>
      <c r="AK99" s="176" t="s">
        <v>351</v>
      </c>
      <c r="AL99" s="176" t="s">
        <v>72</v>
      </c>
      <c r="AM99" s="175">
        <v>1</v>
      </c>
      <c r="AN99" s="189"/>
      <c r="AO99" s="190" t="s">
        <v>73</v>
      </c>
      <c r="AP99" s="194" t="s">
        <v>73</v>
      </c>
      <c r="AQ99" s="39"/>
      <c r="AR99" s="39"/>
      <c r="AS99" s="193"/>
    </row>
    <row r="100" spans="1:45" ht="14.5" hidden="1" customHeight="1">
      <c r="A100" s="175">
        <v>91</v>
      </c>
      <c r="B100" s="176" t="s">
        <v>226</v>
      </c>
      <c r="C100" s="177" t="s">
        <v>372</v>
      </c>
      <c r="D100" s="177" t="s">
        <v>73</v>
      </c>
      <c r="E100" s="177" t="s">
        <v>373</v>
      </c>
      <c r="F100" s="178"/>
      <c r="G100" s="179">
        <v>1</v>
      </c>
      <c r="H100" s="179"/>
      <c r="I100" s="179">
        <v>0.2</v>
      </c>
      <c r="J100" s="178"/>
      <c r="K100" s="178"/>
      <c r="L100" s="183" t="s">
        <v>68</v>
      </c>
      <c r="M100" s="178"/>
      <c r="N100" s="180">
        <v>2</v>
      </c>
      <c r="O100" s="178"/>
      <c r="P100" s="183" t="s">
        <v>68</v>
      </c>
      <c r="Q100" s="183" t="s">
        <v>68</v>
      </c>
      <c r="R100" s="183" t="s">
        <v>68</v>
      </c>
      <c r="S100" s="180">
        <v>0</v>
      </c>
      <c r="T100" s="180">
        <v>1</v>
      </c>
      <c r="U100" s="180">
        <v>0</v>
      </c>
      <c r="V100" s="180">
        <v>3</v>
      </c>
      <c r="W100" s="180">
        <v>0</v>
      </c>
      <c r="X100" s="180">
        <v>0</v>
      </c>
      <c r="Y100" s="180">
        <v>1</v>
      </c>
      <c r="Z100" s="180">
        <v>1</v>
      </c>
      <c r="AA100" s="180">
        <v>0</v>
      </c>
      <c r="AB100" s="180">
        <v>0</v>
      </c>
      <c r="AC100" s="180">
        <v>0</v>
      </c>
      <c r="AD100" s="187">
        <v>43038</v>
      </c>
      <c r="AE100" s="187">
        <v>43063</v>
      </c>
      <c r="AF100" s="187">
        <v>43040</v>
      </c>
      <c r="AG100" s="187"/>
      <c r="AH100" s="188">
        <v>1</v>
      </c>
      <c r="AI100" s="175">
        <v>3</v>
      </c>
      <c r="AJ100" s="176" t="s">
        <v>374</v>
      </c>
      <c r="AK100" s="176" t="s">
        <v>375</v>
      </c>
      <c r="AL100" s="176" t="s">
        <v>72</v>
      </c>
      <c r="AM100" s="175">
        <v>1</v>
      </c>
      <c r="AN100" s="176" t="s">
        <v>376</v>
      </c>
      <c r="AO100" s="190" t="s">
        <v>73</v>
      </c>
      <c r="AP100" s="194" t="s">
        <v>73</v>
      </c>
      <c r="AQ100" s="39"/>
      <c r="AR100" s="39"/>
      <c r="AS100" s="193"/>
    </row>
    <row r="101" spans="1:45" ht="14.5" hidden="1" customHeight="1">
      <c r="A101" s="175">
        <v>92</v>
      </c>
      <c r="B101" s="176" t="s">
        <v>226</v>
      </c>
      <c r="C101" s="177" t="s">
        <v>372</v>
      </c>
      <c r="D101" s="177" t="s">
        <v>73</v>
      </c>
      <c r="E101" s="177" t="s">
        <v>377</v>
      </c>
      <c r="F101" s="178"/>
      <c r="G101" s="179">
        <v>1</v>
      </c>
      <c r="H101" s="179"/>
      <c r="I101" s="179">
        <v>0.2</v>
      </c>
      <c r="J101" s="178"/>
      <c r="K101" s="178"/>
      <c r="L101" s="183" t="s">
        <v>68</v>
      </c>
      <c r="M101" s="178"/>
      <c r="N101" s="180">
        <v>0</v>
      </c>
      <c r="O101" s="178"/>
      <c r="P101" s="183" t="s">
        <v>68</v>
      </c>
      <c r="Q101" s="184" t="s">
        <v>69</v>
      </c>
      <c r="R101" s="183" t="s">
        <v>68</v>
      </c>
      <c r="S101" s="180">
        <v>0</v>
      </c>
      <c r="T101" s="180">
        <v>1</v>
      </c>
      <c r="U101" s="180">
        <v>0</v>
      </c>
      <c r="V101" s="180">
        <v>1</v>
      </c>
      <c r="W101" s="180">
        <v>0</v>
      </c>
      <c r="X101" s="180">
        <v>0</v>
      </c>
      <c r="Y101" s="180">
        <v>1</v>
      </c>
      <c r="Z101" s="180">
        <v>1</v>
      </c>
      <c r="AA101" s="180">
        <v>0</v>
      </c>
      <c r="AB101" s="180">
        <v>0</v>
      </c>
      <c r="AC101" s="180">
        <v>0</v>
      </c>
      <c r="AD101" s="187">
        <v>43038</v>
      </c>
      <c r="AE101" s="187">
        <v>43063</v>
      </c>
      <c r="AF101" s="187">
        <v>43040</v>
      </c>
      <c r="AG101" s="187"/>
      <c r="AH101" s="188">
        <v>1</v>
      </c>
      <c r="AI101" s="175">
        <v>3</v>
      </c>
      <c r="AJ101" s="176" t="s">
        <v>378</v>
      </c>
      <c r="AK101" s="176" t="s">
        <v>379</v>
      </c>
      <c r="AL101" s="176" t="s">
        <v>72</v>
      </c>
      <c r="AM101" s="175">
        <v>1</v>
      </c>
      <c r="AN101" s="176" t="s">
        <v>380</v>
      </c>
      <c r="AO101" s="190" t="s">
        <v>73</v>
      </c>
      <c r="AP101" s="194" t="s">
        <v>73</v>
      </c>
      <c r="AQ101" s="39"/>
      <c r="AR101" s="39"/>
      <c r="AS101" s="193"/>
    </row>
    <row r="102" spans="1:45" ht="14.5" hidden="1" customHeight="1">
      <c r="A102" s="175">
        <v>93</v>
      </c>
      <c r="B102" s="176" t="s">
        <v>226</v>
      </c>
      <c r="C102" s="177" t="s">
        <v>372</v>
      </c>
      <c r="D102" s="177" t="s">
        <v>73</v>
      </c>
      <c r="E102" s="177" t="s">
        <v>381</v>
      </c>
      <c r="F102" s="178"/>
      <c r="G102" s="179">
        <v>1</v>
      </c>
      <c r="H102" s="179"/>
      <c r="I102" s="183" t="s">
        <v>73</v>
      </c>
      <c r="J102" s="178"/>
      <c r="K102" s="178"/>
      <c r="L102" s="183" t="s">
        <v>68</v>
      </c>
      <c r="M102" s="183" t="s">
        <v>68</v>
      </c>
      <c r="N102" s="180">
        <v>0</v>
      </c>
      <c r="O102" s="178"/>
      <c r="P102" s="183" t="s">
        <v>68</v>
      </c>
      <c r="Q102" s="184" t="s">
        <v>69</v>
      </c>
      <c r="R102" s="183" t="s">
        <v>68</v>
      </c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76" t="s">
        <v>267</v>
      </c>
      <c r="AO102" s="190" t="s">
        <v>73</v>
      </c>
      <c r="AP102" s="194" t="s">
        <v>73</v>
      </c>
      <c r="AQ102" s="39"/>
      <c r="AR102" s="195"/>
      <c r="AS102" s="45"/>
    </row>
    <row r="103" spans="1:45" ht="14.5" hidden="1" customHeight="1">
      <c r="A103" s="175">
        <v>94</v>
      </c>
      <c r="B103" s="176" t="s">
        <v>226</v>
      </c>
      <c r="C103" s="177" t="s">
        <v>372</v>
      </c>
      <c r="D103" s="177" t="s">
        <v>73</v>
      </c>
      <c r="E103" s="177" t="s">
        <v>382</v>
      </c>
      <c r="F103" s="178"/>
      <c r="G103" s="179">
        <v>1</v>
      </c>
      <c r="H103" s="179"/>
      <c r="I103" s="179">
        <v>0.2</v>
      </c>
      <c r="J103" s="178"/>
      <c r="K103" s="178"/>
      <c r="L103" s="183" t="s">
        <v>68</v>
      </c>
      <c r="M103" s="178"/>
      <c r="N103" s="180">
        <v>1</v>
      </c>
      <c r="O103" s="178"/>
      <c r="P103" s="183" t="s">
        <v>68</v>
      </c>
      <c r="Q103" s="184" t="s">
        <v>69</v>
      </c>
      <c r="R103" s="183" t="s">
        <v>68</v>
      </c>
      <c r="S103" s="180">
        <v>0</v>
      </c>
      <c r="T103" s="180">
        <v>1</v>
      </c>
      <c r="U103" s="180">
        <v>0</v>
      </c>
      <c r="V103" s="180">
        <v>1</v>
      </c>
      <c r="W103" s="180">
        <v>0</v>
      </c>
      <c r="X103" s="180">
        <v>0</v>
      </c>
      <c r="Y103" s="180">
        <v>3</v>
      </c>
      <c r="Z103" s="180">
        <v>1</v>
      </c>
      <c r="AA103" s="180">
        <v>0</v>
      </c>
      <c r="AB103" s="180">
        <v>0</v>
      </c>
      <c r="AC103" s="180">
        <v>0</v>
      </c>
      <c r="AD103" s="187">
        <v>43038</v>
      </c>
      <c r="AE103" s="187">
        <v>43063</v>
      </c>
      <c r="AF103" s="187">
        <v>43040</v>
      </c>
      <c r="AG103" s="187"/>
      <c r="AH103" s="188">
        <v>1</v>
      </c>
      <c r="AI103" s="175">
        <v>4</v>
      </c>
      <c r="AJ103" s="176" t="s">
        <v>383</v>
      </c>
      <c r="AK103" s="176" t="s">
        <v>384</v>
      </c>
      <c r="AL103" s="176" t="s">
        <v>72</v>
      </c>
      <c r="AM103" s="175">
        <v>1</v>
      </c>
      <c r="AN103" s="176" t="s">
        <v>385</v>
      </c>
      <c r="AO103" s="190" t="s">
        <v>73</v>
      </c>
      <c r="AP103" s="194" t="s">
        <v>73</v>
      </c>
      <c r="AQ103" s="39"/>
      <c r="AR103" s="39"/>
      <c r="AS103" s="193"/>
    </row>
    <row r="104" spans="1:45" ht="14.5" hidden="1" customHeight="1">
      <c r="A104" s="175">
        <v>95</v>
      </c>
      <c r="B104" s="176" t="s">
        <v>226</v>
      </c>
      <c r="C104" s="177" t="s">
        <v>372</v>
      </c>
      <c r="D104" s="177" t="s">
        <v>73</v>
      </c>
      <c r="E104" s="177" t="s">
        <v>386</v>
      </c>
      <c r="F104" s="178"/>
      <c r="G104" s="179">
        <v>1</v>
      </c>
      <c r="H104" s="179"/>
      <c r="I104" s="179">
        <v>0.2</v>
      </c>
      <c r="J104" s="178"/>
      <c r="K104" s="178"/>
      <c r="L104" s="183" t="s">
        <v>68</v>
      </c>
      <c r="M104" s="178"/>
      <c r="N104" s="180">
        <v>1</v>
      </c>
      <c r="O104" s="178"/>
      <c r="P104" s="183" t="s">
        <v>68</v>
      </c>
      <c r="Q104" s="184" t="s">
        <v>69</v>
      </c>
      <c r="R104" s="183" t="s">
        <v>68</v>
      </c>
      <c r="S104" s="180">
        <v>0</v>
      </c>
      <c r="T104" s="180">
        <v>1</v>
      </c>
      <c r="U104" s="180">
        <v>0</v>
      </c>
      <c r="V104" s="180">
        <v>1</v>
      </c>
      <c r="W104" s="180">
        <v>0</v>
      </c>
      <c r="X104" s="180">
        <v>0</v>
      </c>
      <c r="Y104" s="180">
        <v>1</v>
      </c>
      <c r="Z104" s="180">
        <v>3</v>
      </c>
      <c r="AA104" s="180">
        <v>0</v>
      </c>
      <c r="AB104" s="180">
        <v>0</v>
      </c>
      <c r="AC104" s="180">
        <v>0</v>
      </c>
      <c r="AD104" s="187">
        <v>43038</v>
      </c>
      <c r="AE104" s="187">
        <v>43063</v>
      </c>
      <c r="AF104" s="187">
        <v>43040</v>
      </c>
      <c r="AG104" s="187"/>
      <c r="AH104" s="188">
        <v>1</v>
      </c>
      <c r="AI104" s="175">
        <v>4</v>
      </c>
      <c r="AJ104" s="176" t="s">
        <v>383</v>
      </c>
      <c r="AK104" s="176" t="s">
        <v>387</v>
      </c>
      <c r="AL104" s="176" t="s">
        <v>72</v>
      </c>
      <c r="AM104" s="175">
        <v>1</v>
      </c>
      <c r="AN104" s="176" t="s">
        <v>267</v>
      </c>
      <c r="AO104" s="190" t="s">
        <v>73</v>
      </c>
      <c r="AP104" s="194" t="s">
        <v>73</v>
      </c>
      <c r="AQ104" s="39"/>
      <c r="AR104" s="39"/>
      <c r="AS104" s="193"/>
    </row>
    <row r="105" spans="1:45" ht="14.5" hidden="1" customHeight="1">
      <c r="A105" s="175">
        <v>96</v>
      </c>
      <c r="B105" s="176" t="s">
        <v>226</v>
      </c>
      <c r="C105" s="177" t="s">
        <v>372</v>
      </c>
      <c r="D105" s="177" t="s">
        <v>73</v>
      </c>
      <c r="E105" s="177" t="s">
        <v>388</v>
      </c>
      <c r="F105" s="178"/>
      <c r="G105" s="179">
        <v>1</v>
      </c>
      <c r="H105" s="179"/>
      <c r="I105" s="179">
        <v>0.2</v>
      </c>
      <c r="J105" s="178"/>
      <c r="K105" s="178"/>
      <c r="L105" s="183" t="s">
        <v>68</v>
      </c>
      <c r="M105" s="178"/>
      <c r="N105" s="180">
        <v>1</v>
      </c>
      <c r="O105" s="178"/>
      <c r="P105" s="183" t="s">
        <v>68</v>
      </c>
      <c r="Q105" s="184" t="s">
        <v>69</v>
      </c>
      <c r="R105" s="183" t="s">
        <v>68</v>
      </c>
      <c r="S105" s="180">
        <v>0</v>
      </c>
      <c r="T105" s="180">
        <v>1</v>
      </c>
      <c r="U105" s="180">
        <v>0</v>
      </c>
      <c r="V105" s="180">
        <v>3</v>
      </c>
      <c r="W105" s="180">
        <v>0</v>
      </c>
      <c r="X105" s="180">
        <v>0</v>
      </c>
      <c r="Y105" s="180">
        <v>1</v>
      </c>
      <c r="Z105" s="180">
        <v>1</v>
      </c>
      <c r="AA105" s="180">
        <v>0</v>
      </c>
      <c r="AB105" s="180">
        <v>0</v>
      </c>
      <c r="AC105" s="180">
        <v>0</v>
      </c>
      <c r="AD105" s="187">
        <v>43038</v>
      </c>
      <c r="AE105" s="187">
        <v>43063</v>
      </c>
      <c r="AF105" s="187">
        <v>43040</v>
      </c>
      <c r="AG105" s="187"/>
      <c r="AH105" s="188">
        <v>1</v>
      </c>
      <c r="AI105" s="175">
        <v>4</v>
      </c>
      <c r="AJ105" s="176" t="s">
        <v>383</v>
      </c>
      <c r="AK105" s="176" t="s">
        <v>389</v>
      </c>
      <c r="AL105" s="176" t="s">
        <v>72</v>
      </c>
      <c r="AM105" s="175">
        <v>1</v>
      </c>
      <c r="AN105" s="176" t="s">
        <v>267</v>
      </c>
      <c r="AO105" s="190" t="s">
        <v>73</v>
      </c>
      <c r="AP105" s="194" t="s">
        <v>73</v>
      </c>
      <c r="AQ105" s="39"/>
      <c r="AR105" s="39"/>
      <c r="AS105" s="193"/>
    </row>
    <row r="106" spans="1:45" ht="14.5" customHeight="1">
      <c r="A106" s="175">
        <v>97</v>
      </c>
      <c r="B106" s="176" t="s">
        <v>226</v>
      </c>
      <c r="C106" s="177" t="s">
        <v>372</v>
      </c>
      <c r="D106" s="177" t="s">
        <v>73</v>
      </c>
      <c r="E106" s="177" t="s">
        <v>390</v>
      </c>
      <c r="F106" s="178"/>
      <c r="G106" s="179">
        <v>1</v>
      </c>
      <c r="H106" s="179"/>
      <c r="I106" s="179">
        <v>0.2</v>
      </c>
      <c r="J106" s="178"/>
      <c r="K106" s="178"/>
      <c r="L106" s="183" t="s">
        <v>68</v>
      </c>
      <c r="M106" s="178"/>
      <c r="N106" s="180">
        <v>1</v>
      </c>
      <c r="O106" s="178"/>
      <c r="P106" s="183" t="s">
        <v>68</v>
      </c>
      <c r="Q106" s="184" t="s">
        <v>69</v>
      </c>
      <c r="R106" s="183" t="s">
        <v>68</v>
      </c>
      <c r="S106" s="180">
        <v>0</v>
      </c>
      <c r="T106" s="180">
        <v>3</v>
      </c>
      <c r="U106" s="180">
        <v>0</v>
      </c>
      <c r="V106" s="180">
        <v>1</v>
      </c>
      <c r="W106" s="180">
        <v>0</v>
      </c>
      <c r="X106" s="180">
        <v>0</v>
      </c>
      <c r="Y106" s="180">
        <v>1</v>
      </c>
      <c r="Z106" s="180">
        <v>1</v>
      </c>
      <c r="AA106" s="180">
        <v>0</v>
      </c>
      <c r="AB106" s="180">
        <v>0</v>
      </c>
      <c r="AC106" s="180">
        <v>0</v>
      </c>
      <c r="AD106" s="187">
        <v>43038</v>
      </c>
      <c r="AE106" s="187">
        <v>43063</v>
      </c>
      <c r="AF106" s="187">
        <v>43040</v>
      </c>
      <c r="AG106" s="187"/>
      <c r="AH106" s="188">
        <v>1</v>
      </c>
      <c r="AI106" s="175">
        <v>3</v>
      </c>
      <c r="AJ106" s="176" t="s">
        <v>383</v>
      </c>
      <c r="AK106" s="176" t="s">
        <v>391</v>
      </c>
      <c r="AL106" s="176" t="s">
        <v>72</v>
      </c>
      <c r="AM106" s="175">
        <v>1</v>
      </c>
      <c r="AN106" s="176" t="s">
        <v>392</v>
      </c>
      <c r="AO106" s="190" t="s">
        <v>73</v>
      </c>
      <c r="AP106" s="194" t="s">
        <v>100</v>
      </c>
      <c r="AQ106" s="194" t="s">
        <v>393</v>
      </c>
      <c r="AR106" s="39"/>
      <c r="AS106" s="193"/>
    </row>
    <row r="107" spans="1:45" ht="14.5" hidden="1" customHeight="1">
      <c r="A107" s="175">
        <v>98</v>
      </c>
      <c r="B107" s="176" t="s">
        <v>226</v>
      </c>
      <c r="C107" s="177" t="s">
        <v>394</v>
      </c>
      <c r="D107" s="177" t="s">
        <v>395</v>
      </c>
      <c r="E107" s="177" t="s">
        <v>396</v>
      </c>
      <c r="F107" s="178"/>
      <c r="G107" s="179">
        <v>1</v>
      </c>
      <c r="H107" s="179"/>
      <c r="I107" s="179">
        <v>0.25</v>
      </c>
      <c r="J107" s="178"/>
      <c r="K107" s="178"/>
      <c r="L107" s="183" t="s">
        <v>68</v>
      </c>
      <c r="M107" s="178"/>
      <c r="N107" s="180">
        <v>2</v>
      </c>
      <c r="O107" s="178"/>
      <c r="P107" s="183" t="s">
        <v>68</v>
      </c>
      <c r="Q107" s="183" t="s">
        <v>68</v>
      </c>
      <c r="R107" s="183" t="s">
        <v>68</v>
      </c>
      <c r="S107" s="180">
        <v>0</v>
      </c>
      <c r="T107" s="180">
        <v>3</v>
      </c>
      <c r="U107" s="180">
        <v>0</v>
      </c>
      <c r="V107" s="180">
        <v>1</v>
      </c>
      <c r="W107" s="180">
        <v>0</v>
      </c>
      <c r="X107" s="180">
        <v>0</v>
      </c>
      <c r="Y107" s="180">
        <v>1</v>
      </c>
      <c r="Z107" s="180">
        <v>1</v>
      </c>
      <c r="AA107" s="180">
        <v>0</v>
      </c>
      <c r="AB107" s="180">
        <v>0</v>
      </c>
      <c r="AC107" s="180">
        <v>0</v>
      </c>
      <c r="AD107" s="187">
        <v>43038</v>
      </c>
      <c r="AE107" s="187">
        <v>43063</v>
      </c>
      <c r="AF107" s="187">
        <v>43040</v>
      </c>
      <c r="AG107" s="187"/>
      <c r="AH107" s="188">
        <v>1</v>
      </c>
      <c r="AI107" s="175">
        <v>3</v>
      </c>
      <c r="AJ107" s="176" t="s">
        <v>397</v>
      </c>
      <c r="AK107" s="176" t="s">
        <v>398</v>
      </c>
      <c r="AL107" s="176" t="s">
        <v>72</v>
      </c>
      <c r="AM107" s="175">
        <v>2</v>
      </c>
      <c r="AN107" s="176" t="s">
        <v>399</v>
      </c>
      <c r="AO107" s="190" t="s">
        <v>73</v>
      </c>
      <c r="AP107" s="194" t="s">
        <v>73</v>
      </c>
      <c r="AQ107" s="39"/>
      <c r="AR107" s="39"/>
      <c r="AS107" s="193"/>
    </row>
    <row r="108" spans="1:45" ht="29" customHeight="1">
      <c r="A108" s="175">
        <v>99</v>
      </c>
      <c r="B108" s="176" t="s">
        <v>226</v>
      </c>
      <c r="C108" s="177" t="s">
        <v>394</v>
      </c>
      <c r="D108" s="177" t="s">
        <v>395</v>
      </c>
      <c r="E108" s="177" t="s">
        <v>400</v>
      </c>
      <c r="F108" s="178"/>
      <c r="G108" s="179">
        <v>1</v>
      </c>
      <c r="H108" s="179"/>
      <c r="I108" s="179">
        <v>0.25</v>
      </c>
      <c r="J108" s="178"/>
      <c r="K108" s="178"/>
      <c r="L108" s="183" t="s">
        <v>68</v>
      </c>
      <c r="M108" s="178"/>
      <c r="N108" s="180">
        <v>1</v>
      </c>
      <c r="O108" s="178"/>
      <c r="P108" s="183" t="s">
        <v>68</v>
      </c>
      <c r="Q108" s="184" t="s">
        <v>69</v>
      </c>
      <c r="R108" s="183" t="s">
        <v>68</v>
      </c>
      <c r="S108" s="180">
        <v>0</v>
      </c>
      <c r="T108" s="180">
        <v>1</v>
      </c>
      <c r="U108" s="180">
        <v>0</v>
      </c>
      <c r="V108" s="180">
        <v>3</v>
      </c>
      <c r="W108" s="180">
        <v>0</v>
      </c>
      <c r="X108" s="180">
        <v>0</v>
      </c>
      <c r="Y108" s="180">
        <v>1</v>
      </c>
      <c r="Z108" s="180">
        <v>1</v>
      </c>
      <c r="AA108" s="180">
        <v>0</v>
      </c>
      <c r="AB108" s="180">
        <v>0</v>
      </c>
      <c r="AC108" s="180">
        <v>0</v>
      </c>
      <c r="AD108" s="187">
        <v>43038</v>
      </c>
      <c r="AE108" s="187">
        <v>43063</v>
      </c>
      <c r="AF108" s="187">
        <v>43040</v>
      </c>
      <c r="AG108" s="187"/>
      <c r="AH108" s="188">
        <v>1</v>
      </c>
      <c r="AI108" s="175">
        <v>4</v>
      </c>
      <c r="AJ108" s="176" t="s">
        <v>401</v>
      </c>
      <c r="AK108" s="176" t="s">
        <v>384</v>
      </c>
      <c r="AL108" s="176" t="s">
        <v>72</v>
      </c>
      <c r="AM108" s="175">
        <v>1</v>
      </c>
      <c r="AN108" s="176" t="s">
        <v>402</v>
      </c>
      <c r="AO108" s="190" t="s">
        <v>73</v>
      </c>
      <c r="AP108" s="194" t="s">
        <v>100</v>
      </c>
      <c r="AQ108" s="194" t="s">
        <v>393</v>
      </c>
      <c r="AR108" s="39"/>
      <c r="AS108" s="193"/>
    </row>
    <row r="109" spans="1:45" ht="14.5" hidden="1" customHeight="1">
      <c r="A109" s="175">
        <v>100</v>
      </c>
      <c r="B109" s="176" t="s">
        <v>226</v>
      </c>
      <c r="C109" s="177" t="s">
        <v>394</v>
      </c>
      <c r="D109" s="177" t="s">
        <v>395</v>
      </c>
      <c r="E109" s="177" t="s">
        <v>403</v>
      </c>
      <c r="F109" s="178"/>
      <c r="G109" s="179">
        <v>1</v>
      </c>
      <c r="H109" s="179"/>
      <c r="I109" s="183" t="s">
        <v>73</v>
      </c>
      <c r="J109" s="178"/>
      <c r="K109" s="178"/>
      <c r="L109" s="183" t="s">
        <v>68</v>
      </c>
      <c r="M109" s="183" t="s">
        <v>68</v>
      </c>
      <c r="N109" s="180">
        <v>0</v>
      </c>
      <c r="O109" s="178"/>
      <c r="P109" s="183" t="s">
        <v>68</v>
      </c>
      <c r="Q109" s="184" t="s">
        <v>69</v>
      </c>
      <c r="R109" s="183" t="s">
        <v>68</v>
      </c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76" t="s">
        <v>404</v>
      </c>
      <c r="AO109" s="190" t="s">
        <v>73</v>
      </c>
      <c r="AP109" s="194" t="s">
        <v>73</v>
      </c>
      <c r="AQ109" s="39"/>
      <c r="AR109" s="195"/>
      <c r="AS109" s="45"/>
    </row>
    <row r="110" spans="1:45" ht="14.5" hidden="1" customHeight="1">
      <c r="A110" s="175">
        <v>101</v>
      </c>
      <c r="B110" s="176" t="s">
        <v>226</v>
      </c>
      <c r="C110" s="177" t="s">
        <v>394</v>
      </c>
      <c r="D110" s="177" t="s">
        <v>395</v>
      </c>
      <c r="E110" s="177" t="s">
        <v>405</v>
      </c>
      <c r="F110" s="178"/>
      <c r="G110" s="179">
        <v>1</v>
      </c>
      <c r="H110" s="179"/>
      <c r="I110" s="179">
        <v>0.25</v>
      </c>
      <c r="J110" s="178"/>
      <c r="K110" s="178"/>
      <c r="L110" s="183" t="s">
        <v>68</v>
      </c>
      <c r="M110" s="178"/>
      <c r="N110" s="180">
        <v>1</v>
      </c>
      <c r="O110" s="178"/>
      <c r="P110" s="183" t="s">
        <v>68</v>
      </c>
      <c r="Q110" s="184" t="s">
        <v>69</v>
      </c>
      <c r="R110" s="183" t="s">
        <v>68</v>
      </c>
      <c r="S110" s="180">
        <v>0</v>
      </c>
      <c r="T110" s="180">
        <v>1</v>
      </c>
      <c r="U110" s="180">
        <v>0</v>
      </c>
      <c r="V110" s="180">
        <v>3</v>
      </c>
      <c r="W110" s="180">
        <v>0</v>
      </c>
      <c r="X110" s="180">
        <v>0</v>
      </c>
      <c r="Y110" s="180">
        <v>1</v>
      </c>
      <c r="Z110" s="180">
        <v>1</v>
      </c>
      <c r="AA110" s="180">
        <v>0</v>
      </c>
      <c r="AB110" s="180">
        <v>0</v>
      </c>
      <c r="AC110" s="180">
        <v>0</v>
      </c>
      <c r="AD110" s="187">
        <v>43038</v>
      </c>
      <c r="AE110" s="187">
        <v>43063</v>
      </c>
      <c r="AF110" s="187">
        <v>43040</v>
      </c>
      <c r="AG110" s="187"/>
      <c r="AH110" s="188">
        <v>1</v>
      </c>
      <c r="AI110" s="175">
        <v>4</v>
      </c>
      <c r="AJ110" s="176" t="s">
        <v>406</v>
      </c>
      <c r="AK110" s="176" t="s">
        <v>384</v>
      </c>
      <c r="AL110" s="176" t="s">
        <v>72</v>
      </c>
      <c r="AM110" s="175">
        <v>2</v>
      </c>
      <c r="AN110" s="189"/>
      <c r="AO110" s="190" t="s">
        <v>73</v>
      </c>
      <c r="AP110" s="194" t="s">
        <v>73</v>
      </c>
      <c r="AQ110" s="39"/>
      <c r="AR110" s="39"/>
      <c r="AS110" s="193"/>
    </row>
    <row r="111" spans="1:45" ht="14.5" customHeight="1">
      <c r="A111" s="175">
        <v>102</v>
      </c>
      <c r="B111" s="176" t="s">
        <v>226</v>
      </c>
      <c r="C111" s="177" t="s">
        <v>394</v>
      </c>
      <c r="D111" s="177" t="s">
        <v>395</v>
      </c>
      <c r="E111" s="177" t="s">
        <v>407</v>
      </c>
      <c r="F111" s="178"/>
      <c r="G111" s="179">
        <v>1</v>
      </c>
      <c r="H111" s="179"/>
      <c r="I111" s="179">
        <v>0.25</v>
      </c>
      <c r="J111" s="178"/>
      <c r="K111" s="178"/>
      <c r="L111" s="183" t="s">
        <v>68</v>
      </c>
      <c r="M111" s="178"/>
      <c r="N111" s="180">
        <v>1</v>
      </c>
      <c r="O111" s="178"/>
      <c r="P111" s="183" t="s">
        <v>68</v>
      </c>
      <c r="Q111" s="184" t="s">
        <v>69</v>
      </c>
      <c r="R111" s="183" t="s">
        <v>68</v>
      </c>
      <c r="S111" s="180">
        <v>0</v>
      </c>
      <c r="T111" s="180">
        <v>1</v>
      </c>
      <c r="U111" s="180">
        <v>0</v>
      </c>
      <c r="V111" s="180">
        <v>1</v>
      </c>
      <c r="W111" s="180">
        <v>0</v>
      </c>
      <c r="X111" s="180">
        <v>0</v>
      </c>
      <c r="Y111" s="180">
        <v>3</v>
      </c>
      <c r="Z111" s="180">
        <v>1</v>
      </c>
      <c r="AA111" s="180">
        <v>0</v>
      </c>
      <c r="AB111" s="180">
        <v>0</v>
      </c>
      <c r="AC111" s="180">
        <v>0</v>
      </c>
      <c r="AD111" s="187">
        <v>43038</v>
      </c>
      <c r="AE111" s="187">
        <v>43063</v>
      </c>
      <c r="AF111" s="187">
        <v>43040</v>
      </c>
      <c r="AG111" s="187"/>
      <c r="AH111" s="188">
        <v>1</v>
      </c>
      <c r="AI111" s="175">
        <v>4</v>
      </c>
      <c r="AJ111" s="176" t="s">
        <v>408</v>
      </c>
      <c r="AK111" s="176" t="s">
        <v>409</v>
      </c>
      <c r="AL111" s="176" t="s">
        <v>72</v>
      </c>
      <c r="AM111" s="175">
        <v>1</v>
      </c>
      <c r="AN111" s="176" t="s">
        <v>410</v>
      </c>
      <c r="AO111" s="190" t="s">
        <v>73</v>
      </c>
      <c r="AP111" s="194" t="s">
        <v>100</v>
      </c>
      <c r="AQ111" s="194" t="s">
        <v>393</v>
      </c>
      <c r="AR111" s="39"/>
      <c r="AS111" s="193"/>
    </row>
    <row r="112" spans="1:45" ht="14.5" hidden="1" customHeight="1">
      <c r="A112" s="175">
        <v>103</v>
      </c>
      <c r="B112" s="176" t="s">
        <v>226</v>
      </c>
      <c r="C112" s="177" t="s">
        <v>394</v>
      </c>
      <c r="D112" s="177" t="s">
        <v>395</v>
      </c>
      <c r="E112" s="177" t="s">
        <v>411</v>
      </c>
      <c r="F112" s="178"/>
      <c r="G112" s="179">
        <v>1</v>
      </c>
      <c r="H112" s="179"/>
      <c r="I112" s="179">
        <v>0.25</v>
      </c>
      <c r="J112" s="178"/>
      <c r="K112" s="178"/>
      <c r="L112" s="183" t="s">
        <v>68</v>
      </c>
      <c r="M112" s="178"/>
      <c r="N112" s="180">
        <v>1</v>
      </c>
      <c r="O112" s="178"/>
      <c r="P112" s="183" t="s">
        <v>68</v>
      </c>
      <c r="Q112" s="184" t="s">
        <v>69</v>
      </c>
      <c r="R112" s="183" t="s">
        <v>68</v>
      </c>
      <c r="S112" s="180">
        <v>0</v>
      </c>
      <c r="T112" s="180">
        <v>1</v>
      </c>
      <c r="U112" s="180">
        <v>0</v>
      </c>
      <c r="V112" s="180">
        <v>1</v>
      </c>
      <c r="W112" s="180">
        <v>0</v>
      </c>
      <c r="X112" s="180">
        <v>0</v>
      </c>
      <c r="Y112" s="180">
        <v>1</v>
      </c>
      <c r="Z112" s="180">
        <v>3</v>
      </c>
      <c r="AA112" s="180">
        <v>0</v>
      </c>
      <c r="AB112" s="180">
        <v>0</v>
      </c>
      <c r="AC112" s="180">
        <v>0</v>
      </c>
      <c r="AD112" s="187">
        <v>43038</v>
      </c>
      <c r="AE112" s="187">
        <v>43063</v>
      </c>
      <c r="AF112" s="187">
        <v>43040</v>
      </c>
      <c r="AG112" s="187"/>
      <c r="AH112" s="188">
        <v>1</v>
      </c>
      <c r="AI112" s="175">
        <v>4</v>
      </c>
      <c r="AJ112" s="176" t="s">
        <v>408</v>
      </c>
      <c r="AK112" s="176" t="s">
        <v>409</v>
      </c>
      <c r="AL112" s="176" t="s">
        <v>72</v>
      </c>
      <c r="AM112" s="175">
        <v>1</v>
      </c>
      <c r="AN112" s="189"/>
      <c r="AO112" s="190" t="s">
        <v>73</v>
      </c>
      <c r="AP112" s="194" t="s">
        <v>73</v>
      </c>
      <c r="AQ112" s="39"/>
      <c r="AR112" s="39"/>
      <c r="AS112" s="193"/>
    </row>
    <row r="113" spans="1:45" ht="14.5" hidden="1" customHeight="1">
      <c r="A113" s="175">
        <v>104</v>
      </c>
      <c r="B113" s="176" t="s">
        <v>226</v>
      </c>
      <c r="C113" s="177" t="s">
        <v>394</v>
      </c>
      <c r="D113" s="177" t="s">
        <v>395</v>
      </c>
      <c r="E113" s="177" t="s">
        <v>412</v>
      </c>
      <c r="F113" s="178"/>
      <c r="G113" s="179">
        <v>1</v>
      </c>
      <c r="H113" s="179"/>
      <c r="I113" s="179">
        <v>0.25</v>
      </c>
      <c r="J113" s="178"/>
      <c r="K113" s="178"/>
      <c r="L113" s="183" t="s">
        <v>68</v>
      </c>
      <c r="M113" s="178"/>
      <c r="N113" s="180">
        <v>0</v>
      </c>
      <c r="O113" s="178"/>
      <c r="P113" s="183" t="s">
        <v>68</v>
      </c>
      <c r="Q113" s="184" t="s">
        <v>69</v>
      </c>
      <c r="R113" s="183" t="s">
        <v>68</v>
      </c>
      <c r="S113" s="180">
        <v>0</v>
      </c>
      <c r="T113" s="180">
        <v>1</v>
      </c>
      <c r="U113" s="180">
        <v>0</v>
      </c>
      <c r="V113" s="180">
        <v>1</v>
      </c>
      <c r="W113" s="180">
        <v>0</v>
      </c>
      <c r="X113" s="180">
        <v>0</v>
      </c>
      <c r="Y113" s="180">
        <v>1</v>
      </c>
      <c r="Z113" s="180">
        <v>1</v>
      </c>
      <c r="AA113" s="180">
        <v>0</v>
      </c>
      <c r="AB113" s="180">
        <v>0</v>
      </c>
      <c r="AC113" s="180">
        <v>0</v>
      </c>
      <c r="AD113" s="187">
        <v>43038</v>
      </c>
      <c r="AE113" s="187">
        <v>43063</v>
      </c>
      <c r="AF113" s="187">
        <v>43040</v>
      </c>
      <c r="AG113" s="187"/>
      <c r="AH113" s="188">
        <v>1</v>
      </c>
      <c r="AI113" s="175">
        <v>4</v>
      </c>
      <c r="AJ113" s="176" t="s">
        <v>413</v>
      </c>
      <c r="AK113" s="176" t="s">
        <v>414</v>
      </c>
      <c r="AL113" s="176" t="s">
        <v>72</v>
      </c>
      <c r="AM113" s="175">
        <v>0</v>
      </c>
      <c r="AN113" s="189"/>
      <c r="AO113" s="190" t="s">
        <v>73</v>
      </c>
      <c r="AP113" s="194" t="s">
        <v>73</v>
      </c>
      <c r="AQ113" s="39"/>
      <c r="AR113" s="39"/>
      <c r="AS113" s="193"/>
    </row>
    <row r="114" spans="1:45" ht="14.5" hidden="1" customHeight="1">
      <c r="A114" s="175">
        <v>105</v>
      </c>
      <c r="B114" s="176" t="s">
        <v>226</v>
      </c>
      <c r="C114" s="177" t="s">
        <v>394</v>
      </c>
      <c r="D114" s="177" t="s">
        <v>395</v>
      </c>
      <c r="E114" s="177" t="s">
        <v>415</v>
      </c>
      <c r="F114" s="178"/>
      <c r="G114" s="179">
        <v>1</v>
      </c>
      <c r="H114" s="179"/>
      <c r="I114" s="179">
        <v>0.25</v>
      </c>
      <c r="J114" s="178"/>
      <c r="K114" s="178"/>
      <c r="L114" s="183" t="s">
        <v>68</v>
      </c>
      <c r="M114" s="178"/>
      <c r="N114" s="180">
        <v>1</v>
      </c>
      <c r="O114" s="178"/>
      <c r="P114" s="183" t="s">
        <v>68</v>
      </c>
      <c r="Q114" s="184" t="s">
        <v>69</v>
      </c>
      <c r="R114" s="183" t="s">
        <v>68</v>
      </c>
      <c r="S114" s="180">
        <v>0</v>
      </c>
      <c r="T114" s="180">
        <v>3</v>
      </c>
      <c r="U114" s="180">
        <v>0</v>
      </c>
      <c r="V114" s="180">
        <v>1</v>
      </c>
      <c r="W114" s="180">
        <v>0</v>
      </c>
      <c r="X114" s="180">
        <v>0</v>
      </c>
      <c r="Y114" s="180">
        <v>1</v>
      </c>
      <c r="Z114" s="180">
        <v>1</v>
      </c>
      <c r="AA114" s="180">
        <v>0</v>
      </c>
      <c r="AB114" s="180">
        <v>0</v>
      </c>
      <c r="AC114" s="180">
        <v>0</v>
      </c>
      <c r="AD114" s="187">
        <v>43038</v>
      </c>
      <c r="AE114" s="187">
        <v>43063</v>
      </c>
      <c r="AF114" s="187">
        <v>43040</v>
      </c>
      <c r="AG114" s="187"/>
      <c r="AH114" s="188">
        <v>1</v>
      </c>
      <c r="AI114" s="175">
        <v>4</v>
      </c>
      <c r="AJ114" s="176" t="s">
        <v>416</v>
      </c>
      <c r="AK114" s="176" t="s">
        <v>417</v>
      </c>
      <c r="AL114" s="176" t="s">
        <v>72</v>
      </c>
      <c r="AM114" s="175">
        <v>1</v>
      </c>
      <c r="AN114" s="189"/>
      <c r="AO114" s="190" t="s">
        <v>73</v>
      </c>
      <c r="AP114" s="194" t="s">
        <v>73</v>
      </c>
      <c r="AQ114" s="39"/>
      <c r="AR114" s="39"/>
      <c r="AS114" s="193"/>
    </row>
    <row r="115" spans="1:45" ht="14.5" hidden="1" customHeight="1">
      <c r="A115" s="175">
        <v>106</v>
      </c>
      <c r="B115" s="176" t="s">
        <v>226</v>
      </c>
      <c r="C115" s="177" t="s">
        <v>394</v>
      </c>
      <c r="D115" s="177" t="s">
        <v>395</v>
      </c>
      <c r="E115" s="177" t="s">
        <v>418</v>
      </c>
      <c r="F115" s="178"/>
      <c r="G115" s="179">
        <v>1</v>
      </c>
      <c r="H115" s="179"/>
      <c r="I115" s="179">
        <v>0.25</v>
      </c>
      <c r="J115" s="178"/>
      <c r="K115" s="178"/>
      <c r="L115" s="183" t="s">
        <v>68</v>
      </c>
      <c r="M115" s="178"/>
      <c r="N115" s="180">
        <v>1</v>
      </c>
      <c r="O115" s="178"/>
      <c r="P115" s="183" t="s">
        <v>68</v>
      </c>
      <c r="Q115" s="184" t="s">
        <v>69</v>
      </c>
      <c r="R115" s="183" t="s">
        <v>68</v>
      </c>
      <c r="S115" s="180">
        <v>0</v>
      </c>
      <c r="T115" s="180">
        <v>1</v>
      </c>
      <c r="U115" s="180">
        <v>0</v>
      </c>
      <c r="V115" s="180">
        <v>1</v>
      </c>
      <c r="W115" s="180">
        <v>0</v>
      </c>
      <c r="X115" s="180">
        <v>0</v>
      </c>
      <c r="Y115" s="180">
        <v>3</v>
      </c>
      <c r="Z115" s="180">
        <v>1</v>
      </c>
      <c r="AA115" s="180">
        <v>0</v>
      </c>
      <c r="AB115" s="180">
        <v>0</v>
      </c>
      <c r="AC115" s="180">
        <v>0</v>
      </c>
      <c r="AD115" s="187">
        <v>43038</v>
      </c>
      <c r="AE115" s="187">
        <v>43063</v>
      </c>
      <c r="AF115" s="187">
        <v>43040</v>
      </c>
      <c r="AG115" s="187"/>
      <c r="AH115" s="188">
        <v>1</v>
      </c>
      <c r="AI115" s="175">
        <v>4</v>
      </c>
      <c r="AJ115" s="176" t="s">
        <v>419</v>
      </c>
      <c r="AK115" s="176" t="s">
        <v>420</v>
      </c>
      <c r="AL115" s="176" t="s">
        <v>72</v>
      </c>
      <c r="AM115" s="175">
        <v>1</v>
      </c>
      <c r="AN115" s="189"/>
      <c r="AO115" s="190" t="s">
        <v>73</v>
      </c>
      <c r="AP115" s="194" t="s">
        <v>73</v>
      </c>
      <c r="AQ115" s="39"/>
      <c r="AR115" s="39"/>
      <c r="AS115" s="193"/>
    </row>
    <row r="116" spans="1:45" ht="14.5" customHeight="1">
      <c r="A116" s="175">
        <v>107</v>
      </c>
      <c r="B116" s="176" t="s">
        <v>226</v>
      </c>
      <c r="C116" s="177" t="s">
        <v>394</v>
      </c>
      <c r="D116" s="177" t="s">
        <v>395</v>
      </c>
      <c r="E116" s="177" t="s">
        <v>421</v>
      </c>
      <c r="F116" s="178"/>
      <c r="G116" s="179">
        <v>1</v>
      </c>
      <c r="H116" s="179"/>
      <c r="I116" s="179">
        <v>0.25</v>
      </c>
      <c r="J116" s="178"/>
      <c r="K116" s="178"/>
      <c r="L116" s="183" t="s">
        <v>68</v>
      </c>
      <c r="M116" s="178"/>
      <c r="N116" s="180">
        <v>1</v>
      </c>
      <c r="O116" s="178"/>
      <c r="P116" s="183" t="s">
        <v>68</v>
      </c>
      <c r="Q116" s="184" t="s">
        <v>69</v>
      </c>
      <c r="R116" s="183" t="s">
        <v>68</v>
      </c>
      <c r="S116" s="180">
        <v>0</v>
      </c>
      <c r="T116" s="180">
        <v>1</v>
      </c>
      <c r="U116" s="180">
        <v>0</v>
      </c>
      <c r="V116" s="180">
        <v>1</v>
      </c>
      <c r="W116" s="180">
        <v>0</v>
      </c>
      <c r="X116" s="180">
        <v>0</v>
      </c>
      <c r="Y116" s="180">
        <v>3</v>
      </c>
      <c r="Z116" s="180">
        <v>1</v>
      </c>
      <c r="AA116" s="180">
        <v>0</v>
      </c>
      <c r="AB116" s="180">
        <v>0</v>
      </c>
      <c r="AC116" s="180">
        <v>0</v>
      </c>
      <c r="AD116" s="187">
        <v>43038</v>
      </c>
      <c r="AE116" s="187">
        <v>43063</v>
      </c>
      <c r="AF116" s="187">
        <v>43040</v>
      </c>
      <c r="AG116" s="187"/>
      <c r="AH116" s="188">
        <v>1</v>
      </c>
      <c r="AI116" s="175">
        <v>4</v>
      </c>
      <c r="AJ116" s="176" t="s">
        <v>419</v>
      </c>
      <c r="AK116" s="176" t="s">
        <v>422</v>
      </c>
      <c r="AL116" s="176" t="s">
        <v>72</v>
      </c>
      <c r="AM116" s="175">
        <v>1</v>
      </c>
      <c r="AN116" s="189"/>
      <c r="AO116" s="190" t="s">
        <v>73</v>
      </c>
      <c r="AP116" s="194" t="s">
        <v>100</v>
      </c>
      <c r="AQ116" s="196" t="s">
        <v>423</v>
      </c>
      <c r="AR116" s="39"/>
      <c r="AS116" s="193"/>
    </row>
    <row r="117" spans="1:45" ht="14.5" hidden="1" customHeight="1">
      <c r="A117" s="175">
        <v>108</v>
      </c>
      <c r="B117" s="176" t="s">
        <v>226</v>
      </c>
      <c r="C117" s="177" t="s">
        <v>394</v>
      </c>
      <c r="D117" s="177" t="s">
        <v>395</v>
      </c>
      <c r="E117" s="177" t="s">
        <v>424</v>
      </c>
      <c r="F117" s="178"/>
      <c r="G117" s="179">
        <v>1</v>
      </c>
      <c r="H117" s="179"/>
      <c r="I117" s="179">
        <v>0.25</v>
      </c>
      <c r="J117" s="178"/>
      <c r="K117" s="178"/>
      <c r="L117" s="183" t="s">
        <v>68</v>
      </c>
      <c r="M117" s="178"/>
      <c r="N117" s="180">
        <v>1</v>
      </c>
      <c r="O117" s="178"/>
      <c r="P117" s="183" t="s">
        <v>68</v>
      </c>
      <c r="Q117" s="184" t="s">
        <v>69</v>
      </c>
      <c r="R117" s="183" t="s">
        <v>68</v>
      </c>
      <c r="S117" s="180">
        <v>0</v>
      </c>
      <c r="T117" s="180">
        <v>1</v>
      </c>
      <c r="U117" s="180">
        <v>0</v>
      </c>
      <c r="V117" s="180">
        <v>1</v>
      </c>
      <c r="W117" s="180">
        <v>0</v>
      </c>
      <c r="X117" s="180">
        <v>0</v>
      </c>
      <c r="Y117" s="180">
        <v>1</v>
      </c>
      <c r="Z117" s="180">
        <v>3</v>
      </c>
      <c r="AA117" s="180">
        <v>0</v>
      </c>
      <c r="AB117" s="180">
        <v>0</v>
      </c>
      <c r="AC117" s="180">
        <v>0</v>
      </c>
      <c r="AD117" s="187">
        <v>43038</v>
      </c>
      <c r="AE117" s="187">
        <v>43063</v>
      </c>
      <c r="AF117" s="187">
        <v>43040</v>
      </c>
      <c r="AG117" s="187"/>
      <c r="AH117" s="188">
        <v>1</v>
      </c>
      <c r="AI117" s="175">
        <v>4</v>
      </c>
      <c r="AJ117" s="176" t="s">
        <v>419</v>
      </c>
      <c r="AK117" s="176" t="s">
        <v>422</v>
      </c>
      <c r="AL117" s="176" t="s">
        <v>72</v>
      </c>
      <c r="AM117" s="175">
        <v>1</v>
      </c>
      <c r="AN117" s="189"/>
      <c r="AO117" s="190" t="s">
        <v>73</v>
      </c>
      <c r="AP117" s="194" t="s">
        <v>73</v>
      </c>
      <c r="AQ117" s="39"/>
      <c r="AR117" s="39"/>
      <c r="AS117" s="193"/>
    </row>
    <row r="118" spans="1:45" ht="14.5" hidden="1" customHeight="1">
      <c r="A118" s="175">
        <v>109</v>
      </c>
      <c r="B118" s="176" t="s">
        <v>226</v>
      </c>
      <c r="C118" s="177" t="s">
        <v>394</v>
      </c>
      <c r="D118" s="177" t="s">
        <v>395</v>
      </c>
      <c r="E118" s="177" t="s">
        <v>425</v>
      </c>
      <c r="F118" s="178"/>
      <c r="G118" s="179">
        <v>1</v>
      </c>
      <c r="H118" s="179"/>
      <c r="I118" s="179">
        <v>0.25</v>
      </c>
      <c r="J118" s="178"/>
      <c r="K118" s="178"/>
      <c r="L118" s="183" t="s">
        <v>68</v>
      </c>
      <c r="M118" s="178"/>
      <c r="N118" s="180">
        <v>1</v>
      </c>
      <c r="O118" s="178"/>
      <c r="P118" s="183" t="s">
        <v>68</v>
      </c>
      <c r="Q118" s="184" t="s">
        <v>69</v>
      </c>
      <c r="R118" s="183" t="s">
        <v>68</v>
      </c>
      <c r="S118" s="180">
        <v>0</v>
      </c>
      <c r="T118" s="180">
        <v>1</v>
      </c>
      <c r="U118" s="180">
        <v>0</v>
      </c>
      <c r="V118" s="180">
        <v>3</v>
      </c>
      <c r="W118" s="180">
        <v>0</v>
      </c>
      <c r="X118" s="180">
        <v>0</v>
      </c>
      <c r="Y118" s="180">
        <v>1</v>
      </c>
      <c r="Z118" s="180">
        <v>1</v>
      </c>
      <c r="AA118" s="180">
        <v>0</v>
      </c>
      <c r="AB118" s="180">
        <v>0</v>
      </c>
      <c r="AC118" s="180">
        <v>0</v>
      </c>
      <c r="AD118" s="187">
        <v>43038</v>
      </c>
      <c r="AE118" s="187">
        <v>43063</v>
      </c>
      <c r="AF118" s="187">
        <v>43040</v>
      </c>
      <c r="AG118" s="187"/>
      <c r="AH118" s="188">
        <v>1</v>
      </c>
      <c r="AI118" s="175">
        <v>4</v>
      </c>
      <c r="AJ118" s="176" t="s">
        <v>419</v>
      </c>
      <c r="AK118" s="176" t="s">
        <v>426</v>
      </c>
      <c r="AL118" s="176" t="s">
        <v>72</v>
      </c>
      <c r="AM118" s="175">
        <v>1</v>
      </c>
      <c r="AN118" s="189"/>
      <c r="AO118" s="190" t="s">
        <v>73</v>
      </c>
      <c r="AP118" s="194" t="s">
        <v>73</v>
      </c>
      <c r="AQ118" s="39"/>
      <c r="AR118" s="39"/>
      <c r="AS118" s="193"/>
    </row>
    <row r="119" spans="1:45" ht="14.5" hidden="1" customHeight="1">
      <c r="A119" s="175">
        <v>110</v>
      </c>
      <c r="B119" s="176" t="s">
        <v>226</v>
      </c>
      <c r="C119" s="177" t="s">
        <v>394</v>
      </c>
      <c r="D119" s="177" t="s">
        <v>395</v>
      </c>
      <c r="E119" s="177" t="s">
        <v>427</v>
      </c>
      <c r="F119" s="178"/>
      <c r="G119" s="179">
        <v>1</v>
      </c>
      <c r="H119" s="179"/>
      <c r="I119" s="179">
        <v>0.25</v>
      </c>
      <c r="J119" s="178"/>
      <c r="K119" s="178"/>
      <c r="L119" s="183" t="s">
        <v>68</v>
      </c>
      <c r="M119" s="178"/>
      <c r="N119" s="180">
        <v>1</v>
      </c>
      <c r="O119" s="178"/>
      <c r="P119" s="183" t="s">
        <v>68</v>
      </c>
      <c r="Q119" s="184" t="s">
        <v>69</v>
      </c>
      <c r="R119" s="183" t="s">
        <v>68</v>
      </c>
      <c r="S119" s="180">
        <v>0</v>
      </c>
      <c r="T119" s="180">
        <v>1</v>
      </c>
      <c r="U119" s="180">
        <v>0</v>
      </c>
      <c r="V119" s="180">
        <v>3</v>
      </c>
      <c r="W119" s="180">
        <v>0</v>
      </c>
      <c r="X119" s="180">
        <v>0</v>
      </c>
      <c r="Y119" s="180">
        <v>1</v>
      </c>
      <c r="Z119" s="180">
        <v>1</v>
      </c>
      <c r="AA119" s="180">
        <v>0</v>
      </c>
      <c r="AB119" s="180">
        <v>0</v>
      </c>
      <c r="AC119" s="180">
        <v>0</v>
      </c>
      <c r="AD119" s="187">
        <v>43038</v>
      </c>
      <c r="AE119" s="187">
        <v>43063</v>
      </c>
      <c r="AF119" s="187">
        <v>43040</v>
      </c>
      <c r="AG119" s="187"/>
      <c r="AH119" s="188">
        <v>1</v>
      </c>
      <c r="AI119" s="175">
        <v>3</v>
      </c>
      <c r="AJ119" s="176" t="s">
        <v>428</v>
      </c>
      <c r="AK119" s="176" t="s">
        <v>426</v>
      </c>
      <c r="AL119" s="176" t="s">
        <v>72</v>
      </c>
      <c r="AM119" s="175">
        <v>1</v>
      </c>
      <c r="AN119" s="176" t="s">
        <v>429</v>
      </c>
      <c r="AO119" s="190" t="s">
        <v>73</v>
      </c>
      <c r="AP119" s="194" t="s">
        <v>73</v>
      </c>
      <c r="AQ119" s="39"/>
      <c r="AR119" s="39"/>
      <c r="AS119" s="193"/>
    </row>
    <row r="120" spans="1:45" ht="14.5" hidden="1" customHeight="1">
      <c r="A120" s="175">
        <v>111</v>
      </c>
      <c r="B120" s="176" t="s">
        <v>226</v>
      </c>
      <c r="C120" s="177" t="s">
        <v>394</v>
      </c>
      <c r="D120" s="177" t="s">
        <v>430</v>
      </c>
      <c r="E120" s="177" t="s">
        <v>431</v>
      </c>
      <c r="F120" s="178"/>
      <c r="G120" s="179">
        <v>1</v>
      </c>
      <c r="H120" s="179"/>
      <c r="I120" s="179">
        <v>0.25</v>
      </c>
      <c r="J120" s="178"/>
      <c r="K120" s="178"/>
      <c r="L120" s="183" t="s">
        <v>68</v>
      </c>
      <c r="M120" s="178"/>
      <c r="N120" s="180">
        <v>2</v>
      </c>
      <c r="O120" s="178"/>
      <c r="P120" s="183" t="s">
        <v>68</v>
      </c>
      <c r="Q120" s="183" t="s">
        <v>68</v>
      </c>
      <c r="R120" s="183" t="s">
        <v>68</v>
      </c>
      <c r="S120" s="180">
        <v>0</v>
      </c>
      <c r="T120" s="180">
        <v>3</v>
      </c>
      <c r="U120" s="180">
        <v>0</v>
      </c>
      <c r="V120" s="180">
        <v>1</v>
      </c>
      <c r="W120" s="180">
        <v>0</v>
      </c>
      <c r="X120" s="180">
        <v>0</v>
      </c>
      <c r="Y120" s="180">
        <v>1</v>
      </c>
      <c r="Z120" s="180">
        <v>1</v>
      </c>
      <c r="AA120" s="180">
        <v>0</v>
      </c>
      <c r="AB120" s="180">
        <v>0</v>
      </c>
      <c r="AC120" s="180">
        <v>0</v>
      </c>
      <c r="AD120" s="187">
        <v>43038</v>
      </c>
      <c r="AE120" s="187">
        <v>43063</v>
      </c>
      <c r="AF120" s="187">
        <v>43040</v>
      </c>
      <c r="AG120" s="187"/>
      <c r="AH120" s="188">
        <v>1</v>
      </c>
      <c r="AI120" s="175">
        <v>3</v>
      </c>
      <c r="AJ120" s="176" t="s">
        <v>432</v>
      </c>
      <c r="AK120" s="176" t="s">
        <v>433</v>
      </c>
      <c r="AL120" s="176" t="s">
        <v>72</v>
      </c>
      <c r="AM120" s="175">
        <v>1</v>
      </c>
      <c r="AN120" s="176" t="s">
        <v>434</v>
      </c>
      <c r="AO120" s="190" t="s">
        <v>73</v>
      </c>
      <c r="AP120" s="194" t="s">
        <v>73</v>
      </c>
      <c r="AQ120" s="39"/>
      <c r="AR120" s="39"/>
      <c r="AS120" s="193"/>
    </row>
    <row r="121" spans="1:45" ht="14.5" hidden="1" customHeight="1">
      <c r="A121" s="175">
        <v>112</v>
      </c>
      <c r="B121" s="176" t="s">
        <v>226</v>
      </c>
      <c r="C121" s="177" t="s">
        <v>394</v>
      </c>
      <c r="D121" s="177" t="s">
        <v>430</v>
      </c>
      <c r="E121" s="177" t="s">
        <v>435</v>
      </c>
      <c r="F121" s="178"/>
      <c r="G121" s="179">
        <v>1</v>
      </c>
      <c r="H121" s="179"/>
      <c r="I121" s="179">
        <v>0.25</v>
      </c>
      <c r="J121" s="178"/>
      <c r="K121" s="178"/>
      <c r="L121" s="183" t="s">
        <v>68</v>
      </c>
      <c r="M121" s="178"/>
      <c r="N121" s="180">
        <v>1</v>
      </c>
      <c r="O121" s="178"/>
      <c r="P121" s="183" t="s">
        <v>68</v>
      </c>
      <c r="Q121" s="184" t="s">
        <v>69</v>
      </c>
      <c r="R121" s="183" t="s">
        <v>68</v>
      </c>
      <c r="S121" s="180">
        <v>0</v>
      </c>
      <c r="T121" s="180">
        <v>1</v>
      </c>
      <c r="U121" s="180">
        <v>0</v>
      </c>
      <c r="V121" s="180">
        <v>3</v>
      </c>
      <c r="W121" s="180">
        <v>0</v>
      </c>
      <c r="X121" s="180">
        <v>0</v>
      </c>
      <c r="Y121" s="180">
        <v>1</v>
      </c>
      <c r="Z121" s="180">
        <v>1</v>
      </c>
      <c r="AA121" s="180">
        <v>0</v>
      </c>
      <c r="AB121" s="180">
        <v>0</v>
      </c>
      <c r="AC121" s="180">
        <v>0</v>
      </c>
      <c r="AD121" s="187">
        <v>43038</v>
      </c>
      <c r="AE121" s="187">
        <v>43063</v>
      </c>
      <c r="AF121" s="187">
        <v>43040</v>
      </c>
      <c r="AG121" s="187"/>
      <c r="AH121" s="188">
        <v>1</v>
      </c>
      <c r="AI121" s="175">
        <v>4</v>
      </c>
      <c r="AJ121" s="176" t="s">
        <v>436</v>
      </c>
      <c r="AK121" s="176" t="s">
        <v>426</v>
      </c>
      <c r="AL121" s="176" t="s">
        <v>72</v>
      </c>
      <c r="AM121" s="175">
        <v>1</v>
      </c>
      <c r="AN121" s="189"/>
      <c r="AO121" s="190" t="s">
        <v>73</v>
      </c>
      <c r="AP121" s="194" t="s">
        <v>73</v>
      </c>
      <c r="AQ121" s="39"/>
      <c r="AR121" s="39"/>
      <c r="AS121" s="193"/>
    </row>
    <row r="122" spans="1:45" ht="14.5" hidden="1" customHeight="1">
      <c r="A122" s="175">
        <v>113</v>
      </c>
      <c r="B122" s="176" t="s">
        <v>226</v>
      </c>
      <c r="C122" s="177" t="s">
        <v>394</v>
      </c>
      <c r="D122" s="177" t="s">
        <v>430</v>
      </c>
      <c r="E122" s="177" t="s">
        <v>437</v>
      </c>
      <c r="F122" s="178"/>
      <c r="G122" s="179">
        <v>1</v>
      </c>
      <c r="H122" s="179"/>
      <c r="I122" s="179">
        <v>0.25</v>
      </c>
      <c r="J122" s="178"/>
      <c r="K122" s="178"/>
      <c r="L122" s="183" t="s">
        <v>68</v>
      </c>
      <c r="M122" s="178"/>
      <c r="N122" s="180">
        <v>0</v>
      </c>
      <c r="O122" s="178"/>
      <c r="P122" s="183" t="s">
        <v>68</v>
      </c>
      <c r="Q122" s="184" t="s">
        <v>69</v>
      </c>
      <c r="R122" s="183" t="s">
        <v>68</v>
      </c>
      <c r="S122" s="180">
        <v>0</v>
      </c>
      <c r="T122" s="180">
        <v>1</v>
      </c>
      <c r="U122" s="180">
        <v>0</v>
      </c>
      <c r="V122" s="180">
        <v>1</v>
      </c>
      <c r="W122" s="180">
        <v>0</v>
      </c>
      <c r="X122" s="180">
        <v>0</v>
      </c>
      <c r="Y122" s="180">
        <v>1</v>
      </c>
      <c r="Z122" s="180">
        <v>1</v>
      </c>
      <c r="AA122" s="180">
        <v>0</v>
      </c>
      <c r="AB122" s="180">
        <v>0</v>
      </c>
      <c r="AC122" s="180">
        <v>0</v>
      </c>
      <c r="AD122" s="187">
        <v>43038</v>
      </c>
      <c r="AE122" s="187">
        <v>43063</v>
      </c>
      <c r="AF122" s="187">
        <v>43040</v>
      </c>
      <c r="AG122" s="187"/>
      <c r="AH122" s="188">
        <v>1</v>
      </c>
      <c r="AI122" s="175">
        <v>4</v>
      </c>
      <c r="AJ122" s="176" t="s">
        <v>438</v>
      </c>
      <c r="AK122" s="176" t="s">
        <v>439</v>
      </c>
      <c r="AL122" s="176" t="s">
        <v>72</v>
      </c>
      <c r="AM122" s="175">
        <v>1</v>
      </c>
      <c r="AN122" s="189"/>
      <c r="AO122" s="190" t="s">
        <v>73</v>
      </c>
      <c r="AP122" s="194" t="s">
        <v>73</v>
      </c>
      <c r="AQ122" s="39"/>
      <c r="AR122" s="39"/>
      <c r="AS122" s="193"/>
    </row>
    <row r="123" spans="1:45" ht="14.5" hidden="1" customHeight="1">
      <c r="A123" s="175">
        <v>114</v>
      </c>
      <c r="B123" s="176" t="s">
        <v>226</v>
      </c>
      <c r="C123" s="177" t="s">
        <v>394</v>
      </c>
      <c r="D123" s="177" t="s">
        <v>430</v>
      </c>
      <c r="E123" s="177" t="s">
        <v>440</v>
      </c>
      <c r="F123" s="178"/>
      <c r="G123" s="179">
        <v>1</v>
      </c>
      <c r="H123" s="179"/>
      <c r="I123" s="183" t="s">
        <v>73</v>
      </c>
      <c r="J123" s="178"/>
      <c r="K123" s="178"/>
      <c r="L123" s="183" t="s">
        <v>68</v>
      </c>
      <c r="M123" s="183" t="s">
        <v>68</v>
      </c>
      <c r="N123" s="180">
        <v>0</v>
      </c>
      <c r="O123" s="178"/>
      <c r="P123" s="183" t="s">
        <v>68</v>
      </c>
      <c r="Q123" s="184" t="s">
        <v>69</v>
      </c>
      <c r="R123" s="183" t="s">
        <v>68</v>
      </c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78"/>
      <c r="AO123" s="190" t="s">
        <v>73</v>
      </c>
      <c r="AP123" s="194" t="s">
        <v>73</v>
      </c>
      <c r="AQ123" s="39"/>
      <c r="AR123" s="195"/>
      <c r="AS123" s="45"/>
    </row>
    <row r="124" spans="1:45" ht="14.5" customHeight="1">
      <c r="A124" s="175">
        <v>115</v>
      </c>
      <c r="B124" s="176" t="s">
        <v>226</v>
      </c>
      <c r="C124" s="177" t="s">
        <v>394</v>
      </c>
      <c r="D124" s="177" t="s">
        <v>430</v>
      </c>
      <c r="E124" s="177" t="s">
        <v>441</v>
      </c>
      <c r="F124" s="178"/>
      <c r="G124" s="179">
        <v>1</v>
      </c>
      <c r="H124" s="179"/>
      <c r="I124" s="179">
        <v>0.25</v>
      </c>
      <c r="J124" s="178"/>
      <c r="K124" s="178"/>
      <c r="L124" s="183" t="s">
        <v>68</v>
      </c>
      <c r="M124" s="178"/>
      <c r="N124" s="180">
        <v>1</v>
      </c>
      <c r="O124" s="178"/>
      <c r="P124" s="183" t="s">
        <v>68</v>
      </c>
      <c r="Q124" s="184" t="s">
        <v>69</v>
      </c>
      <c r="R124" s="183" t="s">
        <v>68</v>
      </c>
      <c r="S124" s="180">
        <v>0</v>
      </c>
      <c r="T124" s="180">
        <v>1</v>
      </c>
      <c r="U124" s="180">
        <v>0</v>
      </c>
      <c r="V124" s="180">
        <v>1</v>
      </c>
      <c r="W124" s="180">
        <v>0</v>
      </c>
      <c r="X124" s="180">
        <v>0</v>
      </c>
      <c r="Y124" s="180">
        <v>3</v>
      </c>
      <c r="Z124" s="180">
        <v>1</v>
      </c>
      <c r="AA124" s="180">
        <v>0</v>
      </c>
      <c r="AB124" s="180">
        <v>0</v>
      </c>
      <c r="AC124" s="180">
        <v>0</v>
      </c>
      <c r="AD124" s="187">
        <v>43038</v>
      </c>
      <c r="AE124" s="187">
        <v>43063</v>
      </c>
      <c r="AF124" s="187">
        <v>43040</v>
      </c>
      <c r="AG124" s="187"/>
      <c r="AH124" s="188">
        <v>1</v>
      </c>
      <c r="AI124" s="175">
        <v>4</v>
      </c>
      <c r="AJ124" s="176" t="s">
        <v>442</v>
      </c>
      <c r="AK124" s="176" t="s">
        <v>443</v>
      </c>
      <c r="AL124" s="176" t="s">
        <v>72</v>
      </c>
      <c r="AM124" s="175">
        <v>1</v>
      </c>
      <c r="AN124" s="176" t="s">
        <v>444</v>
      </c>
      <c r="AO124" s="190" t="s">
        <v>73</v>
      </c>
      <c r="AP124" s="194" t="s">
        <v>100</v>
      </c>
      <c r="AQ124" s="194" t="s">
        <v>445</v>
      </c>
      <c r="AR124" s="39"/>
      <c r="AS124" s="193"/>
    </row>
    <row r="125" spans="1:45" ht="14.5" hidden="1" customHeight="1">
      <c r="A125" s="175">
        <v>116</v>
      </c>
      <c r="B125" s="176" t="s">
        <v>226</v>
      </c>
      <c r="C125" s="177" t="s">
        <v>394</v>
      </c>
      <c r="D125" s="177" t="s">
        <v>430</v>
      </c>
      <c r="E125" s="177" t="s">
        <v>446</v>
      </c>
      <c r="F125" s="178"/>
      <c r="G125" s="179">
        <v>1</v>
      </c>
      <c r="H125" s="179"/>
      <c r="I125" s="179">
        <v>0.25</v>
      </c>
      <c r="J125" s="178"/>
      <c r="K125" s="178"/>
      <c r="L125" s="183" t="s">
        <v>68</v>
      </c>
      <c r="M125" s="178"/>
      <c r="N125" s="180">
        <v>1</v>
      </c>
      <c r="O125" s="178"/>
      <c r="P125" s="183" t="s">
        <v>68</v>
      </c>
      <c r="Q125" s="184" t="s">
        <v>69</v>
      </c>
      <c r="R125" s="183" t="s">
        <v>68</v>
      </c>
      <c r="S125" s="180">
        <v>0</v>
      </c>
      <c r="T125" s="180">
        <v>1</v>
      </c>
      <c r="U125" s="180">
        <v>0</v>
      </c>
      <c r="V125" s="180">
        <v>1</v>
      </c>
      <c r="W125" s="180">
        <v>0</v>
      </c>
      <c r="X125" s="180">
        <v>0</v>
      </c>
      <c r="Y125" s="180">
        <v>1</v>
      </c>
      <c r="Z125" s="180">
        <v>3</v>
      </c>
      <c r="AA125" s="180">
        <v>0</v>
      </c>
      <c r="AB125" s="180">
        <v>0</v>
      </c>
      <c r="AC125" s="180">
        <v>0</v>
      </c>
      <c r="AD125" s="187">
        <v>43038</v>
      </c>
      <c r="AE125" s="187">
        <v>43063</v>
      </c>
      <c r="AF125" s="187">
        <v>43040</v>
      </c>
      <c r="AG125" s="187"/>
      <c r="AH125" s="188">
        <v>1</v>
      </c>
      <c r="AI125" s="175">
        <v>4</v>
      </c>
      <c r="AJ125" s="176" t="s">
        <v>442</v>
      </c>
      <c r="AK125" s="176" t="s">
        <v>447</v>
      </c>
      <c r="AL125" s="176" t="s">
        <v>72</v>
      </c>
      <c r="AM125" s="175">
        <v>1</v>
      </c>
      <c r="AN125" s="189"/>
      <c r="AO125" s="190" t="s">
        <v>73</v>
      </c>
      <c r="AP125" s="194" t="s">
        <v>73</v>
      </c>
      <c r="AQ125" s="39"/>
      <c r="AR125" s="39"/>
      <c r="AS125" s="193"/>
    </row>
    <row r="126" spans="1:45" ht="14.5" hidden="1" customHeight="1">
      <c r="A126" s="175">
        <v>117</v>
      </c>
      <c r="B126" s="176" t="s">
        <v>226</v>
      </c>
      <c r="C126" s="177" t="s">
        <v>394</v>
      </c>
      <c r="D126" s="177" t="s">
        <v>430</v>
      </c>
      <c r="E126" s="177" t="s">
        <v>448</v>
      </c>
      <c r="F126" s="178"/>
      <c r="G126" s="179">
        <v>1</v>
      </c>
      <c r="H126" s="179"/>
      <c r="I126" s="179">
        <v>0.25</v>
      </c>
      <c r="J126" s="178"/>
      <c r="K126" s="178"/>
      <c r="L126" s="183" t="s">
        <v>68</v>
      </c>
      <c r="M126" s="178"/>
      <c r="N126" s="180">
        <v>0</v>
      </c>
      <c r="O126" s="178"/>
      <c r="P126" s="183" t="s">
        <v>68</v>
      </c>
      <c r="Q126" s="183" t="s">
        <v>68</v>
      </c>
      <c r="R126" s="183" t="s">
        <v>68</v>
      </c>
      <c r="S126" s="180">
        <v>0</v>
      </c>
      <c r="T126" s="180">
        <v>1</v>
      </c>
      <c r="U126" s="180">
        <v>0</v>
      </c>
      <c r="V126" s="180">
        <v>1</v>
      </c>
      <c r="W126" s="180">
        <v>0</v>
      </c>
      <c r="X126" s="180">
        <v>0</v>
      </c>
      <c r="Y126" s="180">
        <v>1</v>
      </c>
      <c r="Z126" s="180">
        <v>1</v>
      </c>
      <c r="AA126" s="180">
        <v>0</v>
      </c>
      <c r="AB126" s="180">
        <v>0</v>
      </c>
      <c r="AC126" s="180">
        <v>0</v>
      </c>
      <c r="AD126" s="187">
        <v>43038</v>
      </c>
      <c r="AE126" s="187">
        <v>43063</v>
      </c>
      <c r="AF126" s="187">
        <v>43040</v>
      </c>
      <c r="AG126" s="187"/>
      <c r="AH126" s="188">
        <v>1</v>
      </c>
      <c r="AI126" s="175">
        <v>3</v>
      </c>
      <c r="AJ126" s="176" t="s">
        <v>438</v>
      </c>
      <c r="AK126" s="176" t="s">
        <v>449</v>
      </c>
      <c r="AL126" s="176" t="s">
        <v>72</v>
      </c>
      <c r="AM126" s="175">
        <v>0</v>
      </c>
      <c r="AN126" s="189"/>
      <c r="AO126" s="190" t="s">
        <v>73</v>
      </c>
      <c r="AP126" s="194" t="s">
        <v>73</v>
      </c>
      <c r="AQ126" s="39"/>
      <c r="AR126" s="39"/>
      <c r="AS126" s="193"/>
    </row>
    <row r="127" spans="1:45" ht="14.5" hidden="1" customHeight="1">
      <c r="A127" s="175">
        <v>118</v>
      </c>
      <c r="B127" s="176" t="s">
        <v>226</v>
      </c>
      <c r="C127" s="177" t="s">
        <v>394</v>
      </c>
      <c r="D127" s="177" t="s">
        <v>450</v>
      </c>
      <c r="E127" s="177" t="s">
        <v>451</v>
      </c>
      <c r="F127" s="178"/>
      <c r="G127" s="179">
        <v>1</v>
      </c>
      <c r="H127" s="179"/>
      <c r="I127" s="179">
        <v>0.25</v>
      </c>
      <c r="J127" s="178"/>
      <c r="K127" s="178"/>
      <c r="L127" s="183" t="s">
        <v>68</v>
      </c>
      <c r="M127" s="178"/>
      <c r="N127" s="180">
        <v>2</v>
      </c>
      <c r="O127" s="178"/>
      <c r="P127" s="183" t="s">
        <v>68</v>
      </c>
      <c r="Q127" s="183" t="s">
        <v>68</v>
      </c>
      <c r="R127" s="183" t="s">
        <v>68</v>
      </c>
      <c r="S127" s="180">
        <v>0</v>
      </c>
      <c r="T127" s="180">
        <v>3</v>
      </c>
      <c r="U127" s="180">
        <v>0</v>
      </c>
      <c r="V127" s="180">
        <v>1</v>
      </c>
      <c r="W127" s="180">
        <v>0</v>
      </c>
      <c r="X127" s="180">
        <v>0</v>
      </c>
      <c r="Y127" s="180">
        <v>1</v>
      </c>
      <c r="Z127" s="180">
        <v>1</v>
      </c>
      <c r="AA127" s="180">
        <v>0</v>
      </c>
      <c r="AB127" s="180">
        <v>0</v>
      </c>
      <c r="AC127" s="180">
        <v>0</v>
      </c>
      <c r="AD127" s="187">
        <v>43038</v>
      </c>
      <c r="AE127" s="187">
        <v>43063</v>
      </c>
      <c r="AF127" s="187">
        <v>43040</v>
      </c>
      <c r="AG127" s="187"/>
      <c r="AH127" s="188">
        <v>1</v>
      </c>
      <c r="AI127" s="175">
        <v>3</v>
      </c>
      <c r="AJ127" s="176" t="s">
        <v>452</v>
      </c>
      <c r="AK127" s="176" t="s">
        <v>453</v>
      </c>
      <c r="AL127" s="176" t="s">
        <v>72</v>
      </c>
      <c r="AM127" s="175">
        <v>1</v>
      </c>
      <c r="AN127" s="176" t="s">
        <v>454</v>
      </c>
      <c r="AO127" s="190" t="s">
        <v>73</v>
      </c>
      <c r="AP127" s="194" t="s">
        <v>73</v>
      </c>
      <c r="AQ127" s="39"/>
      <c r="AR127" s="39"/>
      <c r="AS127" s="193"/>
    </row>
    <row r="128" spans="1:45" ht="14.5" hidden="1" customHeight="1">
      <c r="A128" s="175">
        <v>119</v>
      </c>
      <c r="B128" s="176" t="s">
        <v>226</v>
      </c>
      <c r="C128" s="177" t="s">
        <v>394</v>
      </c>
      <c r="D128" s="177" t="s">
        <v>450</v>
      </c>
      <c r="E128" s="177" t="s">
        <v>455</v>
      </c>
      <c r="F128" s="178"/>
      <c r="G128" s="179">
        <v>1</v>
      </c>
      <c r="H128" s="179"/>
      <c r="I128" s="179">
        <v>0.25</v>
      </c>
      <c r="J128" s="178"/>
      <c r="K128" s="178"/>
      <c r="L128" s="183" t="s">
        <v>68</v>
      </c>
      <c r="M128" s="178"/>
      <c r="N128" s="180">
        <v>1</v>
      </c>
      <c r="O128" s="178"/>
      <c r="P128" s="183" t="s">
        <v>68</v>
      </c>
      <c r="Q128" s="184" t="s">
        <v>69</v>
      </c>
      <c r="R128" s="183" t="s">
        <v>68</v>
      </c>
      <c r="S128" s="180">
        <v>0</v>
      </c>
      <c r="T128" s="180">
        <v>1</v>
      </c>
      <c r="U128" s="180">
        <v>0</v>
      </c>
      <c r="V128" s="180">
        <v>3</v>
      </c>
      <c r="W128" s="180">
        <v>0</v>
      </c>
      <c r="X128" s="180">
        <v>0</v>
      </c>
      <c r="Y128" s="180">
        <v>1</v>
      </c>
      <c r="Z128" s="180">
        <v>1</v>
      </c>
      <c r="AA128" s="180">
        <v>0</v>
      </c>
      <c r="AB128" s="180">
        <v>0</v>
      </c>
      <c r="AC128" s="180">
        <v>0</v>
      </c>
      <c r="AD128" s="187">
        <v>43038</v>
      </c>
      <c r="AE128" s="187">
        <v>43063</v>
      </c>
      <c r="AF128" s="187">
        <v>43040</v>
      </c>
      <c r="AG128" s="187"/>
      <c r="AH128" s="188">
        <v>1</v>
      </c>
      <c r="AI128" s="175">
        <v>4</v>
      </c>
      <c r="AJ128" s="176" t="s">
        <v>436</v>
      </c>
      <c r="AK128" s="176" t="s">
        <v>426</v>
      </c>
      <c r="AL128" s="176" t="s">
        <v>72</v>
      </c>
      <c r="AM128" s="175">
        <v>1</v>
      </c>
      <c r="AN128" s="189"/>
      <c r="AO128" s="190" t="s">
        <v>73</v>
      </c>
      <c r="AP128" s="194" t="s">
        <v>73</v>
      </c>
      <c r="AQ128" s="39"/>
      <c r="AR128" s="39"/>
      <c r="AS128" s="193"/>
    </row>
    <row r="129" spans="1:45" ht="14.5" hidden="1" customHeight="1">
      <c r="A129" s="175">
        <v>120</v>
      </c>
      <c r="B129" s="176" t="s">
        <v>226</v>
      </c>
      <c r="C129" s="177" t="s">
        <v>394</v>
      </c>
      <c r="D129" s="177" t="s">
        <v>450</v>
      </c>
      <c r="E129" s="177" t="s">
        <v>456</v>
      </c>
      <c r="F129" s="178"/>
      <c r="G129" s="179">
        <v>1</v>
      </c>
      <c r="H129" s="179"/>
      <c r="I129" s="179">
        <v>0.25</v>
      </c>
      <c r="J129" s="178"/>
      <c r="K129" s="178"/>
      <c r="L129" s="183" t="s">
        <v>68</v>
      </c>
      <c r="M129" s="178"/>
      <c r="N129" s="180">
        <v>0</v>
      </c>
      <c r="O129" s="178"/>
      <c r="P129" s="183" t="s">
        <v>68</v>
      </c>
      <c r="Q129" s="184" t="s">
        <v>69</v>
      </c>
      <c r="R129" s="183" t="s">
        <v>68</v>
      </c>
      <c r="S129" s="180">
        <v>0</v>
      </c>
      <c r="T129" s="180">
        <v>1</v>
      </c>
      <c r="U129" s="180">
        <v>0</v>
      </c>
      <c r="V129" s="180">
        <v>1</v>
      </c>
      <c r="W129" s="180">
        <v>0</v>
      </c>
      <c r="X129" s="180">
        <v>0</v>
      </c>
      <c r="Y129" s="180">
        <v>1</v>
      </c>
      <c r="Z129" s="180">
        <v>1</v>
      </c>
      <c r="AA129" s="180">
        <v>0</v>
      </c>
      <c r="AB129" s="180">
        <v>0</v>
      </c>
      <c r="AC129" s="180">
        <v>0</v>
      </c>
      <c r="AD129" s="187">
        <v>43038</v>
      </c>
      <c r="AE129" s="187">
        <v>43063</v>
      </c>
      <c r="AF129" s="187">
        <v>43040</v>
      </c>
      <c r="AG129" s="187"/>
      <c r="AH129" s="188">
        <v>1</v>
      </c>
      <c r="AI129" s="175">
        <v>4</v>
      </c>
      <c r="AJ129" s="176" t="s">
        <v>457</v>
      </c>
      <c r="AK129" s="176" t="s">
        <v>439</v>
      </c>
      <c r="AL129" s="176" t="s">
        <v>72</v>
      </c>
      <c r="AM129" s="175">
        <v>0</v>
      </c>
      <c r="AN129" s="189"/>
      <c r="AO129" s="190" t="s">
        <v>73</v>
      </c>
      <c r="AP129" s="194" t="s">
        <v>73</v>
      </c>
      <c r="AQ129" s="39"/>
      <c r="AR129" s="39"/>
      <c r="AS129" s="193"/>
    </row>
    <row r="130" spans="1:45" ht="14.5" hidden="1" customHeight="1">
      <c r="A130" s="175">
        <v>121</v>
      </c>
      <c r="B130" s="176" t="s">
        <v>226</v>
      </c>
      <c r="C130" s="177" t="s">
        <v>394</v>
      </c>
      <c r="D130" s="177" t="s">
        <v>450</v>
      </c>
      <c r="E130" s="177" t="s">
        <v>458</v>
      </c>
      <c r="F130" s="178"/>
      <c r="G130" s="179">
        <v>1</v>
      </c>
      <c r="H130" s="179"/>
      <c r="I130" s="183" t="s">
        <v>73</v>
      </c>
      <c r="J130" s="178"/>
      <c r="K130" s="178"/>
      <c r="L130" s="183" t="s">
        <v>68</v>
      </c>
      <c r="M130" s="183" t="s">
        <v>68</v>
      </c>
      <c r="N130" s="180">
        <v>0</v>
      </c>
      <c r="O130" s="178"/>
      <c r="P130" s="183" t="s">
        <v>68</v>
      </c>
      <c r="Q130" s="184" t="s">
        <v>69</v>
      </c>
      <c r="R130" s="183" t="s">
        <v>68</v>
      </c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78"/>
      <c r="AO130" s="190" t="s">
        <v>73</v>
      </c>
      <c r="AP130" s="194" t="s">
        <v>73</v>
      </c>
      <c r="AQ130" s="39"/>
      <c r="AR130" s="195"/>
      <c r="AS130" s="45"/>
    </row>
    <row r="131" spans="1:45" ht="14.5" customHeight="1">
      <c r="A131" s="175">
        <v>122</v>
      </c>
      <c r="B131" s="176" t="s">
        <v>226</v>
      </c>
      <c r="C131" s="177" t="s">
        <v>394</v>
      </c>
      <c r="D131" s="177" t="s">
        <v>450</v>
      </c>
      <c r="E131" s="177" t="s">
        <v>459</v>
      </c>
      <c r="F131" s="178"/>
      <c r="G131" s="179">
        <v>1</v>
      </c>
      <c r="H131" s="179"/>
      <c r="I131" s="179">
        <v>0.25</v>
      </c>
      <c r="J131" s="178"/>
      <c r="K131" s="178"/>
      <c r="L131" s="183" t="s">
        <v>68</v>
      </c>
      <c r="M131" s="178"/>
      <c r="N131" s="180">
        <v>1</v>
      </c>
      <c r="O131" s="178"/>
      <c r="P131" s="183" t="s">
        <v>68</v>
      </c>
      <c r="Q131" s="184" t="s">
        <v>69</v>
      </c>
      <c r="R131" s="183" t="s">
        <v>68</v>
      </c>
      <c r="S131" s="180">
        <v>0</v>
      </c>
      <c r="T131" s="180">
        <v>1</v>
      </c>
      <c r="U131" s="180">
        <v>0</v>
      </c>
      <c r="V131" s="180">
        <v>1</v>
      </c>
      <c r="W131" s="180">
        <v>0</v>
      </c>
      <c r="X131" s="180">
        <v>0</v>
      </c>
      <c r="Y131" s="180">
        <v>3</v>
      </c>
      <c r="Z131" s="180">
        <v>1</v>
      </c>
      <c r="AA131" s="180">
        <v>0</v>
      </c>
      <c r="AB131" s="180">
        <v>0</v>
      </c>
      <c r="AC131" s="180">
        <v>0</v>
      </c>
      <c r="AD131" s="187">
        <v>43038</v>
      </c>
      <c r="AE131" s="187">
        <v>43063</v>
      </c>
      <c r="AF131" s="187">
        <v>43040</v>
      </c>
      <c r="AG131" s="187"/>
      <c r="AH131" s="188">
        <v>1</v>
      </c>
      <c r="AI131" s="175">
        <v>4</v>
      </c>
      <c r="AJ131" s="176" t="s">
        <v>460</v>
      </c>
      <c r="AK131" s="176" t="s">
        <v>461</v>
      </c>
      <c r="AL131" s="176" t="s">
        <v>72</v>
      </c>
      <c r="AM131" s="175">
        <v>1</v>
      </c>
      <c r="AN131" s="176" t="s">
        <v>462</v>
      </c>
      <c r="AO131" s="190" t="s">
        <v>73</v>
      </c>
      <c r="AP131" s="194" t="s">
        <v>100</v>
      </c>
      <c r="AQ131" s="194" t="s">
        <v>445</v>
      </c>
      <c r="AR131" s="39"/>
      <c r="AS131" s="193"/>
    </row>
    <row r="132" spans="1:45" ht="14.5" hidden="1" customHeight="1">
      <c r="A132" s="175">
        <v>123</v>
      </c>
      <c r="B132" s="176" t="s">
        <v>226</v>
      </c>
      <c r="C132" s="177" t="s">
        <v>394</v>
      </c>
      <c r="D132" s="177" t="s">
        <v>450</v>
      </c>
      <c r="E132" s="177" t="s">
        <v>463</v>
      </c>
      <c r="F132" s="178"/>
      <c r="G132" s="179">
        <v>1</v>
      </c>
      <c r="H132" s="179"/>
      <c r="I132" s="179">
        <v>0.25</v>
      </c>
      <c r="J132" s="178"/>
      <c r="K132" s="178"/>
      <c r="L132" s="183" t="s">
        <v>68</v>
      </c>
      <c r="M132" s="178"/>
      <c r="N132" s="180">
        <v>1</v>
      </c>
      <c r="O132" s="178"/>
      <c r="P132" s="183" t="s">
        <v>68</v>
      </c>
      <c r="Q132" s="184" t="s">
        <v>69</v>
      </c>
      <c r="R132" s="183" t="s">
        <v>68</v>
      </c>
      <c r="S132" s="180">
        <v>0</v>
      </c>
      <c r="T132" s="180">
        <v>1</v>
      </c>
      <c r="U132" s="180">
        <v>0</v>
      </c>
      <c r="V132" s="180">
        <v>1</v>
      </c>
      <c r="W132" s="180">
        <v>0</v>
      </c>
      <c r="X132" s="180">
        <v>0</v>
      </c>
      <c r="Y132" s="180">
        <v>1</v>
      </c>
      <c r="Z132" s="180">
        <v>3</v>
      </c>
      <c r="AA132" s="180">
        <v>0</v>
      </c>
      <c r="AB132" s="180">
        <v>0</v>
      </c>
      <c r="AC132" s="180">
        <v>0</v>
      </c>
      <c r="AD132" s="187">
        <v>43038</v>
      </c>
      <c r="AE132" s="187">
        <v>43063</v>
      </c>
      <c r="AF132" s="187">
        <v>43040</v>
      </c>
      <c r="AG132" s="187"/>
      <c r="AH132" s="188">
        <v>1</v>
      </c>
      <c r="AI132" s="175">
        <v>4</v>
      </c>
      <c r="AJ132" s="176" t="s">
        <v>460</v>
      </c>
      <c r="AK132" s="176" t="s">
        <v>464</v>
      </c>
      <c r="AL132" s="176" t="s">
        <v>72</v>
      </c>
      <c r="AM132" s="175">
        <v>1</v>
      </c>
      <c r="AN132" s="176" t="s">
        <v>465</v>
      </c>
      <c r="AO132" s="190" t="s">
        <v>73</v>
      </c>
      <c r="AP132" s="194" t="s">
        <v>73</v>
      </c>
      <c r="AQ132" s="39"/>
      <c r="AR132" s="39"/>
      <c r="AS132" s="193"/>
    </row>
    <row r="133" spans="1:45" ht="14.5" hidden="1" customHeight="1">
      <c r="A133" s="175">
        <v>124</v>
      </c>
      <c r="B133" s="176" t="s">
        <v>226</v>
      </c>
      <c r="C133" s="177" t="s">
        <v>394</v>
      </c>
      <c r="D133" s="177" t="s">
        <v>450</v>
      </c>
      <c r="E133" s="177" t="s">
        <v>466</v>
      </c>
      <c r="F133" s="178"/>
      <c r="G133" s="179">
        <v>1</v>
      </c>
      <c r="H133" s="179"/>
      <c r="I133" s="179">
        <v>0.25</v>
      </c>
      <c r="J133" s="178"/>
      <c r="K133" s="178"/>
      <c r="L133" s="183" t="s">
        <v>68</v>
      </c>
      <c r="M133" s="178"/>
      <c r="N133" s="180">
        <v>0</v>
      </c>
      <c r="O133" s="178"/>
      <c r="P133" s="183" t="s">
        <v>68</v>
      </c>
      <c r="Q133" s="183" t="s">
        <v>68</v>
      </c>
      <c r="R133" s="183" t="s">
        <v>68</v>
      </c>
      <c r="S133" s="180">
        <v>0</v>
      </c>
      <c r="T133" s="180">
        <v>1</v>
      </c>
      <c r="U133" s="180">
        <v>0</v>
      </c>
      <c r="V133" s="180">
        <v>1</v>
      </c>
      <c r="W133" s="180">
        <v>0</v>
      </c>
      <c r="X133" s="180">
        <v>0</v>
      </c>
      <c r="Y133" s="180">
        <v>1</v>
      </c>
      <c r="Z133" s="180">
        <v>1</v>
      </c>
      <c r="AA133" s="180">
        <v>0</v>
      </c>
      <c r="AB133" s="180">
        <v>0</v>
      </c>
      <c r="AC133" s="180">
        <v>0</v>
      </c>
      <c r="AD133" s="187">
        <v>43038</v>
      </c>
      <c r="AE133" s="187">
        <v>43063</v>
      </c>
      <c r="AF133" s="187">
        <v>43040</v>
      </c>
      <c r="AG133" s="187"/>
      <c r="AH133" s="188">
        <v>1</v>
      </c>
      <c r="AI133" s="175">
        <v>3</v>
      </c>
      <c r="AJ133" s="176" t="s">
        <v>457</v>
      </c>
      <c r="AK133" s="176" t="s">
        <v>467</v>
      </c>
      <c r="AL133" s="176" t="s">
        <v>72</v>
      </c>
      <c r="AM133" s="175">
        <v>0</v>
      </c>
      <c r="AN133" s="189"/>
      <c r="AO133" s="190" t="s">
        <v>73</v>
      </c>
      <c r="AP133" s="194" t="s">
        <v>73</v>
      </c>
      <c r="AQ133" s="39"/>
      <c r="AR133" s="39"/>
      <c r="AS133" s="193"/>
    </row>
    <row r="134" spans="1:45" ht="14.5" hidden="1" customHeight="1">
      <c r="A134" s="175">
        <v>125</v>
      </c>
      <c r="B134" s="176" t="s">
        <v>226</v>
      </c>
      <c r="C134" s="177" t="s">
        <v>394</v>
      </c>
      <c r="D134" s="177" t="s">
        <v>468</v>
      </c>
      <c r="E134" s="177" t="s">
        <v>469</v>
      </c>
      <c r="F134" s="178"/>
      <c r="G134" s="179">
        <v>1</v>
      </c>
      <c r="H134" s="179"/>
      <c r="I134" s="179">
        <v>0.25</v>
      </c>
      <c r="J134" s="178"/>
      <c r="K134" s="178"/>
      <c r="L134" s="183" t="s">
        <v>68</v>
      </c>
      <c r="M134" s="178"/>
      <c r="N134" s="180">
        <v>2</v>
      </c>
      <c r="O134" s="178"/>
      <c r="P134" s="183" t="s">
        <v>68</v>
      </c>
      <c r="Q134" s="183" t="s">
        <v>68</v>
      </c>
      <c r="R134" s="183" t="s">
        <v>68</v>
      </c>
      <c r="S134" s="180">
        <v>0</v>
      </c>
      <c r="T134" s="180">
        <v>3</v>
      </c>
      <c r="U134" s="180">
        <v>0</v>
      </c>
      <c r="V134" s="180">
        <v>1</v>
      </c>
      <c r="W134" s="180">
        <v>0</v>
      </c>
      <c r="X134" s="180">
        <v>1</v>
      </c>
      <c r="Y134" s="180">
        <v>1</v>
      </c>
      <c r="Z134" s="180">
        <v>1</v>
      </c>
      <c r="AA134" s="180">
        <v>0</v>
      </c>
      <c r="AB134" s="180">
        <v>0</v>
      </c>
      <c r="AC134" s="180">
        <v>0</v>
      </c>
      <c r="AD134" s="187">
        <v>43038</v>
      </c>
      <c r="AE134" s="187">
        <v>43063</v>
      </c>
      <c r="AF134" s="187">
        <v>43040</v>
      </c>
      <c r="AG134" s="187"/>
      <c r="AH134" s="188">
        <v>1</v>
      </c>
      <c r="AI134" s="175">
        <v>4</v>
      </c>
      <c r="AJ134" s="176" t="s">
        <v>470</v>
      </c>
      <c r="AK134" s="176" t="s">
        <v>471</v>
      </c>
      <c r="AL134" s="176" t="s">
        <v>72</v>
      </c>
      <c r="AM134" s="175">
        <v>1</v>
      </c>
      <c r="AN134" s="176" t="s">
        <v>472</v>
      </c>
      <c r="AO134" s="190" t="s">
        <v>73</v>
      </c>
      <c r="AP134" s="194" t="s">
        <v>73</v>
      </c>
      <c r="AQ134" s="39"/>
      <c r="AR134" s="39"/>
      <c r="AS134" s="193"/>
    </row>
    <row r="135" spans="1:45" ht="14.5" customHeight="1">
      <c r="A135" s="175">
        <v>126</v>
      </c>
      <c r="B135" s="176" t="s">
        <v>226</v>
      </c>
      <c r="C135" s="177" t="s">
        <v>394</v>
      </c>
      <c r="D135" s="177" t="s">
        <v>468</v>
      </c>
      <c r="E135" s="177" t="s">
        <v>473</v>
      </c>
      <c r="F135" s="178"/>
      <c r="G135" s="179">
        <v>1</v>
      </c>
      <c r="H135" s="179"/>
      <c r="I135" s="179">
        <v>0.25</v>
      </c>
      <c r="J135" s="178"/>
      <c r="K135" s="178"/>
      <c r="L135" s="183" t="s">
        <v>68</v>
      </c>
      <c r="M135" s="178"/>
      <c r="N135" s="180">
        <v>1</v>
      </c>
      <c r="O135" s="178"/>
      <c r="P135" s="183" t="s">
        <v>68</v>
      </c>
      <c r="Q135" s="184" t="s">
        <v>69</v>
      </c>
      <c r="R135" s="183" t="s">
        <v>68</v>
      </c>
      <c r="S135" s="180">
        <v>0</v>
      </c>
      <c r="T135" s="180">
        <v>1</v>
      </c>
      <c r="U135" s="180">
        <v>0</v>
      </c>
      <c r="V135" s="180">
        <v>1</v>
      </c>
      <c r="W135" s="180">
        <v>0</v>
      </c>
      <c r="X135" s="180">
        <v>1</v>
      </c>
      <c r="Y135" s="180">
        <v>3</v>
      </c>
      <c r="Z135" s="180">
        <v>1</v>
      </c>
      <c r="AA135" s="180">
        <v>0</v>
      </c>
      <c r="AB135" s="180">
        <v>0</v>
      </c>
      <c r="AC135" s="180">
        <v>0</v>
      </c>
      <c r="AD135" s="187">
        <v>43038</v>
      </c>
      <c r="AE135" s="187">
        <v>43063</v>
      </c>
      <c r="AF135" s="187">
        <v>43040</v>
      </c>
      <c r="AG135" s="187"/>
      <c r="AH135" s="188">
        <v>1</v>
      </c>
      <c r="AI135" s="175">
        <v>4</v>
      </c>
      <c r="AJ135" s="176" t="s">
        <v>474</v>
      </c>
      <c r="AK135" s="176" t="s">
        <v>475</v>
      </c>
      <c r="AL135" s="176" t="s">
        <v>72</v>
      </c>
      <c r="AM135" s="175">
        <v>1</v>
      </c>
      <c r="AN135" s="189"/>
      <c r="AO135" s="190" t="s">
        <v>73</v>
      </c>
      <c r="AP135" s="194" t="s">
        <v>100</v>
      </c>
      <c r="AQ135" s="194" t="s">
        <v>476</v>
      </c>
      <c r="AR135" s="39"/>
      <c r="AS135" s="193"/>
    </row>
    <row r="136" spans="1:45" ht="14.5" hidden="1" customHeight="1">
      <c r="A136" s="175">
        <v>127</v>
      </c>
      <c r="B136" s="176" t="s">
        <v>226</v>
      </c>
      <c r="C136" s="177" t="s">
        <v>394</v>
      </c>
      <c r="D136" s="177" t="s">
        <v>468</v>
      </c>
      <c r="E136" s="177" t="s">
        <v>477</v>
      </c>
      <c r="F136" s="178"/>
      <c r="G136" s="179">
        <v>1</v>
      </c>
      <c r="H136" s="179"/>
      <c r="I136" s="179">
        <v>0.25</v>
      </c>
      <c r="J136" s="178"/>
      <c r="K136" s="178"/>
      <c r="L136" s="183" t="s">
        <v>68</v>
      </c>
      <c r="M136" s="178"/>
      <c r="N136" s="180">
        <v>1</v>
      </c>
      <c r="O136" s="178"/>
      <c r="P136" s="183" t="s">
        <v>68</v>
      </c>
      <c r="Q136" s="184" t="s">
        <v>69</v>
      </c>
      <c r="R136" s="183" t="s">
        <v>68</v>
      </c>
      <c r="S136" s="180">
        <v>0</v>
      </c>
      <c r="T136" s="180">
        <v>1</v>
      </c>
      <c r="U136" s="180">
        <v>0</v>
      </c>
      <c r="V136" s="180">
        <v>3</v>
      </c>
      <c r="W136" s="180">
        <v>0</v>
      </c>
      <c r="X136" s="180">
        <v>1</v>
      </c>
      <c r="Y136" s="180">
        <v>3</v>
      </c>
      <c r="Z136" s="180">
        <v>3</v>
      </c>
      <c r="AA136" s="180">
        <v>0</v>
      </c>
      <c r="AB136" s="180">
        <v>0</v>
      </c>
      <c r="AC136" s="180">
        <v>0</v>
      </c>
      <c r="AD136" s="187">
        <v>43038</v>
      </c>
      <c r="AE136" s="187">
        <v>43063</v>
      </c>
      <c r="AF136" s="187">
        <v>43040</v>
      </c>
      <c r="AG136" s="187"/>
      <c r="AH136" s="188">
        <v>1</v>
      </c>
      <c r="AI136" s="175">
        <v>4</v>
      </c>
      <c r="AJ136" s="176" t="s">
        <v>478</v>
      </c>
      <c r="AK136" s="176" t="s">
        <v>479</v>
      </c>
      <c r="AL136" s="176" t="s">
        <v>72</v>
      </c>
      <c r="AM136" s="175">
        <v>1</v>
      </c>
      <c r="AN136" s="189"/>
      <c r="AO136" s="190" t="s">
        <v>73</v>
      </c>
      <c r="AP136" s="194" t="s">
        <v>73</v>
      </c>
      <c r="AQ136" s="39"/>
      <c r="AR136" s="39"/>
      <c r="AS136" s="193"/>
    </row>
    <row r="137" spans="1:45" ht="14.5" hidden="1" customHeight="1">
      <c r="A137" s="175">
        <v>128</v>
      </c>
      <c r="B137" s="176" t="s">
        <v>226</v>
      </c>
      <c r="C137" s="177" t="s">
        <v>394</v>
      </c>
      <c r="D137" s="177" t="s">
        <v>468</v>
      </c>
      <c r="E137" s="177" t="s">
        <v>480</v>
      </c>
      <c r="F137" s="178"/>
      <c r="G137" s="179">
        <v>1</v>
      </c>
      <c r="H137" s="179"/>
      <c r="I137" s="179">
        <v>0.25</v>
      </c>
      <c r="J137" s="178"/>
      <c r="K137" s="178"/>
      <c r="L137" s="183" t="s">
        <v>68</v>
      </c>
      <c r="M137" s="178"/>
      <c r="N137" s="180">
        <v>1</v>
      </c>
      <c r="O137" s="178"/>
      <c r="P137" s="183" t="s">
        <v>68</v>
      </c>
      <c r="Q137" s="184" t="s">
        <v>69</v>
      </c>
      <c r="R137" s="183" t="s">
        <v>68</v>
      </c>
      <c r="S137" s="180">
        <v>0</v>
      </c>
      <c r="T137" s="180">
        <v>1</v>
      </c>
      <c r="U137" s="180">
        <v>0</v>
      </c>
      <c r="V137" s="180">
        <v>1</v>
      </c>
      <c r="W137" s="180">
        <v>0</v>
      </c>
      <c r="X137" s="180">
        <v>3</v>
      </c>
      <c r="Y137" s="180">
        <v>1</v>
      </c>
      <c r="Z137" s="180">
        <v>1</v>
      </c>
      <c r="AA137" s="180">
        <v>0</v>
      </c>
      <c r="AB137" s="180">
        <v>0</v>
      </c>
      <c r="AC137" s="180">
        <v>0</v>
      </c>
      <c r="AD137" s="187">
        <v>43038</v>
      </c>
      <c r="AE137" s="187">
        <v>43063</v>
      </c>
      <c r="AF137" s="187">
        <v>43040</v>
      </c>
      <c r="AG137" s="187"/>
      <c r="AH137" s="188">
        <v>1</v>
      </c>
      <c r="AI137" s="175">
        <v>4</v>
      </c>
      <c r="AJ137" s="176" t="s">
        <v>481</v>
      </c>
      <c r="AK137" s="176" t="s">
        <v>482</v>
      </c>
      <c r="AL137" s="176" t="s">
        <v>72</v>
      </c>
      <c r="AM137" s="175">
        <v>1</v>
      </c>
      <c r="AN137" s="189"/>
      <c r="AO137" s="190" t="s">
        <v>73</v>
      </c>
      <c r="AP137" s="194" t="s">
        <v>73</v>
      </c>
      <c r="AQ137" s="39"/>
      <c r="AR137" s="39"/>
      <c r="AS137" s="193"/>
    </row>
    <row r="138" spans="1:45" ht="14.5" hidden="1" customHeight="1">
      <c r="A138" s="175">
        <v>129</v>
      </c>
      <c r="B138" s="176" t="s">
        <v>226</v>
      </c>
      <c r="C138" s="177" t="s">
        <v>394</v>
      </c>
      <c r="D138" s="177" t="s">
        <v>468</v>
      </c>
      <c r="E138" s="177" t="s">
        <v>483</v>
      </c>
      <c r="F138" s="178"/>
      <c r="G138" s="179">
        <v>1</v>
      </c>
      <c r="H138" s="179"/>
      <c r="I138" s="179">
        <v>0.25</v>
      </c>
      <c r="J138" s="178"/>
      <c r="K138" s="178"/>
      <c r="L138" s="183" t="s">
        <v>68</v>
      </c>
      <c r="M138" s="178"/>
      <c r="N138" s="180">
        <v>0</v>
      </c>
      <c r="O138" s="178"/>
      <c r="P138" s="183" t="s">
        <v>68</v>
      </c>
      <c r="Q138" s="183" t="s">
        <v>68</v>
      </c>
      <c r="R138" s="183" t="s">
        <v>68</v>
      </c>
      <c r="S138" s="180">
        <v>0</v>
      </c>
      <c r="T138" s="180">
        <v>1</v>
      </c>
      <c r="U138" s="180">
        <v>0</v>
      </c>
      <c r="V138" s="180">
        <v>1</v>
      </c>
      <c r="W138" s="180">
        <v>0</v>
      </c>
      <c r="X138" s="180">
        <v>1</v>
      </c>
      <c r="Y138" s="180">
        <v>1</v>
      </c>
      <c r="Z138" s="180">
        <v>1</v>
      </c>
      <c r="AA138" s="180">
        <v>0</v>
      </c>
      <c r="AB138" s="180">
        <v>0</v>
      </c>
      <c r="AC138" s="180">
        <v>0</v>
      </c>
      <c r="AD138" s="187">
        <v>43038</v>
      </c>
      <c r="AE138" s="187">
        <v>43063</v>
      </c>
      <c r="AF138" s="187">
        <v>43040</v>
      </c>
      <c r="AG138" s="187"/>
      <c r="AH138" s="188">
        <v>1</v>
      </c>
      <c r="AI138" s="175">
        <v>3</v>
      </c>
      <c r="AJ138" s="176" t="s">
        <v>484</v>
      </c>
      <c r="AK138" s="176" t="s">
        <v>485</v>
      </c>
      <c r="AL138" s="176" t="s">
        <v>72</v>
      </c>
      <c r="AM138" s="175">
        <v>1</v>
      </c>
      <c r="AN138" s="189"/>
      <c r="AO138" s="190" t="s">
        <v>73</v>
      </c>
      <c r="AP138" s="194" t="s">
        <v>73</v>
      </c>
      <c r="AQ138" s="39"/>
      <c r="AR138" s="39"/>
      <c r="AS138" s="193"/>
    </row>
    <row r="139" spans="1:45" ht="14.5" hidden="1" customHeight="1">
      <c r="A139" s="175">
        <v>130</v>
      </c>
      <c r="B139" s="176" t="s">
        <v>226</v>
      </c>
      <c r="C139" s="177" t="s">
        <v>394</v>
      </c>
      <c r="D139" s="177" t="s">
        <v>468</v>
      </c>
      <c r="E139" s="177" t="s">
        <v>486</v>
      </c>
      <c r="F139" s="178"/>
      <c r="G139" s="179">
        <v>1</v>
      </c>
      <c r="H139" s="179"/>
      <c r="I139" s="183" t="s">
        <v>73</v>
      </c>
      <c r="J139" s="178"/>
      <c r="K139" s="178"/>
      <c r="L139" s="183" t="s">
        <v>68</v>
      </c>
      <c r="M139" s="183" t="s">
        <v>68</v>
      </c>
      <c r="N139" s="180">
        <v>0</v>
      </c>
      <c r="O139" s="178"/>
      <c r="P139" s="183" t="s">
        <v>68</v>
      </c>
      <c r="Q139" s="184" t="s">
        <v>69</v>
      </c>
      <c r="R139" s="183" t="s">
        <v>68</v>
      </c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78"/>
      <c r="AO139" s="190" t="s">
        <v>73</v>
      </c>
      <c r="AP139" s="194" t="s">
        <v>73</v>
      </c>
      <c r="AQ139" s="39"/>
      <c r="AR139" s="195"/>
      <c r="AS139" s="45"/>
    </row>
    <row r="140" spans="1:45" ht="14.5" hidden="1" customHeight="1">
      <c r="A140" s="175">
        <v>131</v>
      </c>
      <c r="B140" s="176" t="s">
        <v>226</v>
      </c>
      <c r="C140" s="177" t="s">
        <v>487</v>
      </c>
      <c r="D140" s="177" t="s">
        <v>488</v>
      </c>
      <c r="E140" s="177" t="s">
        <v>489</v>
      </c>
      <c r="F140" s="178"/>
      <c r="G140" s="179">
        <v>1</v>
      </c>
      <c r="H140" s="179"/>
      <c r="I140" s="179">
        <v>0.25</v>
      </c>
      <c r="J140" s="178"/>
      <c r="K140" s="178"/>
      <c r="L140" s="183" t="s">
        <v>68</v>
      </c>
      <c r="M140" s="178"/>
      <c r="N140" s="180">
        <v>2</v>
      </c>
      <c r="O140" s="178"/>
      <c r="P140" s="183" t="s">
        <v>68</v>
      </c>
      <c r="Q140" s="183" t="s">
        <v>68</v>
      </c>
      <c r="R140" s="183" t="s">
        <v>68</v>
      </c>
      <c r="S140" s="180">
        <v>0</v>
      </c>
      <c r="T140" s="180">
        <v>3</v>
      </c>
      <c r="U140" s="180">
        <v>0</v>
      </c>
      <c r="V140" s="180">
        <v>1</v>
      </c>
      <c r="W140" s="180">
        <v>0</v>
      </c>
      <c r="X140" s="180">
        <v>1</v>
      </c>
      <c r="Y140" s="180">
        <v>1</v>
      </c>
      <c r="Z140" s="180">
        <v>1</v>
      </c>
      <c r="AA140" s="180">
        <v>0</v>
      </c>
      <c r="AB140" s="180">
        <v>0</v>
      </c>
      <c r="AC140" s="180">
        <v>0</v>
      </c>
      <c r="AD140" s="187">
        <v>43038</v>
      </c>
      <c r="AE140" s="187">
        <v>43063</v>
      </c>
      <c r="AF140" s="187">
        <v>43040</v>
      </c>
      <c r="AG140" s="187"/>
      <c r="AH140" s="188">
        <v>1</v>
      </c>
      <c r="AI140" s="175">
        <v>4</v>
      </c>
      <c r="AJ140" s="176" t="s">
        <v>490</v>
      </c>
      <c r="AK140" s="176" t="s">
        <v>491</v>
      </c>
      <c r="AL140" s="176" t="s">
        <v>72</v>
      </c>
      <c r="AM140" s="175">
        <v>0</v>
      </c>
      <c r="AN140" s="176" t="s">
        <v>492</v>
      </c>
      <c r="AO140" s="190" t="s">
        <v>73</v>
      </c>
      <c r="AP140" s="194" t="s">
        <v>73</v>
      </c>
      <c r="AQ140" s="39"/>
      <c r="AR140" s="39"/>
      <c r="AS140" s="193"/>
    </row>
    <row r="141" spans="1:45" ht="14.5" hidden="1" customHeight="1">
      <c r="A141" s="175">
        <v>132</v>
      </c>
      <c r="B141" s="176" t="s">
        <v>226</v>
      </c>
      <c r="C141" s="177" t="s">
        <v>487</v>
      </c>
      <c r="D141" s="177" t="s">
        <v>488</v>
      </c>
      <c r="E141" s="177" t="s">
        <v>493</v>
      </c>
      <c r="F141" s="178"/>
      <c r="G141" s="179">
        <v>1</v>
      </c>
      <c r="H141" s="179"/>
      <c r="I141" s="179">
        <v>0.25</v>
      </c>
      <c r="J141" s="178"/>
      <c r="K141" s="178"/>
      <c r="L141" s="183" t="s">
        <v>68</v>
      </c>
      <c r="M141" s="178"/>
      <c r="N141" s="180">
        <v>1</v>
      </c>
      <c r="O141" s="178"/>
      <c r="P141" s="183" t="s">
        <v>68</v>
      </c>
      <c r="Q141" s="184" t="s">
        <v>69</v>
      </c>
      <c r="R141" s="183" t="s">
        <v>68</v>
      </c>
      <c r="S141" s="180">
        <v>0</v>
      </c>
      <c r="T141" s="180">
        <v>1</v>
      </c>
      <c r="U141" s="180">
        <v>0</v>
      </c>
      <c r="V141" s="180">
        <v>3</v>
      </c>
      <c r="W141" s="180">
        <v>0</v>
      </c>
      <c r="X141" s="180">
        <v>1</v>
      </c>
      <c r="Y141" s="180">
        <v>1</v>
      </c>
      <c r="Z141" s="180">
        <v>1</v>
      </c>
      <c r="AA141" s="180">
        <v>0</v>
      </c>
      <c r="AB141" s="180">
        <v>0</v>
      </c>
      <c r="AC141" s="180">
        <v>0</v>
      </c>
      <c r="AD141" s="187">
        <v>43038</v>
      </c>
      <c r="AE141" s="187">
        <v>43063</v>
      </c>
      <c r="AF141" s="187">
        <v>43040</v>
      </c>
      <c r="AG141" s="187"/>
      <c r="AH141" s="188">
        <v>1</v>
      </c>
      <c r="AI141" s="175">
        <v>3</v>
      </c>
      <c r="AJ141" s="176" t="s">
        <v>494</v>
      </c>
      <c r="AK141" s="176" t="s">
        <v>495</v>
      </c>
      <c r="AL141" s="176" t="s">
        <v>72</v>
      </c>
      <c r="AM141" s="175">
        <v>0</v>
      </c>
      <c r="AN141" s="189"/>
      <c r="AO141" s="190" t="s">
        <v>73</v>
      </c>
      <c r="AP141" s="194" t="s">
        <v>73</v>
      </c>
      <c r="AQ141" s="39"/>
      <c r="AR141" s="39"/>
      <c r="AS141" s="193"/>
    </row>
    <row r="142" spans="1:45" ht="14.5" customHeight="1">
      <c r="A142" s="175">
        <v>133</v>
      </c>
      <c r="B142" s="176" t="s">
        <v>226</v>
      </c>
      <c r="C142" s="177" t="s">
        <v>487</v>
      </c>
      <c r="D142" s="177" t="s">
        <v>488</v>
      </c>
      <c r="E142" s="177" t="s">
        <v>496</v>
      </c>
      <c r="F142" s="178"/>
      <c r="G142" s="179">
        <v>1</v>
      </c>
      <c r="H142" s="179"/>
      <c r="I142" s="179">
        <v>0.25</v>
      </c>
      <c r="J142" s="178"/>
      <c r="K142" s="178"/>
      <c r="L142" s="183" t="s">
        <v>68</v>
      </c>
      <c r="M142" s="178"/>
      <c r="N142" s="180">
        <v>0</v>
      </c>
      <c r="O142" s="178"/>
      <c r="P142" s="183" t="s">
        <v>68</v>
      </c>
      <c r="Q142" s="184" t="s">
        <v>69</v>
      </c>
      <c r="R142" s="183" t="s">
        <v>68</v>
      </c>
      <c r="S142" s="180">
        <v>0</v>
      </c>
      <c r="T142" s="180">
        <v>1</v>
      </c>
      <c r="U142" s="180">
        <v>0</v>
      </c>
      <c r="V142" s="180">
        <v>1</v>
      </c>
      <c r="W142" s="180">
        <v>0</v>
      </c>
      <c r="X142" s="180">
        <v>1</v>
      </c>
      <c r="Y142" s="180">
        <v>1</v>
      </c>
      <c r="Z142" s="180">
        <v>1</v>
      </c>
      <c r="AA142" s="180">
        <v>0</v>
      </c>
      <c r="AB142" s="180">
        <v>0</v>
      </c>
      <c r="AC142" s="180">
        <v>0</v>
      </c>
      <c r="AD142" s="187">
        <v>43038</v>
      </c>
      <c r="AE142" s="187">
        <v>43063</v>
      </c>
      <c r="AF142" s="187">
        <v>43040</v>
      </c>
      <c r="AG142" s="187"/>
      <c r="AH142" s="188">
        <v>1</v>
      </c>
      <c r="AI142" s="175">
        <v>3</v>
      </c>
      <c r="AJ142" s="176" t="s">
        <v>497</v>
      </c>
      <c r="AK142" s="176" t="s">
        <v>498</v>
      </c>
      <c r="AL142" s="176" t="s">
        <v>72</v>
      </c>
      <c r="AM142" s="175">
        <v>1</v>
      </c>
      <c r="AN142" s="176" t="s">
        <v>499</v>
      </c>
      <c r="AO142" s="190" t="s">
        <v>73</v>
      </c>
      <c r="AP142" s="194" t="s">
        <v>100</v>
      </c>
      <c r="AQ142" s="196" t="s">
        <v>500</v>
      </c>
      <c r="AR142" s="39"/>
      <c r="AS142" s="212" t="s">
        <v>501</v>
      </c>
    </row>
    <row r="143" spans="1:45" ht="14.5" hidden="1" customHeight="1">
      <c r="A143" s="175">
        <v>134</v>
      </c>
      <c r="B143" s="176" t="s">
        <v>226</v>
      </c>
      <c r="C143" s="177" t="s">
        <v>487</v>
      </c>
      <c r="D143" s="177" t="s">
        <v>488</v>
      </c>
      <c r="E143" s="177" t="s">
        <v>502</v>
      </c>
      <c r="F143" s="178"/>
      <c r="G143" s="179">
        <v>1</v>
      </c>
      <c r="H143" s="179"/>
      <c r="I143" s="179">
        <v>0.25</v>
      </c>
      <c r="J143" s="178"/>
      <c r="K143" s="178"/>
      <c r="L143" s="183" t="s">
        <v>68</v>
      </c>
      <c r="M143" s="178"/>
      <c r="N143" s="180">
        <v>1</v>
      </c>
      <c r="O143" s="178"/>
      <c r="P143" s="183" t="s">
        <v>68</v>
      </c>
      <c r="Q143" s="184" t="s">
        <v>69</v>
      </c>
      <c r="R143" s="183" t="s">
        <v>68</v>
      </c>
      <c r="S143" s="180">
        <v>0</v>
      </c>
      <c r="T143" s="180">
        <v>1</v>
      </c>
      <c r="U143" s="180">
        <v>0</v>
      </c>
      <c r="V143" s="180">
        <v>1</v>
      </c>
      <c r="W143" s="180">
        <v>0</v>
      </c>
      <c r="X143" s="180">
        <v>3</v>
      </c>
      <c r="Y143" s="180">
        <v>1</v>
      </c>
      <c r="Z143" s="180">
        <v>1</v>
      </c>
      <c r="AA143" s="180">
        <v>0</v>
      </c>
      <c r="AB143" s="180">
        <v>0</v>
      </c>
      <c r="AC143" s="180">
        <v>0</v>
      </c>
      <c r="AD143" s="187">
        <v>43038</v>
      </c>
      <c r="AE143" s="187">
        <v>43063</v>
      </c>
      <c r="AF143" s="187">
        <v>43040</v>
      </c>
      <c r="AG143" s="187"/>
      <c r="AH143" s="188">
        <v>1</v>
      </c>
      <c r="AI143" s="175">
        <v>4</v>
      </c>
      <c r="AJ143" s="176" t="s">
        <v>494</v>
      </c>
      <c r="AK143" s="176" t="s">
        <v>503</v>
      </c>
      <c r="AL143" s="176" t="s">
        <v>72</v>
      </c>
      <c r="AM143" s="175">
        <v>0</v>
      </c>
      <c r="AN143" s="189"/>
      <c r="AO143" s="190" t="s">
        <v>73</v>
      </c>
      <c r="AP143" s="194" t="s">
        <v>73</v>
      </c>
      <c r="AQ143" s="39"/>
      <c r="AR143" s="39"/>
      <c r="AS143" s="193"/>
    </row>
    <row r="144" spans="1:45" ht="14.5" hidden="1" customHeight="1">
      <c r="A144" s="175">
        <v>135</v>
      </c>
      <c r="B144" s="176" t="s">
        <v>226</v>
      </c>
      <c r="C144" s="177" t="s">
        <v>487</v>
      </c>
      <c r="D144" s="177" t="s">
        <v>488</v>
      </c>
      <c r="E144" s="177" t="s">
        <v>504</v>
      </c>
      <c r="F144" s="180">
        <v>1</v>
      </c>
      <c r="G144" s="179">
        <v>0.5</v>
      </c>
      <c r="H144" s="179"/>
      <c r="I144" s="179">
        <v>0.25</v>
      </c>
      <c r="J144" s="178"/>
      <c r="K144" s="178"/>
      <c r="L144" s="183" t="s">
        <v>68</v>
      </c>
      <c r="M144" s="178"/>
      <c r="N144" s="180">
        <v>0</v>
      </c>
      <c r="O144" s="178"/>
      <c r="P144" s="183" t="s">
        <v>68</v>
      </c>
      <c r="Q144" s="184" t="s">
        <v>69</v>
      </c>
      <c r="R144" s="183" t="s">
        <v>68</v>
      </c>
      <c r="S144" s="180">
        <v>0</v>
      </c>
      <c r="T144" s="180">
        <v>1</v>
      </c>
      <c r="U144" s="180">
        <v>0</v>
      </c>
      <c r="V144" s="180">
        <v>1</v>
      </c>
      <c r="W144" s="180">
        <v>0</v>
      </c>
      <c r="X144" s="180">
        <v>1</v>
      </c>
      <c r="Y144" s="180">
        <v>1</v>
      </c>
      <c r="Z144" s="180">
        <v>1</v>
      </c>
      <c r="AA144" s="180">
        <v>0</v>
      </c>
      <c r="AB144" s="180">
        <v>0</v>
      </c>
      <c r="AC144" s="180">
        <v>0</v>
      </c>
      <c r="AD144" s="187">
        <v>43038</v>
      </c>
      <c r="AE144" s="187">
        <v>43063</v>
      </c>
      <c r="AF144" s="187">
        <v>43040</v>
      </c>
      <c r="AG144" s="187"/>
      <c r="AH144" s="188">
        <v>1</v>
      </c>
      <c r="AI144" s="175">
        <v>3</v>
      </c>
      <c r="AJ144" s="176" t="s">
        <v>505</v>
      </c>
      <c r="AK144" s="176" t="s">
        <v>506</v>
      </c>
      <c r="AL144" s="176" t="s">
        <v>72</v>
      </c>
      <c r="AM144" s="175">
        <v>0</v>
      </c>
      <c r="AN144" s="189"/>
      <c r="AO144" s="190" t="s">
        <v>73</v>
      </c>
      <c r="AP144" s="194" t="s">
        <v>73</v>
      </c>
      <c r="AQ144" s="39"/>
      <c r="AR144" s="39"/>
      <c r="AS144" s="193"/>
    </row>
    <row r="145" spans="1:45" ht="14.5" hidden="1" customHeight="1">
      <c r="A145" s="175">
        <v>135</v>
      </c>
      <c r="B145" s="176" t="s">
        <v>226</v>
      </c>
      <c r="C145" s="177" t="s">
        <v>487</v>
      </c>
      <c r="D145" s="177" t="s">
        <v>488</v>
      </c>
      <c r="E145" s="177" t="s">
        <v>507</v>
      </c>
      <c r="F145" s="180">
        <v>1</v>
      </c>
      <c r="G145" s="179">
        <v>0.5</v>
      </c>
      <c r="H145" s="179"/>
      <c r="I145" s="179">
        <v>0.25</v>
      </c>
      <c r="J145" s="178"/>
      <c r="K145" s="178"/>
      <c r="L145" s="183" t="s">
        <v>68</v>
      </c>
      <c r="M145" s="178"/>
      <c r="N145" s="180">
        <v>0</v>
      </c>
      <c r="O145" s="178"/>
      <c r="P145" s="183" t="s">
        <v>68</v>
      </c>
      <c r="Q145" s="184" t="s">
        <v>69</v>
      </c>
      <c r="R145" s="183" t="s">
        <v>68</v>
      </c>
      <c r="S145" s="180">
        <v>0</v>
      </c>
      <c r="T145" s="180">
        <v>1</v>
      </c>
      <c r="U145" s="180">
        <v>0</v>
      </c>
      <c r="V145" s="180">
        <v>1</v>
      </c>
      <c r="W145" s="180">
        <v>0</v>
      </c>
      <c r="X145" s="180">
        <v>1</v>
      </c>
      <c r="Y145" s="180">
        <v>1</v>
      </c>
      <c r="Z145" s="180">
        <v>1</v>
      </c>
      <c r="AA145" s="180">
        <v>0</v>
      </c>
      <c r="AB145" s="180">
        <v>0</v>
      </c>
      <c r="AC145" s="180">
        <v>0</v>
      </c>
      <c r="AD145" s="187">
        <v>43038</v>
      </c>
      <c r="AE145" s="187">
        <v>43063</v>
      </c>
      <c r="AF145" s="187">
        <v>43040</v>
      </c>
      <c r="AG145" s="187"/>
      <c r="AH145" s="188">
        <v>1</v>
      </c>
      <c r="AI145" s="175">
        <v>3</v>
      </c>
      <c r="AJ145" s="176" t="s">
        <v>497</v>
      </c>
      <c r="AK145" s="176" t="s">
        <v>508</v>
      </c>
      <c r="AL145" s="176" t="s">
        <v>72</v>
      </c>
      <c r="AM145" s="175">
        <v>0</v>
      </c>
      <c r="AN145" s="189"/>
      <c r="AO145" s="190" t="s">
        <v>73</v>
      </c>
      <c r="AP145" s="194" t="s">
        <v>73</v>
      </c>
      <c r="AQ145" s="39"/>
      <c r="AR145" s="39"/>
      <c r="AS145" s="193"/>
    </row>
    <row r="146" spans="1:45" ht="14.5" hidden="1" customHeight="1">
      <c r="A146" s="175">
        <v>136</v>
      </c>
      <c r="B146" s="176" t="s">
        <v>226</v>
      </c>
      <c r="C146" s="177" t="s">
        <v>487</v>
      </c>
      <c r="D146" s="177" t="s">
        <v>509</v>
      </c>
      <c r="E146" s="177" t="s">
        <v>510</v>
      </c>
      <c r="F146" s="178"/>
      <c r="G146" s="179">
        <v>1</v>
      </c>
      <c r="H146" s="179"/>
      <c r="I146" s="179">
        <v>0.25</v>
      </c>
      <c r="J146" s="178"/>
      <c r="K146" s="178"/>
      <c r="L146" s="183" t="s">
        <v>68</v>
      </c>
      <c r="M146" s="178"/>
      <c r="N146" s="180">
        <v>2</v>
      </c>
      <c r="O146" s="178"/>
      <c r="P146" s="183" t="s">
        <v>68</v>
      </c>
      <c r="Q146" s="184" t="s">
        <v>69</v>
      </c>
      <c r="R146" s="183" t="s">
        <v>68</v>
      </c>
      <c r="S146" s="180">
        <v>0</v>
      </c>
      <c r="T146" s="180">
        <v>1</v>
      </c>
      <c r="U146" s="180">
        <v>0</v>
      </c>
      <c r="V146" s="180">
        <v>3</v>
      </c>
      <c r="W146" s="180">
        <v>0</v>
      </c>
      <c r="X146" s="180">
        <v>1</v>
      </c>
      <c r="Y146" s="180">
        <v>1</v>
      </c>
      <c r="Z146" s="180">
        <v>1</v>
      </c>
      <c r="AA146" s="180">
        <v>0</v>
      </c>
      <c r="AB146" s="180">
        <v>0</v>
      </c>
      <c r="AC146" s="180">
        <v>0</v>
      </c>
      <c r="AD146" s="187">
        <v>43038</v>
      </c>
      <c r="AE146" s="187">
        <v>43063</v>
      </c>
      <c r="AF146" s="187">
        <v>43040</v>
      </c>
      <c r="AG146" s="187"/>
      <c r="AH146" s="188">
        <v>1</v>
      </c>
      <c r="AI146" s="175">
        <v>4</v>
      </c>
      <c r="AJ146" s="176" t="s">
        <v>511</v>
      </c>
      <c r="AK146" s="176" t="s">
        <v>512</v>
      </c>
      <c r="AL146" s="176" t="s">
        <v>72</v>
      </c>
      <c r="AM146" s="175">
        <v>1</v>
      </c>
      <c r="AN146" s="176" t="s">
        <v>513</v>
      </c>
      <c r="AO146" s="190" t="s">
        <v>73</v>
      </c>
      <c r="AP146" s="194" t="s">
        <v>73</v>
      </c>
      <c r="AQ146" s="39"/>
      <c r="AR146" s="39"/>
      <c r="AS146" s="193"/>
    </row>
    <row r="147" spans="1:45" ht="14.5" hidden="1" customHeight="1">
      <c r="A147" s="175">
        <v>137</v>
      </c>
      <c r="B147" s="176" t="s">
        <v>226</v>
      </c>
      <c r="C147" s="177" t="s">
        <v>487</v>
      </c>
      <c r="D147" s="177" t="s">
        <v>509</v>
      </c>
      <c r="E147" s="177" t="s">
        <v>514</v>
      </c>
      <c r="F147" s="178"/>
      <c r="G147" s="179">
        <v>1</v>
      </c>
      <c r="H147" s="179"/>
      <c r="I147" s="179">
        <v>0.25</v>
      </c>
      <c r="J147" s="178"/>
      <c r="K147" s="178"/>
      <c r="L147" s="183" t="s">
        <v>68</v>
      </c>
      <c r="M147" s="178"/>
      <c r="N147" s="180">
        <v>0</v>
      </c>
      <c r="O147" s="178"/>
      <c r="P147" s="183" t="s">
        <v>68</v>
      </c>
      <c r="Q147" s="184" t="s">
        <v>69</v>
      </c>
      <c r="R147" s="183" t="s">
        <v>68</v>
      </c>
      <c r="S147" s="180">
        <v>0</v>
      </c>
      <c r="T147" s="180">
        <v>1</v>
      </c>
      <c r="U147" s="180">
        <v>0</v>
      </c>
      <c r="V147" s="180">
        <v>1</v>
      </c>
      <c r="W147" s="180">
        <v>0</v>
      </c>
      <c r="X147" s="180">
        <v>1</v>
      </c>
      <c r="Y147" s="180">
        <v>1</v>
      </c>
      <c r="Z147" s="180">
        <v>1</v>
      </c>
      <c r="AA147" s="180">
        <v>0</v>
      </c>
      <c r="AB147" s="180">
        <v>0</v>
      </c>
      <c r="AC147" s="180">
        <v>0</v>
      </c>
      <c r="AD147" s="187">
        <v>43038</v>
      </c>
      <c r="AE147" s="187">
        <v>43063</v>
      </c>
      <c r="AF147" s="187">
        <v>43040</v>
      </c>
      <c r="AG147" s="187"/>
      <c r="AH147" s="188">
        <v>1</v>
      </c>
      <c r="AI147" s="175">
        <v>3</v>
      </c>
      <c r="AJ147" s="176" t="s">
        <v>515</v>
      </c>
      <c r="AK147" s="176" t="s">
        <v>516</v>
      </c>
      <c r="AL147" s="176" t="s">
        <v>72</v>
      </c>
      <c r="AM147" s="175">
        <v>0</v>
      </c>
      <c r="AN147" s="189"/>
      <c r="AO147" s="190" t="s">
        <v>73</v>
      </c>
      <c r="AP147" s="194" t="s">
        <v>73</v>
      </c>
      <c r="AQ147" s="39"/>
      <c r="AR147" s="39"/>
      <c r="AS147" s="193"/>
    </row>
    <row r="148" spans="1:45" ht="14.5" hidden="1" customHeight="1">
      <c r="A148" s="175">
        <v>138</v>
      </c>
      <c r="B148" s="176" t="s">
        <v>226</v>
      </c>
      <c r="C148" s="177" t="s">
        <v>487</v>
      </c>
      <c r="D148" s="177" t="s">
        <v>509</v>
      </c>
      <c r="E148" s="177" t="s">
        <v>517</v>
      </c>
      <c r="F148" s="178"/>
      <c r="G148" s="179">
        <v>1</v>
      </c>
      <c r="H148" s="179"/>
      <c r="I148" s="179">
        <v>0.25</v>
      </c>
      <c r="J148" s="178"/>
      <c r="K148" s="178"/>
      <c r="L148" s="183" t="s">
        <v>68</v>
      </c>
      <c r="M148" s="178"/>
      <c r="N148" s="180">
        <v>1</v>
      </c>
      <c r="O148" s="178"/>
      <c r="P148" s="183" t="s">
        <v>68</v>
      </c>
      <c r="Q148" s="184" t="s">
        <v>69</v>
      </c>
      <c r="R148" s="183" t="s">
        <v>68</v>
      </c>
      <c r="S148" s="180">
        <v>0</v>
      </c>
      <c r="T148" s="180">
        <v>1</v>
      </c>
      <c r="U148" s="180">
        <v>0</v>
      </c>
      <c r="V148" s="180">
        <v>1</v>
      </c>
      <c r="W148" s="180">
        <v>0</v>
      </c>
      <c r="X148" s="180">
        <v>3</v>
      </c>
      <c r="Y148" s="180">
        <v>1</v>
      </c>
      <c r="Z148" s="180">
        <v>1</v>
      </c>
      <c r="AA148" s="180">
        <v>0</v>
      </c>
      <c r="AB148" s="180">
        <v>0</v>
      </c>
      <c r="AC148" s="180">
        <v>0</v>
      </c>
      <c r="AD148" s="187">
        <v>43038</v>
      </c>
      <c r="AE148" s="187">
        <v>43063</v>
      </c>
      <c r="AF148" s="187">
        <v>43040</v>
      </c>
      <c r="AG148" s="187"/>
      <c r="AH148" s="188">
        <v>1</v>
      </c>
      <c r="AI148" s="175">
        <v>4</v>
      </c>
      <c r="AJ148" s="176" t="s">
        <v>494</v>
      </c>
      <c r="AK148" s="176" t="s">
        <v>503</v>
      </c>
      <c r="AL148" s="176" t="s">
        <v>72</v>
      </c>
      <c r="AM148" s="175">
        <v>0</v>
      </c>
      <c r="AN148" s="176" t="s">
        <v>518</v>
      </c>
      <c r="AO148" s="190" t="s">
        <v>73</v>
      </c>
      <c r="AP148" s="194" t="s">
        <v>73</v>
      </c>
      <c r="AQ148" s="39"/>
      <c r="AR148" s="39"/>
      <c r="AS148" s="193"/>
    </row>
    <row r="149" spans="1:45" ht="14.5" hidden="1" customHeight="1">
      <c r="A149" s="175">
        <v>139</v>
      </c>
      <c r="B149" s="176" t="s">
        <v>226</v>
      </c>
      <c r="C149" s="177" t="s">
        <v>487</v>
      </c>
      <c r="D149" s="177" t="s">
        <v>509</v>
      </c>
      <c r="E149" s="177" t="s">
        <v>519</v>
      </c>
      <c r="F149" s="178"/>
      <c r="G149" s="179">
        <v>1</v>
      </c>
      <c r="H149" s="179"/>
      <c r="I149" s="179">
        <v>0.25</v>
      </c>
      <c r="J149" s="178"/>
      <c r="K149" s="178"/>
      <c r="L149" s="183" t="s">
        <v>68</v>
      </c>
      <c r="M149" s="178"/>
      <c r="N149" s="180">
        <v>0</v>
      </c>
      <c r="O149" s="178"/>
      <c r="P149" s="183" t="s">
        <v>68</v>
      </c>
      <c r="Q149" s="183" t="s">
        <v>68</v>
      </c>
      <c r="R149" s="183" t="s">
        <v>68</v>
      </c>
      <c r="S149" s="180">
        <v>0</v>
      </c>
      <c r="T149" s="180">
        <v>1</v>
      </c>
      <c r="U149" s="180">
        <v>0</v>
      </c>
      <c r="V149" s="180">
        <v>1</v>
      </c>
      <c r="W149" s="180">
        <v>0</v>
      </c>
      <c r="X149" s="180">
        <v>1</v>
      </c>
      <c r="Y149" s="180">
        <v>1</v>
      </c>
      <c r="Z149" s="180">
        <v>1</v>
      </c>
      <c r="AA149" s="180">
        <v>0</v>
      </c>
      <c r="AB149" s="180">
        <v>0</v>
      </c>
      <c r="AC149" s="180">
        <v>0</v>
      </c>
      <c r="AD149" s="187">
        <v>43038</v>
      </c>
      <c r="AE149" s="187">
        <v>43063</v>
      </c>
      <c r="AF149" s="187">
        <v>43040</v>
      </c>
      <c r="AG149" s="187"/>
      <c r="AH149" s="188">
        <v>1</v>
      </c>
      <c r="AI149" s="175">
        <v>3</v>
      </c>
      <c r="AJ149" s="176" t="s">
        <v>515</v>
      </c>
      <c r="AK149" s="176" t="s">
        <v>520</v>
      </c>
      <c r="AL149" s="176" t="s">
        <v>72</v>
      </c>
      <c r="AM149" s="175">
        <v>0</v>
      </c>
      <c r="AN149" s="189"/>
      <c r="AO149" s="190" t="s">
        <v>73</v>
      </c>
      <c r="AP149" s="194" t="s">
        <v>73</v>
      </c>
      <c r="AQ149" s="39"/>
      <c r="AR149" s="39"/>
      <c r="AS149" s="193"/>
    </row>
    <row r="150" spans="1:45" ht="14.5" customHeight="1">
      <c r="A150" s="175">
        <v>140</v>
      </c>
      <c r="B150" s="176" t="s">
        <v>226</v>
      </c>
      <c r="C150" s="177" t="s">
        <v>521</v>
      </c>
      <c r="D150" s="177" t="s">
        <v>522</v>
      </c>
      <c r="E150" s="177" t="s">
        <v>73</v>
      </c>
      <c r="F150" s="178"/>
      <c r="G150" s="179">
        <v>1</v>
      </c>
      <c r="H150" s="179"/>
      <c r="I150" s="179">
        <v>0.25</v>
      </c>
      <c r="J150" s="178"/>
      <c r="K150" s="178"/>
      <c r="L150" s="183" t="s">
        <v>68</v>
      </c>
      <c r="M150" s="178"/>
      <c r="N150" s="180">
        <v>3</v>
      </c>
      <c r="O150" s="178"/>
      <c r="P150" s="183" t="s">
        <v>68</v>
      </c>
      <c r="Q150" s="183" t="s">
        <v>68</v>
      </c>
      <c r="R150" s="183" t="s">
        <v>68</v>
      </c>
      <c r="S150" s="180">
        <v>3</v>
      </c>
      <c r="T150" s="180">
        <v>3</v>
      </c>
      <c r="U150" s="180">
        <v>0</v>
      </c>
      <c r="V150" s="180">
        <v>0</v>
      </c>
      <c r="W150" s="180">
        <v>0</v>
      </c>
      <c r="X150" s="180">
        <v>0</v>
      </c>
      <c r="Y150" s="180">
        <v>0</v>
      </c>
      <c r="Z150" s="180">
        <v>0</v>
      </c>
      <c r="AA150" s="180">
        <v>0</v>
      </c>
      <c r="AB150" s="180">
        <v>0</v>
      </c>
      <c r="AC150" s="180">
        <v>0</v>
      </c>
      <c r="AD150" s="187">
        <v>43038</v>
      </c>
      <c r="AE150" s="187">
        <v>43070</v>
      </c>
      <c r="AF150" s="187">
        <v>43040</v>
      </c>
      <c r="AG150" s="187"/>
      <c r="AH150" s="188">
        <v>0.5</v>
      </c>
      <c r="AI150" s="175">
        <v>6</v>
      </c>
      <c r="AJ150" s="176" t="s">
        <v>523</v>
      </c>
      <c r="AK150" s="176" t="s">
        <v>524</v>
      </c>
      <c r="AL150" s="176" t="s">
        <v>525</v>
      </c>
      <c r="AM150" s="175">
        <v>1</v>
      </c>
      <c r="AN150" s="176" t="s">
        <v>267</v>
      </c>
      <c r="AO150" s="190" t="s">
        <v>73</v>
      </c>
      <c r="AP150" s="194" t="s">
        <v>100</v>
      </c>
      <c r="AQ150" s="194" t="s">
        <v>526</v>
      </c>
      <c r="AR150" s="194" t="s">
        <v>527</v>
      </c>
      <c r="AS150" s="193"/>
    </row>
    <row r="151" spans="1:45" ht="15" customHeight="1">
      <c r="A151" s="175">
        <v>141</v>
      </c>
      <c r="B151" s="176" t="s">
        <v>226</v>
      </c>
      <c r="C151" s="177" t="s">
        <v>521</v>
      </c>
      <c r="D151" s="177" t="s">
        <v>528</v>
      </c>
      <c r="E151" s="177" t="s">
        <v>73</v>
      </c>
      <c r="F151" s="180">
        <v>1</v>
      </c>
      <c r="G151" s="179">
        <v>0.5</v>
      </c>
      <c r="H151" s="179"/>
      <c r="I151" s="179">
        <v>0.25</v>
      </c>
      <c r="J151" s="178"/>
      <c r="K151" s="180">
        <v>2</v>
      </c>
      <c r="L151" s="183" t="s">
        <v>69</v>
      </c>
      <c r="M151" s="178"/>
      <c r="N151" s="180">
        <v>1</v>
      </c>
      <c r="O151" s="178"/>
      <c r="P151" s="183" t="s">
        <v>68</v>
      </c>
      <c r="Q151" s="183" t="s">
        <v>68</v>
      </c>
      <c r="R151" s="183" t="s">
        <v>68</v>
      </c>
      <c r="S151" s="180">
        <v>3</v>
      </c>
      <c r="T151" s="180">
        <v>3</v>
      </c>
      <c r="U151" s="180">
        <v>0</v>
      </c>
      <c r="V151" s="180">
        <v>0</v>
      </c>
      <c r="W151" s="180">
        <v>0</v>
      </c>
      <c r="X151" s="180">
        <v>0</v>
      </c>
      <c r="Y151" s="180">
        <v>0</v>
      </c>
      <c r="Z151" s="180">
        <v>0</v>
      </c>
      <c r="AA151" s="180">
        <v>0</v>
      </c>
      <c r="AB151" s="180">
        <v>0</v>
      </c>
      <c r="AC151" s="180">
        <v>0</v>
      </c>
      <c r="AD151" s="187">
        <v>43038</v>
      </c>
      <c r="AE151" s="187">
        <v>43070</v>
      </c>
      <c r="AF151" s="187">
        <v>43040</v>
      </c>
      <c r="AG151" s="187"/>
      <c r="AH151" s="188">
        <v>0.5</v>
      </c>
      <c r="AI151" s="175">
        <v>4</v>
      </c>
      <c r="AJ151" s="176" t="s">
        <v>529</v>
      </c>
      <c r="AK151" s="176" t="s">
        <v>524</v>
      </c>
      <c r="AL151" s="176" t="s">
        <v>525</v>
      </c>
      <c r="AM151" s="175">
        <v>1</v>
      </c>
      <c r="AN151" s="176" t="s">
        <v>267</v>
      </c>
      <c r="AO151" s="190" t="s">
        <v>73</v>
      </c>
      <c r="AP151" s="194" t="s">
        <v>100</v>
      </c>
      <c r="AQ151" s="194" t="s">
        <v>530</v>
      </c>
      <c r="AR151" s="196" t="s">
        <v>531</v>
      </c>
      <c r="AS151" s="193"/>
    </row>
    <row r="152" spans="1:45" ht="14.5" hidden="1" customHeight="1">
      <c r="A152" s="175">
        <v>142</v>
      </c>
      <c r="B152" s="176" t="s">
        <v>226</v>
      </c>
      <c r="C152" s="201" t="s">
        <v>521</v>
      </c>
      <c r="D152" s="177" t="s">
        <v>532</v>
      </c>
      <c r="E152" s="177" t="s">
        <v>73</v>
      </c>
      <c r="F152" s="180">
        <v>1</v>
      </c>
      <c r="G152" s="179">
        <v>0.5</v>
      </c>
      <c r="H152" s="179"/>
      <c r="I152" s="179">
        <v>0.25</v>
      </c>
      <c r="J152" s="178"/>
      <c r="K152" s="178"/>
      <c r="L152" s="183" t="s">
        <v>69</v>
      </c>
      <c r="M152" s="183" t="s">
        <v>68</v>
      </c>
      <c r="N152" s="180">
        <v>0</v>
      </c>
      <c r="O152" s="178"/>
      <c r="P152" s="183" t="s">
        <v>68</v>
      </c>
      <c r="Q152" s="183" t="s">
        <v>68</v>
      </c>
      <c r="R152" s="183" t="s">
        <v>68</v>
      </c>
      <c r="S152" s="180">
        <v>0</v>
      </c>
      <c r="T152" s="180">
        <v>0</v>
      </c>
      <c r="U152" s="180">
        <v>0</v>
      </c>
      <c r="V152" s="180">
        <v>0</v>
      </c>
      <c r="W152" s="180">
        <v>0</v>
      </c>
      <c r="X152" s="180">
        <v>0</v>
      </c>
      <c r="Y152" s="180">
        <v>0</v>
      </c>
      <c r="Z152" s="180">
        <v>0</v>
      </c>
      <c r="AA152" s="180">
        <v>0</v>
      </c>
      <c r="AB152" s="180">
        <v>0</v>
      </c>
      <c r="AC152" s="180">
        <v>0</v>
      </c>
      <c r="AD152" s="187">
        <v>43038</v>
      </c>
      <c r="AE152" s="187">
        <v>43070</v>
      </c>
      <c r="AF152" s="187">
        <v>43040</v>
      </c>
      <c r="AG152" s="187"/>
      <c r="AH152" s="188">
        <v>0.1</v>
      </c>
      <c r="AI152" s="175">
        <v>4</v>
      </c>
      <c r="AJ152" s="211"/>
      <c r="AK152" s="211"/>
      <c r="AL152" s="211"/>
      <c r="AM152" s="211"/>
      <c r="AN152" s="189"/>
      <c r="AO152" s="190" t="s">
        <v>73</v>
      </c>
      <c r="AP152" s="194" t="s">
        <v>73</v>
      </c>
      <c r="AQ152" s="39"/>
      <c r="AR152" s="39"/>
      <c r="AS152" s="193"/>
    </row>
    <row r="153" spans="1:45" ht="14.5" hidden="1" customHeight="1">
      <c r="A153" s="175">
        <v>143</v>
      </c>
      <c r="B153" s="176" t="s">
        <v>226</v>
      </c>
      <c r="C153" s="201" t="s">
        <v>521</v>
      </c>
      <c r="D153" s="181" t="s">
        <v>533</v>
      </c>
      <c r="E153" s="177" t="s">
        <v>73</v>
      </c>
      <c r="F153" s="178"/>
      <c r="G153" s="179">
        <v>1</v>
      </c>
      <c r="H153" s="179"/>
      <c r="I153" s="179">
        <v>0.25</v>
      </c>
      <c r="J153" s="178"/>
      <c r="K153" s="180">
        <v>3</v>
      </c>
      <c r="L153" s="183" t="s">
        <v>69</v>
      </c>
      <c r="M153" s="178"/>
      <c r="N153" s="180">
        <v>1</v>
      </c>
      <c r="O153" s="178"/>
      <c r="P153" s="183" t="s">
        <v>68</v>
      </c>
      <c r="Q153" s="183" t="s">
        <v>68</v>
      </c>
      <c r="R153" s="183" t="s">
        <v>68</v>
      </c>
      <c r="S153" s="180">
        <v>1</v>
      </c>
      <c r="T153" s="180">
        <v>1</v>
      </c>
      <c r="U153" s="180">
        <v>0</v>
      </c>
      <c r="V153" s="180">
        <v>0</v>
      </c>
      <c r="W153" s="180">
        <v>0</v>
      </c>
      <c r="X153" s="180">
        <v>0</v>
      </c>
      <c r="Y153" s="180">
        <v>0</v>
      </c>
      <c r="Z153" s="180">
        <v>0</v>
      </c>
      <c r="AA153" s="180">
        <v>0</v>
      </c>
      <c r="AB153" s="180">
        <v>0</v>
      </c>
      <c r="AC153" s="180">
        <v>0</v>
      </c>
      <c r="AD153" s="187">
        <v>43038</v>
      </c>
      <c r="AE153" s="187">
        <v>43070</v>
      </c>
      <c r="AF153" s="187">
        <v>43040</v>
      </c>
      <c r="AG153" s="187"/>
      <c r="AH153" s="188">
        <v>1</v>
      </c>
      <c r="AI153" s="175">
        <v>4</v>
      </c>
      <c r="AJ153" s="176" t="s">
        <v>534</v>
      </c>
      <c r="AK153" s="176" t="s">
        <v>535</v>
      </c>
      <c r="AL153" s="176" t="s">
        <v>72</v>
      </c>
      <c r="AM153" s="175">
        <v>0</v>
      </c>
      <c r="AN153" s="189"/>
      <c r="AO153" s="190" t="s">
        <v>73</v>
      </c>
      <c r="AP153" s="194" t="s">
        <v>73</v>
      </c>
      <c r="AQ153" s="39"/>
      <c r="AR153" s="39"/>
      <c r="AS153" s="193"/>
    </row>
    <row r="154" spans="1:45" ht="14.5" hidden="1" customHeight="1">
      <c r="A154" s="175">
        <v>144</v>
      </c>
      <c r="B154" s="176" t="s">
        <v>226</v>
      </c>
      <c r="C154" s="201" t="s">
        <v>521</v>
      </c>
      <c r="D154" s="177" t="s">
        <v>536</v>
      </c>
      <c r="E154" s="177" t="s">
        <v>73</v>
      </c>
      <c r="F154" s="178"/>
      <c r="G154" s="179">
        <v>1</v>
      </c>
      <c r="H154" s="179"/>
      <c r="I154" s="179">
        <v>0.25</v>
      </c>
      <c r="J154" s="178"/>
      <c r="K154" s="180">
        <v>1</v>
      </c>
      <c r="L154" s="183" t="s">
        <v>69</v>
      </c>
      <c r="M154" s="178"/>
      <c r="N154" s="180">
        <v>1</v>
      </c>
      <c r="O154" s="178"/>
      <c r="P154" s="183" t="s">
        <v>68</v>
      </c>
      <c r="Q154" s="183" t="s">
        <v>68</v>
      </c>
      <c r="R154" s="183" t="s">
        <v>68</v>
      </c>
      <c r="S154" s="180">
        <v>1</v>
      </c>
      <c r="T154" s="180">
        <v>1</v>
      </c>
      <c r="U154" s="180">
        <v>0</v>
      </c>
      <c r="V154" s="180">
        <v>0</v>
      </c>
      <c r="W154" s="180">
        <v>0</v>
      </c>
      <c r="X154" s="180">
        <v>0</v>
      </c>
      <c r="Y154" s="180">
        <v>0</v>
      </c>
      <c r="Z154" s="180">
        <v>0</v>
      </c>
      <c r="AA154" s="180">
        <v>0</v>
      </c>
      <c r="AB154" s="180">
        <v>0</v>
      </c>
      <c r="AC154" s="180">
        <v>0</v>
      </c>
      <c r="AD154" s="187">
        <v>43038</v>
      </c>
      <c r="AE154" s="187">
        <v>43070</v>
      </c>
      <c r="AF154" s="187">
        <v>43040</v>
      </c>
      <c r="AG154" s="187"/>
      <c r="AH154" s="188">
        <v>1</v>
      </c>
      <c r="AI154" s="175">
        <v>4</v>
      </c>
      <c r="AJ154" s="176" t="s">
        <v>537</v>
      </c>
      <c r="AK154" s="176" t="s">
        <v>535</v>
      </c>
      <c r="AL154" s="176" t="s">
        <v>72</v>
      </c>
      <c r="AM154" s="175">
        <v>0</v>
      </c>
      <c r="AN154" s="189"/>
      <c r="AO154" s="190" t="s">
        <v>73</v>
      </c>
      <c r="AP154" s="194" t="s">
        <v>73</v>
      </c>
      <c r="AQ154" s="39"/>
      <c r="AR154" s="39"/>
      <c r="AS154" s="193"/>
    </row>
    <row r="155" spans="1:45" ht="14.5" hidden="1" customHeight="1">
      <c r="A155" s="175">
        <v>145</v>
      </c>
      <c r="B155" s="176" t="s">
        <v>226</v>
      </c>
      <c r="C155" s="201" t="s">
        <v>538</v>
      </c>
      <c r="D155" s="177" t="s">
        <v>539</v>
      </c>
      <c r="E155" s="177" t="s">
        <v>73</v>
      </c>
      <c r="F155" s="178"/>
      <c r="G155" s="179">
        <v>1</v>
      </c>
      <c r="H155" s="179"/>
      <c r="I155" s="179">
        <v>0.25</v>
      </c>
      <c r="J155" s="178"/>
      <c r="K155" s="178"/>
      <c r="L155" s="183" t="s">
        <v>69</v>
      </c>
      <c r="M155" s="178"/>
      <c r="N155" s="180">
        <v>2</v>
      </c>
      <c r="O155" s="178"/>
      <c r="P155" s="183" t="s">
        <v>68</v>
      </c>
      <c r="Q155" s="183" t="s">
        <v>68</v>
      </c>
      <c r="R155" s="183" t="s">
        <v>68</v>
      </c>
      <c r="S155" s="180">
        <v>1</v>
      </c>
      <c r="T155" s="180">
        <v>1</v>
      </c>
      <c r="U155" s="180">
        <v>1</v>
      </c>
      <c r="V155" s="180">
        <v>3</v>
      </c>
      <c r="W155" s="180">
        <v>0</v>
      </c>
      <c r="X155" s="180">
        <v>0</v>
      </c>
      <c r="Y155" s="180">
        <v>0</v>
      </c>
      <c r="Z155" s="180">
        <v>0</v>
      </c>
      <c r="AA155" s="180">
        <v>0</v>
      </c>
      <c r="AB155" s="180">
        <v>0</v>
      </c>
      <c r="AC155" s="180">
        <v>0</v>
      </c>
      <c r="AD155" s="187">
        <v>43038</v>
      </c>
      <c r="AE155" s="187">
        <v>43070</v>
      </c>
      <c r="AF155" s="187">
        <v>43040</v>
      </c>
      <c r="AG155" s="187"/>
      <c r="AH155" s="188">
        <v>1</v>
      </c>
      <c r="AI155" s="175">
        <v>4</v>
      </c>
      <c r="AJ155" s="176" t="s">
        <v>540</v>
      </c>
      <c r="AK155" s="176" t="s">
        <v>541</v>
      </c>
      <c r="AL155" s="176" t="s">
        <v>72</v>
      </c>
      <c r="AM155" s="175">
        <v>1</v>
      </c>
      <c r="AN155" s="176" t="s">
        <v>542</v>
      </c>
      <c r="AO155" s="190" t="s">
        <v>73</v>
      </c>
      <c r="AP155" s="194" t="s">
        <v>73</v>
      </c>
      <c r="AQ155" s="39"/>
      <c r="AR155" s="39"/>
      <c r="AS155" s="193"/>
    </row>
    <row r="156" spans="1:45" ht="14.5" hidden="1" customHeight="1">
      <c r="A156" s="175">
        <v>146</v>
      </c>
      <c r="B156" s="176" t="s">
        <v>226</v>
      </c>
      <c r="C156" s="201" t="s">
        <v>538</v>
      </c>
      <c r="D156" s="177" t="s">
        <v>543</v>
      </c>
      <c r="E156" s="177" t="s">
        <v>73</v>
      </c>
      <c r="F156" s="178"/>
      <c r="G156" s="179">
        <v>1</v>
      </c>
      <c r="H156" s="179"/>
      <c r="I156" s="179">
        <v>0.25</v>
      </c>
      <c r="J156" s="178"/>
      <c r="K156" s="178"/>
      <c r="L156" s="183" t="s">
        <v>69</v>
      </c>
      <c r="M156" s="178"/>
      <c r="N156" s="180">
        <v>2</v>
      </c>
      <c r="O156" s="178"/>
      <c r="P156" s="183" t="s">
        <v>68</v>
      </c>
      <c r="Q156" s="183" t="s">
        <v>68</v>
      </c>
      <c r="R156" s="183" t="s">
        <v>68</v>
      </c>
      <c r="S156" s="180">
        <v>1</v>
      </c>
      <c r="T156" s="180">
        <v>1</v>
      </c>
      <c r="U156" s="180">
        <v>1</v>
      </c>
      <c r="V156" s="180">
        <v>3</v>
      </c>
      <c r="W156" s="180">
        <v>0</v>
      </c>
      <c r="X156" s="180">
        <v>0</v>
      </c>
      <c r="Y156" s="180">
        <v>0</v>
      </c>
      <c r="Z156" s="180">
        <v>0</v>
      </c>
      <c r="AA156" s="180">
        <v>0</v>
      </c>
      <c r="AB156" s="180">
        <v>0</v>
      </c>
      <c r="AC156" s="180">
        <v>0</v>
      </c>
      <c r="AD156" s="187">
        <v>43038</v>
      </c>
      <c r="AE156" s="187">
        <v>43070</v>
      </c>
      <c r="AF156" s="187">
        <v>43040</v>
      </c>
      <c r="AG156" s="187"/>
      <c r="AH156" s="188">
        <v>1</v>
      </c>
      <c r="AI156" s="175">
        <v>4</v>
      </c>
      <c r="AJ156" s="176" t="s">
        <v>540</v>
      </c>
      <c r="AK156" s="176" t="s">
        <v>541</v>
      </c>
      <c r="AL156" s="176" t="s">
        <v>72</v>
      </c>
      <c r="AM156" s="175">
        <v>1</v>
      </c>
      <c r="AN156" s="189"/>
      <c r="AO156" s="190" t="s">
        <v>73</v>
      </c>
      <c r="AP156" s="194" t="s">
        <v>73</v>
      </c>
      <c r="AQ156" s="39"/>
      <c r="AR156" s="39"/>
      <c r="AS156" s="193"/>
    </row>
    <row r="157" spans="1:45" ht="14.5" hidden="1" customHeight="1">
      <c r="A157" s="175">
        <v>147</v>
      </c>
      <c r="B157" s="176" t="s">
        <v>226</v>
      </c>
      <c r="C157" s="201" t="s">
        <v>538</v>
      </c>
      <c r="D157" s="177" t="s">
        <v>544</v>
      </c>
      <c r="E157" s="177" t="s">
        <v>73</v>
      </c>
      <c r="F157" s="180">
        <v>1</v>
      </c>
      <c r="G157" s="179">
        <v>0.5</v>
      </c>
      <c r="H157" s="179"/>
      <c r="I157" s="179">
        <v>0.2</v>
      </c>
      <c r="J157" s="180">
        <v>8</v>
      </c>
      <c r="K157" s="178"/>
      <c r="L157" s="183" t="s">
        <v>69</v>
      </c>
      <c r="M157" s="178"/>
      <c r="N157" s="180">
        <v>0</v>
      </c>
      <c r="O157" s="178"/>
      <c r="P157" s="183" t="s">
        <v>68</v>
      </c>
      <c r="Q157" s="183" t="s">
        <v>68</v>
      </c>
      <c r="R157" s="183" t="s">
        <v>68</v>
      </c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78"/>
      <c r="AO157" s="190" t="s">
        <v>73</v>
      </c>
      <c r="AP157" s="194" t="s">
        <v>73</v>
      </c>
      <c r="AQ157" s="39"/>
      <c r="AR157" s="195"/>
      <c r="AS157" s="45"/>
    </row>
    <row r="158" spans="1:45" ht="14.5" hidden="1" customHeight="1">
      <c r="A158" s="175">
        <v>152</v>
      </c>
      <c r="B158" s="176" t="s">
        <v>545</v>
      </c>
      <c r="C158" s="177" t="s">
        <v>546</v>
      </c>
      <c r="D158" s="177" t="s">
        <v>73</v>
      </c>
      <c r="E158" s="177" t="s">
        <v>73</v>
      </c>
      <c r="F158" s="178"/>
      <c r="G158" s="179">
        <v>1</v>
      </c>
      <c r="H158" s="179"/>
      <c r="I158" s="179">
        <v>0.2</v>
      </c>
      <c r="J158" s="180">
        <v>2</v>
      </c>
      <c r="K158" s="178"/>
      <c r="L158" s="183" t="s">
        <v>69</v>
      </c>
      <c r="M158" s="178"/>
      <c r="N158" s="180">
        <v>1</v>
      </c>
      <c r="O158" s="178"/>
      <c r="P158" s="184" t="s">
        <v>69</v>
      </c>
      <c r="Q158" s="183" t="s">
        <v>68</v>
      </c>
      <c r="R158" s="184" t="s">
        <v>69</v>
      </c>
      <c r="S158" s="180">
        <v>1</v>
      </c>
      <c r="T158" s="180">
        <v>1</v>
      </c>
      <c r="U158" s="180">
        <v>0</v>
      </c>
      <c r="V158" s="180">
        <v>0</v>
      </c>
      <c r="W158" s="180">
        <v>0</v>
      </c>
      <c r="X158" s="180">
        <v>0</v>
      </c>
      <c r="Y158" s="180">
        <v>0</v>
      </c>
      <c r="Z158" s="180">
        <v>0</v>
      </c>
      <c r="AA158" s="180">
        <v>0</v>
      </c>
      <c r="AB158" s="180">
        <v>0</v>
      </c>
      <c r="AC158" s="180">
        <v>0</v>
      </c>
      <c r="AD158" s="187">
        <v>43031</v>
      </c>
      <c r="AE158" s="187">
        <v>43077</v>
      </c>
      <c r="AF158" s="187">
        <v>43040</v>
      </c>
      <c r="AG158" s="187"/>
      <c r="AH158" s="188">
        <v>1</v>
      </c>
      <c r="AI158" s="175">
        <v>4</v>
      </c>
      <c r="AJ158" s="176" t="s">
        <v>547</v>
      </c>
      <c r="AK158" s="176" t="s">
        <v>548</v>
      </c>
      <c r="AL158" s="176" t="s">
        <v>72</v>
      </c>
      <c r="AM158" s="175">
        <v>1</v>
      </c>
      <c r="AN158" s="176" t="s">
        <v>549</v>
      </c>
      <c r="AO158" s="190" t="s">
        <v>73</v>
      </c>
      <c r="AP158" s="194" t="s">
        <v>73</v>
      </c>
      <c r="AQ158" s="39"/>
      <c r="AR158" s="39"/>
      <c r="AS158" s="193"/>
    </row>
    <row r="159" spans="1:45" ht="14.5" customHeight="1">
      <c r="A159" s="175">
        <v>153</v>
      </c>
      <c r="B159" s="176" t="s">
        <v>545</v>
      </c>
      <c r="C159" s="177" t="s">
        <v>550</v>
      </c>
      <c r="D159" s="177" t="s">
        <v>73</v>
      </c>
      <c r="E159" s="177" t="s">
        <v>73</v>
      </c>
      <c r="F159" s="178"/>
      <c r="G159" s="179">
        <v>1</v>
      </c>
      <c r="H159" s="179"/>
      <c r="I159" s="179">
        <v>0.2</v>
      </c>
      <c r="J159" s="180">
        <v>7</v>
      </c>
      <c r="K159" s="178"/>
      <c r="L159" s="183" t="s">
        <v>69</v>
      </c>
      <c r="M159" s="178"/>
      <c r="N159" s="180">
        <v>1</v>
      </c>
      <c r="O159" s="178"/>
      <c r="P159" s="184" t="s">
        <v>69</v>
      </c>
      <c r="Q159" s="183" t="s">
        <v>68</v>
      </c>
      <c r="R159" s="184" t="s">
        <v>69</v>
      </c>
      <c r="S159" s="180">
        <v>3</v>
      </c>
      <c r="T159" s="180">
        <v>3</v>
      </c>
      <c r="U159" s="180">
        <v>0</v>
      </c>
      <c r="V159" s="180">
        <v>0</v>
      </c>
      <c r="W159" s="180">
        <v>0</v>
      </c>
      <c r="X159" s="180">
        <v>0</v>
      </c>
      <c r="Y159" s="180">
        <v>0</v>
      </c>
      <c r="Z159" s="180">
        <v>0</v>
      </c>
      <c r="AA159" s="180">
        <v>0</v>
      </c>
      <c r="AB159" s="180">
        <v>0</v>
      </c>
      <c r="AC159" s="180">
        <v>0</v>
      </c>
      <c r="AD159" s="187">
        <v>43031</v>
      </c>
      <c r="AE159" s="187">
        <v>43077</v>
      </c>
      <c r="AF159" s="187">
        <v>43040</v>
      </c>
      <c r="AG159" s="187"/>
      <c r="AH159" s="188">
        <v>1</v>
      </c>
      <c r="AI159" s="175">
        <v>4</v>
      </c>
      <c r="AJ159" s="176" t="s">
        <v>551</v>
      </c>
      <c r="AK159" s="176" t="s">
        <v>552</v>
      </c>
      <c r="AL159" s="176" t="s">
        <v>72</v>
      </c>
      <c r="AM159" s="175">
        <v>1</v>
      </c>
      <c r="AN159" s="176" t="s">
        <v>552</v>
      </c>
      <c r="AO159" s="190" t="s">
        <v>73</v>
      </c>
      <c r="AP159" s="194" t="s">
        <v>100</v>
      </c>
      <c r="AQ159" s="194" t="s">
        <v>101</v>
      </c>
      <c r="AR159" s="39"/>
      <c r="AS159" s="193"/>
    </row>
    <row r="160" spans="1:45" ht="14.5" customHeight="1">
      <c r="A160" s="175">
        <v>154</v>
      </c>
      <c r="B160" s="176" t="s">
        <v>545</v>
      </c>
      <c r="C160" s="177" t="s">
        <v>553</v>
      </c>
      <c r="D160" s="177" t="s">
        <v>73</v>
      </c>
      <c r="E160" s="177" t="s">
        <v>73</v>
      </c>
      <c r="F160" s="178"/>
      <c r="G160" s="179">
        <v>1</v>
      </c>
      <c r="H160" s="179"/>
      <c r="I160" s="179">
        <v>0.2</v>
      </c>
      <c r="J160" s="180">
        <v>1</v>
      </c>
      <c r="K160" s="178"/>
      <c r="L160" s="183" t="s">
        <v>69</v>
      </c>
      <c r="M160" s="178"/>
      <c r="N160" s="180">
        <v>1</v>
      </c>
      <c r="O160" s="178"/>
      <c r="P160" s="184" t="s">
        <v>69</v>
      </c>
      <c r="Q160" s="183" t="s">
        <v>68</v>
      </c>
      <c r="R160" s="184" t="s">
        <v>69</v>
      </c>
      <c r="S160" s="180">
        <v>1</v>
      </c>
      <c r="T160" s="180">
        <v>1</v>
      </c>
      <c r="U160" s="180">
        <v>0</v>
      </c>
      <c r="V160" s="180">
        <v>0</v>
      </c>
      <c r="W160" s="180">
        <v>0</v>
      </c>
      <c r="X160" s="180">
        <v>0</v>
      </c>
      <c r="Y160" s="180">
        <v>0</v>
      </c>
      <c r="Z160" s="180">
        <v>0</v>
      </c>
      <c r="AA160" s="180">
        <v>0</v>
      </c>
      <c r="AB160" s="180">
        <v>0</v>
      </c>
      <c r="AC160" s="180">
        <v>0</v>
      </c>
      <c r="AD160" s="187">
        <v>43031</v>
      </c>
      <c r="AE160" s="187">
        <v>43077</v>
      </c>
      <c r="AF160" s="187">
        <v>43040</v>
      </c>
      <c r="AG160" s="187"/>
      <c r="AH160" s="188">
        <v>0.5</v>
      </c>
      <c r="AI160" s="175">
        <v>3</v>
      </c>
      <c r="AJ160" s="176" t="s">
        <v>554</v>
      </c>
      <c r="AK160" s="176" t="s">
        <v>555</v>
      </c>
      <c r="AL160" s="176" t="s">
        <v>525</v>
      </c>
      <c r="AM160" s="175">
        <v>1</v>
      </c>
      <c r="AN160" s="176" t="s">
        <v>556</v>
      </c>
      <c r="AO160" s="190" t="s">
        <v>73</v>
      </c>
      <c r="AP160" s="194" t="s">
        <v>100</v>
      </c>
      <c r="AQ160" s="194" t="s">
        <v>557</v>
      </c>
      <c r="AR160" s="39"/>
      <c r="AS160" s="193"/>
    </row>
    <row r="161" spans="1:45" ht="14.5" customHeight="1">
      <c r="A161" s="175">
        <v>155</v>
      </c>
      <c r="B161" s="176" t="s">
        <v>545</v>
      </c>
      <c r="C161" s="177" t="s">
        <v>558</v>
      </c>
      <c r="D161" s="177" t="s">
        <v>73</v>
      </c>
      <c r="E161" s="177" t="s">
        <v>73</v>
      </c>
      <c r="F161" s="178"/>
      <c r="G161" s="179">
        <v>1</v>
      </c>
      <c r="H161" s="179"/>
      <c r="I161" s="179">
        <v>0.2</v>
      </c>
      <c r="J161" s="180">
        <v>1</v>
      </c>
      <c r="K161" s="178"/>
      <c r="L161" s="183" t="s">
        <v>69</v>
      </c>
      <c r="M161" s="178"/>
      <c r="N161" s="180">
        <v>1</v>
      </c>
      <c r="O161" s="178"/>
      <c r="P161" s="184" t="s">
        <v>69</v>
      </c>
      <c r="Q161" s="183" t="s">
        <v>68</v>
      </c>
      <c r="R161" s="184" t="s">
        <v>69</v>
      </c>
      <c r="S161" s="180">
        <v>1</v>
      </c>
      <c r="T161" s="180">
        <v>1</v>
      </c>
      <c r="U161" s="180">
        <v>0</v>
      </c>
      <c r="V161" s="180">
        <v>0</v>
      </c>
      <c r="W161" s="180">
        <v>0</v>
      </c>
      <c r="X161" s="180">
        <v>0</v>
      </c>
      <c r="Y161" s="180">
        <v>0</v>
      </c>
      <c r="Z161" s="180">
        <v>0</v>
      </c>
      <c r="AA161" s="180">
        <v>0</v>
      </c>
      <c r="AB161" s="180">
        <v>0</v>
      </c>
      <c r="AC161" s="180">
        <v>0</v>
      </c>
      <c r="AD161" s="187">
        <v>43031</v>
      </c>
      <c r="AE161" s="187">
        <v>43077</v>
      </c>
      <c r="AF161" s="187">
        <v>43040</v>
      </c>
      <c r="AG161" s="187"/>
      <c r="AH161" s="188">
        <v>0.5</v>
      </c>
      <c r="AI161" s="175">
        <v>3</v>
      </c>
      <c r="AJ161" s="176" t="s">
        <v>559</v>
      </c>
      <c r="AK161" s="176" t="s">
        <v>555</v>
      </c>
      <c r="AL161" s="176" t="s">
        <v>525</v>
      </c>
      <c r="AM161" s="175">
        <v>1</v>
      </c>
      <c r="AN161" s="176" t="s">
        <v>560</v>
      </c>
      <c r="AO161" s="190" t="s">
        <v>73</v>
      </c>
      <c r="AP161" s="194" t="s">
        <v>100</v>
      </c>
      <c r="AQ161" s="194" t="s">
        <v>557</v>
      </c>
      <c r="AR161" s="39"/>
      <c r="AS161" s="193"/>
    </row>
    <row r="162" spans="1:45" ht="14.5" customHeight="1">
      <c r="A162" s="175">
        <v>156</v>
      </c>
      <c r="B162" s="176" t="s">
        <v>545</v>
      </c>
      <c r="C162" s="201" t="s">
        <v>561</v>
      </c>
      <c r="D162" s="177" t="s">
        <v>73</v>
      </c>
      <c r="E162" s="177" t="s">
        <v>73</v>
      </c>
      <c r="F162" s="178"/>
      <c r="G162" s="179">
        <v>1</v>
      </c>
      <c r="H162" s="179"/>
      <c r="I162" s="179">
        <v>0.2</v>
      </c>
      <c r="J162" s="180">
        <v>8</v>
      </c>
      <c r="K162" s="178"/>
      <c r="L162" s="183" t="s">
        <v>69</v>
      </c>
      <c r="M162" s="178"/>
      <c r="N162" s="180">
        <v>1</v>
      </c>
      <c r="O162" s="178"/>
      <c r="P162" s="184" t="s">
        <v>69</v>
      </c>
      <c r="Q162" s="183" t="s">
        <v>68</v>
      </c>
      <c r="R162" s="184" t="s">
        <v>69</v>
      </c>
      <c r="S162" s="180">
        <v>3</v>
      </c>
      <c r="T162" s="180">
        <v>3</v>
      </c>
      <c r="U162" s="180">
        <v>0</v>
      </c>
      <c r="V162" s="180">
        <v>0</v>
      </c>
      <c r="W162" s="180">
        <v>0</v>
      </c>
      <c r="X162" s="180">
        <v>0</v>
      </c>
      <c r="Y162" s="180">
        <v>0</v>
      </c>
      <c r="Z162" s="180">
        <v>0</v>
      </c>
      <c r="AA162" s="180">
        <v>0</v>
      </c>
      <c r="AB162" s="180">
        <v>0</v>
      </c>
      <c r="AC162" s="180">
        <v>0</v>
      </c>
      <c r="AD162" s="187">
        <v>43031</v>
      </c>
      <c r="AE162" s="187">
        <v>43077</v>
      </c>
      <c r="AF162" s="187">
        <v>43040</v>
      </c>
      <c r="AG162" s="187"/>
      <c r="AH162" s="188">
        <v>1</v>
      </c>
      <c r="AI162" s="175">
        <v>3</v>
      </c>
      <c r="AJ162" s="176" t="s">
        <v>562</v>
      </c>
      <c r="AK162" s="176" t="s">
        <v>73</v>
      </c>
      <c r="AL162" s="176" t="s">
        <v>72</v>
      </c>
      <c r="AM162" s="175">
        <v>1</v>
      </c>
      <c r="AN162" s="176" t="s">
        <v>563</v>
      </c>
      <c r="AO162" s="190" t="s">
        <v>73</v>
      </c>
      <c r="AP162" s="194" t="s">
        <v>100</v>
      </c>
      <c r="AQ162" s="176" t="s">
        <v>564</v>
      </c>
      <c r="AR162" s="39"/>
      <c r="AS162" s="193"/>
    </row>
    <row r="163" spans="1:45" ht="14.5" customHeight="1">
      <c r="A163" s="175">
        <v>157</v>
      </c>
      <c r="B163" s="176" t="s">
        <v>545</v>
      </c>
      <c r="C163" s="201" t="s">
        <v>565</v>
      </c>
      <c r="D163" s="177" t="s">
        <v>73</v>
      </c>
      <c r="E163" s="177" t="s">
        <v>73</v>
      </c>
      <c r="F163" s="178"/>
      <c r="G163" s="179">
        <v>1</v>
      </c>
      <c r="H163" s="179"/>
      <c r="I163" s="179">
        <v>0.2</v>
      </c>
      <c r="J163" s="180">
        <v>3</v>
      </c>
      <c r="K163" s="178"/>
      <c r="L163" s="183" t="s">
        <v>69</v>
      </c>
      <c r="M163" s="178"/>
      <c r="N163" s="180">
        <v>1</v>
      </c>
      <c r="O163" s="178"/>
      <c r="P163" s="184" t="s">
        <v>69</v>
      </c>
      <c r="Q163" s="183" t="s">
        <v>68</v>
      </c>
      <c r="R163" s="184" t="s">
        <v>69</v>
      </c>
      <c r="S163" s="180">
        <v>3</v>
      </c>
      <c r="T163" s="180">
        <v>3</v>
      </c>
      <c r="U163" s="180">
        <v>0</v>
      </c>
      <c r="V163" s="180">
        <v>0</v>
      </c>
      <c r="W163" s="180">
        <v>0</v>
      </c>
      <c r="X163" s="180">
        <v>0</v>
      </c>
      <c r="Y163" s="180">
        <v>0</v>
      </c>
      <c r="Z163" s="180">
        <v>0</v>
      </c>
      <c r="AA163" s="180">
        <v>0</v>
      </c>
      <c r="AB163" s="180">
        <v>0</v>
      </c>
      <c r="AC163" s="180">
        <v>0</v>
      </c>
      <c r="AD163" s="187">
        <v>43031</v>
      </c>
      <c r="AE163" s="187">
        <v>43077</v>
      </c>
      <c r="AF163" s="187">
        <v>43040</v>
      </c>
      <c r="AG163" s="187"/>
      <c r="AH163" s="188">
        <v>1</v>
      </c>
      <c r="AI163" s="175">
        <v>3</v>
      </c>
      <c r="AJ163" s="176" t="s">
        <v>562</v>
      </c>
      <c r="AK163" s="176" t="s">
        <v>73</v>
      </c>
      <c r="AL163" s="176" t="s">
        <v>72</v>
      </c>
      <c r="AM163" s="175">
        <v>1</v>
      </c>
      <c r="AN163" s="176" t="s">
        <v>563</v>
      </c>
      <c r="AO163" s="190" t="s">
        <v>73</v>
      </c>
      <c r="AP163" s="194" t="s">
        <v>100</v>
      </c>
      <c r="AQ163" s="176" t="s">
        <v>564</v>
      </c>
      <c r="AR163" s="39"/>
      <c r="AS163" s="193"/>
    </row>
    <row r="164" spans="1:45" ht="14.5" customHeight="1">
      <c r="A164" s="175">
        <v>158</v>
      </c>
      <c r="B164" s="176" t="s">
        <v>545</v>
      </c>
      <c r="C164" s="177" t="s">
        <v>566</v>
      </c>
      <c r="D164" s="177" t="s">
        <v>73</v>
      </c>
      <c r="E164" s="177" t="s">
        <v>73</v>
      </c>
      <c r="F164" s="178"/>
      <c r="G164" s="179">
        <v>1</v>
      </c>
      <c r="H164" s="179"/>
      <c r="I164" s="179">
        <v>0.2</v>
      </c>
      <c r="J164" s="180">
        <v>8</v>
      </c>
      <c r="K164" s="178"/>
      <c r="L164" s="183" t="s">
        <v>69</v>
      </c>
      <c r="M164" s="178"/>
      <c r="N164" s="180">
        <v>1</v>
      </c>
      <c r="O164" s="178"/>
      <c r="P164" s="184" t="s">
        <v>69</v>
      </c>
      <c r="Q164" s="183" t="s">
        <v>68</v>
      </c>
      <c r="R164" s="184" t="s">
        <v>69</v>
      </c>
      <c r="S164" s="180">
        <v>3</v>
      </c>
      <c r="T164" s="180">
        <v>3</v>
      </c>
      <c r="U164" s="180">
        <v>1</v>
      </c>
      <c r="V164" s="180">
        <v>0</v>
      </c>
      <c r="W164" s="180">
        <v>0</v>
      </c>
      <c r="X164" s="180">
        <v>0</v>
      </c>
      <c r="Y164" s="180">
        <v>0</v>
      </c>
      <c r="Z164" s="180">
        <v>0</v>
      </c>
      <c r="AA164" s="180">
        <v>0</v>
      </c>
      <c r="AB164" s="180">
        <v>0</v>
      </c>
      <c r="AC164" s="180">
        <v>0</v>
      </c>
      <c r="AD164" s="187">
        <v>43031</v>
      </c>
      <c r="AE164" s="187">
        <v>43077</v>
      </c>
      <c r="AF164" s="187">
        <v>43040</v>
      </c>
      <c r="AG164" s="187"/>
      <c r="AH164" s="188">
        <v>1</v>
      </c>
      <c r="AI164" s="175">
        <v>3</v>
      </c>
      <c r="AJ164" s="176" t="s">
        <v>567</v>
      </c>
      <c r="AK164" s="176" t="s">
        <v>73</v>
      </c>
      <c r="AL164" s="176" t="s">
        <v>72</v>
      </c>
      <c r="AM164" s="175">
        <v>1</v>
      </c>
      <c r="AN164" s="176" t="s">
        <v>73</v>
      </c>
      <c r="AO164" s="190" t="s">
        <v>73</v>
      </c>
      <c r="AP164" s="176" t="s">
        <v>100</v>
      </c>
      <c r="AQ164" s="194" t="s">
        <v>568</v>
      </c>
      <c r="AR164" s="39"/>
      <c r="AS164" s="193"/>
    </row>
    <row r="165" spans="1:45" ht="14.5" customHeight="1">
      <c r="A165" s="175">
        <v>159</v>
      </c>
      <c r="B165" s="176" t="s">
        <v>545</v>
      </c>
      <c r="C165" s="177" t="s">
        <v>569</v>
      </c>
      <c r="D165" s="177" t="s">
        <v>73</v>
      </c>
      <c r="E165" s="177" t="s">
        <v>73</v>
      </c>
      <c r="F165" s="180">
        <v>1</v>
      </c>
      <c r="G165" s="179">
        <v>0.5</v>
      </c>
      <c r="H165" s="179"/>
      <c r="I165" s="179">
        <v>0.2</v>
      </c>
      <c r="J165" s="180">
        <v>8</v>
      </c>
      <c r="K165" s="178"/>
      <c r="L165" s="183" t="s">
        <v>69</v>
      </c>
      <c r="M165" s="178"/>
      <c r="N165" s="180">
        <v>4</v>
      </c>
      <c r="O165" s="178"/>
      <c r="P165" s="184" t="s">
        <v>69</v>
      </c>
      <c r="Q165" s="183" t="s">
        <v>68</v>
      </c>
      <c r="R165" s="184" t="s">
        <v>69</v>
      </c>
      <c r="S165" s="180">
        <v>3</v>
      </c>
      <c r="T165" s="180">
        <v>3</v>
      </c>
      <c r="U165" s="180">
        <v>1</v>
      </c>
      <c r="V165" s="180">
        <v>0</v>
      </c>
      <c r="W165" s="180">
        <v>0</v>
      </c>
      <c r="X165" s="180">
        <v>0</v>
      </c>
      <c r="Y165" s="180">
        <v>0</v>
      </c>
      <c r="Z165" s="180">
        <v>0</v>
      </c>
      <c r="AA165" s="180">
        <v>0</v>
      </c>
      <c r="AB165" s="180">
        <v>0</v>
      </c>
      <c r="AC165" s="180">
        <v>0</v>
      </c>
      <c r="AD165" s="187">
        <v>43031</v>
      </c>
      <c r="AE165" s="187">
        <v>43077</v>
      </c>
      <c r="AF165" s="187">
        <v>43040</v>
      </c>
      <c r="AG165" s="187"/>
      <c r="AH165" s="188">
        <v>1</v>
      </c>
      <c r="AI165" s="175">
        <v>3</v>
      </c>
      <c r="AJ165" s="176" t="s">
        <v>567</v>
      </c>
      <c r="AK165" s="176" t="s">
        <v>73</v>
      </c>
      <c r="AL165" s="176" t="s">
        <v>72</v>
      </c>
      <c r="AM165" s="175">
        <v>1</v>
      </c>
      <c r="AN165" s="176" t="s">
        <v>73</v>
      </c>
      <c r="AO165" s="190" t="s">
        <v>73</v>
      </c>
      <c r="AP165" s="176" t="s">
        <v>100</v>
      </c>
      <c r="AQ165" s="194" t="s">
        <v>568</v>
      </c>
      <c r="AR165" s="39"/>
      <c r="AS165" s="193"/>
    </row>
    <row r="166" spans="1:45" ht="14.5" hidden="1" customHeight="1">
      <c r="A166" s="175">
        <v>160</v>
      </c>
      <c r="B166" s="176" t="s">
        <v>570</v>
      </c>
      <c r="C166" s="177" t="s">
        <v>571</v>
      </c>
      <c r="D166" s="177" t="s">
        <v>572</v>
      </c>
      <c r="E166" s="177" t="s">
        <v>573</v>
      </c>
      <c r="F166" s="178"/>
      <c r="G166" s="179">
        <v>1</v>
      </c>
      <c r="H166" s="179"/>
      <c r="I166" s="179">
        <v>0.5</v>
      </c>
      <c r="J166" s="178"/>
      <c r="K166" s="178"/>
      <c r="L166" s="183" t="s">
        <v>69</v>
      </c>
      <c r="M166" s="178"/>
      <c r="N166" s="180">
        <v>1</v>
      </c>
      <c r="O166" s="178"/>
      <c r="P166" s="183" t="s">
        <v>68</v>
      </c>
      <c r="Q166" s="183" t="s">
        <v>68</v>
      </c>
      <c r="R166" s="183" t="s">
        <v>68</v>
      </c>
      <c r="S166" s="180">
        <v>1</v>
      </c>
      <c r="T166" s="180">
        <v>1</v>
      </c>
      <c r="U166" s="180">
        <v>1</v>
      </c>
      <c r="V166" s="180">
        <v>3</v>
      </c>
      <c r="W166" s="180">
        <v>0</v>
      </c>
      <c r="X166" s="180">
        <v>0</v>
      </c>
      <c r="Y166" s="180">
        <v>0</v>
      </c>
      <c r="Z166" s="180">
        <v>0</v>
      </c>
      <c r="AA166" s="180">
        <v>0</v>
      </c>
      <c r="AB166" s="180">
        <v>0</v>
      </c>
      <c r="AC166" s="180">
        <v>0</v>
      </c>
      <c r="AD166" s="187">
        <v>43031</v>
      </c>
      <c r="AE166" s="187">
        <v>43056</v>
      </c>
      <c r="AF166" s="187">
        <v>43040</v>
      </c>
      <c r="AG166" s="187"/>
      <c r="AH166" s="188">
        <v>1</v>
      </c>
      <c r="AI166" s="175">
        <v>4</v>
      </c>
      <c r="AJ166" s="176" t="s">
        <v>574</v>
      </c>
      <c r="AK166" s="176" t="s">
        <v>575</v>
      </c>
      <c r="AL166" s="176" t="s">
        <v>72</v>
      </c>
      <c r="AM166" s="175">
        <v>1</v>
      </c>
      <c r="AN166" s="176" t="s">
        <v>576</v>
      </c>
      <c r="AO166" s="190" t="s">
        <v>206</v>
      </c>
      <c r="AP166" s="194" t="s">
        <v>73</v>
      </c>
      <c r="AQ166" s="39"/>
      <c r="AR166" s="196" t="s">
        <v>577</v>
      </c>
      <c r="AS166" s="193"/>
    </row>
    <row r="167" spans="1:45" ht="14.5" hidden="1" customHeight="1">
      <c r="A167" s="202">
        <v>161</v>
      </c>
      <c r="B167" s="203" t="s">
        <v>570</v>
      </c>
      <c r="C167" s="204" t="s">
        <v>571</v>
      </c>
      <c r="D167" s="204" t="s">
        <v>578</v>
      </c>
      <c r="E167" s="204" t="s">
        <v>579</v>
      </c>
      <c r="F167" s="205"/>
      <c r="G167" s="206">
        <v>1</v>
      </c>
      <c r="H167" s="206"/>
      <c r="I167" s="206">
        <v>0.5</v>
      </c>
      <c r="J167" s="205"/>
      <c r="K167" s="205"/>
      <c r="L167" s="207" t="s">
        <v>69</v>
      </c>
      <c r="M167" s="205"/>
      <c r="N167" s="208">
        <v>1</v>
      </c>
      <c r="O167" s="205"/>
      <c r="P167" s="207" t="s">
        <v>68</v>
      </c>
      <c r="Q167" s="209" t="s">
        <v>69</v>
      </c>
      <c r="R167" s="207" t="s">
        <v>68</v>
      </c>
      <c r="S167" s="208">
        <v>0</v>
      </c>
      <c r="T167" s="208">
        <v>0</v>
      </c>
      <c r="U167" s="208">
        <v>0</v>
      </c>
      <c r="V167" s="208">
        <v>3</v>
      </c>
      <c r="W167" s="208">
        <v>0</v>
      </c>
      <c r="X167" s="208">
        <v>0</v>
      </c>
      <c r="Y167" s="208">
        <v>0</v>
      </c>
      <c r="Z167" s="208">
        <v>0</v>
      </c>
      <c r="AA167" s="208">
        <v>0</v>
      </c>
      <c r="AB167" s="208">
        <v>0</v>
      </c>
      <c r="AC167" s="208">
        <v>0</v>
      </c>
      <c r="AD167" s="210">
        <v>43031</v>
      </c>
      <c r="AE167" s="210">
        <v>43056</v>
      </c>
      <c r="AF167" s="210">
        <v>43040</v>
      </c>
      <c r="AG167" s="210"/>
      <c r="AH167" s="188">
        <v>1</v>
      </c>
      <c r="AI167" s="202">
        <v>4</v>
      </c>
      <c r="AJ167" s="191"/>
      <c r="AK167" s="191"/>
      <c r="AL167" s="203" t="s">
        <v>72</v>
      </c>
      <c r="AM167" s="191"/>
      <c r="AN167" s="189"/>
      <c r="AO167" s="190" t="s">
        <v>206</v>
      </c>
      <c r="AP167" s="194" t="s">
        <v>73</v>
      </c>
      <c r="AQ167" s="39"/>
      <c r="AR167" s="196" t="s">
        <v>577</v>
      </c>
      <c r="AS167" s="193"/>
    </row>
    <row r="168" spans="1:45" ht="14.5" hidden="1" customHeight="1">
      <c r="A168" s="175">
        <v>162</v>
      </c>
      <c r="B168" s="176" t="s">
        <v>570</v>
      </c>
      <c r="C168" s="177" t="s">
        <v>571</v>
      </c>
      <c r="D168" s="177" t="s">
        <v>580</v>
      </c>
      <c r="E168" s="177" t="s">
        <v>581</v>
      </c>
      <c r="F168" s="178"/>
      <c r="G168" s="179">
        <v>1</v>
      </c>
      <c r="H168" s="179"/>
      <c r="I168" s="179">
        <v>0.5</v>
      </c>
      <c r="J168" s="178"/>
      <c r="K168" s="178"/>
      <c r="L168" s="183" t="s">
        <v>69</v>
      </c>
      <c r="M168" s="178"/>
      <c r="N168" s="180">
        <v>1</v>
      </c>
      <c r="O168" s="178"/>
      <c r="P168" s="183" t="s">
        <v>68</v>
      </c>
      <c r="Q168" s="183" t="s">
        <v>68</v>
      </c>
      <c r="R168" s="183" t="s">
        <v>68</v>
      </c>
      <c r="S168" s="180">
        <v>1</v>
      </c>
      <c r="T168" s="180">
        <v>1</v>
      </c>
      <c r="U168" s="180">
        <v>1</v>
      </c>
      <c r="V168" s="180">
        <v>3</v>
      </c>
      <c r="W168" s="180">
        <v>0</v>
      </c>
      <c r="X168" s="180">
        <v>0</v>
      </c>
      <c r="Y168" s="180">
        <v>0</v>
      </c>
      <c r="Z168" s="180">
        <v>0</v>
      </c>
      <c r="AA168" s="180">
        <v>0</v>
      </c>
      <c r="AB168" s="180">
        <v>0</v>
      </c>
      <c r="AC168" s="180">
        <v>0</v>
      </c>
      <c r="AD168" s="187">
        <v>43031</v>
      </c>
      <c r="AE168" s="187">
        <v>43056</v>
      </c>
      <c r="AF168" s="187">
        <v>43040</v>
      </c>
      <c r="AG168" s="187"/>
      <c r="AH168" s="188">
        <v>1</v>
      </c>
      <c r="AI168" s="175">
        <v>4</v>
      </c>
      <c r="AJ168" s="176" t="s">
        <v>582</v>
      </c>
      <c r="AK168" s="176" t="s">
        <v>583</v>
      </c>
      <c r="AL168" s="176" t="s">
        <v>72</v>
      </c>
      <c r="AM168" s="175">
        <v>1</v>
      </c>
      <c r="AN168" s="176" t="s">
        <v>584</v>
      </c>
      <c r="AO168" s="190" t="s">
        <v>206</v>
      </c>
      <c r="AP168" s="194" t="s">
        <v>73</v>
      </c>
      <c r="AQ168" s="39"/>
      <c r="AR168" s="196" t="s">
        <v>577</v>
      </c>
      <c r="AS168" s="193"/>
    </row>
    <row r="169" spans="1:45" ht="14.5" hidden="1" customHeight="1">
      <c r="A169" s="202">
        <v>163</v>
      </c>
      <c r="B169" s="203" t="s">
        <v>570</v>
      </c>
      <c r="C169" s="204" t="s">
        <v>571</v>
      </c>
      <c r="D169" s="204" t="s">
        <v>580</v>
      </c>
      <c r="E169" s="204" t="s">
        <v>585</v>
      </c>
      <c r="F169" s="205"/>
      <c r="G169" s="206">
        <v>1</v>
      </c>
      <c r="H169" s="206"/>
      <c r="I169" s="206">
        <v>0.5</v>
      </c>
      <c r="J169" s="205"/>
      <c r="K169" s="205"/>
      <c r="L169" s="207" t="s">
        <v>69</v>
      </c>
      <c r="M169" s="205"/>
      <c r="N169" s="208">
        <v>1</v>
      </c>
      <c r="O169" s="205"/>
      <c r="P169" s="207" t="s">
        <v>68</v>
      </c>
      <c r="Q169" s="209" t="s">
        <v>69</v>
      </c>
      <c r="R169" s="207" t="s">
        <v>68</v>
      </c>
      <c r="S169" s="208">
        <v>0</v>
      </c>
      <c r="T169" s="208">
        <v>0</v>
      </c>
      <c r="U169" s="208">
        <v>0</v>
      </c>
      <c r="V169" s="208">
        <v>3</v>
      </c>
      <c r="W169" s="208">
        <v>0</v>
      </c>
      <c r="X169" s="208">
        <v>0</v>
      </c>
      <c r="Y169" s="208">
        <v>0</v>
      </c>
      <c r="Z169" s="208">
        <v>0</v>
      </c>
      <c r="AA169" s="208">
        <v>0</v>
      </c>
      <c r="AB169" s="208">
        <v>0</v>
      </c>
      <c r="AC169" s="208">
        <v>0</v>
      </c>
      <c r="AD169" s="210">
        <v>43031</v>
      </c>
      <c r="AE169" s="210">
        <v>43056</v>
      </c>
      <c r="AF169" s="210">
        <v>43040</v>
      </c>
      <c r="AG169" s="210"/>
      <c r="AH169" s="188">
        <v>1</v>
      </c>
      <c r="AI169" s="202">
        <v>4</v>
      </c>
      <c r="AJ169" s="203" t="s">
        <v>586</v>
      </c>
      <c r="AK169" s="203" t="s">
        <v>587</v>
      </c>
      <c r="AL169" s="203" t="s">
        <v>72</v>
      </c>
      <c r="AM169" s="191"/>
      <c r="AN169" s="176" t="s">
        <v>587</v>
      </c>
      <c r="AO169" s="190" t="s">
        <v>206</v>
      </c>
      <c r="AP169" s="194" t="s">
        <v>73</v>
      </c>
      <c r="AQ169" s="39"/>
      <c r="AR169" s="196" t="s">
        <v>577</v>
      </c>
      <c r="AS169" s="193"/>
    </row>
    <row r="170" spans="1:45" ht="14.5" hidden="1" customHeight="1">
      <c r="A170" s="175">
        <v>164</v>
      </c>
      <c r="B170" s="176" t="s">
        <v>570</v>
      </c>
      <c r="C170" s="177" t="s">
        <v>571</v>
      </c>
      <c r="D170" s="177" t="s">
        <v>588</v>
      </c>
      <c r="E170" s="177" t="s">
        <v>589</v>
      </c>
      <c r="F170" s="178"/>
      <c r="G170" s="179">
        <v>1</v>
      </c>
      <c r="H170" s="179"/>
      <c r="I170" s="179">
        <v>0.5</v>
      </c>
      <c r="J170" s="178"/>
      <c r="K170" s="178"/>
      <c r="L170" s="183" t="s">
        <v>69</v>
      </c>
      <c r="M170" s="178"/>
      <c r="N170" s="180">
        <v>1</v>
      </c>
      <c r="O170" s="178"/>
      <c r="P170" s="183" t="s">
        <v>68</v>
      </c>
      <c r="Q170" s="183" t="s">
        <v>68</v>
      </c>
      <c r="R170" s="183" t="s">
        <v>68</v>
      </c>
      <c r="S170" s="180">
        <v>1</v>
      </c>
      <c r="T170" s="180">
        <v>1</v>
      </c>
      <c r="U170" s="180">
        <v>1</v>
      </c>
      <c r="V170" s="180">
        <v>3</v>
      </c>
      <c r="W170" s="180">
        <v>0</v>
      </c>
      <c r="X170" s="180">
        <v>0</v>
      </c>
      <c r="Y170" s="180">
        <v>0</v>
      </c>
      <c r="Z170" s="180">
        <v>0</v>
      </c>
      <c r="AA170" s="180">
        <v>0</v>
      </c>
      <c r="AB170" s="180">
        <v>0</v>
      </c>
      <c r="AC170" s="180">
        <v>0</v>
      </c>
      <c r="AD170" s="187">
        <v>43031</v>
      </c>
      <c r="AE170" s="187">
        <v>43056</v>
      </c>
      <c r="AF170" s="187">
        <v>43040</v>
      </c>
      <c r="AG170" s="187"/>
      <c r="AH170" s="188">
        <v>1</v>
      </c>
      <c r="AI170" s="175">
        <v>4</v>
      </c>
      <c r="AJ170" s="176" t="s">
        <v>590</v>
      </c>
      <c r="AK170" s="176" t="s">
        <v>591</v>
      </c>
      <c r="AL170" s="176" t="s">
        <v>72</v>
      </c>
      <c r="AM170" s="175">
        <v>1</v>
      </c>
      <c r="AN170" s="176" t="s">
        <v>592</v>
      </c>
      <c r="AO170" s="190" t="s">
        <v>206</v>
      </c>
      <c r="AP170" s="194" t="s">
        <v>73</v>
      </c>
      <c r="AQ170" s="39"/>
      <c r="AR170" s="196" t="s">
        <v>577</v>
      </c>
      <c r="AS170" s="193"/>
    </row>
    <row r="171" spans="1:45" ht="14.5" hidden="1" customHeight="1">
      <c r="A171" s="175">
        <v>165</v>
      </c>
      <c r="B171" s="176" t="s">
        <v>570</v>
      </c>
      <c r="C171" s="177" t="s">
        <v>571</v>
      </c>
      <c r="D171" s="177" t="s">
        <v>588</v>
      </c>
      <c r="E171" s="177" t="s">
        <v>593</v>
      </c>
      <c r="F171" s="178"/>
      <c r="G171" s="179">
        <v>1</v>
      </c>
      <c r="H171" s="179"/>
      <c r="I171" s="179">
        <v>0.5</v>
      </c>
      <c r="J171" s="178"/>
      <c r="K171" s="178"/>
      <c r="L171" s="183" t="s">
        <v>69</v>
      </c>
      <c r="M171" s="178"/>
      <c r="N171" s="180">
        <v>1</v>
      </c>
      <c r="O171" s="178"/>
      <c r="P171" s="183" t="s">
        <v>68</v>
      </c>
      <c r="Q171" s="184" t="s">
        <v>69</v>
      </c>
      <c r="R171" s="183" t="s">
        <v>68</v>
      </c>
      <c r="S171" s="180">
        <v>0</v>
      </c>
      <c r="T171" s="180">
        <v>0</v>
      </c>
      <c r="U171" s="180">
        <v>0</v>
      </c>
      <c r="V171" s="180">
        <v>3</v>
      </c>
      <c r="W171" s="180">
        <v>0</v>
      </c>
      <c r="X171" s="180">
        <v>0</v>
      </c>
      <c r="Y171" s="180">
        <v>0</v>
      </c>
      <c r="Z171" s="180">
        <v>0</v>
      </c>
      <c r="AA171" s="180">
        <v>0</v>
      </c>
      <c r="AB171" s="180">
        <v>0</v>
      </c>
      <c r="AC171" s="180">
        <v>0</v>
      </c>
      <c r="AD171" s="187">
        <v>43031</v>
      </c>
      <c r="AE171" s="187">
        <v>43056</v>
      </c>
      <c r="AF171" s="187">
        <v>43040</v>
      </c>
      <c r="AG171" s="187"/>
      <c r="AH171" s="188">
        <v>1</v>
      </c>
      <c r="AI171" s="175">
        <v>4</v>
      </c>
      <c r="AJ171" s="176" t="s">
        <v>594</v>
      </c>
      <c r="AK171" s="176" t="s">
        <v>595</v>
      </c>
      <c r="AL171" s="176" t="s">
        <v>72</v>
      </c>
      <c r="AM171" s="175">
        <v>1</v>
      </c>
      <c r="AN171" s="176" t="s">
        <v>596</v>
      </c>
      <c r="AO171" s="190" t="s">
        <v>206</v>
      </c>
      <c r="AP171" s="194" t="s">
        <v>73</v>
      </c>
      <c r="AQ171" s="39"/>
      <c r="AR171" s="196" t="s">
        <v>577</v>
      </c>
      <c r="AS171" s="193"/>
    </row>
    <row r="172" spans="1:45" ht="14.5" customHeight="1">
      <c r="A172" s="175">
        <v>166</v>
      </c>
      <c r="B172" s="176" t="s">
        <v>570</v>
      </c>
      <c r="C172" s="177" t="s">
        <v>571</v>
      </c>
      <c r="D172" s="177" t="s">
        <v>597</v>
      </c>
      <c r="E172" s="177" t="s">
        <v>598</v>
      </c>
      <c r="F172" s="178"/>
      <c r="G172" s="179">
        <v>1</v>
      </c>
      <c r="H172" s="179"/>
      <c r="I172" s="179">
        <v>0.5</v>
      </c>
      <c r="J172" s="178"/>
      <c r="K172" s="178"/>
      <c r="L172" s="183" t="s">
        <v>69</v>
      </c>
      <c r="M172" s="178"/>
      <c r="N172" s="180">
        <v>1</v>
      </c>
      <c r="O172" s="178"/>
      <c r="P172" s="183" t="s">
        <v>68</v>
      </c>
      <c r="Q172" s="183" t="s">
        <v>68</v>
      </c>
      <c r="R172" s="183" t="s">
        <v>68</v>
      </c>
      <c r="S172" s="180">
        <v>1</v>
      </c>
      <c r="T172" s="180">
        <v>1</v>
      </c>
      <c r="U172" s="180">
        <v>1</v>
      </c>
      <c r="V172" s="180">
        <v>3</v>
      </c>
      <c r="W172" s="180">
        <v>0</v>
      </c>
      <c r="X172" s="180">
        <v>0</v>
      </c>
      <c r="Y172" s="180">
        <v>0</v>
      </c>
      <c r="Z172" s="180">
        <v>0</v>
      </c>
      <c r="AA172" s="180">
        <v>0</v>
      </c>
      <c r="AB172" s="180">
        <v>0</v>
      </c>
      <c r="AC172" s="180">
        <v>0</v>
      </c>
      <c r="AD172" s="187">
        <v>43031</v>
      </c>
      <c r="AE172" s="187">
        <v>43056</v>
      </c>
      <c r="AF172" s="187">
        <v>43040</v>
      </c>
      <c r="AG172" s="187"/>
      <c r="AH172" s="188">
        <v>1</v>
      </c>
      <c r="AI172" s="175">
        <v>4</v>
      </c>
      <c r="AJ172" s="176" t="s">
        <v>599</v>
      </c>
      <c r="AK172" s="176" t="s">
        <v>600</v>
      </c>
      <c r="AL172" s="176" t="s">
        <v>72</v>
      </c>
      <c r="AM172" s="175">
        <v>1</v>
      </c>
      <c r="AN172" s="176" t="s">
        <v>601</v>
      </c>
      <c r="AO172" s="190" t="s">
        <v>206</v>
      </c>
      <c r="AP172" s="194" t="s">
        <v>100</v>
      </c>
      <c r="AQ172" s="194" t="s">
        <v>207</v>
      </c>
      <c r="AR172" s="196" t="s">
        <v>577</v>
      </c>
      <c r="AS172" s="193"/>
    </row>
    <row r="173" spans="1:45" ht="14.5" customHeight="1">
      <c r="A173" s="175">
        <v>167</v>
      </c>
      <c r="B173" s="176" t="s">
        <v>570</v>
      </c>
      <c r="C173" s="177" t="s">
        <v>571</v>
      </c>
      <c r="D173" s="177" t="s">
        <v>597</v>
      </c>
      <c r="E173" s="177" t="s">
        <v>602</v>
      </c>
      <c r="F173" s="178"/>
      <c r="G173" s="179">
        <v>1</v>
      </c>
      <c r="H173" s="179"/>
      <c r="I173" s="179">
        <v>0.5</v>
      </c>
      <c r="J173" s="178"/>
      <c r="K173" s="178"/>
      <c r="L173" s="183" t="s">
        <v>69</v>
      </c>
      <c r="M173" s="178"/>
      <c r="N173" s="180">
        <v>1</v>
      </c>
      <c r="O173" s="178"/>
      <c r="P173" s="183" t="s">
        <v>68</v>
      </c>
      <c r="Q173" s="184" t="s">
        <v>69</v>
      </c>
      <c r="R173" s="183" t="s">
        <v>68</v>
      </c>
      <c r="S173" s="180">
        <v>0</v>
      </c>
      <c r="T173" s="180">
        <v>0</v>
      </c>
      <c r="U173" s="180">
        <v>0</v>
      </c>
      <c r="V173" s="180">
        <v>3</v>
      </c>
      <c r="W173" s="180">
        <v>0</v>
      </c>
      <c r="X173" s="180">
        <v>0</v>
      </c>
      <c r="Y173" s="180">
        <v>0</v>
      </c>
      <c r="Z173" s="180">
        <v>0</v>
      </c>
      <c r="AA173" s="180">
        <v>0</v>
      </c>
      <c r="AB173" s="180">
        <v>0</v>
      </c>
      <c r="AC173" s="180">
        <v>0</v>
      </c>
      <c r="AD173" s="187">
        <v>43031</v>
      </c>
      <c r="AE173" s="187">
        <v>43056</v>
      </c>
      <c r="AF173" s="187">
        <v>43040</v>
      </c>
      <c r="AG173" s="187"/>
      <c r="AH173" s="188">
        <v>1</v>
      </c>
      <c r="AI173" s="175">
        <v>4</v>
      </c>
      <c r="AJ173" s="176" t="s">
        <v>599</v>
      </c>
      <c r="AK173" s="176" t="s">
        <v>603</v>
      </c>
      <c r="AL173" s="176" t="s">
        <v>72</v>
      </c>
      <c r="AM173" s="175">
        <v>1</v>
      </c>
      <c r="AN173" s="176" t="s">
        <v>604</v>
      </c>
      <c r="AO173" s="190" t="s">
        <v>206</v>
      </c>
      <c r="AP173" s="194" t="s">
        <v>100</v>
      </c>
      <c r="AQ173" s="194" t="s">
        <v>207</v>
      </c>
      <c r="AR173" s="196" t="s">
        <v>577</v>
      </c>
      <c r="AS173" s="193"/>
    </row>
    <row r="174" spans="1:45" ht="14.5" customHeight="1">
      <c r="A174" s="175">
        <v>168</v>
      </c>
      <c r="B174" s="176" t="s">
        <v>570</v>
      </c>
      <c r="C174" s="177" t="s">
        <v>605</v>
      </c>
      <c r="D174" s="176" t="s">
        <v>606</v>
      </c>
      <c r="E174" s="177" t="s">
        <v>607</v>
      </c>
      <c r="F174" s="178"/>
      <c r="G174" s="179">
        <v>1</v>
      </c>
      <c r="H174" s="179"/>
      <c r="I174" s="179">
        <v>0</v>
      </c>
      <c r="J174" s="178"/>
      <c r="K174" s="178"/>
      <c r="L174" s="183" t="s">
        <v>69</v>
      </c>
      <c r="M174" s="178"/>
      <c r="N174" s="180">
        <v>1</v>
      </c>
      <c r="O174" s="178"/>
      <c r="P174" s="183" t="s">
        <v>68</v>
      </c>
      <c r="Q174" s="183" t="s">
        <v>68</v>
      </c>
      <c r="R174" s="183" t="s">
        <v>68</v>
      </c>
      <c r="S174" s="180">
        <v>0</v>
      </c>
      <c r="T174" s="180">
        <v>1</v>
      </c>
      <c r="U174" s="180">
        <v>0</v>
      </c>
      <c r="V174" s="180">
        <v>3</v>
      </c>
      <c r="W174" s="180">
        <v>0</v>
      </c>
      <c r="X174" s="180">
        <v>0</v>
      </c>
      <c r="Y174" s="180">
        <v>0</v>
      </c>
      <c r="Z174" s="180">
        <v>0</v>
      </c>
      <c r="AA174" s="180">
        <v>0</v>
      </c>
      <c r="AB174" s="180">
        <v>0</v>
      </c>
      <c r="AC174" s="180">
        <v>0</v>
      </c>
      <c r="AD174" s="187">
        <v>43031</v>
      </c>
      <c r="AE174" s="187">
        <v>43056</v>
      </c>
      <c r="AF174" s="187">
        <v>43040</v>
      </c>
      <c r="AG174" s="187"/>
      <c r="AH174" s="188">
        <v>1</v>
      </c>
      <c r="AI174" s="175">
        <v>4</v>
      </c>
      <c r="AJ174" s="176" t="s">
        <v>608</v>
      </c>
      <c r="AK174" s="176" t="s">
        <v>609</v>
      </c>
      <c r="AL174" s="176" t="s">
        <v>72</v>
      </c>
      <c r="AM174" s="175">
        <v>1</v>
      </c>
      <c r="AN174" s="176" t="s">
        <v>610</v>
      </c>
      <c r="AO174" s="190" t="s">
        <v>206</v>
      </c>
      <c r="AP174" s="176" t="s">
        <v>100</v>
      </c>
      <c r="AQ174" s="194" t="s">
        <v>101</v>
      </c>
      <c r="AR174" s="39"/>
      <c r="AS174" s="193"/>
    </row>
    <row r="175" spans="1:45" ht="14.5" customHeight="1">
      <c r="A175" s="175">
        <v>169</v>
      </c>
      <c r="B175" s="176" t="s">
        <v>570</v>
      </c>
      <c r="C175" s="177" t="s">
        <v>605</v>
      </c>
      <c r="D175" s="176" t="s">
        <v>73</v>
      </c>
      <c r="E175" s="177" t="s">
        <v>611</v>
      </c>
      <c r="F175" s="178"/>
      <c r="G175" s="179">
        <v>1</v>
      </c>
      <c r="H175" s="179"/>
      <c r="I175" s="179">
        <v>0</v>
      </c>
      <c r="J175" s="178"/>
      <c r="K175" s="178"/>
      <c r="L175" s="183" t="s">
        <v>69</v>
      </c>
      <c r="M175" s="178"/>
      <c r="N175" s="180">
        <v>1</v>
      </c>
      <c r="O175" s="178"/>
      <c r="P175" s="183" t="s">
        <v>68</v>
      </c>
      <c r="Q175" s="183" t="s">
        <v>68</v>
      </c>
      <c r="R175" s="183" t="s">
        <v>68</v>
      </c>
      <c r="S175" s="180">
        <v>0</v>
      </c>
      <c r="T175" s="180">
        <v>1</v>
      </c>
      <c r="U175" s="180">
        <v>0</v>
      </c>
      <c r="V175" s="180">
        <v>3</v>
      </c>
      <c r="W175" s="180">
        <v>0</v>
      </c>
      <c r="X175" s="180">
        <v>0</v>
      </c>
      <c r="Y175" s="180">
        <v>0</v>
      </c>
      <c r="Z175" s="180">
        <v>0</v>
      </c>
      <c r="AA175" s="180">
        <v>0</v>
      </c>
      <c r="AB175" s="180">
        <v>0</v>
      </c>
      <c r="AC175" s="180">
        <v>0</v>
      </c>
      <c r="AD175" s="187">
        <v>43031</v>
      </c>
      <c r="AE175" s="187">
        <v>43056</v>
      </c>
      <c r="AF175" s="187">
        <v>43040</v>
      </c>
      <c r="AG175" s="187"/>
      <c r="AH175" s="188">
        <v>1</v>
      </c>
      <c r="AI175" s="175">
        <v>4</v>
      </c>
      <c r="AJ175" s="176" t="s">
        <v>608</v>
      </c>
      <c r="AK175" s="176" t="s">
        <v>609</v>
      </c>
      <c r="AL175" s="176" t="s">
        <v>72</v>
      </c>
      <c r="AM175" s="175">
        <v>1</v>
      </c>
      <c r="AN175" s="176" t="s">
        <v>610</v>
      </c>
      <c r="AO175" s="190" t="s">
        <v>206</v>
      </c>
      <c r="AP175" s="176" t="s">
        <v>100</v>
      </c>
      <c r="AQ175" s="194" t="s">
        <v>101</v>
      </c>
      <c r="AR175" s="39"/>
      <c r="AS175" s="193"/>
    </row>
    <row r="176" spans="1:45" ht="14.5" customHeight="1">
      <c r="A176" s="175">
        <v>170</v>
      </c>
      <c r="B176" s="176" t="s">
        <v>570</v>
      </c>
      <c r="C176" s="177" t="s">
        <v>605</v>
      </c>
      <c r="D176" s="176" t="s">
        <v>73</v>
      </c>
      <c r="E176" s="181" t="s">
        <v>612</v>
      </c>
      <c r="F176" s="178"/>
      <c r="G176" s="179">
        <v>1</v>
      </c>
      <c r="H176" s="179"/>
      <c r="I176" s="179">
        <v>0</v>
      </c>
      <c r="J176" s="178"/>
      <c r="K176" s="178"/>
      <c r="L176" s="183" t="s">
        <v>69</v>
      </c>
      <c r="M176" s="178"/>
      <c r="N176" s="180">
        <v>1</v>
      </c>
      <c r="O176" s="178"/>
      <c r="P176" s="183" t="s">
        <v>68</v>
      </c>
      <c r="Q176" s="183" t="s">
        <v>68</v>
      </c>
      <c r="R176" s="183" t="s">
        <v>68</v>
      </c>
      <c r="S176" s="180">
        <v>0</v>
      </c>
      <c r="T176" s="180">
        <v>1</v>
      </c>
      <c r="U176" s="180">
        <v>0</v>
      </c>
      <c r="V176" s="180">
        <v>3</v>
      </c>
      <c r="W176" s="180">
        <v>0</v>
      </c>
      <c r="X176" s="180">
        <v>0</v>
      </c>
      <c r="Y176" s="180">
        <v>0</v>
      </c>
      <c r="Z176" s="180">
        <v>0</v>
      </c>
      <c r="AA176" s="180">
        <v>0</v>
      </c>
      <c r="AB176" s="180">
        <v>0</v>
      </c>
      <c r="AC176" s="180">
        <v>0</v>
      </c>
      <c r="AD176" s="187">
        <v>43031</v>
      </c>
      <c r="AE176" s="187">
        <v>43056</v>
      </c>
      <c r="AF176" s="187">
        <v>43040</v>
      </c>
      <c r="AG176" s="187"/>
      <c r="AH176" s="188">
        <v>1</v>
      </c>
      <c r="AI176" s="175">
        <v>4</v>
      </c>
      <c r="AJ176" s="176" t="s">
        <v>608</v>
      </c>
      <c r="AK176" s="176" t="s">
        <v>609</v>
      </c>
      <c r="AL176" s="176" t="s">
        <v>72</v>
      </c>
      <c r="AM176" s="175">
        <v>1</v>
      </c>
      <c r="AN176" s="176" t="s">
        <v>610</v>
      </c>
      <c r="AO176" s="190" t="s">
        <v>206</v>
      </c>
      <c r="AP176" s="176" t="s">
        <v>100</v>
      </c>
      <c r="AQ176" s="194" t="s">
        <v>101</v>
      </c>
      <c r="AR176" s="39"/>
      <c r="AS176" s="193"/>
    </row>
    <row r="177" spans="1:45" ht="14.5" hidden="1" customHeight="1">
      <c r="A177" s="175">
        <v>171</v>
      </c>
      <c r="B177" s="176" t="s">
        <v>570</v>
      </c>
      <c r="C177" s="177" t="s">
        <v>605</v>
      </c>
      <c r="D177" s="176" t="s">
        <v>73</v>
      </c>
      <c r="E177" s="177" t="s">
        <v>613</v>
      </c>
      <c r="F177" s="178"/>
      <c r="G177" s="179">
        <v>1</v>
      </c>
      <c r="H177" s="179"/>
      <c r="I177" s="179">
        <v>0</v>
      </c>
      <c r="J177" s="178"/>
      <c r="K177" s="178"/>
      <c r="L177" s="183" t="s">
        <v>69</v>
      </c>
      <c r="M177" s="178"/>
      <c r="N177" s="180">
        <v>1</v>
      </c>
      <c r="O177" s="178"/>
      <c r="P177" s="183" t="s">
        <v>68</v>
      </c>
      <c r="Q177" s="183" t="s">
        <v>68</v>
      </c>
      <c r="R177" s="183" t="s">
        <v>68</v>
      </c>
      <c r="S177" s="180">
        <v>0</v>
      </c>
      <c r="T177" s="180">
        <v>1</v>
      </c>
      <c r="U177" s="180">
        <v>0</v>
      </c>
      <c r="V177" s="180">
        <v>3</v>
      </c>
      <c r="W177" s="180">
        <v>0</v>
      </c>
      <c r="X177" s="180">
        <v>0</v>
      </c>
      <c r="Y177" s="180">
        <v>0</v>
      </c>
      <c r="Z177" s="180">
        <v>0</v>
      </c>
      <c r="AA177" s="180">
        <v>0</v>
      </c>
      <c r="AB177" s="180">
        <v>0</v>
      </c>
      <c r="AC177" s="180">
        <v>0</v>
      </c>
      <c r="AD177" s="187">
        <v>43031</v>
      </c>
      <c r="AE177" s="187">
        <v>43056</v>
      </c>
      <c r="AF177" s="187">
        <v>43040</v>
      </c>
      <c r="AG177" s="187"/>
      <c r="AH177" s="188">
        <v>1</v>
      </c>
      <c r="AI177" s="175">
        <v>4</v>
      </c>
      <c r="AJ177" s="176" t="s">
        <v>73</v>
      </c>
      <c r="AK177" s="176" t="s">
        <v>73</v>
      </c>
      <c r="AL177" s="176" t="s">
        <v>73</v>
      </c>
      <c r="AM177" s="189"/>
      <c r="AN177" s="176" t="s">
        <v>73</v>
      </c>
      <c r="AO177" s="190" t="s">
        <v>206</v>
      </c>
      <c r="AP177" s="194" t="s">
        <v>73</v>
      </c>
      <c r="AQ177" s="39"/>
      <c r="AR177" s="39"/>
      <c r="AS177" s="193"/>
    </row>
    <row r="178" spans="1:45" ht="14.5" customHeight="1">
      <c r="A178" s="175">
        <v>172</v>
      </c>
      <c r="B178" s="176" t="s">
        <v>570</v>
      </c>
      <c r="C178" s="177" t="s">
        <v>605</v>
      </c>
      <c r="D178" s="176" t="s">
        <v>614</v>
      </c>
      <c r="E178" s="177" t="s">
        <v>615</v>
      </c>
      <c r="F178" s="178"/>
      <c r="G178" s="179">
        <v>1</v>
      </c>
      <c r="H178" s="179"/>
      <c r="I178" s="179">
        <v>0</v>
      </c>
      <c r="J178" s="178"/>
      <c r="K178" s="178"/>
      <c r="L178" s="183" t="s">
        <v>69</v>
      </c>
      <c r="M178" s="178"/>
      <c r="N178" s="180">
        <v>1</v>
      </c>
      <c r="O178" s="178"/>
      <c r="P178" s="183" t="s">
        <v>68</v>
      </c>
      <c r="Q178" s="183" t="s">
        <v>68</v>
      </c>
      <c r="R178" s="183" t="s">
        <v>68</v>
      </c>
      <c r="S178" s="180">
        <v>0</v>
      </c>
      <c r="T178" s="180">
        <v>1</v>
      </c>
      <c r="U178" s="180">
        <v>0</v>
      </c>
      <c r="V178" s="180">
        <v>3</v>
      </c>
      <c r="W178" s="180">
        <v>0</v>
      </c>
      <c r="X178" s="180">
        <v>0</v>
      </c>
      <c r="Y178" s="180">
        <v>0</v>
      </c>
      <c r="Z178" s="180">
        <v>0</v>
      </c>
      <c r="AA178" s="180">
        <v>0</v>
      </c>
      <c r="AB178" s="180">
        <v>0</v>
      </c>
      <c r="AC178" s="180">
        <v>0</v>
      </c>
      <c r="AD178" s="187">
        <v>43031</v>
      </c>
      <c r="AE178" s="187">
        <v>43056</v>
      </c>
      <c r="AF178" s="187">
        <v>43040</v>
      </c>
      <c r="AG178" s="187"/>
      <c r="AH178" s="188">
        <v>1</v>
      </c>
      <c r="AI178" s="175">
        <v>4</v>
      </c>
      <c r="AJ178" s="176" t="s">
        <v>616</v>
      </c>
      <c r="AK178" s="176" t="s">
        <v>616</v>
      </c>
      <c r="AL178" s="176" t="s">
        <v>72</v>
      </c>
      <c r="AM178" s="175">
        <v>1</v>
      </c>
      <c r="AN178" s="176" t="s">
        <v>617</v>
      </c>
      <c r="AO178" s="190" t="s">
        <v>206</v>
      </c>
      <c r="AP178" s="194" t="s">
        <v>100</v>
      </c>
      <c r="AQ178" s="194" t="s">
        <v>207</v>
      </c>
      <c r="AR178" s="39"/>
      <c r="AS178" s="193"/>
    </row>
    <row r="179" spans="1:45" ht="14.5" hidden="1" customHeight="1">
      <c r="A179" s="175">
        <v>173</v>
      </c>
      <c r="B179" s="176" t="s">
        <v>570</v>
      </c>
      <c r="C179" s="177" t="s">
        <v>605</v>
      </c>
      <c r="D179" s="176" t="s">
        <v>73</v>
      </c>
      <c r="E179" s="177" t="s">
        <v>618</v>
      </c>
      <c r="F179" s="178"/>
      <c r="G179" s="179">
        <v>1</v>
      </c>
      <c r="H179" s="179"/>
      <c r="I179" s="179">
        <v>0</v>
      </c>
      <c r="J179" s="178"/>
      <c r="K179" s="178"/>
      <c r="L179" s="183" t="s">
        <v>69</v>
      </c>
      <c r="M179" s="178"/>
      <c r="N179" s="180">
        <v>1</v>
      </c>
      <c r="O179" s="178"/>
      <c r="P179" s="183" t="s">
        <v>68</v>
      </c>
      <c r="Q179" s="183" t="s">
        <v>68</v>
      </c>
      <c r="R179" s="183" t="s">
        <v>68</v>
      </c>
      <c r="S179" s="180">
        <v>0</v>
      </c>
      <c r="T179" s="180">
        <v>1</v>
      </c>
      <c r="U179" s="180">
        <v>0</v>
      </c>
      <c r="V179" s="180">
        <v>3</v>
      </c>
      <c r="W179" s="180">
        <v>0</v>
      </c>
      <c r="X179" s="180">
        <v>0</v>
      </c>
      <c r="Y179" s="180">
        <v>0</v>
      </c>
      <c r="Z179" s="180">
        <v>0</v>
      </c>
      <c r="AA179" s="180">
        <v>0</v>
      </c>
      <c r="AB179" s="180">
        <v>0</v>
      </c>
      <c r="AC179" s="180">
        <v>0</v>
      </c>
      <c r="AD179" s="187">
        <v>43031</v>
      </c>
      <c r="AE179" s="187">
        <v>43056</v>
      </c>
      <c r="AF179" s="187">
        <v>43040</v>
      </c>
      <c r="AG179" s="187"/>
      <c r="AH179" s="188">
        <v>1</v>
      </c>
      <c r="AI179" s="175">
        <v>4</v>
      </c>
      <c r="AJ179" s="176" t="s">
        <v>616</v>
      </c>
      <c r="AK179" s="176" t="s">
        <v>616</v>
      </c>
      <c r="AL179" s="176" t="s">
        <v>72</v>
      </c>
      <c r="AM179" s="175">
        <v>0</v>
      </c>
      <c r="AN179" s="176" t="s">
        <v>617</v>
      </c>
      <c r="AO179" s="190" t="s">
        <v>206</v>
      </c>
      <c r="AP179" s="194" t="s">
        <v>73</v>
      </c>
      <c r="AQ179" s="39"/>
      <c r="AR179" s="39"/>
      <c r="AS179" s="193"/>
    </row>
    <row r="180" spans="1:45" ht="14.5" hidden="1" customHeight="1">
      <c r="A180" s="175">
        <v>174</v>
      </c>
      <c r="B180" s="176" t="s">
        <v>570</v>
      </c>
      <c r="C180" s="177" t="s">
        <v>605</v>
      </c>
      <c r="D180" s="176" t="s">
        <v>73</v>
      </c>
      <c r="E180" s="177" t="s">
        <v>619</v>
      </c>
      <c r="F180" s="178"/>
      <c r="G180" s="179">
        <v>1</v>
      </c>
      <c r="H180" s="179"/>
      <c r="I180" s="179">
        <v>0</v>
      </c>
      <c r="J180" s="178"/>
      <c r="K180" s="178"/>
      <c r="L180" s="183" t="s">
        <v>69</v>
      </c>
      <c r="M180" s="178"/>
      <c r="N180" s="180">
        <v>1</v>
      </c>
      <c r="O180" s="178"/>
      <c r="P180" s="183" t="s">
        <v>68</v>
      </c>
      <c r="Q180" s="183" t="s">
        <v>68</v>
      </c>
      <c r="R180" s="183" t="s">
        <v>68</v>
      </c>
      <c r="S180" s="180">
        <v>0</v>
      </c>
      <c r="T180" s="180">
        <v>1</v>
      </c>
      <c r="U180" s="180">
        <v>0</v>
      </c>
      <c r="V180" s="180">
        <v>3</v>
      </c>
      <c r="W180" s="180">
        <v>0</v>
      </c>
      <c r="X180" s="180">
        <v>0</v>
      </c>
      <c r="Y180" s="180">
        <v>0</v>
      </c>
      <c r="Z180" s="180">
        <v>0</v>
      </c>
      <c r="AA180" s="180">
        <v>0</v>
      </c>
      <c r="AB180" s="180">
        <v>0</v>
      </c>
      <c r="AC180" s="180">
        <v>0</v>
      </c>
      <c r="AD180" s="187">
        <v>43031</v>
      </c>
      <c r="AE180" s="187">
        <v>43056</v>
      </c>
      <c r="AF180" s="187">
        <v>43040</v>
      </c>
      <c r="AG180" s="187"/>
      <c r="AH180" s="188">
        <v>1</v>
      </c>
      <c r="AI180" s="175">
        <v>4</v>
      </c>
      <c r="AJ180" s="176" t="s">
        <v>616</v>
      </c>
      <c r="AK180" s="176" t="s">
        <v>616</v>
      </c>
      <c r="AL180" s="176" t="s">
        <v>72</v>
      </c>
      <c r="AM180" s="175">
        <v>0</v>
      </c>
      <c r="AN180" s="176" t="s">
        <v>617</v>
      </c>
      <c r="AO180" s="190" t="s">
        <v>206</v>
      </c>
      <c r="AP180" s="194" t="s">
        <v>73</v>
      </c>
      <c r="AQ180" s="39"/>
      <c r="AR180" s="39"/>
      <c r="AS180" s="193"/>
    </row>
    <row r="181" spans="1:45" ht="14.5" hidden="1" customHeight="1">
      <c r="A181" s="175">
        <v>175</v>
      </c>
      <c r="B181" s="176" t="s">
        <v>570</v>
      </c>
      <c r="C181" s="177" t="s">
        <v>605</v>
      </c>
      <c r="D181" s="176" t="s">
        <v>73</v>
      </c>
      <c r="E181" s="177" t="s">
        <v>620</v>
      </c>
      <c r="F181" s="178"/>
      <c r="G181" s="179">
        <v>1</v>
      </c>
      <c r="H181" s="179"/>
      <c r="I181" s="179">
        <v>0</v>
      </c>
      <c r="J181" s="178"/>
      <c r="K181" s="178"/>
      <c r="L181" s="183" t="s">
        <v>69</v>
      </c>
      <c r="M181" s="178"/>
      <c r="N181" s="180">
        <v>1</v>
      </c>
      <c r="O181" s="178"/>
      <c r="P181" s="183" t="s">
        <v>68</v>
      </c>
      <c r="Q181" s="183" t="s">
        <v>68</v>
      </c>
      <c r="R181" s="183" t="s">
        <v>68</v>
      </c>
      <c r="S181" s="180">
        <v>0</v>
      </c>
      <c r="T181" s="180">
        <v>1</v>
      </c>
      <c r="U181" s="180">
        <v>0</v>
      </c>
      <c r="V181" s="180">
        <v>3</v>
      </c>
      <c r="W181" s="180">
        <v>0</v>
      </c>
      <c r="X181" s="180">
        <v>0</v>
      </c>
      <c r="Y181" s="180">
        <v>0</v>
      </c>
      <c r="Z181" s="180">
        <v>0</v>
      </c>
      <c r="AA181" s="180">
        <v>0</v>
      </c>
      <c r="AB181" s="180">
        <v>0</v>
      </c>
      <c r="AC181" s="180">
        <v>0</v>
      </c>
      <c r="AD181" s="187">
        <v>43031</v>
      </c>
      <c r="AE181" s="187">
        <v>43056</v>
      </c>
      <c r="AF181" s="187">
        <v>43040</v>
      </c>
      <c r="AG181" s="187"/>
      <c r="AH181" s="188">
        <v>1</v>
      </c>
      <c r="AI181" s="175">
        <v>4</v>
      </c>
      <c r="AJ181" s="176" t="s">
        <v>616</v>
      </c>
      <c r="AK181" s="176" t="s">
        <v>616</v>
      </c>
      <c r="AL181" s="176" t="s">
        <v>72</v>
      </c>
      <c r="AM181" s="175">
        <v>0</v>
      </c>
      <c r="AN181" s="176" t="s">
        <v>617</v>
      </c>
      <c r="AO181" s="190" t="s">
        <v>206</v>
      </c>
      <c r="AP181" s="194" t="s">
        <v>73</v>
      </c>
      <c r="AQ181" s="39"/>
      <c r="AR181" s="39"/>
      <c r="AS181" s="193"/>
    </row>
    <row r="182" spans="1:45" ht="14.5" hidden="1" customHeight="1">
      <c r="A182" s="175">
        <v>173</v>
      </c>
      <c r="B182" s="176" t="s">
        <v>570</v>
      </c>
      <c r="C182" s="177" t="s">
        <v>605</v>
      </c>
      <c r="D182" s="176" t="s">
        <v>73</v>
      </c>
      <c r="E182" s="177" t="s">
        <v>621</v>
      </c>
      <c r="F182" s="178"/>
      <c r="G182" s="179">
        <v>1</v>
      </c>
      <c r="H182" s="179"/>
      <c r="I182" s="179">
        <v>0</v>
      </c>
      <c r="J182" s="178"/>
      <c r="K182" s="178"/>
      <c r="L182" s="183" t="s">
        <v>69</v>
      </c>
      <c r="M182" s="178"/>
      <c r="N182" s="180">
        <v>1</v>
      </c>
      <c r="O182" s="178"/>
      <c r="P182" s="183" t="s">
        <v>68</v>
      </c>
      <c r="Q182" s="183" t="s">
        <v>68</v>
      </c>
      <c r="R182" s="183" t="s">
        <v>68</v>
      </c>
      <c r="S182" s="180">
        <v>0</v>
      </c>
      <c r="T182" s="180">
        <v>1</v>
      </c>
      <c r="U182" s="180">
        <v>0</v>
      </c>
      <c r="V182" s="180">
        <v>3</v>
      </c>
      <c r="W182" s="180">
        <v>0</v>
      </c>
      <c r="X182" s="180">
        <v>0</v>
      </c>
      <c r="Y182" s="180">
        <v>0</v>
      </c>
      <c r="Z182" s="180">
        <v>0</v>
      </c>
      <c r="AA182" s="180">
        <v>0</v>
      </c>
      <c r="AB182" s="180">
        <v>0</v>
      </c>
      <c r="AC182" s="180">
        <v>0</v>
      </c>
      <c r="AD182" s="187">
        <v>43031</v>
      </c>
      <c r="AE182" s="187">
        <v>43056</v>
      </c>
      <c r="AF182" s="187">
        <v>43040</v>
      </c>
      <c r="AG182" s="187"/>
      <c r="AH182" s="188">
        <v>1</v>
      </c>
      <c r="AI182" s="175">
        <v>4</v>
      </c>
      <c r="AJ182" s="176" t="s">
        <v>616</v>
      </c>
      <c r="AK182" s="176" t="s">
        <v>616</v>
      </c>
      <c r="AL182" s="176" t="s">
        <v>72</v>
      </c>
      <c r="AM182" s="175">
        <v>0</v>
      </c>
      <c r="AN182" s="176" t="s">
        <v>617</v>
      </c>
      <c r="AO182" s="190" t="s">
        <v>206</v>
      </c>
      <c r="AP182" s="194" t="s">
        <v>73</v>
      </c>
      <c r="AQ182" s="39"/>
      <c r="AR182" s="39"/>
      <c r="AS182" s="193"/>
    </row>
    <row r="183" spans="1:45" ht="14.5" hidden="1" customHeight="1">
      <c r="A183" s="175">
        <v>174</v>
      </c>
      <c r="B183" s="176" t="s">
        <v>570</v>
      </c>
      <c r="C183" s="177" t="s">
        <v>605</v>
      </c>
      <c r="D183" s="176" t="s">
        <v>73</v>
      </c>
      <c r="E183" s="177" t="s">
        <v>622</v>
      </c>
      <c r="F183" s="178"/>
      <c r="G183" s="179">
        <v>1</v>
      </c>
      <c r="H183" s="179"/>
      <c r="I183" s="179">
        <v>0</v>
      </c>
      <c r="J183" s="178"/>
      <c r="K183" s="178"/>
      <c r="L183" s="183" t="s">
        <v>69</v>
      </c>
      <c r="M183" s="178"/>
      <c r="N183" s="180">
        <v>1</v>
      </c>
      <c r="O183" s="178"/>
      <c r="P183" s="183" t="s">
        <v>68</v>
      </c>
      <c r="Q183" s="183" t="s">
        <v>68</v>
      </c>
      <c r="R183" s="183" t="s">
        <v>68</v>
      </c>
      <c r="S183" s="180">
        <v>0</v>
      </c>
      <c r="T183" s="180">
        <v>1</v>
      </c>
      <c r="U183" s="180">
        <v>0</v>
      </c>
      <c r="V183" s="180">
        <v>3</v>
      </c>
      <c r="W183" s="180">
        <v>0</v>
      </c>
      <c r="X183" s="180">
        <v>0</v>
      </c>
      <c r="Y183" s="180">
        <v>0</v>
      </c>
      <c r="Z183" s="180">
        <v>0</v>
      </c>
      <c r="AA183" s="180">
        <v>0</v>
      </c>
      <c r="AB183" s="180">
        <v>0</v>
      </c>
      <c r="AC183" s="180">
        <v>0</v>
      </c>
      <c r="AD183" s="187">
        <v>43031</v>
      </c>
      <c r="AE183" s="187">
        <v>43056</v>
      </c>
      <c r="AF183" s="187">
        <v>43040</v>
      </c>
      <c r="AG183" s="187"/>
      <c r="AH183" s="188">
        <v>1</v>
      </c>
      <c r="AI183" s="175">
        <v>4</v>
      </c>
      <c r="AJ183" s="176" t="s">
        <v>616</v>
      </c>
      <c r="AK183" s="176" t="s">
        <v>616</v>
      </c>
      <c r="AL183" s="176" t="s">
        <v>72</v>
      </c>
      <c r="AM183" s="175">
        <v>0</v>
      </c>
      <c r="AN183" s="176" t="s">
        <v>617</v>
      </c>
      <c r="AO183" s="190" t="s">
        <v>206</v>
      </c>
      <c r="AP183" s="194" t="s">
        <v>73</v>
      </c>
      <c r="AQ183" s="39"/>
      <c r="AR183" s="39"/>
      <c r="AS183" s="193"/>
    </row>
    <row r="184" spans="1:45" ht="14.5" hidden="1" customHeight="1">
      <c r="A184" s="175">
        <v>175</v>
      </c>
      <c r="B184" s="176" t="s">
        <v>570</v>
      </c>
      <c r="C184" s="177" t="s">
        <v>605</v>
      </c>
      <c r="D184" s="176" t="s">
        <v>73</v>
      </c>
      <c r="E184" s="177" t="s">
        <v>623</v>
      </c>
      <c r="F184" s="178"/>
      <c r="G184" s="179">
        <v>1</v>
      </c>
      <c r="H184" s="179"/>
      <c r="I184" s="179">
        <v>0</v>
      </c>
      <c r="J184" s="178"/>
      <c r="K184" s="178"/>
      <c r="L184" s="183" t="s">
        <v>69</v>
      </c>
      <c r="M184" s="178"/>
      <c r="N184" s="180">
        <v>1</v>
      </c>
      <c r="O184" s="178"/>
      <c r="P184" s="183" t="s">
        <v>68</v>
      </c>
      <c r="Q184" s="183" t="s">
        <v>68</v>
      </c>
      <c r="R184" s="183" t="s">
        <v>68</v>
      </c>
      <c r="S184" s="180">
        <v>0</v>
      </c>
      <c r="T184" s="180">
        <v>1</v>
      </c>
      <c r="U184" s="180">
        <v>0</v>
      </c>
      <c r="V184" s="180">
        <v>3</v>
      </c>
      <c r="W184" s="180">
        <v>0</v>
      </c>
      <c r="X184" s="180">
        <v>0</v>
      </c>
      <c r="Y184" s="180">
        <v>0</v>
      </c>
      <c r="Z184" s="180">
        <v>0</v>
      </c>
      <c r="AA184" s="180">
        <v>0</v>
      </c>
      <c r="AB184" s="180">
        <v>0</v>
      </c>
      <c r="AC184" s="180">
        <v>0</v>
      </c>
      <c r="AD184" s="187">
        <v>43031</v>
      </c>
      <c r="AE184" s="187">
        <v>43056</v>
      </c>
      <c r="AF184" s="187">
        <v>43040</v>
      </c>
      <c r="AG184" s="187"/>
      <c r="AH184" s="188">
        <v>1</v>
      </c>
      <c r="AI184" s="175">
        <v>4</v>
      </c>
      <c r="AJ184" s="176" t="s">
        <v>616</v>
      </c>
      <c r="AK184" s="176" t="s">
        <v>616</v>
      </c>
      <c r="AL184" s="176" t="s">
        <v>72</v>
      </c>
      <c r="AM184" s="175">
        <v>0</v>
      </c>
      <c r="AN184" s="176" t="s">
        <v>617</v>
      </c>
      <c r="AO184" s="190" t="s">
        <v>206</v>
      </c>
      <c r="AP184" s="194" t="s">
        <v>73</v>
      </c>
      <c r="AQ184" s="39"/>
      <c r="AR184" s="39"/>
      <c r="AS184" s="193"/>
    </row>
    <row r="185" spans="1:45" ht="14.5" hidden="1" customHeight="1">
      <c r="A185" s="175">
        <v>176</v>
      </c>
      <c r="B185" s="176" t="s">
        <v>570</v>
      </c>
      <c r="C185" s="177" t="s">
        <v>605</v>
      </c>
      <c r="D185" s="176" t="s">
        <v>73</v>
      </c>
      <c r="E185" s="177" t="s">
        <v>624</v>
      </c>
      <c r="F185" s="178"/>
      <c r="G185" s="179">
        <v>1</v>
      </c>
      <c r="H185" s="179"/>
      <c r="I185" s="179">
        <v>0</v>
      </c>
      <c r="J185" s="178"/>
      <c r="K185" s="178"/>
      <c r="L185" s="183" t="s">
        <v>69</v>
      </c>
      <c r="M185" s="178"/>
      <c r="N185" s="180">
        <v>1</v>
      </c>
      <c r="O185" s="178"/>
      <c r="P185" s="183" t="s">
        <v>68</v>
      </c>
      <c r="Q185" s="183" t="s">
        <v>68</v>
      </c>
      <c r="R185" s="183" t="s">
        <v>68</v>
      </c>
      <c r="S185" s="180">
        <v>0</v>
      </c>
      <c r="T185" s="180">
        <v>1</v>
      </c>
      <c r="U185" s="180">
        <v>0</v>
      </c>
      <c r="V185" s="180">
        <v>3</v>
      </c>
      <c r="W185" s="180">
        <v>0</v>
      </c>
      <c r="X185" s="180">
        <v>0</v>
      </c>
      <c r="Y185" s="180">
        <v>0</v>
      </c>
      <c r="Z185" s="180">
        <v>0</v>
      </c>
      <c r="AA185" s="180">
        <v>0</v>
      </c>
      <c r="AB185" s="180">
        <v>0</v>
      </c>
      <c r="AC185" s="180">
        <v>0</v>
      </c>
      <c r="AD185" s="187">
        <v>43031</v>
      </c>
      <c r="AE185" s="187">
        <v>43056</v>
      </c>
      <c r="AF185" s="187">
        <v>43040</v>
      </c>
      <c r="AG185" s="187"/>
      <c r="AH185" s="188">
        <v>1</v>
      </c>
      <c r="AI185" s="175">
        <v>4</v>
      </c>
      <c r="AJ185" s="176" t="s">
        <v>616</v>
      </c>
      <c r="AK185" s="176" t="s">
        <v>616</v>
      </c>
      <c r="AL185" s="176" t="s">
        <v>72</v>
      </c>
      <c r="AM185" s="175">
        <v>0</v>
      </c>
      <c r="AN185" s="176" t="s">
        <v>617</v>
      </c>
      <c r="AO185" s="190" t="s">
        <v>206</v>
      </c>
      <c r="AP185" s="194" t="s">
        <v>73</v>
      </c>
      <c r="AQ185" s="39"/>
      <c r="AR185" s="39"/>
      <c r="AS185" s="193"/>
    </row>
    <row r="186" spans="1:45" ht="14.5" hidden="1" customHeight="1">
      <c r="A186" s="175">
        <v>176</v>
      </c>
      <c r="B186" s="176" t="s">
        <v>570</v>
      </c>
      <c r="C186" s="177" t="s">
        <v>605</v>
      </c>
      <c r="D186" s="176" t="s">
        <v>73</v>
      </c>
      <c r="E186" s="177" t="s">
        <v>625</v>
      </c>
      <c r="F186" s="178"/>
      <c r="G186" s="179">
        <v>1</v>
      </c>
      <c r="H186" s="179"/>
      <c r="I186" s="179">
        <v>0</v>
      </c>
      <c r="J186" s="178"/>
      <c r="K186" s="178"/>
      <c r="L186" s="183" t="s">
        <v>69</v>
      </c>
      <c r="M186" s="178"/>
      <c r="N186" s="180">
        <v>1</v>
      </c>
      <c r="O186" s="178"/>
      <c r="P186" s="183" t="s">
        <v>68</v>
      </c>
      <c r="Q186" s="183" t="s">
        <v>68</v>
      </c>
      <c r="R186" s="183" t="s">
        <v>68</v>
      </c>
      <c r="S186" s="180">
        <v>0</v>
      </c>
      <c r="T186" s="180">
        <v>1</v>
      </c>
      <c r="U186" s="180">
        <v>0</v>
      </c>
      <c r="V186" s="180">
        <v>3</v>
      </c>
      <c r="W186" s="180">
        <v>0</v>
      </c>
      <c r="X186" s="180">
        <v>0</v>
      </c>
      <c r="Y186" s="180">
        <v>0</v>
      </c>
      <c r="Z186" s="180">
        <v>0</v>
      </c>
      <c r="AA186" s="180">
        <v>0</v>
      </c>
      <c r="AB186" s="180">
        <v>0</v>
      </c>
      <c r="AC186" s="180">
        <v>0</v>
      </c>
      <c r="AD186" s="187">
        <v>43031</v>
      </c>
      <c r="AE186" s="187">
        <v>43056</v>
      </c>
      <c r="AF186" s="187">
        <v>43040</v>
      </c>
      <c r="AG186" s="187"/>
      <c r="AH186" s="188">
        <v>1</v>
      </c>
      <c r="AI186" s="175">
        <v>4</v>
      </c>
      <c r="AJ186" s="176" t="s">
        <v>73</v>
      </c>
      <c r="AK186" s="176" t="s">
        <v>73</v>
      </c>
      <c r="AL186" s="176" t="s">
        <v>73</v>
      </c>
      <c r="AM186" s="189"/>
      <c r="AN186" s="176" t="s">
        <v>73</v>
      </c>
      <c r="AO186" s="190" t="s">
        <v>206</v>
      </c>
      <c r="AP186" s="194" t="s">
        <v>73</v>
      </c>
      <c r="AQ186" s="39"/>
      <c r="AR186" s="39"/>
      <c r="AS186" s="193"/>
    </row>
    <row r="187" spans="1:45" ht="14.5" customHeight="1">
      <c r="A187" s="175">
        <v>148</v>
      </c>
      <c r="B187" s="176" t="s">
        <v>570</v>
      </c>
      <c r="C187" s="177" t="s">
        <v>605</v>
      </c>
      <c r="D187" s="177" t="s">
        <v>626</v>
      </c>
      <c r="E187" s="177" t="s">
        <v>73</v>
      </c>
      <c r="F187" s="180">
        <v>1</v>
      </c>
      <c r="G187" s="179">
        <v>0.2</v>
      </c>
      <c r="H187" s="179"/>
      <c r="I187" s="179">
        <v>0.25</v>
      </c>
      <c r="J187" s="178"/>
      <c r="K187" s="178"/>
      <c r="L187" s="183" t="s">
        <v>69</v>
      </c>
      <c r="M187" s="178"/>
      <c r="N187" s="180">
        <v>2</v>
      </c>
      <c r="O187" s="178"/>
      <c r="P187" s="183" t="s">
        <v>68</v>
      </c>
      <c r="Q187" s="183" t="s">
        <v>68</v>
      </c>
      <c r="R187" s="183" t="s">
        <v>68</v>
      </c>
      <c r="S187" s="180">
        <v>3</v>
      </c>
      <c r="T187" s="180">
        <v>3</v>
      </c>
      <c r="U187" s="180">
        <v>0</v>
      </c>
      <c r="V187" s="180">
        <v>3</v>
      </c>
      <c r="W187" s="180">
        <v>0</v>
      </c>
      <c r="X187" s="180">
        <v>0</v>
      </c>
      <c r="Y187" s="180">
        <v>0</v>
      </c>
      <c r="Z187" s="180">
        <v>0</v>
      </c>
      <c r="AA187" s="180">
        <v>0</v>
      </c>
      <c r="AB187" s="180">
        <v>0</v>
      </c>
      <c r="AC187" s="180">
        <v>0</v>
      </c>
      <c r="AD187" s="187">
        <v>43031</v>
      </c>
      <c r="AE187" s="187">
        <v>43056</v>
      </c>
      <c r="AF187" s="187">
        <v>43040</v>
      </c>
      <c r="AG187" s="187"/>
      <c r="AH187" s="188">
        <v>1</v>
      </c>
      <c r="AI187" s="175">
        <v>4</v>
      </c>
      <c r="AJ187" s="176" t="s">
        <v>616</v>
      </c>
      <c r="AK187" s="176" t="s">
        <v>616</v>
      </c>
      <c r="AL187" s="176" t="s">
        <v>72</v>
      </c>
      <c r="AM187" s="175">
        <v>1</v>
      </c>
      <c r="AN187" s="176" t="s">
        <v>627</v>
      </c>
      <c r="AO187" s="190" t="s">
        <v>206</v>
      </c>
      <c r="AP187" s="194" t="s">
        <v>100</v>
      </c>
      <c r="AQ187" s="194" t="s">
        <v>207</v>
      </c>
      <c r="AR187" s="39"/>
      <c r="AS187" s="193"/>
    </row>
    <row r="188" spans="1:45" ht="14.5" customHeight="1">
      <c r="A188" s="175">
        <v>149</v>
      </c>
      <c r="B188" s="176" t="s">
        <v>570</v>
      </c>
      <c r="C188" s="177" t="s">
        <v>605</v>
      </c>
      <c r="D188" s="177" t="s">
        <v>628</v>
      </c>
      <c r="E188" s="177" t="s">
        <v>73</v>
      </c>
      <c r="F188" s="180">
        <v>1</v>
      </c>
      <c r="G188" s="179">
        <v>0.2</v>
      </c>
      <c r="H188" s="179"/>
      <c r="I188" s="179">
        <v>0.25</v>
      </c>
      <c r="J188" s="178"/>
      <c r="K188" s="178"/>
      <c r="L188" s="183" t="s">
        <v>69</v>
      </c>
      <c r="M188" s="178"/>
      <c r="N188" s="180">
        <v>2</v>
      </c>
      <c r="O188" s="178"/>
      <c r="P188" s="183" t="s">
        <v>68</v>
      </c>
      <c r="Q188" s="183" t="s">
        <v>68</v>
      </c>
      <c r="R188" s="183" t="s">
        <v>68</v>
      </c>
      <c r="S188" s="180">
        <v>3</v>
      </c>
      <c r="T188" s="180">
        <v>3</v>
      </c>
      <c r="U188" s="180">
        <v>0</v>
      </c>
      <c r="V188" s="180">
        <v>3</v>
      </c>
      <c r="W188" s="180">
        <v>0</v>
      </c>
      <c r="X188" s="180">
        <v>0</v>
      </c>
      <c r="Y188" s="180">
        <v>0</v>
      </c>
      <c r="Z188" s="180">
        <v>0</v>
      </c>
      <c r="AA188" s="180">
        <v>0</v>
      </c>
      <c r="AB188" s="180">
        <v>0</v>
      </c>
      <c r="AC188" s="180">
        <v>0</v>
      </c>
      <c r="AD188" s="187">
        <v>43031</v>
      </c>
      <c r="AE188" s="187">
        <v>43056</v>
      </c>
      <c r="AF188" s="187">
        <v>43040</v>
      </c>
      <c r="AG188" s="187"/>
      <c r="AH188" s="188">
        <v>1</v>
      </c>
      <c r="AI188" s="175">
        <v>4</v>
      </c>
      <c r="AJ188" s="176" t="s">
        <v>616</v>
      </c>
      <c r="AK188" s="176" t="s">
        <v>616</v>
      </c>
      <c r="AL188" s="176" t="s">
        <v>72</v>
      </c>
      <c r="AM188" s="175">
        <v>1</v>
      </c>
      <c r="AN188" s="176" t="s">
        <v>629</v>
      </c>
      <c r="AO188" s="190" t="s">
        <v>206</v>
      </c>
      <c r="AP188" s="194" t="s">
        <v>100</v>
      </c>
      <c r="AQ188" s="194" t="s">
        <v>207</v>
      </c>
      <c r="AR188" s="39"/>
      <c r="AS188" s="193"/>
    </row>
    <row r="189" spans="1:45" ht="14.5" customHeight="1">
      <c r="A189" s="175">
        <v>150</v>
      </c>
      <c r="B189" s="176" t="s">
        <v>570</v>
      </c>
      <c r="C189" s="177" t="s">
        <v>605</v>
      </c>
      <c r="D189" s="177" t="s">
        <v>630</v>
      </c>
      <c r="E189" s="177" t="s">
        <v>73</v>
      </c>
      <c r="F189" s="180">
        <v>1</v>
      </c>
      <c r="G189" s="179">
        <v>0.2</v>
      </c>
      <c r="H189" s="179"/>
      <c r="I189" s="179">
        <v>0.25</v>
      </c>
      <c r="J189" s="178"/>
      <c r="K189" s="178"/>
      <c r="L189" s="183" t="s">
        <v>69</v>
      </c>
      <c r="M189" s="178"/>
      <c r="N189" s="180">
        <v>2</v>
      </c>
      <c r="O189" s="178"/>
      <c r="P189" s="183" t="s">
        <v>68</v>
      </c>
      <c r="Q189" s="183" t="s">
        <v>68</v>
      </c>
      <c r="R189" s="183" t="s">
        <v>68</v>
      </c>
      <c r="S189" s="180">
        <v>0</v>
      </c>
      <c r="T189" s="180">
        <v>3</v>
      </c>
      <c r="U189" s="180">
        <v>0</v>
      </c>
      <c r="V189" s="180">
        <v>3</v>
      </c>
      <c r="W189" s="180">
        <v>0</v>
      </c>
      <c r="X189" s="180">
        <v>0</v>
      </c>
      <c r="Y189" s="180">
        <v>0</v>
      </c>
      <c r="Z189" s="180">
        <v>0</v>
      </c>
      <c r="AA189" s="180">
        <v>0</v>
      </c>
      <c r="AB189" s="180">
        <v>0</v>
      </c>
      <c r="AC189" s="180">
        <v>0</v>
      </c>
      <c r="AD189" s="187">
        <v>43031</v>
      </c>
      <c r="AE189" s="187">
        <v>43056</v>
      </c>
      <c r="AF189" s="187">
        <v>43040</v>
      </c>
      <c r="AG189" s="187"/>
      <c r="AH189" s="188">
        <v>1</v>
      </c>
      <c r="AI189" s="175">
        <v>4</v>
      </c>
      <c r="AJ189" s="176" t="s">
        <v>616</v>
      </c>
      <c r="AK189" s="176" t="s">
        <v>616</v>
      </c>
      <c r="AL189" s="176" t="s">
        <v>72</v>
      </c>
      <c r="AM189" s="175">
        <v>1</v>
      </c>
      <c r="AN189" s="176" t="s">
        <v>629</v>
      </c>
      <c r="AO189" s="190" t="s">
        <v>206</v>
      </c>
      <c r="AP189" s="194" t="s">
        <v>100</v>
      </c>
      <c r="AQ189" s="194" t="s">
        <v>207</v>
      </c>
      <c r="AR189" s="39"/>
      <c r="AS189" s="193"/>
    </row>
    <row r="190" spans="1:45" ht="14.5" customHeight="1">
      <c r="A190" s="175">
        <v>151</v>
      </c>
      <c r="B190" s="176" t="s">
        <v>570</v>
      </c>
      <c r="C190" s="177" t="s">
        <v>605</v>
      </c>
      <c r="D190" s="177" t="s">
        <v>631</v>
      </c>
      <c r="E190" s="177" t="s">
        <v>73</v>
      </c>
      <c r="F190" s="180">
        <v>1</v>
      </c>
      <c r="G190" s="179">
        <v>0.2</v>
      </c>
      <c r="H190" s="179"/>
      <c r="I190" s="179">
        <v>0.25</v>
      </c>
      <c r="J190" s="178"/>
      <c r="K190" s="178"/>
      <c r="L190" s="183" t="s">
        <v>69</v>
      </c>
      <c r="M190" s="178"/>
      <c r="N190" s="180">
        <v>2</v>
      </c>
      <c r="O190" s="178"/>
      <c r="P190" s="183" t="s">
        <v>68</v>
      </c>
      <c r="Q190" s="183" t="s">
        <v>68</v>
      </c>
      <c r="R190" s="183" t="s">
        <v>68</v>
      </c>
      <c r="S190" s="180">
        <v>3</v>
      </c>
      <c r="T190" s="180">
        <v>3</v>
      </c>
      <c r="U190" s="180">
        <v>0</v>
      </c>
      <c r="V190" s="180">
        <v>3</v>
      </c>
      <c r="W190" s="180">
        <v>0</v>
      </c>
      <c r="X190" s="180">
        <v>0</v>
      </c>
      <c r="Y190" s="180">
        <v>0</v>
      </c>
      <c r="Z190" s="180">
        <v>0</v>
      </c>
      <c r="AA190" s="180">
        <v>0</v>
      </c>
      <c r="AB190" s="180">
        <v>0</v>
      </c>
      <c r="AC190" s="180">
        <v>0</v>
      </c>
      <c r="AD190" s="187">
        <v>43031</v>
      </c>
      <c r="AE190" s="187">
        <v>43056</v>
      </c>
      <c r="AF190" s="187">
        <v>43040</v>
      </c>
      <c r="AG190" s="187"/>
      <c r="AH190" s="188">
        <v>1</v>
      </c>
      <c r="AI190" s="175">
        <v>4</v>
      </c>
      <c r="AJ190" s="176" t="s">
        <v>616</v>
      </c>
      <c r="AK190" s="176" t="s">
        <v>616</v>
      </c>
      <c r="AL190" s="176" t="s">
        <v>72</v>
      </c>
      <c r="AM190" s="175">
        <v>1</v>
      </c>
      <c r="AN190" s="176" t="s">
        <v>629</v>
      </c>
      <c r="AO190" s="190" t="s">
        <v>206</v>
      </c>
      <c r="AP190" s="194" t="s">
        <v>100</v>
      </c>
      <c r="AQ190" s="194" t="s">
        <v>207</v>
      </c>
      <c r="AR190" s="39"/>
      <c r="AS190" s="193"/>
    </row>
    <row r="191" spans="1:45" ht="14.5" hidden="1" customHeight="1">
      <c r="A191" s="175">
        <v>177</v>
      </c>
      <c r="B191" s="176" t="s">
        <v>632</v>
      </c>
      <c r="C191" s="177" t="s">
        <v>633</v>
      </c>
      <c r="D191" s="176" t="s">
        <v>73</v>
      </c>
      <c r="E191" s="177" t="s">
        <v>634</v>
      </c>
      <c r="F191" s="178"/>
      <c r="G191" s="179">
        <v>1</v>
      </c>
      <c r="H191" s="179"/>
      <c r="I191" s="179">
        <v>0.3</v>
      </c>
      <c r="J191" s="178"/>
      <c r="K191" s="178"/>
      <c r="L191" s="183" t="s">
        <v>68</v>
      </c>
      <c r="M191" s="178"/>
      <c r="N191" s="180">
        <v>2</v>
      </c>
      <c r="O191" s="178"/>
      <c r="P191" s="183" t="s">
        <v>68</v>
      </c>
      <c r="Q191" s="183" t="s">
        <v>68</v>
      </c>
      <c r="R191" s="183" t="s">
        <v>68</v>
      </c>
      <c r="S191" s="180">
        <v>1</v>
      </c>
      <c r="T191" s="180">
        <v>0</v>
      </c>
      <c r="U191" s="180">
        <v>0</v>
      </c>
      <c r="V191" s="180">
        <v>3</v>
      </c>
      <c r="W191" s="180">
        <v>0</v>
      </c>
      <c r="X191" s="180">
        <v>0</v>
      </c>
      <c r="Y191" s="180">
        <v>0</v>
      </c>
      <c r="Z191" s="180">
        <v>0</v>
      </c>
      <c r="AA191" s="180">
        <v>0</v>
      </c>
      <c r="AB191" s="180">
        <v>0</v>
      </c>
      <c r="AC191" s="180">
        <v>0</v>
      </c>
      <c r="AD191" s="187">
        <v>43031</v>
      </c>
      <c r="AE191" s="187">
        <v>43056</v>
      </c>
      <c r="AF191" s="187">
        <v>43040</v>
      </c>
      <c r="AG191" s="187"/>
      <c r="AH191" s="188">
        <v>1</v>
      </c>
      <c r="AI191" s="175">
        <v>4</v>
      </c>
      <c r="AJ191" s="176" t="s">
        <v>635</v>
      </c>
      <c r="AK191" s="176" t="s">
        <v>636</v>
      </c>
      <c r="AL191" s="176" t="s">
        <v>72</v>
      </c>
      <c r="AM191" s="175">
        <v>0</v>
      </c>
      <c r="AN191" s="176" t="s">
        <v>637</v>
      </c>
      <c r="AO191" s="190" t="s">
        <v>73</v>
      </c>
      <c r="AP191" s="190" t="s">
        <v>73</v>
      </c>
      <c r="AQ191" s="194" t="s">
        <v>638</v>
      </c>
      <c r="AR191" s="39"/>
      <c r="AS191" s="212" t="s">
        <v>501</v>
      </c>
    </row>
    <row r="192" spans="1:45" ht="14.5" hidden="1" customHeight="1">
      <c r="A192" s="175">
        <v>178</v>
      </c>
      <c r="B192" s="176" t="s">
        <v>632</v>
      </c>
      <c r="C192" s="177" t="s">
        <v>633</v>
      </c>
      <c r="D192" s="176" t="s">
        <v>73</v>
      </c>
      <c r="E192" s="177" t="s">
        <v>639</v>
      </c>
      <c r="F192" s="178"/>
      <c r="G192" s="179">
        <v>1</v>
      </c>
      <c r="H192" s="179"/>
      <c r="I192" s="179">
        <v>0.3</v>
      </c>
      <c r="J192" s="178"/>
      <c r="K192" s="178"/>
      <c r="L192" s="183" t="s">
        <v>68</v>
      </c>
      <c r="M192" s="178"/>
      <c r="N192" s="180">
        <v>1</v>
      </c>
      <c r="O192" s="178"/>
      <c r="P192" s="183" t="s">
        <v>68</v>
      </c>
      <c r="Q192" s="183" t="s">
        <v>68</v>
      </c>
      <c r="R192" s="183" t="s">
        <v>68</v>
      </c>
      <c r="S192" s="180">
        <v>3</v>
      </c>
      <c r="T192" s="180">
        <v>0</v>
      </c>
      <c r="U192" s="180">
        <v>0</v>
      </c>
      <c r="V192" s="180">
        <v>1</v>
      </c>
      <c r="W192" s="180">
        <v>0</v>
      </c>
      <c r="X192" s="180">
        <v>0</v>
      </c>
      <c r="Y192" s="180">
        <v>0</v>
      </c>
      <c r="Z192" s="180">
        <v>0</v>
      </c>
      <c r="AA192" s="180">
        <v>0</v>
      </c>
      <c r="AB192" s="180">
        <v>0</v>
      </c>
      <c r="AC192" s="180">
        <v>0</v>
      </c>
      <c r="AD192" s="187">
        <v>43031</v>
      </c>
      <c r="AE192" s="187">
        <v>43056</v>
      </c>
      <c r="AF192" s="187">
        <v>43040</v>
      </c>
      <c r="AG192" s="187"/>
      <c r="AH192" s="188">
        <v>1</v>
      </c>
      <c r="AI192" s="175">
        <v>3</v>
      </c>
      <c r="AJ192" s="176" t="s">
        <v>635</v>
      </c>
      <c r="AK192" s="176" t="s">
        <v>73</v>
      </c>
      <c r="AL192" s="176" t="s">
        <v>72</v>
      </c>
      <c r="AM192" s="189">
        <v>1</v>
      </c>
      <c r="AN192" s="176" t="s">
        <v>73</v>
      </c>
      <c r="AO192" s="190" t="s">
        <v>73</v>
      </c>
      <c r="AP192" s="190" t="s">
        <v>73</v>
      </c>
      <c r="AQ192" s="194" t="s">
        <v>638</v>
      </c>
      <c r="AR192" s="39"/>
      <c r="AS192" s="193"/>
    </row>
    <row r="193" spans="1:45" ht="14.5" hidden="1" customHeight="1">
      <c r="A193" s="175">
        <v>179</v>
      </c>
      <c r="B193" s="176" t="s">
        <v>632</v>
      </c>
      <c r="C193" s="177" t="s">
        <v>633</v>
      </c>
      <c r="D193" s="176" t="s">
        <v>73</v>
      </c>
      <c r="E193" s="177" t="s">
        <v>640</v>
      </c>
      <c r="F193" s="178"/>
      <c r="G193" s="179">
        <v>1</v>
      </c>
      <c r="H193" s="179"/>
      <c r="I193" s="179">
        <v>0.3</v>
      </c>
      <c r="J193" s="180">
        <v>8</v>
      </c>
      <c r="K193" s="178"/>
      <c r="L193" s="183" t="s">
        <v>68</v>
      </c>
      <c r="M193" s="178"/>
      <c r="N193" s="180">
        <v>1</v>
      </c>
      <c r="O193" s="178"/>
      <c r="P193" s="183" t="s">
        <v>68</v>
      </c>
      <c r="Q193" s="183" t="s">
        <v>68</v>
      </c>
      <c r="R193" s="183" t="s">
        <v>68</v>
      </c>
      <c r="S193" s="180">
        <v>3</v>
      </c>
      <c r="T193" s="180">
        <v>0</v>
      </c>
      <c r="U193" s="180">
        <v>0</v>
      </c>
      <c r="V193" s="180">
        <v>1</v>
      </c>
      <c r="W193" s="180">
        <v>0</v>
      </c>
      <c r="X193" s="180">
        <v>0</v>
      </c>
      <c r="Y193" s="180">
        <v>0</v>
      </c>
      <c r="Z193" s="180">
        <v>0</v>
      </c>
      <c r="AA193" s="180">
        <v>0</v>
      </c>
      <c r="AB193" s="180">
        <v>0</v>
      </c>
      <c r="AC193" s="180">
        <v>0</v>
      </c>
      <c r="AD193" s="187">
        <v>43031</v>
      </c>
      <c r="AE193" s="187">
        <v>43056</v>
      </c>
      <c r="AF193" s="187">
        <v>43040</v>
      </c>
      <c r="AG193" s="187"/>
      <c r="AH193" s="188">
        <v>1</v>
      </c>
      <c r="AI193" s="175">
        <v>6</v>
      </c>
      <c r="AJ193" s="176" t="s">
        <v>635</v>
      </c>
      <c r="AK193" s="176" t="s">
        <v>73</v>
      </c>
      <c r="AL193" s="176" t="s">
        <v>72</v>
      </c>
      <c r="AM193" s="189">
        <v>11</v>
      </c>
      <c r="AN193" s="176" t="s">
        <v>73</v>
      </c>
      <c r="AO193" s="190" t="s">
        <v>73</v>
      </c>
      <c r="AP193" s="190" t="s">
        <v>73</v>
      </c>
      <c r="AQ193" s="194" t="s">
        <v>638</v>
      </c>
      <c r="AR193" s="39"/>
      <c r="AS193" s="193"/>
    </row>
    <row r="194" spans="1:45" ht="14.5" hidden="1" customHeight="1">
      <c r="A194" s="175">
        <v>180</v>
      </c>
      <c r="B194" s="176" t="s">
        <v>632</v>
      </c>
      <c r="C194" s="177" t="s">
        <v>633</v>
      </c>
      <c r="D194" s="176" t="s">
        <v>73</v>
      </c>
      <c r="E194" s="177" t="s">
        <v>641</v>
      </c>
      <c r="F194" s="178"/>
      <c r="G194" s="179">
        <v>1</v>
      </c>
      <c r="H194" s="179"/>
      <c r="I194" s="183" t="s">
        <v>73</v>
      </c>
      <c r="J194" s="178"/>
      <c r="K194" s="178"/>
      <c r="L194" s="183" t="s">
        <v>68</v>
      </c>
      <c r="M194" s="183" t="s">
        <v>68</v>
      </c>
      <c r="N194" s="180">
        <v>0</v>
      </c>
      <c r="O194" s="178"/>
      <c r="P194" s="183" t="s">
        <v>68</v>
      </c>
      <c r="Q194" s="183" t="s">
        <v>68</v>
      </c>
      <c r="R194" s="183" t="s">
        <v>68</v>
      </c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78"/>
      <c r="AO194" s="190" t="s">
        <v>73</v>
      </c>
      <c r="AP194" s="194" t="s">
        <v>73</v>
      </c>
      <c r="AQ194" s="39"/>
      <c r="AR194" s="195"/>
      <c r="AS194" s="45"/>
    </row>
    <row r="195" spans="1:45" ht="14.5" hidden="1" customHeight="1">
      <c r="A195" s="175">
        <v>181</v>
      </c>
      <c r="B195" s="176" t="s">
        <v>632</v>
      </c>
      <c r="C195" s="177" t="s">
        <v>633</v>
      </c>
      <c r="D195" s="176" t="s">
        <v>73</v>
      </c>
      <c r="E195" s="177" t="s">
        <v>642</v>
      </c>
      <c r="F195" s="178"/>
      <c r="G195" s="179">
        <v>1</v>
      </c>
      <c r="H195" s="179"/>
      <c r="I195" s="179">
        <v>0.3</v>
      </c>
      <c r="J195" s="178"/>
      <c r="K195" s="178"/>
      <c r="L195" s="183" t="s">
        <v>68</v>
      </c>
      <c r="M195" s="178"/>
      <c r="N195" s="180">
        <v>1</v>
      </c>
      <c r="O195" s="178"/>
      <c r="P195" s="183" t="s">
        <v>68</v>
      </c>
      <c r="Q195" s="183" t="s">
        <v>68</v>
      </c>
      <c r="R195" s="183" t="s">
        <v>68</v>
      </c>
      <c r="S195" s="180">
        <v>2</v>
      </c>
      <c r="T195" s="180">
        <v>0</v>
      </c>
      <c r="U195" s="180">
        <v>0</v>
      </c>
      <c r="V195" s="180">
        <v>1</v>
      </c>
      <c r="W195" s="180">
        <v>0</v>
      </c>
      <c r="X195" s="180">
        <v>0</v>
      </c>
      <c r="Y195" s="180">
        <v>0</v>
      </c>
      <c r="Z195" s="180">
        <v>0</v>
      </c>
      <c r="AA195" s="180">
        <v>0</v>
      </c>
      <c r="AB195" s="180">
        <v>0</v>
      </c>
      <c r="AC195" s="180">
        <v>0</v>
      </c>
      <c r="AD195" s="187">
        <v>43031</v>
      </c>
      <c r="AE195" s="187">
        <v>43056</v>
      </c>
      <c r="AF195" s="187">
        <v>43040</v>
      </c>
      <c r="AG195" s="187"/>
      <c r="AH195" s="188">
        <v>1</v>
      </c>
      <c r="AI195" s="175">
        <v>4</v>
      </c>
      <c r="AJ195" s="176" t="s">
        <v>635</v>
      </c>
      <c r="AK195" s="176" t="s">
        <v>73</v>
      </c>
      <c r="AL195" s="176" t="s">
        <v>72</v>
      </c>
      <c r="AM195" s="189">
        <v>1</v>
      </c>
      <c r="AN195" s="176" t="s">
        <v>73</v>
      </c>
      <c r="AO195" s="190" t="s">
        <v>73</v>
      </c>
      <c r="AP195" s="190" t="s">
        <v>73</v>
      </c>
      <c r="AQ195" s="194" t="s">
        <v>638</v>
      </c>
      <c r="AR195" s="39"/>
      <c r="AS195" s="193"/>
    </row>
    <row r="196" spans="1:45" ht="14.5" hidden="1" customHeight="1">
      <c r="A196" s="175">
        <v>182</v>
      </c>
      <c r="B196" s="176" t="s">
        <v>632</v>
      </c>
      <c r="C196" s="177" t="s">
        <v>633</v>
      </c>
      <c r="D196" s="176" t="s">
        <v>73</v>
      </c>
      <c r="E196" s="177" t="s">
        <v>643</v>
      </c>
      <c r="F196" s="178"/>
      <c r="G196" s="179">
        <v>1</v>
      </c>
      <c r="H196" s="179"/>
      <c r="I196" s="179">
        <v>0.3</v>
      </c>
      <c r="J196" s="178"/>
      <c r="K196" s="178"/>
      <c r="L196" s="183" t="s">
        <v>68</v>
      </c>
      <c r="M196" s="178"/>
      <c r="N196" s="180">
        <v>1</v>
      </c>
      <c r="O196" s="178"/>
      <c r="P196" s="183" t="s">
        <v>68</v>
      </c>
      <c r="Q196" s="183" t="s">
        <v>68</v>
      </c>
      <c r="R196" s="183" t="s">
        <v>68</v>
      </c>
      <c r="S196" s="180">
        <v>0</v>
      </c>
      <c r="T196" s="180">
        <v>0</v>
      </c>
      <c r="U196" s="180">
        <v>0</v>
      </c>
      <c r="V196" s="180">
        <v>3</v>
      </c>
      <c r="W196" s="180">
        <v>0</v>
      </c>
      <c r="X196" s="180">
        <v>0</v>
      </c>
      <c r="Y196" s="180">
        <v>0</v>
      </c>
      <c r="Z196" s="180">
        <v>0</v>
      </c>
      <c r="AA196" s="180">
        <v>0</v>
      </c>
      <c r="AB196" s="180">
        <v>0</v>
      </c>
      <c r="AC196" s="180">
        <v>0</v>
      </c>
      <c r="AD196" s="187">
        <v>43031</v>
      </c>
      <c r="AE196" s="187">
        <v>43056</v>
      </c>
      <c r="AF196" s="187">
        <v>43040</v>
      </c>
      <c r="AG196" s="187"/>
      <c r="AH196" s="188">
        <v>1</v>
      </c>
      <c r="AI196" s="175">
        <v>4</v>
      </c>
      <c r="AJ196" s="176" t="s">
        <v>635</v>
      </c>
      <c r="AK196" s="176" t="s">
        <v>73</v>
      </c>
      <c r="AL196" s="176" t="s">
        <v>72</v>
      </c>
      <c r="AM196" s="189">
        <v>1</v>
      </c>
      <c r="AN196" s="176" t="s">
        <v>73</v>
      </c>
      <c r="AO196" s="190" t="s">
        <v>73</v>
      </c>
      <c r="AP196" s="190" t="s">
        <v>73</v>
      </c>
      <c r="AQ196" s="194" t="s">
        <v>638</v>
      </c>
      <c r="AR196" s="39"/>
      <c r="AS196" s="193"/>
    </row>
    <row r="197" spans="1:45" ht="14.5" hidden="1" customHeight="1">
      <c r="A197" s="175">
        <v>183</v>
      </c>
      <c r="B197" s="176" t="s">
        <v>644</v>
      </c>
      <c r="C197" s="177" t="s">
        <v>645</v>
      </c>
      <c r="D197" s="213" t="s">
        <v>646</v>
      </c>
      <c r="E197" s="176" t="s">
        <v>73</v>
      </c>
      <c r="F197" s="180">
        <v>1</v>
      </c>
      <c r="G197" s="179">
        <v>0.5</v>
      </c>
      <c r="H197" s="179"/>
      <c r="I197" s="179">
        <v>0</v>
      </c>
      <c r="J197" s="178"/>
      <c r="K197" s="178"/>
      <c r="L197" s="183" t="s">
        <v>69</v>
      </c>
      <c r="M197" s="178"/>
      <c r="N197" s="180">
        <v>1</v>
      </c>
      <c r="O197" s="178"/>
      <c r="P197" s="184" t="s">
        <v>69</v>
      </c>
      <c r="Q197" s="184" t="s">
        <v>68</v>
      </c>
      <c r="R197" s="184" t="s">
        <v>69</v>
      </c>
      <c r="S197" s="180">
        <v>1</v>
      </c>
      <c r="T197" s="180">
        <v>1</v>
      </c>
      <c r="U197" s="180">
        <v>0</v>
      </c>
      <c r="V197" s="180">
        <v>3</v>
      </c>
      <c r="W197" s="180">
        <v>0</v>
      </c>
      <c r="X197" s="180">
        <v>0</v>
      </c>
      <c r="Y197" s="180">
        <v>0</v>
      </c>
      <c r="Z197" s="180">
        <v>0</v>
      </c>
      <c r="AA197" s="180">
        <v>0</v>
      </c>
      <c r="AB197" s="180">
        <v>0</v>
      </c>
      <c r="AC197" s="180">
        <v>0</v>
      </c>
      <c r="AD197" s="187">
        <v>43038</v>
      </c>
      <c r="AE197" s="187">
        <v>43070</v>
      </c>
      <c r="AF197" s="187">
        <v>43040</v>
      </c>
      <c r="AG197" s="187"/>
      <c r="AH197" s="188">
        <v>1</v>
      </c>
      <c r="AI197" s="175">
        <v>4</v>
      </c>
      <c r="AJ197" s="197"/>
      <c r="AK197" s="197"/>
      <c r="AL197" s="197"/>
      <c r="AM197" s="197"/>
      <c r="AN197" s="178"/>
      <c r="AO197" s="190" t="s">
        <v>73</v>
      </c>
      <c r="AP197" s="194" t="s">
        <v>73</v>
      </c>
      <c r="AQ197" s="39"/>
      <c r="AR197" s="39"/>
      <c r="AS197" s="193"/>
    </row>
    <row r="198" spans="1:45" ht="14.5" hidden="1" customHeight="1">
      <c r="A198" s="175">
        <v>184</v>
      </c>
      <c r="B198" s="176" t="s">
        <v>644</v>
      </c>
      <c r="C198" s="177" t="s">
        <v>645</v>
      </c>
      <c r="D198" s="177" t="s">
        <v>647</v>
      </c>
      <c r="E198" s="176" t="s">
        <v>73</v>
      </c>
      <c r="F198" s="180">
        <v>1</v>
      </c>
      <c r="G198" s="179">
        <v>0.5</v>
      </c>
      <c r="H198" s="179"/>
      <c r="I198" s="179">
        <v>1</v>
      </c>
      <c r="J198" s="178"/>
      <c r="K198" s="178"/>
      <c r="L198" s="183" t="s">
        <v>69</v>
      </c>
      <c r="M198" s="178"/>
      <c r="N198" s="180">
        <v>1</v>
      </c>
      <c r="O198" s="178"/>
      <c r="P198" s="184" t="s">
        <v>69</v>
      </c>
      <c r="Q198" s="184" t="s">
        <v>68</v>
      </c>
      <c r="R198" s="184" t="s">
        <v>69</v>
      </c>
      <c r="S198" s="180">
        <v>1</v>
      </c>
      <c r="T198" s="180">
        <v>1</v>
      </c>
      <c r="U198" s="180">
        <v>0</v>
      </c>
      <c r="V198" s="180">
        <v>3</v>
      </c>
      <c r="W198" s="180">
        <v>0</v>
      </c>
      <c r="X198" s="180">
        <v>0</v>
      </c>
      <c r="Y198" s="180">
        <v>0</v>
      </c>
      <c r="Z198" s="180">
        <v>0</v>
      </c>
      <c r="AA198" s="180">
        <v>0</v>
      </c>
      <c r="AB198" s="180">
        <v>0</v>
      </c>
      <c r="AC198" s="180">
        <v>0</v>
      </c>
      <c r="AD198" s="187">
        <v>43038</v>
      </c>
      <c r="AE198" s="187">
        <v>43070</v>
      </c>
      <c r="AF198" s="187">
        <v>43040</v>
      </c>
      <c r="AG198" s="187"/>
      <c r="AH198" s="188">
        <v>1</v>
      </c>
      <c r="AI198" s="175">
        <v>4</v>
      </c>
      <c r="AJ198" s="176" t="s">
        <v>648</v>
      </c>
      <c r="AK198" s="176" t="s">
        <v>648</v>
      </c>
      <c r="AL198" s="176" t="s">
        <v>72</v>
      </c>
      <c r="AM198" s="189"/>
      <c r="AN198" s="189"/>
      <c r="AO198" s="190" t="s">
        <v>73</v>
      </c>
      <c r="AP198" s="194" t="s">
        <v>73</v>
      </c>
      <c r="AQ198" s="39"/>
      <c r="AR198" s="39"/>
      <c r="AS198" s="193"/>
    </row>
    <row r="199" spans="1:45" ht="14.5" hidden="1" customHeight="1">
      <c r="A199" s="175">
        <v>189</v>
      </c>
      <c r="B199" s="176" t="s">
        <v>644</v>
      </c>
      <c r="C199" s="177" t="s">
        <v>645</v>
      </c>
      <c r="D199" s="177" t="s">
        <v>649</v>
      </c>
      <c r="E199" s="176" t="s">
        <v>73</v>
      </c>
      <c r="F199" s="180">
        <v>1</v>
      </c>
      <c r="G199" s="179">
        <v>0.5</v>
      </c>
      <c r="H199" s="179"/>
      <c r="I199" s="179">
        <v>0</v>
      </c>
      <c r="J199" s="178"/>
      <c r="K199" s="178"/>
      <c r="L199" s="183" t="s">
        <v>69</v>
      </c>
      <c r="M199" s="178"/>
      <c r="N199" s="180">
        <v>1</v>
      </c>
      <c r="O199" s="178"/>
      <c r="P199" s="184" t="s">
        <v>69</v>
      </c>
      <c r="Q199" s="184" t="s">
        <v>68</v>
      </c>
      <c r="R199" s="184" t="s">
        <v>69</v>
      </c>
      <c r="S199" s="180">
        <v>1</v>
      </c>
      <c r="T199" s="180">
        <v>1</v>
      </c>
      <c r="U199" s="180">
        <v>0</v>
      </c>
      <c r="V199" s="180">
        <v>3</v>
      </c>
      <c r="W199" s="180">
        <v>0</v>
      </c>
      <c r="X199" s="180">
        <v>0</v>
      </c>
      <c r="Y199" s="180">
        <v>0</v>
      </c>
      <c r="Z199" s="180">
        <v>0</v>
      </c>
      <c r="AA199" s="180">
        <v>0</v>
      </c>
      <c r="AB199" s="180">
        <v>0</v>
      </c>
      <c r="AC199" s="180">
        <v>0</v>
      </c>
      <c r="AD199" s="187">
        <v>43038</v>
      </c>
      <c r="AE199" s="187">
        <v>43070</v>
      </c>
      <c r="AF199" s="187">
        <v>43040</v>
      </c>
      <c r="AG199" s="187"/>
      <c r="AH199" s="188">
        <v>1</v>
      </c>
      <c r="AI199" s="175">
        <v>4</v>
      </c>
      <c r="AJ199" s="176" t="s">
        <v>650</v>
      </c>
      <c r="AK199" s="176" t="s">
        <v>650</v>
      </c>
      <c r="AL199" s="176" t="s">
        <v>72</v>
      </c>
      <c r="AM199" s="189"/>
      <c r="AN199" s="189"/>
      <c r="AO199" s="190" t="s">
        <v>73</v>
      </c>
      <c r="AP199" s="194" t="s">
        <v>73</v>
      </c>
      <c r="AQ199" s="39"/>
      <c r="AR199" s="39"/>
      <c r="AS199" s="193"/>
    </row>
    <row r="200" spans="1:45" ht="14.5" hidden="1" customHeight="1">
      <c r="A200" s="175">
        <v>189</v>
      </c>
      <c r="B200" s="176" t="s">
        <v>644</v>
      </c>
      <c r="C200" s="177" t="s">
        <v>645</v>
      </c>
      <c r="D200" s="177" t="s">
        <v>651</v>
      </c>
      <c r="E200" s="176" t="s">
        <v>73</v>
      </c>
      <c r="F200" s="180">
        <v>1</v>
      </c>
      <c r="G200" s="179">
        <v>0.5</v>
      </c>
      <c r="H200" s="179"/>
      <c r="I200" s="179">
        <v>0</v>
      </c>
      <c r="J200" s="178"/>
      <c r="K200" s="178"/>
      <c r="L200" s="183" t="s">
        <v>69</v>
      </c>
      <c r="M200" s="178"/>
      <c r="N200" s="180">
        <v>1</v>
      </c>
      <c r="O200" s="178"/>
      <c r="P200" s="184" t="s">
        <v>69</v>
      </c>
      <c r="Q200" s="184" t="s">
        <v>68</v>
      </c>
      <c r="R200" s="184" t="s">
        <v>69</v>
      </c>
      <c r="S200" s="180">
        <v>1</v>
      </c>
      <c r="T200" s="180">
        <v>1</v>
      </c>
      <c r="U200" s="180">
        <v>0</v>
      </c>
      <c r="V200" s="180">
        <v>3</v>
      </c>
      <c r="W200" s="180">
        <v>0</v>
      </c>
      <c r="X200" s="180">
        <v>0</v>
      </c>
      <c r="Y200" s="180">
        <v>0</v>
      </c>
      <c r="Z200" s="180">
        <v>0</v>
      </c>
      <c r="AA200" s="180">
        <v>0</v>
      </c>
      <c r="AB200" s="180">
        <v>0</v>
      </c>
      <c r="AC200" s="180">
        <v>0</v>
      </c>
      <c r="AD200" s="187">
        <v>43038</v>
      </c>
      <c r="AE200" s="187">
        <v>43070</v>
      </c>
      <c r="AF200" s="187">
        <v>43040</v>
      </c>
      <c r="AG200" s="187"/>
      <c r="AH200" s="188">
        <v>1</v>
      </c>
      <c r="AI200" s="175">
        <v>4</v>
      </c>
      <c r="AJ200" s="176" t="s">
        <v>652</v>
      </c>
      <c r="AK200" s="176" t="s">
        <v>652</v>
      </c>
      <c r="AL200" s="176" t="s">
        <v>72</v>
      </c>
      <c r="AM200" s="189"/>
      <c r="AN200" s="189"/>
      <c r="AO200" s="190" t="s">
        <v>73</v>
      </c>
      <c r="AP200" s="194" t="s">
        <v>73</v>
      </c>
      <c r="AQ200" s="39"/>
      <c r="AR200" s="39"/>
      <c r="AS200" s="193"/>
    </row>
    <row r="201" spans="1:45" ht="14.5" hidden="1" customHeight="1">
      <c r="A201" s="175">
        <v>190</v>
      </c>
      <c r="B201" s="176" t="s">
        <v>644</v>
      </c>
      <c r="C201" s="177" t="s">
        <v>645</v>
      </c>
      <c r="D201" s="177" t="s">
        <v>653</v>
      </c>
      <c r="E201" s="176" t="s">
        <v>73</v>
      </c>
      <c r="F201" s="180">
        <v>1</v>
      </c>
      <c r="G201" s="179">
        <v>0.5</v>
      </c>
      <c r="H201" s="179"/>
      <c r="I201" s="179">
        <v>0</v>
      </c>
      <c r="J201" s="178"/>
      <c r="K201" s="178"/>
      <c r="L201" s="183" t="s">
        <v>69</v>
      </c>
      <c r="M201" s="178"/>
      <c r="N201" s="180">
        <v>1</v>
      </c>
      <c r="O201" s="178"/>
      <c r="P201" s="184" t="s">
        <v>68</v>
      </c>
      <c r="Q201" s="184" t="s">
        <v>68</v>
      </c>
      <c r="R201" s="184" t="s">
        <v>68</v>
      </c>
      <c r="S201" s="180">
        <v>1</v>
      </c>
      <c r="T201" s="180">
        <v>1</v>
      </c>
      <c r="U201" s="180">
        <v>0</v>
      </c>
      <c r="V201" s="180">
        <v>3</v>
      </c>
      <c r="W201" s="180">
        <v>0</v>
      </c>
      <c r="X201" s="180">
        <v>0</v>
      </c>
      <c r="Y201" s="180">
        <v>0</v>
      </c>
      <c r="Z201" s="180">
        <v>0</v>
      </c>
      <c r="AA201" s="180">
        <v>0</v>
      </c>
      <c r="AB201" s="180">
        <v>0</v>
      </c>
      <c r="AC201" s="180">
        <v>0</v>
      </c>
      <c r="AD201" s="187">
        <v>43038</v>
      </c>
      <c r="AE201" s="187">
        <v>43070</v>
      </c>
      <c r="AF201" s="187">
        <v>43040</v>
      </c>
      <c r="AG201" s="187"/>
      <c r="AH201" s="188">
        <v>1</v>
      </c>
      <c r="AI201" s="175">
        <v>4</v>
      </c>
      <c r="AJ201" s="176" t="s">
        <v>73</v>
      </c>
      <c r="AK201" s="176" t="s">
        <v>73</v>
      </c>
      <c r="AL201" s="176" t="s">
        <v>73</v>
      </c>
      <c r="AM201" s="189"/>
      <c r="AN201" s="176" t="s">
        <v>73</v>
      </c>
      <c r="AO201" s="190" t="s">
        <v>73</v>
      </c>
      <c r="AP201" s="194" t="s">
        <v>73</v>
      </c>
      <c r="AQ201" s="39"/>
      <c r="AR201" s="39"/>
      <c r="AS201" s="193"/>
    </row>
    <row r="202" spans="1:45" ht="14.5" customHeight="1">
      <c r="A202" s="175">
        <v>191</v>
      </c>
      <c r="B202" s="176" t="s">
        <v>654</v>
      </c>
      <c r="C202" s="177" t="s">
        <v>655</v>
      </c>
      <c r="D202" s="176" t="s">
        <v>73</v>
      </c>
      <c r="E202" s="177" t="s">
        <v>656</v>
      </c>
      <c r="F202" s="178"/>
      <c r="G202" s="179">
        <v>1</v>
      </c>
      <c r="H202" s="179"/>
      <c r="I202" s="179">
        <v>0</v>
      </c>
      <c r="J202" s="178"/>
      <c r="K202" s="178"/>
      <c r="L202" s="183" t="s">
        <v>68</v>
      </c>
      <c r="M202" s="178"/>
      <c r="N202" s="180">
        <v>1</v>
      </c>
      <c r="O202" s="178"/>
      <c r="P202" s="184" t="s">
        <v>69</v>
      </c>
      <c r="Q202" s="184" t="s">
        <v>69</v>
      </c>
      <c r="R202" s="184" t="s">
        <v>69</v>
      </c>
      <c r="S202" s="180">
        <v>0</v>
      </c>
      <c r="T202" s="180">
        <v>0</v>
      </c>
      <c r="U202" s="180">
        <v>0</v>
      </c>
      <c r="V202" s="180">
        <v>0</v>
      </c>
      <c r="W202" s="180">
        <v>0</v>
      </c>
      <c r="X202" s="180">
        <v>0</v>
      </c>
      <c r="Y202" s="180">
        <v>0</v>
      </c>
      <c r="Z202" s="180">
        <v>0</v>
      </c>
      <c r="AA202" s="180">
        <v>0</v>
      </c>
      <c r="AB202" s="180">
        <v>0</v>
      </c>
      <c r="AC202" s="180">
        <v>3</v>
      </c>
      <c r="AD202" s="187">
        <v>43054</v>
      </c>
      <c r="AE202" s="187">
        <v>43077</v>
      </c>
      <c r="AF202" s="187">
        <v>43040</v>
      </c>
      <c r="AG202" s="187"/>
      <c r="AH202" s="188">
        <v>1</v>
      </c>
      <c r="AI202" s="175">
        <v>4</v>
      </c>
      <c r="AJ202" s="176" t="s">
        <v>657</v>
      </c>
      <c r="AK202" s="176" t="s">
        <v>658</v>
      </c>
      <c r="AL202" s="176" t="s">
        <v>72</v>
      </c>
      <c r="AM202" s="175">
        <v>1</v>
      </c>
      <c r="AN202" s="176" t="s">
        <v>659</v>
      </c>
      <c r="AO202" s="190" t="s">
        <v>73</v>
      </c>
      <c r="AP202" s="176" t="s">
        <v>100</v>
      </c>
      <c r="AQ202" s="194" t="s">
        <v>568</v>
      </c>
      <c r="AR202" s="39"/>
      <c r="AS202" s="193"/>
    </row>
    <row r="203" spans="1:45" ht="14.5" customHeight="1">
      <c r="A203" s="175">
        <v>192</v>
      </c>
      <c r="B203" s="176" t="s">
        <v>654</v>
      </c>
      <c r="C203" s="177" t="s">
        <v>655</v>
      </c>
      <c r="D203" s="176" t="s">
        <v>73</v>
      </c>
      <c r="E203" s="177" t="s">
        <v>660</v>
      </c>
      <c r="F203" s="178"/>
      <c r="G203" s="179">
        <v>1</v>
      </c>
      <c r="H203" s="179"/>
      <c r="I203" s="179">
        <v>0</v>
      </c>
      <c r="J203" s="178"/>
      <c r="K203" s="178"/>
      <c r="L203" s="183" t="s">
        <v>68</v>
      </c>
      <c r="M203" s="178"/>
      <c r="N203" s="180">
        <v>1</v>
      </c>
      <c r="O203" s="178"/>
      <c r="P203" s="184" t="s">
        <v>69</v>
      </c>
      <c r="Q203" s="184" t="s">
        <v>68</v>
      </c>
      <c r="R203" s="184" t="s">
        <v>69</v>
      </c>
      <c r="S203" s="180">
        <v>3</v>
      </c>
      <c r="T203" s="180">
        <v>3</v>
      </c>
      <c r="U203" s="180">
        <v>0</v>
      </c>
      <c r="V203" s="180">
        <v>0</v>
      </c>
      <c r="W203" s="180">
        <v>0</v>
      </c>
      <c r="X203" s="180">
        <v>0</v>
      </c>
      <c r="Y203" s="180">
        <v>0</v>
      </c>
      <c r="Z203" s="180">
        <v>0</v>
      </c>
      <c r="AA203" s="180">
        <v>0</v>
      </c>
      <c r="AB203" s="180">
        <v>0</v>
      </c>
      <c r="AC203" s="180">
        <v>1</v>
      </c>
      <c r="AD203" s="187">
        <v>43054</v>
      </c>
      <c r="AE203" s="187">
        <v>43077</v>
      </c>
      <c r="AF203" s="187">
        <v>43040</v>
      </c>
      <c r="AG203" s="187"/>
      <c r="AH203" s="188">
        <v>1</v>
      </c>
      <c r="AI203" s="175">
        <v>4</v>
      </c>
      <c r="AJ203" s="176" t="s">
        <v>661</v>
      </c>
      <c r="AK203" s="176" t="s">
        <v>662</v>
      </c>
      <c r="AL203" s="176" t="s">
        <v>72</v>
      </c>
      <c r="AM203" s="175">
        <v>1</v>
      </c>
      <c r="AN203" s="176" t="s">
        <v>663</v>
      </c>
      <c r="AO203" s="190" t="s">
        <v>73</v>
      </c>
      <c r="AP203" s="176" t="s">
        <v>100</v>
      </c>
      <c r="AQ203" s="194" t="s">
        <v>568</v>
      </c>
      <c r="AR203" s="39"/>
      <c r="AS203" s="193"/>
    </row>
    <row r="204" spans="1:45" ht="14.5" customHeight="1">
      <c r="A204" s="175">
        <v>193</v>
      </c>
      <c r="B204" s="176" t="s">
        <v>654</v>
      </c>
      <c r="C204" s="177" t="s">
        <v>655</v>
      </c>
      <c r="D204" s="176" t="s">
        <v>73</v>
      </c>
      <c r="E204" s="177" t="s">
        <v>664</v>
      </c>
      <c r="F204" s="178"/>
      <c r="G204" s="179">
        <v>1</v>
      </c>
      <c r="H204" s="179"/>
      <c r="I204" s="179">
        <v>0</v>
      </c>
      <c r="J204" s="180">
        <v>8</v>
      </c>
      <c r="K204" s="178"/>
      <c r="L204" s="183" t="s">
        <v>68</v>
      </c>
      <c r="M204" s="178"/>
      <c r="N204" s="180">
        <v>1</v>
      </c>
      <c r="O204" s="178"/>
      <c r="P204" s="184" t="s">
        <v>69</v>
      </c>
      <c r="Q204" s="184" t="s">
        <v>69</v>
      </c>
      <c r="R204" s="184" t="s">
        <v>69</v>
      </c>
      <c r="S204" s="180">
        <v>3</v>
      </c>
      <c r="T204" s="180">
        <v>3</v>
      </c>
      <c r="U204" s="180">
        <v>0</v>
      </c>
      <c r="V204" s="180">
        <v>0</v>
      </c>
      <c r="W204" s="180">
        <v>0</v>
      </c>
      <c r="X204" s="180">
        <v>0</v>
      </c>
      <c r="Y204" s="180">
        <v>0</v>
      </c>
      <c r="Z204" s="180">
        <v>0</v>
      </c>
      <c r="AA204" s="180">
        <v>0</v>
      </c>
      <c r="AB204" s="180">
        <v>0</v>
      </c>
      <c r="AC204" s="180">
        <v>1</v>
      </c>
      <c r="AD204" s="187">
        <v>43054</v>
      </c>
      <c r="AE204" s="187">
        <v>43077</v>
      </c>
      <c r="AF204" s="187">
        <v>43040</v>
      </c>
      <c r="AG204" s="187"/>
      <c r="AH204" s="188">
        <v>1</v>
      </c>
      <c r="AI204" s="175">
        <v>4</v>
      </c>
      <c r="AJ204" s="176" t="s">
        <v>665</v>
      </c>
      <c r="AK204" s="176" t="s">
        <v>666</v>
      </c>
      <c r="AL204" s="176" t="s">
        <v>72</v>
      </c>
      <c r="AM204" s="175">
        <v>1</v>
      </c>
      <c r="AN204" s="176" t="s">
        <v>667</v>
      </c>
      <c r="AO204" s="190" t="s">
        <v>73</v>
      </c>
      <c r="AP204" s="176" t="s">
        <v>100</v>
      </c>
      <c r="AQ204" s="194" t="s">
        <v>568</v>
      </c>
      <c r="AR204" s="39"/>
      <c r="AS204" s="193"/>
    </row>
    <row r="205" spans="1:45" ht="14.5" customHeight="1">
      <c r="A205" s="175">
        <v>194</v>
      </c>
      <c r="B205" s="176" t="s">
        <v>654</v>
      </c>
      <c r="C205" s="177" t="s">
        <v>655</v>
      </c>
      <c r="D205" s="176" t="s">
        <v>73</v>
      </c>
      <c r="E205" s="177" t="s">
        <v>668</v>
      </c>
      <c r="F205" s="178"/>
      <c r="G205" s="179">
        <v>1</v>
      </c>
      <c r="H205" s="179"/>
      <c r="I205" s="179">
        <v>0</v>
      </c>
      <c r="J205" s="178"/>
      <c r="K205" s="178"/>
      <c r="L205" s="183" t="s">
        <v>68</v>
      </c>
      <c r="M205" s="178"/>
      <c r="N205" s="180">
        <v>1</v>
      </c>
      <c r="O205" s="178"/>
      <c r="P205" s="184" t="s">
        <v>69</v>
      </c>
      <c r="Q205" s="184" t="s">
        <v>69</v>
      </c>
      <c r="R205" s="184" t="s">
        <v>69</v>
      </c>
      <c r="S205" s="180">
        <v>0</v>
      </c>
      <c r="T205" s="180">
        <v>0</v>
      </c>
      <c r="U205" s="180">
        <v>0</v>
      </c>
      <c r="V205" s="180">
        <v>0</v>
      </c>
      <c r="W205" s="180">
        <v>0</v>
      </c>
      <c r="X205" s="180">
        <v>0</v>
      </c>
      <c r="Y205" s="180">
        <v>0</v>
      </c>
      <c r="Z205" s="180">
        <v>0</v>
      </c>
      <c r="AA205" s="180">
        <v>0</v>
      </c>
      <c r="AB205" s="180">
        <v>0</v>
      </c>
      <c r="AC205" s="180">
        <v>3</v>
      </c>
      <c r="AD205" s="187">
        <v>43054</v>
      </c>
      <c r="AE205" s="187">
        <v>43077</v>
      </c>
      <c r="AF205" s="187">
        <v>43040</v>
      </c>
      <c r="AG205" s="187"/>
      <c r="AH205" s="188">
        <v>1</v>
      </c>
      <c r="AI205" s="175">
        <v>4</v>
      </c>
      <c r="AJ205" s="176" t="s">
        <v>669</v>
      </c>
      <c r="AK205" s="176" t="s">
        <v>670</v>
      </c>
      <c r="AL205" s="176" t="s">
        <v>72</v>
      </c>
      <c r="AM205" s="175">
        <v>1</v>
      </c>
      <c r="AN205" s="176" t="s">
        <v>671</v>
      </c>
      <c r="AO205" s="190" t="s">
        <v>73</v>
      </c>
      <c r="AP205" s="176" t="s">
        <v>100</v>
      </c>
      <c r="AQ205" s="194" t="s">
        <v>568</v>
      </c>
      <c r="AR205" s="39"/>
      <c r="AS205" s="193"/>
    </row>
    <row r="206" spans="1:45" ht="14.5" customHeight="1">
      <c r="A206" s="175">
        <v>195</v>
      </c>
      <c r="B206" s="176" t="s">
        <v>654</v>
      </c>
      <c r="C206" s="177" t="s">
        <v>655</v>
      </c>
      <c r="D206" s="176" t="s">
        <v>73</v>
      </c>
      <c r="E206" s="177" t="s">
        <v>672</v>
      </c>
      <c r="F206" s="178"/>
      <c r="G206" s="179">
        <v>1</v>
      </c>
      <c r="H206" s="179"/>
      <c r="I206" s="179">
        <v>0</v>
      </c>
      <c r="J206" s="178"/>
      <c r="K206" s="178"/>
      <c r="L206" s="183" t="s">
        <v>68</v>
      </c>
      <c r="M206" s="178"/>
      <c r="N206" s="180">
        <v>1</v>
      </c>
      <c r="O206" s="178"/>
      <c r="P206" s="184" t="s">
        <v>69</v>
      </c>
      <c r="Q206" s="184" t="s">
        <v>69</v>
      </c>
      <c r="R206" s="184" t="s">
        <v>69</v>
      </c>
      <c r="S206" s="180">
        <v>0</v>
      </c>
      <c r="T206" s="180">
        <v>0</v>
      </c>
      <c r="U206" s="180">
        <v>0</v>
      </c>
      <c r="V206" s="180">
        <v>0</v>
      </c>
      <c r="W206" s="180">
        <v>0</v>
      </c>
      <c r="X206" s="180">
        <v>0</v>
      </c>
      <c r="Y206" s="180">
        <v>0</v>
      </c>
      <c r="Z206" s="180">
        <v>0</v>
      </c>
      <c r="AA206" s="180">
        <v>0</v>
      </c>
      <c r="AB206" s="180">
        <v>0</v>
      </c>
      <c r="AC206" s="180">
        <v>3</v>
      </c>
      <c r="AD206" s="187">
        <v>43054</v>
      </c>
      <c r="AE206" s="187">
        <v>43077</v>
      </c>
      <c r="AF206" s="187">
        <v>43040</v>
      </c>
      <c r="AG206" s="187"/>
      <c r="AH206" s="188">
        <v>1</v>
      </c>
      <c r="AI206" s="175">
        <v>4</v>
      </c>
      <c r="AJ206" s="176" t="s">
        <v>673</v>
      </c>
      <c r="AK206" s="176" t="s">
        <v>674</v>
      </c>
      <c r="AL206" s="176" t="s">
        <v>72</v>
      </c>
      <c r="AM206" s="175">
        <v>1</v>
      </c>
      <c r="AN206" s="176" t="s">
        <v>675</v>
      </c>
      <c r="AO206" s="190" t="s">
        <v>73</v>
      </c>
      <c r="AP206" s="176" t="s">
        <v>100</v>
      </c>
      <c r="AQ206" s="194" t="s">
        <v>568</v>
      </c>
      <c r="AR206" s="39"/>
      <c r="AS206" s="193"/>
    </row>
    <row r="207" spans="1:45" ht="14.5" customHeight="1">
      <c r="A207" s="175">
        <v>196</v>
      </c>
      <c r="B207" s="176" t="s">
        <v>654</v>
      </c>
      <c r="C207" s="177" t="s">
        <v>655</v>
      </c>
      <c r="D207" s="176" t="s">
        <v>73</v>
      </c>
      <c r="E207" s="177" t="s">
        <v>676</v>
      </c>
      <c r="F207" s="178"/>
      <c r="G207" s="179">
        <v>1</v>
      </c>
      <c r="H207" s="179"/>
      <c r="I207" s="183" t="s">
        <v>73</v>
      </c>
      <c r="J207" s="178"/>
      <c r="K207" s="178"/>
      <c r="L207" s="183" t="s">
        <v>68</v>
      </c>
      <c r="M207" s="183" t="s">
        <v>68</v>
      </c>
      <c r="N207" s="180">
        <v>0</v>
      </c>
      <c r="O207" s="178"/>
      <c r="P207" s="184" t="s">
        <v>69</v>
      </c>
      <c r="Q207" s="184" t="s">
        <v>69</v>
      </c>
      <c r="R207" s="184" t="s">
        <v>69</v>
      </c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75">
        <v>1</v>
      </c>
      <c r="AN207" s="185"/>
      <c r="AO207" s="190" t="s">
        <v>73</v>
      </c>
      <c r="AP207" s="176" t="s">
        <v>100</v>
      </c>
      <c r="AQ207" s="194" t="s">
        <v>568</v>
      </c>
      <c r="AR207" s="39"/>
      <c r="AS207" s="193"/>
    </row>
    <row r="208" spans="1:45" ht="14.5" customHeight="1">
      <c r="A208" s="175">
        <v>197</v>
      </c>
      <c r="B208" s="176" t="s">
        <v>654</v>
      </c>
      <c r="C208" s="177" t="s">
        <v>655</v>
      </c>
      <c r="D208" s="176" t="s">
        <v>73</v>
      </c>
      <c r="E208" s="177" t="s">
        <v>677</v>
      </c>
      <c r="F208" s="178"/>
      <c r="G208" s="179">
        <v>1</v>
      </c>
      <c r="H208" s="179"/>
      <c r="I208" s="183" t="s">
        <v>73</v>
      </c>
      <c r="J208" s="178"/>
      <c r="K208" s="178"/>
      <c r="L208" s="183" t="s">
        <v>68</v>
      </c>
      <c r="M208" s="183" t="s">
        <v>68</v>
      </c>
      <c r="N208" s="180">
        <v>0</v>
      </c>
      <c r="O208" s="178"/>
      <c r="P208" s="184" t="s">
        <v>69</v>
      </c>
      <c r="Q208" s="184" t="s">
        <v>69</v>
      </c>
      <c r="R208" s="184" t="s">
        <v>69</v>
      </c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75">
        <v>1</v>
      </c>
      <c r="AN208" s="185"/>
      <c r="AO208" s="190" t="s">
        <v>73</v>
      </c>
      <c r="AP208" s="176" t="s">
        <v>100</v>
      </c>
      <c r="AQ208" s="194" t="s">
        <v>568</v>
      </c>
      <c r="AR208" s="39"/>
      <c r="AS208" s="193"/>
    </row>
    <row r="209" spans="1:45" ht="14.5" customHeight="1">
      <c r="A209" s="175">
        <v>198</v>
      </c>
      <c r="B209" s="176" t="s">
        <v>654</v>
      </c>
      <c r="C209" s="177" t="s">
        <v>655</v>
      </c>
      <c r="D209" s="176" t="s">
        <v>73</v>
      </c>
      <c r="E209" s="177" t="s">
        <v>678</v>
      </c>
      <c r="F209" s="178"/>
      <c r="G209" s="179">
        <v>1</v>
      </c>
      <c r="H209" s="179"/>
      <c r="I209" s="179">
        <v>0</v>
      </c>
      <c r="J209" s="178"/>
      <c r="K209" s="178"/>
      <c r="L209" s="183" t="s">
        <v>68</v>
      </c>
      <c r="M209" s="178"/>
      <c r="N209" s="180">
        <v>1</v>
      </c>
      <c r="O209" s="178"/>
      <c r="P209" s="184" t="s">
        <v>69</v>
      </c>
      <c r="Q209" s="184" t="s">
        <v>68</v>
      </c>
      <c r="R209" s="184" t="s">
        <v>69</v>
      </c>
      <c r="S209" s="180">
        <v>3</v>
      </c>
      <c r="T209" s="180">
        <v>3</v>
      </c>
      <c r="U209" s="180">
        <v>0</v>
      </c>
      <c r="V209" s="180">
        <v>0</v>
      </c>
      <c r="W209" s="180">
        <v>0</v>
      </c>
      <c r="X209" s="180">
        <v>0</v>
      </c>
      <c r="Y209" s="180">
        <v>0</v>
      </c>
      <c r="Z209" s="180">
        <v>0</v>
      </c>
      <c r="AA209" s="180">
        <v>0</v>
      </c>
      <c r="AB209" s="180">
        <v>0</v>
      </c>
      <c r="AC209" s="180">
        <v>1</v>
      </c>
      <c r="AD209" s="187">
        <v>43054</v>
      </c>
      <c r="AE209" s="187">
        <v>43077</v>
      </c>
      <c r="AF209" s="187">
        <v>43040</v>
      </c>
      <c r="AG209" s="187"/>
      <c r="AH209" s="188">
        <v>1</v>
      </c>
      <c r="AI209" s="175">
        <v>4</v>
      </c>
      <c r="AJ209" s="176" t="s">
        <v>679</v>
      </c>
      <c r="AK209" s="176" t="s">
        <v>680</v>
      </c>
      <c r="AL209" s="176" t="s">
        <v>72</v>
      </c>
      <c r="AM209" s="175">
        <v>1</v>
      </c>
      <c r="AN209" s="176" t="s">
        <v>681</v>
      </c>
      <c r="AO209" s="190" t="s">
        <v>73</v>
      </c>
      <c r="AP209" s="176" t="s">
        <v>100</v>
      </c>
      <c r="AQ209" s="194" t="s">
        <v>568</v>
      </c>
      <c r="AR209" s="39"/>
      <c r="AS209" s="193"/>
    </row>
    <row r="210" spans="1:45" ht="14.5" customHeight="1">
      <c r="A210" s="175">
        <v>199</v>
      </c>
      <c r="B210" s="176" t="s">
        <v>654</v>
      </c>
      <c r="C210" s="177" t="s">
        <v>655</v>
      </c>
      <c r="D210" s="176" t="s">
        <v>73</v>
      </c>
      <c r="E210" s="177" t="s">
        <v>682</v>
      </c>
      <c r="F210" s="178"/>
      <c r="G210" s="179">
        <v>1</v>
      </c>
      <c r="H210" s="179"/>
      <c r="I210" s="179">
        <v>0</v>
      </c>
      <c r="J210" s="178"/>
      <c r="K210" s="178"/>
      <c r="L210" s="183" t="s">
        <v>68</v>
      </c>
      <c r="M210" s="178"/>
      <c r="N210" s="180">
        <v>1</v>
      </c>
      <c r="O210" s="178"/>
      <c r="P210" s="184" t="s">
        <v>69</v>
      </c>
      <c r="Q210" s="184" t="s">
        <v>68</v>
      </c>
      <c r="R210" s="184" t="s">
        <v>69</v>
      </c>
      <c r="S210" s="180">
        <v>3</v>
      </c>
      <c r="T210" s="180">
        <v>3</v>
      </c>
      <c r="U210" s="180">
        <v>0</v>
      </c>
      <c r="V210" s="180">
        <v>0</v>
      </c>
      <c r="W210" s="180">
        <v>0</v>
      </c>
      <c r="X210" s="180">
        <v>0</v>
      </c>
      <c r="Y210" s="180">
        <v>0</v>
      </c>
      <c r="Z210" s="180">
        <v>0</v>
      </c>
      <c r="AA210" s="180">
        <v>0</v>
      </c>
      <c r="AB210" s="180">
        <v>0</v>
      </c>
      <c r="AC210" s="180">
        <v>1</v>
      </c>
      <c r="AD210" s="187">
        <v>43054</v>
      </c>
      <c r="AE210" s="187">
        <v>43077</v>
      </c>
      <c r="AF210" s="187">
        <v>43040</v>
      </c>
      <c r="AG210" s="187"/>
      <c r="AH210" s="188">
        <v>1</v>
      </c>
      <c r="AI210" s="175">
        <v>4</v>
      </c>
      <c r="AJ210" s="176" t="s">
        <v>683</v>
      </c>
      <c r="AK210" s="176" t="s">
        <v>684</v>
      </c>
      <c r="AL210" s="176" t="s">
        <v>72</v>
      </c>
      <c r="AM210" s="175">
        <v>1</v>
      </c>
      <c r="AN210" s="176" t="s">
        <v>685</v>
      </c>
      <c r="AO210" s="190" t="s">
        <v>73</v>
      </c>
      <c r="AP210" s="176" t="s">
        <v>100</v>
      </c>
      <c r="AQ210" s="194" t="s">
        <v>568</v>
      </c>
      <c r="AR210" s="39"/>
      <c r="AS210" s="193"/>
    </row>
    <row r="211" spans="1:45" ht="14.5" customHeight="1">
      <c r="A211" s="175">
        <v>200</v>
      </c>
      <c r="B211" s="176" t="s">
        <v>654</v>
      </c>
      <c r="C211" s="177" t="s">
        <v>655</v>
      </c>
      <c r="D211" s="176" t="s">
        <v>73</v>
      </c>
      <c r="E211" s="177" t="s">
        <v>686</v>
      </c>
      <c r="F211" s="178"/>
      <c r="G211" s="179">
        <v>1</v>
      </c>
      <c r="H211" s="179"/>
      <c r="I211" s="179">
        <v>0</v>
      </c>
      <c r="J211" s="178"/>
      <c r="K211" s="178"/>
      <c r="L211" s="183" t="s">
        <v>68</v>
      </c>
      <c r="M211" s="178"/>
      <c r="N211" s="180">
        <v>1</v>
      </c>
      <c r="O211" s="178"/>
      <c r="P211" s="184" t="s">
        <v>68</v>
      </c>
      <c r="Q211" s="184" t="s">
        <v>69</v>
      </c>
      <c r="R211" s="184" t="s">
        <v>68</v>
      </c>
      <c r="S211" s="180">
        <v>0</v>
      </c>
      <c r="T211" s="180">
        <v>0</v>
      </c>
      <c r="U211" s="180">
        <v>0</v>
      </c>
      <c r="V211" s="180">
        <v>3</v>
      </c>
      <c r="W211" s="180">
        <v>0</v>
      </c>
      <c r="X211" s="180">
        <v>0</v>
      </c>
      <c r="Y211" s="180">
        <v>0</v>
      </c>
      <c r="Z211" s="180">
        <v>0</v>
      </c>
      <c r="AA211" s="180">
        <v>0</v>
      </c>
      <c r="AB211" s="180">
        <v>0</v>
      </c>
      <c r="AC211" s="180">
        <v>2</v>
      </c>
      <c r="AD211" s="187">
        <v>43054</v>
      </c>
      <c r="AE211" s="187">
        <v>43077</v>
      </c>
      <c r="AF211" s="187">
        <v>43040</v>
      </c>
      <c r="AG211" s="187"/>
      <c r="AH211" s="188">
        <v>1</v>
      </c>
      <c r="AI211" s="175">
        <v>4</v>
      </c>
      <c r="AJ211" s="176" t="s">
        <v>687</v>
      </c>
      <c r="AK211" s="176" t="s">
        <v>687</v>
      </c>
      <c r="AL211" s="176" t="s">
        <v>72</v>
      </c>
      <c r="AM211" s="175">
        <v>1</v>
      </c>
      <c r="AN211" s="176" t="s">
        <v>688</v>
      </c>
      <c r="AO211" s="190" t="s">
        <v>73</v>
      </c>
      <c r="AP211" s="176" t="s">
        <v>100</v>
      </c>
      <c r="AQ211" s="194" t="s">
        <v>568</v>
      </c>
      <c r="AR211" s="39"/>
      <c r="AS211" s="193"/>
    </row>
    <row r="212" spans="1:45" ht="14.5" customHeight="1">
      <c r="A212" s="175">
        <v>201</v>
      </c>
      <c r="B212" s="176" t="s">
        <v>654</v>
      </c>
      <c r="C212" s="177" t="s">
        <v>655</v>
      </c>
      <c r="D212" s="176" t="s">
        <v>73</v>
      </c>
      <c r="E212" s="177" t="s">
        <v>689</v>
      </c>
      <c r="F212" s="178"/>
      <c r="G212" s="179">
        <v>1</v>
      </c>
      <c r="H212" s="179"/>
      <c r="I212" s="179">
        <v>0</v>
      </c>
      <c r="J212" s="178"/>
      <c r="K212" s="178"/>
      <c r="L212" s="183" t="s">
        <v>68</v>
      </c>
      <c r="M212" s="178"/>
      <c r="N212" s="180">
        <v>1</v>
      </c>
      <c r="O212" s="178"/>
      <c r="P212" s="184" t="s">
        <v>68</v>
      </c>
      <c r="Q212" s="184" t="s">
        <v>69</v>
      </c>
      <c r="R212" s="184" t="s">
        <v>68</v>
      </c>
      <c r="S212" s="180">
        <v>0</v>
      </c>
      <c r="T212" s="180">
        <v>0</v>
      </c>
      <c r="U212" s="180">
        <v>0</v>
      </c>
      <c r="V212" s="180">
        <v>3</v>
      </c>
      <c r="W212" s="180">
        <v>0</v>
      </c>
      <c r="X212" s="180">
        <v>0</v>
      </c>
      <c r="Y212" s="180">
        <v>0</v>
      </c>
      <c r="Z212" s="180">
        <v>0</v>
      </c>
      <c r="AA212" s="180">
        <v>0</v>
      </c>
      <c r="AB212" s="180">
        <v>0</v>
      </c>
      <c r="AC212" s="180">
        <v>2</v>
      </c>
      <c r="AD212" s="187">
        <v>43054</v>
      </c>
      <c r="AE212" s="187">
        <v>43077</v>
      </c>
      <c r="AF212" s="187">
        <v>43040</v>
      </c>
      <c r="AG212" s="187"/>
      <c r="AH212" s="188">
        <v>1</v>
      </c>
      <c r="AI212" s="175">
        <v>4</v>
      </c>
      <c r="AJ212" s="176" t="s">
        <v>690</v>
      </c>
      <c r="AK212" s="176" t="s">
        <v>690</v>
      </c>
      <c r="AL212" s="176" t="s">
        <v>72</v>
      </c>
      <c r="AM212" s="175">
        <v>1</v>
      </c>
      <c r="AN212" s="176" t="s">
        <v>691</v>
      </c>
      <c r="AO212" s="190" t="s">
        <v>73</v>
      </c>
      <c r="AP212" s="176" t="s">
        <v>100</v>
      </c>
      <c r="AQ212" s="194" t="s">
        <v>568</v>
      </c>
      <c r="AR212" s="39"/>
      <c r="AS212" s="193"/>
    </row>
    <row r="213" spans="1:45" ht="14.5" hidden="1" customHeight="1">
      <c r="A213" s="214" t="s">
        <v>692</v>
      </c>
      <c r="B213" s="215" t="s">
        <v>692</v>
      </c>
      <c r="C213" s="215" t="s">
        <v>692</v>
      </c>
      <c r="D213" s="215" t="s">
        <v>692</v>
      </c>
      <c r="E213" s="215" t="s">
        <v>692</v>
      </c>
      <c r="F213" s="216" t="s">
        <v>692</v>
      </c>
      <c r="G213" s="216" t="s">
        <v>692</v>
      </c>
      <c r="H213" s="217"/>
      <c r="I213" s="216" t="s">
        <v>692</v>
      </c>
      <c r="J213" s="216" t="s">
        <v>692</v>
      </c>
      <c r="K213" s="216" t="s">
        <v>692</v>
      </c>
      <c r="L213" s="216" t="s">
        <v>692</v>
      </c>
      <c r="M213" s="216" t="s">
        <v>692</v>
      </c>
      <c r="N213" s="216" t="s">
        <v>692</v>
      </c>
      <c r="O213" s="216" t="s">
        <v>692</v>
      </c>
      <c r="P213" s="216" t="s">
        <v>692</v>
      </c>
      <c r="Q213" s="216" t="s">
        <v>692</v>
      </c>
      <c r="R213" s="216" t="s">
        <v>692</v>
      </c>
      <c r="S213" s="216" t="s">
        <v>692</v>
      </c>
      <c r="T213" s="216" t="s">
        <v>692</v>
      </c>
      <c r="U213" s="216" t="s">
        <v>692</v>
      </c>
      <c r="V213" s="216" t="s">
        <v>692</v>
      </c>
      <c r="W213" s="216" t="s">
        <v>692</v>
      </c>
      <c r="X213" s="216" t="s">
        <v>692</v>
      </c>
      <c r="Y213" s="216" t="s">
        <v>692</v>
      </c>
      <c r="Z213" s="216" t="s">
        <v>692</v>
      </c>
      <c r="AA213" s="216" t="s">
        <v>692</v>
      </c>
      <c r="AB213" s="216" t="s">
        <v>692</v>
      </c>
      <c r="AC213" s="216" t="s">
        <v>692</v>
      </c>
      <c r="AD213" s="24"/>
      <c r="AE213" s="24"/>
      <c r="AF213" s="24"/>
      <c r="AG213" s="220"/>
      <c r="AH213" s="221">
        <f>SUM(AH4:AH212)/183</f>
        <v>1.0005464480874318</v>
      </c>
      <c r="AI213" s="222">
        <f>SUM(AI4:AI212)</f>
        <v>685</v>
      </c>
      <c r="AJ213" s="199"/>
      <c r="AK213" s="24"/>
      <c r="AL213" s="24"/>
      <c r="AM213" s="24"/>
      <c r="AN213" s="24"/>
      <c r="AO213" s="24"/>
      <c r="AP213" s="24"/>
      <c r="AQ213" s="24"/>
      <c r="AR213" s="24"/>
      <c r="AS213" s="45"/>
    </row>
    <row r="214" spans="1:45" ht="14.5" customHeight="1">
      <c r="A214" s="23"/>
      <c r="B214" s="13"/>
      <c r="C214" s="13"/>
      <c r="D214" s="13"/>
      <c r="E214" s="13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  <c r="AA214" s="218"/>
      <c r="AB214" s="218"/>
      <c r="AC214" s="218"/>
      <c r="AD214" s="13"/>
      <c r="AE214" s="13"/>
      <c r="AF214" s="13"/>
      <c r="AG214" s="13"/>
      <c r="AH214" s="24"/>
      <c r="AI214" s="223"/>
      <c r="AJ214" s="13"/>
      <c r="AK214" s="13"/>
      <c r="AL214" s="13"/>
      <c r="AM214" s="13"/>
      <c r="AN214" s="13"/>
      <c r="AO214" s="13"/>
      <c r="AP214" s="13"/>
      <c r="AQ214" s="13"/>
      <c r="AR214" s="13"/>
      <c r="AS214" s="45"/>
    </row>
    <row r="215" spans="1:45" ht="14.5" customHeight="1">
      <c r="A215" s="23"/>
      <c r="B215" s="13"/>
      <c r="C215" s="13"/>
      <c r="D215" s="13"/>
      <c r="E215" s="13"/>
      <c r="F215" s="218"/>
      <c r="G215" s="218"/>
      <c r="H215" s="218"/>
      <c r="I215" s="219" t="s">
        <v>693</v>
      </c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  <c r="AA215" s="218"/>
      <c r="AB215" s="218"/>
      <c r="AC215" s="218"/>
      <c r="AD215" s="13"/>
      <c r="AE215" s="13"/>
      <c r="AF215" s="13"/>
      <c r="AG215" s="13"/>
      <c r="AH215" s="13"/>
      <c r="AI215" s="224"/>
      <c r="AJ215" s="13"/>
      <c r="AK215" s="13"/>
      <c r="AL215" s="13"/>
      <c r="AM215" s="13"/>
      <c r="AN215" s="13"/>
      <c r="AO215" s="13"/>
      <c r="AP215" s="13"/>
      <c r="AQ215" s="13"/>
      <c r="AR215" s="13"/>
      <c r="AS215" s="45"/>
    </row>
    <row r="216" spans="1:45" ht="14.5" customHeight="1">
      <c r="A216" s="23"/>
      <c r="B216" s="13"/>
      <c r="C216" s="13"/>
      <c r="D216" s="13"/>
      <c r="E216" s="13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  <c r="AB216" s="218"/>
      <c r="AC216" s="218"/>
      <c r="AD216" s="13"/>
      <c r="AE216" s="13"/>
      <c r="AF216" s="13"/>
      <c r="AG216" s="13"/>
      <c r="AH216" s="13"/>
      <c r="AI216" s="224"/>
      <c r="AJ216" s="13"/>
      <c r="AK216" s="13"/>
      <c r="AL216" s="13"/>
      <c r="AM216" s="13"/>
      <c r="AN216" s="13"/>
      <c r="AO216" s="13"/>
      <c r="AP216" s="13"/>
      <c r="AQ216" s="13"/>
      <c r="AR216" s="13"/>
      <c r="AS216" s="45"/>
    </row>
    <row r="217" spans="1:45" ht="14.5" customHeight="1">
      <c r="A217" s="23"/>
      <c r="B217" s="13"/>
      <c r="C217" s="13"/>
      <c r="D217" s="13"/>
      <c r="E217" s="13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218"/>
      <c r="AB217" s="218"/>
      <c r="AC217" s="218"/>
      <c r="AD217" s="13"/>
      <c r="AE217" s="13"/>
      <c r="AF217" s="13"/>
      <c r="AG217" s="13"/>
      <c r="AH217" s="13"/>
      <c r="AI217" s="224"/>
      <c r="AJ217" s="13"/>
      <c r="AK217" s="13"/>
      <c r="AL217" s="13"/>
      <c r="AM217" s="13"/>
      <c r="AN217" s="13"/>
      <c r="AO217" s="13"/>
      <c r="AP217" s="13"/>
      <c r="AQ217" s="13"/>
      <c r="AR217" s="13"/>
      <c r="AS217" s="45"/>
    </row>
    <row r="218" spans="1:45" ht="14.5" customHeight="1">
      <c r="A218" s="23"/>
      <c r="B218" s="13"/>
      <c r="C218" s="13"/>
      <c r="D218" s="13"/>
      <c r="E218" s="13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  <c r="AB218" s="218"/>
      <c r="AC218" s="218"/>
      <c r="AD218" s="13"/>
      <c r="AE218" s="13"/>
      <c r="AF218" s="13"/>
      <c r="AG218" s="13"/>
      <c r="AH218" s="13"/>
      <c r="AI218" s="224"/>
      <c r="AJ218" s="13"/>
      <c r="AK218" s="13"/>
      <c r="AL218" s="13"/>
      <c r="AM218" s="13"/>
      <c r="AN218" s="13"/>
      <c r="AO218" s="13"/>
      <c r="AP218" s="13"/>
      <c r="AQ218" s="13"/>
      <c r="AR218" s="13"/>
      <c r="AS218" s="45"/>
    </row>
    <row r="219" spans="1:45" ht="14.5" customHeight="1">
      <c r="A219" s="23"/>
      <c r="B219" s="13"/>
      <c r="C219" s="13"/>
      <c r="D219" s="13"/>
      <c r="E219" s="13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  <c r="AA219" s="218"/>
      <c r="AB219" s="218"/>
      <c r="AC219" s="218"/>
      <c r="AD219" s="13"/>
      <c r="AE219" s="13"/>
      <c r="AF219" s="13"/>
      <c r="AG219" s="13"/>
      <c r="AH219" s="13"/>
      <c r="AI219" s="224"/>
      <c r="AJ219" s="13"/>
      <c r="AK219" s="13"/>
      <c r="AL219" s="13"/>
      <c r="AM219" s="13"/>
      <c r="AN219" s="13"/>
      <c r="AO219" s="13"/>
      <c r="AP219" s="13"/>
      <c r="AQ219" s="13"/>
      <c r="AR219" s="13"/>
      <c r="AS219" s="45"/>
    </row>
    <row r="220" spans="1:45" ht="14.5" customHeight="1">
      <c r="A220" s="23"/>
      <c r="B220" s="13"/>
      <c r="C220" s="13"/>
      <c r="D220" s="13"/>
      <c r="E220" s="13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  <c r="AB220" s="218"/>
      <c r="AC220" s="218"/>
      <c r="AD220" s="13"/>
      <c r="AE220" s="13"/>
      <c r="AF220" s="13"/>
      <c r="AG220" s="13"/>
      <c r="AH220" s="13"/>
      <c r="AI220" s="224"/>
      <c r="AJ220" s="13"/>
      <c r="AK220" s="13"/>
      <c r="AL220" s="13"/>
      <c r="AM220" s="13"/>
      <c r="AN220" s="13"/>
      <c r="AO220" s="13"/>
      <c r="AP220" s="13"/>
      <c r="AQ220" s="13"/>
      <c r="AR220" s="13"/>
      <c r="AS220" s="45"/>
    </row>
    <row r="221" spans="1:45" ht="14.5" customHeight="1">
      <c r="A221" s="23"/>
      <c r="B221" s="13"/>
      <c r="C221" s="13"/>
      <c r="D221" s="13"/>
      <c r="E221" s="13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  <c r="AA221" s="218"/>
      <c r="AB221" s="218"/>
      <c r="AC221" s="218"/>
      <c r="AD221" s="13"/>
      <c r="AE221" s="13"/>
      <c r="AF221" s="13"/>
      <c r="AG221" s="13"/>
      <c r="AH221" s="13"/>
      <c r="AI221" s="224"/>
      <c r="AJ221" s="13"/>
      <c r="AK221" s="13"/>
      <c r="AL221" s="13"/>
      <c r="AM221" s="13"/>
      <c r="AN221" s="13"/>
      <c r="AO221" s="13"/>
      <c r="AP221" s="13"/>
      <c r="AQ221" s="13"/>
      <c r="AR221" s="13"/>
      <c r="AS221" s="45"/>
    </row>
    <row r="222" spans="1:45" ht="14.5" customHeight="1">
      <c r="A222" s="23"/>
      <c r="B222" s="13"/>
      <c r="C222" s="13"/>
      <c r="D222" s="13"/>
      <c r="E222" s="13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13"/>
      <c r="AE222" s="13"/>
      <c r="AF222" s="13"/>
      <c r="AG222" s="13"/>
      <c r="AH222" s="13"/>
      <c r="AI222" s="224"/>
      <c r="AJ222" s="13"/>
      <c r="AK222" s="13"/>
      <c r="AL222" s="13"/>
      <c r="AM222" s="13"/>
      <c r="AN222" s="13"/>
      <c r="AO222" s="13"/>
      <c r="AP222" s="13"/>
      <c r="AQ222" s="13"/>
      <c r="AR222" s="13"/>
      <c r="AS222" s="45"/>
    </row>
    <row r="223" spans="1:45" ht="14.5" customHeight="1">
      <c r="A223" s="23"/>
      <c r="B223" s="13"/>
      <c r="C223" s="13"/>
      <c r="D223" s="13"/>
      <c r="E223" s="13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  <c r="AA223" s="218"/>
      <c r="AB223" s="218"/>
      <c r="AC223" s="218"/>
      <c r="AD223" s="13"/>
      <c r="AE223" s="13"/>
      <c r="AF223" s="13"/>
      <c r="AG223" s="13"/>
      <c r="AH223" s="13"/>
      <c r="AI223" s="224"/>
      <c r="AJ223" s="13"/>
      <c r="AK223" s="13"/>
      <c r="AL223" s="13"/>
      <c r="AM223" s="13"/>
      <c r="AN223" s="13"/>
      <c r="AO223" s="13"/>
      <c r="AP223" s="13"/>
      <c r="AQ223" s="13"/>
      <c r="AR223" s="13"/>
      <c r="AS223" s="45"/>
    </row>
    <row r="224" spans="1:45" ht="14.5" customHeight="1">
      <c r="A224" s="23"/>
      <c r="B224" s="13"/>
      <c r="C224" s="13"/>
      <c r="D224" s="13"/>
      <c r="E224" s="13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  <c r="AA224" s="218"/>
      <c r="AB224" s="218"/>
      <c r="AC224" s="218"/>
      <c r="AD224" s="13"/>
      <c r="AE224" s="13"/>
      <c r="AF224" s="13"/>
      <c r="AG224" s="13"/>
      <c r="AH224" s="13"/>
      <c r="AI224" s="224"/>
      <c r="AJ224" s="13"/>
      <c r="AK224" s="13"/>
      <c r="AL224" s="13"/>
      <c r="AM224" s="13"/>
      <c r="AN224" s="13"/>
      <c r="AO224" s="13"/>
      <c r="AP224" s="13"/>
      <c r="AQ224" s="13"/>
      <c r="AR224" s="13"/>
      <c r="AS224" s="45"/>
    </row>
    <row r="225" spans="1:45" ht="14.5" customHeight="1">
      <c r="A225" s="23"/>
      <c r="B225" s="13"/>
      <c r="C225" s="13"/>
      <c r="D225" s="13"/>
      <c r="E225" s="13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  <c r="AA225" s="218"/>
      <c r="AB225" s="218"/>
      <c r="AC225" s="218"/>
      <c r="AD225" s="13"/>
      <c r="AE225" s="13"/>
      <c r="AF225" s="13"/>
      <c r="AG225" s="13"/>
      <c r="AH225" s="13"/>
      <c r="AI225" s="224"/>
      <c r="AJ225" s="13"/>
      <c r="AK225" s="13"/>
      <c r="AL225" s="13"/>
      <c r="AM225" s="13"/>
      <c r="AN225" s="13"/>
      <c r="AO225" s="13"/>
      <c r="AP225" s="13"/>
      <c r="AQ225" s="13"/>
      <c r="AR225" s="13"/>
      <c r="AS225" s="45"/>
    </row>
    <row r="226" spans="1:45" ht="14.5" customHeight="1">
      <c r="A226" s="23"/>
      <c r="B226" s="13"/>
      <c r="C226" s="13"/>
      <c r="D226" s="13"/>
      <c r="E226" s="13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  <c r="AA226" s="218"/>
      <c r="AB226" s="218"/>
      <c r="AC226" s="218"/>
      <c r="AD226" s="13"/>
      <c r="AE226" s="13"/>
      <c r="AF226" s="13"/>
      <c r="AG226" s="13"/>
      <c r="AH226" s="13"/>
      <c r="AI226" s="224"/>
      <c r="AJ226" s="13"/>
      <c r="AK226" s="13"/>
      <c r="AL226" s="13"/>
      <c r="AM226" s="13"/>
      <c r="AN226" s="13"/>
      <c r="AO226" s="13"/>
      <c r="AP226" s="13"/>
      <c r="AQ226" s="13"/>
      <c r="AR226" s="13"/>
      <c r="AS226" s="45"/>
    </row>
    <row r="227" spans="1:45" ht="14.5" customHeight="1">
      <c r="A227" s="23"/>
      <c r="B227" s="13"/>
      <c r="C227" s="13"/>
      <c r="D227" s="13"/>
      <c r="E227" s="13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  <c r="AA227" s="218"/>
      <c r="AB227" s="218"/>
      <c r="AC227" s="218"/>
      <c r="AD227" s="13"/>
      <c r="AE227" s="13"/>
      <c r="AF227" s="13"/>
      <c r="AG227" s="13"/>
      <c r="AH227" s="13"/>
      <c r="AI227" s="224"/>
      <c r="AJ227" s="13"/>
      <c r="AK227" s="13"/>
      <c r="AL227" s="13"/>
      <c r="AM227" s="13"/>
      <c r="AN227" s="13"/>
      <c r="AO227" s="13"/>
      <c r="AP227" s="13"/>
      <c r="AQ227" s="13"/>
      <c r="AR227" s="13"/>
      <c r="AS227" s="45"/>
    </row>
    <row r="228" spans="1:45" ht="14.5" customHeight="1">
      <c r="A228" s="23"/>
      <c r="B228" s="13"/>
      <c r="C228" s="13"/>
      <c r="D228" s="13"/>
      <c r="E228" s="13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13"/>
      <c r="AE228" s="13"/>
      <c r="AF228" s="13"/>
      <c r="AG228" s="13"/>
      <c r="AH228" s="13"/>
      <c r="AI228" s="224"/>
      <c r="AJ228" s="13"/>
      <c r="AK228" s="13"/>
      <c r="AL228" s="13"/>
      <c r="AM228" s="13"/>
      <c r="AN228" s="13"/>
      <c r="AO228" s="13"/>
      <c r="AP228" s="13"/>
      <c r="AQ228" s="13"/>
      <c r="AR228" s="13"/>
      <c r="AS228" s="45"/>
    </row>
    <row r="229" spans="1:45" ht="14.5" customHeight="1">
      <c r="A229" s="23"/>
      <c r="B229" s="13"/>
      <c r="C229" s="13"/>
      <c r="D229" s="13"/>
      <c r="E229" s="13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  <c r="AA229" s="218"/>
      <c r="AB229" s="218"/>
      <c r="AC229" s="218"/>
      <c r="AD229" s="13"/>
      <c r="AE229" s="13"/>
      <c r="AF229" s="13"/>
      <c r="AG229" s="13"/>
      <c r="AH229" s="13"/>
      <c r="AI229" s="224"/>
      <c r="AJ229" s="13"/>
      <c r="AK229" s="13"/>
      <c r="AL229" s="13"/>
      <c r="AM229" s="13"/>
      <c r="AN229" s="13"/>
      <c r="AO229" s="13"/>
      <c r="AP229" s="13"/>
      <c r="AQ229" s="13"/>
      <c r="AR229" s="13"/>
      <c r="AS229" s="45"/>
    </row>
    <row r="230" spans="1:45" ht="14.5" customHeight="1">
      <c r="A230" s="23"/>
      <c r="B230" s="13"/>
      <c r="C230" s="13"/>
      <c r="D230" s="13"/>
      <c r="E230" s="13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218"/>
      <c r="AB230" s="218"/>
      <c r="AC230" s="218"/>
      <c r="AD230" s="13"/>
      <c r="AE230" s="13"/>
      <c r="AF230" s="13"/>
      <c r="AG230" s="13"/>
      <c r="AH230" s="13"/>
      <c r="AI230" s="224"/>
      <c r="AJ230" s="13"/>
      <c r="AK230" s="13"/>
      <c r="AL230" s="13"/>
      <c r="AM230" s="13"/>
      <c r="AN230" s="13"/>
      <c r="AO230" s="13"/>
      <c r="AP230" s="13"/>
      <c r="AQ230" s="13"/>
      <c r="AR230" s="13"/>
      <c r="AS230" s="45"/>
    </row>
    <row r="231" spans="1:45" ht="14.5" customHeight="1">
      <c r="A231" s="23"/>
      <c r="B231" s="13"/>
      <c r="C231" s="13"/>
      <c r="D231" s="13"/>
      <c r="E231" s="13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  <c r="AA231" s="218"/>
      <c r="AB231" s="218"/>
      <c r="AC231" s="218"/>
      <c r="AD231" s="13"/>
      <c r="AE231" s="13"/>
      <c r="AF231" s="13"/>
      <c r="AG231" s="13"/>
      <c r="AH231" s="13"/>
      <c r="AI231" s="224"/>
      <c r="AJ231" s="13"/>
      <c r="AK231" s="13"/>
      <c r="AL231" s="13"/>
      <c r="AM231" s="13"/>
      <c r="AN231" s="13"/>
      <c r="AO231" s="13"/>
      <c r="AP231" s="13"/>
      <c r="AQ231" s="13"/>
      <c r="AR231" s="13"/>
      <c r="AS231" s="45"/>
    </row>
    <row r="232" spans="1:45" ht="14.5" customHeight="1">
      <c r="A232" s="23"/>
      <c r="B232" s="13"/>
      <c r="C232" s="13"/>
      <c r="D232" s="13"/>
      <c r="E232" s="13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  <c r="AA232" s="218"/>
      <c r="AB232" s="218"/>
      <c r="AC232" s="218"/>
      <c r="AD232" s="13"/>
      <c r="AE232" s="13"/>
      <c r="AF232" s="13"/>
      <c r="AG232" s="13"/>
      <c r="AH232" s="13"/>
      <c r="AI232" s="224"/>
      <c r="AJ232" s="13"/>
      <c r="AK232" s="13"/>
      <c r="AL232" s="13"/>
      <c r="AM232" s="13"/>
      <c r="AN232" s="13"/>
      <c r="AO232" s="13"/>
      <c r="AP232" s="13"/>
      <c r="AQ232" s="13"/>
      <c r="AR232" s="13"/>
      <c r="AS232" s="45"/>
    </row>
    <row r="233" spans="1:45" ht="14.5" customHeight="1">
      <c r="A233" s="23"/>
      <c r="B233" s="13"/>
      <c r="C233" s="13"/>
      <c r="D233" s="13"/>
      <c r="E233" s="13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  <c r="AA233" s="218"/>
      <c r="AB233" s="218"/>
      <c r="AC233" s="218"/>
      <c r="AD233" s="13"/>
      <c r="AE233" s="13"/>
      <c r="AF233" s="13"/>
      <c r="AG233" s="13"/>
      <c r="AH233" s="13"/>
      <c r="AI233" s="224"/>
      <c r="AJ233" s="13"/>
      <c r="AK233" s="13"/>
      <c r="AL233" s="13"/>
      <c r="AM233" s="13"/>
      <c r="AN233" s="13"/>
      <c r="AO233" s="13"/>
      <c r="AP233" s="13"/>
      <c r="AQ233" s="13"/>
      <c r="AR233" s="13"/>
      <c r="AS233" s="45"/>
    </row>
    <row r="234" spans="1:45" ht="14.5" customHeight="1">
      <c r="A234" s="23"/>
      <c r="B234" s="13"/>
      <c r="C234" s="13"/>
      <c r="D234" s="13"/>
      <c r="E234" s="13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  <c r="AA234" s="218"/>
      <c r="AB234" s="218"/>
      <c r="AC234" s="218"/>
      <c r="AD234" s="13"/>
      <c r="AE234" s="13"/>
      <c r="AF234" s="13"/>
      <c r="AG234" s="13"/>
      <c r="AH234" s="13"/>
      <c r="AI234" s="224"/>
      <c r="AJ234" s="13"/>
      <c r="AK234" s="13"/>
      <c r="AL234" s="13"/>
      <c r="AM234" s="13"/>
      <c r="AN234" s="13"/>
      <c r="AO234" s="13"/>
      <c r="AP234" s="13"/>
      <c r="AQ234" s="13"/>
      <c r="AR234" s="13"/>
      <c r="AS234" s="45"/>
    </row>
    <row r="235" spans="1:45" ht="14.5" customHeight="1">
      <c r="A235" s="23"/>
      <c r="B235" s="13"/>
      <c r="C235" s="13"/>
      <c r="D235" s="13"/>
      <c r="E235" s="13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  <c r="AA235" s="218"/>
      <c r="AB235" s="218"/>
      <c r="AC235" s="218"/>
      <c r="AD235" s="13"/>
      <c r="AE235" s="13"/>
      <c r="AF235" s="13"/>
      <c r="AG235" s="13"/>
      <c r="AH235" s="13"/>
      <c r="AI235" s="224"/>
      <c r="AJ235" s="13"/>
      <c r="AK235" s="13"/>
      <c r="AL235" s="13"/>
      <c r="AM235" s="13"/>
      <c r="AN235" s="13"/>
      <c r="AO235" s="13"/>
      <c r="AP235" s="13"/>
      <c r="AQ235" s="13"/>
      <c r="AR235" s="13"/>
      <c r="AS235" s="45"/>
    </row>
    <row r="236" spans="1:45" ht="14.5" customHeight="1">
      <c r="A236" s="23"/>
      <c r="B236" s="13"/>
      <c r="C236" s="13"/>
      <c r="D236" s="13"/>
      <c r="E236" s="13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  <c r="AA236" s="218"/>
      <c r="AB236" s="218"/>
      <c r="AC236" s="218"/>
      <c r="AD236" s="13"/>
      <c r="AE236" s="13"/>
      <c r="AF236" s="13"/>
      <c r="AG236" s="13"/>
      <c r="AH236" s="13"/>
      <c r="AI236" s="224"/>
      <c r="AJ236" s="13"/>
      <c r="AK236" s="13"/>
      <c r="AL236" s="13"/>
      <c r="AM236" s="13"/>
      <c r="AN236" s="13"/>
      <c r="AO236" s="13"/>
      <c r="AP236" s="13"/>
      <c r="AQ236" s="13"/>
      <c r="AR236" s="13"/>
      <c r="AS236" s="45"/>
    </row>
    <row r="237" spans="1:45" ht="14.5" customHeight="1">
      <c r="A237" s="23"/>
      <c r="B237" s="13"/>
      <c r="C237" s="13"/>
      <c r="D237" s="13"/>
      <c r="E237" s="13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  <c r="AA237" s="218"/>
      <c r="AB237" s="218"/>
      <c r="AC237" s="218"/>
      <c r="AD237" s="13"/>
      <c r="AE237" s="13"/>
      <c r="AF237" s="13"/>
      <c r="AG237" s="13"/>
      <c r="AH237" s="13"/>
      <c r="AI237" s="224"/>
      <c r="AJ237" s="13"/>
      <c r="AK237" s="13"/>
      <c r="AL237" s="13"/>
      <c r="AM237" s="13"/>
      <c r="AN237" s="13"/>
      <c r="AO237" s="13"/>
      <c r="AP237" s="13"/>
      <c r="AQ237" s="13"/>
      <c r="AR237" s="13"/>
      <c r="AS237" s="45"/>
    </row>
    <row r="238" spans="1:45" ht="14.5" customHeight="1">
      <c r="A238" s="23"/>
      <c r="B238" s="13"/>
      <c r="C238" s="13"/>
      <c r="D238" s="13"/>
      <c r="E238" s="13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  <c r="AA238" s="218"/>
      <c r="AB238" s="218"/>
      <c r="AC238" s="218"/>
      <c r="AD238" s="13"/>
      <c r="AE238" s="13"/>
      <c r="AF238" s="13"/>
      <c r="AG238" s="13"/>
      <c r="AH238" s="13"/>
      <c r="AI238" s="224"/>
      <c r="AJ238" s="13"/>
      <c r="AK238" s="13"/>
      <c r="AL238" s="13"/>
      <c r="AM238" s="13"/>
      <c r="AN238" s="13"/>
      <c r="AO238" s="13"/>
      <c r="AP238" s="13"/>
      <c r="AQ238" s="13"/>
      <c r="AR238" s="13"/>
      <c r="AS238" s="45"/>
    </row>
    <row r="239" spans="1:45" ht="14.5" customHeight="1">
      <c r="A239" s="23"/>
      <c r="B239" s="13"/>
      <c r="C239" s="13"/>
      <c r="D239" s="13"/>
      <c r="E239" s="13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  <c r="AA239" s="218"/>
      <c r="AB239" s="218"/>
      <c r="AC239" s="218"/>
      <c r="AD239" s="13"/>
      <c r="AE239" s="13"/>
      <c r="AF239" s="13"/>
      <c r="AG239" s="13"/>
      <c r="AH239" s="13"/>
      <c r="AI239" s="224"/>
      <c r="AJ239" s="13"/>
      <c r="AK239" s="13"/>
      <c r="AL239" s="13"/>
      <c r="AM239" s="13"/>
      <c r="AN239" s="13"/>
      <c r="AO239" s="13"/>
      <c r="AP239" s="13"/>
      <c r="AQ239" s="13"/>
      <c r="AR239" s="13"/>
      <c r="AS239" s="45"/>
    </row>
    <row r="240" spans="1:45" ht="14.5" customHeight="1">
      <c r="A240" s="23"/>
      <c r="B240" s="13"/>
      <c r="C240" s="13"/>
      <c r="D240" s="13"/>
      <c r="E240" s="13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  <c r="AA240" s="218"/>
      <c r="AB240" s="218"/>
      <c r="AC240" s="218"/>
      <c r="AD240" s="13"/>
      <c r="AE240" s="13"/>
      <c r="AF240" s="13"/>
      <c r="AG240" s="13"/>
      <c r="AH240" s="13"/>
      <c r="AI240" s="224"/>
      <c r="AJ240" s="13"/>
      <c r="AK240" s="13"/>
      <c r="AL240" s="13"/>
      <c r="AM240" s="13"/>
      <c r="AN240" s="13"/>
      <c r="AO240" s="13"/>
      <c r="AP240" s="13"/>
      <c r="AQ240" s="13"/>
      <c r="AR240" s="13"/>
      <c r="AS240" s="45"/>
    </row>
    <row r="241" spans="1:45" ht="14.5" customHeight="1">
      <c r="A241" s="23"/>
      <c r="B241" s="13"/>
      <c r="C241" s="13"/>
      <c r="D241" s="13"/>
      <c r="E241" s="13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  <c r="AA241" s="218"/>
      <c r="AB241" s="218"/>
      <c r="AC241" s="218"/>
      <c r="AD241" s="13"/>
      <c r="AE241" s="13"/>
      <c r="AF241" s="13"/>
      <c r="AG241" s="13"/>
      <c r="AH241" s="13"/>
      <c r="AI241" s="224"/>
      <c r="AJ241" s="13"/>
      <c r="AK241" s="13"/>
      <c r="AL241" s="13"/>
      <c r="AM241" s="13"/>
      <c r="AN241" s="13"/>
      <c r="AO241" s="13"/>
      <c r="AP241" s="13"/>
      <c r="AQ241" s="13"/>
      <c r="AR241" s="13"/>
      <c r="AS241" s="45"/>
    </row>
    <row r="242" spans="1:45" ht="14.5" customHeight="1">
      <c r="A242" s="23"/>
      <c r="B242" s="13"/>
      <c r="C242" s="13"/>
      <c r="D242" s="13"/>
      <c r="E242" s="13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  <c r="AA242" s="218"/>
      <c r="AB242" s="218"/>
      <c r="AC242" s="218"/>
      <c r="AD242" s="13"/>
      <c r="AE242" s="13"/>
      <c r="AF242" s="13"/>
      <c r="AG242" s="13"/>
      <c r="AH242" s="13"/>
      <c r="AI242" s="224"/>
      <c r="AJ242" s="13"/>
      <c r="AK242" s="13"/>
      <c r="AL242" s="13"/>
      <c r="AM242" s="13"/>
      <c r="AN242" s="13"/>
      <c r="AO242" s="13"/>
      <c r="AP242" s="13"/>
      <c r="AQ242" s="13"/>
      <c r="AR242" s="13"/>
      <c r="AS242" s="45"/>
    </row>
    <row r="243" spans="1:45" ht="14.5" customHeight="1">
      <c r="A243" s="23"/>
      <c r="B243" s="13"/>
      <c r="C243" s="13"/>
      <c r="D243" s="13"/>
      <c r="E243" s="13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  <c r="AA243" s="218"/>
      <c r="AB243" s="218"/>
      <c r="AC243" s="218"/>
      <c r="AD243" s="13"/>
      <c r="AE243" s="13"/>
      <c r="AF243" s="13"/>
      <c r="AG243" s="13"/>
      <c r="AH243" s="13"/>
      <c r="AI243" s="224"/>
      <c r="AJ243" s="13"/>
      <c r="AK243" s="13"/>
      <c r="AL243" s="13"/>
      <c r="AM243" s="13"/>
      <c r="AN243" s="13"/>
      <c r="AO243" s="13"/>
      <c r="AP243" s="13"/>
      <c r="AQ243" s="13"/>
      <c r="AR243" s="13"/>
      <c r="AS243" s="45"/>
    </row>
    <row r="244" spans="1:45" ht="14.5" customHeight="1">
      <c r="A244" s="23"/>
      <c r="B244" s="13"/>
      <c r="C244" s="13"/>
      <c r="D244" s="13"/>
      <c r="E244" s="13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  <c r="AA244" s="218"/>
      <c r="AB244" s="218"/>
      <c r="AC244" s="218"/>
      <c r="AD244" s="13"/>
      <c r="AE244" s="13"/>
      <c r="AF244" s="13"/>
      <c r="AG244" s="13"/>
      <c r="AH244" s="13"/>
      <c r="AI244" s="224"/>
      <c r="AJ244" s="13"/>
      <c r="AK244" s="13"/>
      <c r="AL244" s="13"/>
      <c r="AM244" s="13"/>
      <c r="AN244" s="13"/>
      <c r="AO244" s="13"/>
      <c r="AP244" s="13"/>
      <c r="AQ244" s="13"/>
      <c r="AR244" s="13"/>
      <c r="AS244" s="45"/>
    </row>
    <row r="245" spans="1:45" ht="14.5" customHeight="1">
      <c r="A245" s="23"/>
      <c r="B245" s="13"/>
      <c r="C245" s="13"/>
      <c r="D245" s="13"/>
      <c r="E245" s="13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  <c r="AA245" s="218"/>
      <c r="AB245" s="218"/>
      <c r="AC245" s="218"/>
      <c r="AD245" s="13"/>
      <c r="AE245" s="13"/>
      <c r="AF245" s="13"/>
      <c r="AG245" s="13"/>
      <c r="AH245" s="13"/>
      <c r="AI245" s="224"/>
      <c r="AJ245" s="13"/>
      <c r="AK245" s="13"/>
      <c r="AL245" s="13"/>
      <c r="AM245" s="13"/>
      <c r="AN245" s="13"/>
      <c r="AO245" s="13"/>
      <c r="AP245" s="13"/>
      <c r="AQ245" s="13"/>
      <c r="AR245" s="13"/>
      <c r="AS245" s="45"/>
    </row>
    <row r="246" spans="1:45" ht="14.5" customHeight="1">
      <c r="A246" s="23"/>
      <c r="B246" s="13"/>
      <c r="C246" s="13"/>
      <c r="D246" s="13"/>
      <c r="E246" s="13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  <c r="AA246" s="218"/>
      <c r="AB246" s="218"/>
      <c r="AC246" s="218"/>
      <c r="AD246" s="13"/>
      <c r="AE246" s="13"/>
      <c r="AF246" s="13"/>
      <c r="AG246" s="13"/>
      <c r="AH246" s="13"/>
      <c r="AI246" s="224"/>
      <c r="AJ246" s="13"/>
      <c r="AK246" s="13"/>
      <c r="AL246" s="13"/>
      <c r="AM246" s="13"/>
      <c r="AN246" s="13"/>
      <c r="AO246" s="13"/>
      <c r="AP246" s="13"/>
      <c r="AQ246" s="13"/>
      <c r="AR246" s="13"/>
      <c r="AS246" s="45"/>
    </row>
    <row r="247" spans="1:45" ht="14.5" customHeight="1">
      <c r="A247" s="23"/>
      <c r="B247" s="13"/>
      <c r="C247" s="13"/>
      <c r="D247" s="13"/>
      <c r="E247" s="13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  <c r="AA247" s="218"/>
      <c r="AB247" s="218"/>
      <c r="AC247" s="218"/>
      <c r="AD247" s="13"/>
      <c r="AE247" s="13"/>
      <c r="AF247" s="13"/>
      <c r="AG247" s="13"/>
      <c r="AH247" s="13"/>
      <c r="AI247" s="224"/>
      <c r="AJ247" s="13"/>
      <c r="AK247" s="13"/>
      <c r="AL247" s="13"/>
      <c r="AM247" s="13"/>
      <c r="AN247" s="13"/>
      <c r="AO247" s="13"/>
      <c r="AP247" s="13"/>
      <c r="AQ247" s="13"/>
      <c r="AR247" s="13"/>
      <c r="AS247" s="45"/>
    </row>
    <row r="248" spans="1:45" ht="14.5" customHeight="1">
      <c r="A248" s="23"/>
      <c r="B248" s="13"/>
      <c r="C248" s="13"/>
      <c r="D248" s="13"/>
      <c r="E248" s="13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  <c r="AA248" s="218"/>
      <c r="AB248" s="218"/>
      <c r="AC248" s="218"/>
      <c r="AD248" s="13"/>
      <c r="AE248" s="13"/>
      <c r="AF248" s="13"/>
      <c r="AG248" s="13"/>
      <c r="AH248" s="13"/>
      <c r="AI248" s="224"/>
      <c r="AJ248" s="13"/>
      <c r="AK248" s="13"/>
      <c r="AL248" s="13"/>
      <c r="AM248" s="13"/>
      <c r="AN248" s="13"/>
      <c r="AO248" s="13"/>
      <c r="AP248" s="13"/>
      <c r="AQ248" s="13"/>
      <c r="AR248" s="13"/>
      <c r="AS248" s="45"/>
    </row>
    <row r="249" spans="1:45" ht="14.5" customHeight="1">
      <c r="A249" s="23"/>
      <c r="B249" s="13"/>
      <c r="C249" s="13"/>
      <c r="D249" s="13"/>
      <c r="E249" s="13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  <c r="AA249" s="218"/>
      <c r="AB249" s="218"/>
      <c r="AC249" s="218"/>
      <c r="AD249" s="13"/>
      <c r="AE249" s="13"/>
      <c r="AF249" s="13"/>
      <c r="AG249" s="13"/>
      <c r="AH249" s="13"/>
      <c r="AI249" s="224"/>
      <c r="AJ249" s="13"/>
      <c r="AK249" s="13"/>
      <c r="AL249" s="13"/>
      <c r="AM249" s="13"/>
      <c r="AN249" s="13"/>
      <c r="AO249" s="13"/>
      <c r="AP249" s="13"/>
      <c r="AQ249" s="13"/>
      <c r="AR249" s="13"/>
      <c r="AS249" s="45"/>
    </row>
    <row r="250" spans="1:45" ht="14.5" customHeight="1">
      <c r="A250" s="23"/>
      <c r="B250" s="13"/>
      <c r="C250" s="13"/>
      <c r="D250" s="13"/>
      <c r="E250" s="13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  <c r="AA250" s="218"/>
      <c r="AB250" s="218"/>
      <c r="AC250" s="218"/>
      <c r="AD250" s="13"/>
      <c r="AE250" s="13"/>
      <c r="AF250" s="13"/>
      <c r="AG250" s="13"/>
      <c r="AH250" s="13"/>
      <c r="AI250" s="224"/>
      <c r="AJ250" s="13"/>
      <c r="AK250" s="13"/>
      <c r="AL250" s="13"/>
      <c r="AM250" s="13"/>
      <c r="AN250" s="13"/>
      <c r="AO250" s="13"/>
      <c r="AP250" s="13"/>
      <c r="AQ250" s="13"/>
      <c r="AR250" s="13"/>
      <c r="AS250" s="45"/>
    </row>
    <row r="251" spans="1:45" ht="14.5" customHeight="1">
      <c r="A251" s="23"/>
      <c r="B251" s="13"/>
      <c r="C251" s="13"/>
      <c r="D251" s="13"/>
      <c r="E251" s="13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  <c r="AA251" s="218"/>
      <c r="AB251" s="218"/>
      <c r="AC251" s="218"/>
      <c r="AD251" s="13"/>
      <c r="AE251" s="13"/>
      <c r="AF251" s="13"/>
      <c r="AG251" s="13"/>
      <c r="AH251" s="13"/>
      <c r="AI251" s="224"/>
      <c r="AJ251" s="13"/>
      <c r="AK251" s="13"/>
      <c r="AL251" s="13"/>
      <c r="AM251" s="13"/>
      <c r="AN251" s="13"/>
      <c r="AO251" s="13"/>
      <c r="AP251" s="13"/>
      <c r="AQ251" s="13"/>
      <c r="AR251" s="13"/>
      <c r="AS251" s="45"/>
    </row>
    <row r="252" spans="1:45" ht="14.5" customHeight="1">
      <c r="A252" s="23"/>
      <c r="B252" s="13"/>
      <c r="C252" s="13"/>
      <c r="D252" s="13"/>
      <c r="E252" s="13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  <c r="AA252" s="218"/>
      <c r="AB252" s="218"/>
      <c r="AC252" s="218"/>
      <c r="AD252" s="13"/>
      <c r="AE252" s="13"/>
      <c r="AF252" s="13"/>
      <c r="AG252" s="13"/>
      <c r="AH252" s="13"/>
      <c r="AI252" s="224"/>
      <c r="AJ252" s="13"/>
      <c r="AK252" s="13"/>
      <c r="AL252" s="13"/>
      <c r="AM252" s="13"/>
      <c r="AN252" s="13"/>
      <c r="AO252" s="13"/>
      <c r="AP252" s="13"/>
      <c r="AQ252" s="13"/>
      <c r="AR252" s="13"/>
      <c r="AS252" s="45"/>
    </row>
    <row r="253" spans="1:45" ht="14.5" customHeight="1">
      <c r="A253" s="23"/>
      <c r="B253" s="13"/>
      <c r="C253" s="13"/>
      <c r="D253" s="13"/>
      <c r="E253" s="13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  <c r="AA253" s="218"/>
      <c r="AB253" s="218"/>
      <c r="AC253" s="218"/>
      <c r="AD253" s="13"/>
      <c r="AE253" s="13"/>
      <c r="AF253" s="13"/>
      <c r="AG253" s="13"/>
      <c r="AH253" s="13"/>
      <c r="AI253" s="224"/>
      <c r="AJ253" s="13"/>
      <c r="AK253" s="13"/>
      <c r="AL253" s="13"/>
      <c r="AM253" s="13"/>
      <c r="AN253" s="13"/>
      <c r="AO253" s="13"/>
      <c r="AP253" s="13"/>
      <c r="AQ253" s="13"/>
      <c r="AR253" s="13"/>
      <c r="AS253" s="45"/>
    </row>
    <row r="254" spans="1:45" ht="14.5" customHeight="1">
      <c r="A254" s="23"/>
      <c r="B254" s="13"/>
      <c r="C254" s="13"/>
      <c r="D254" s="13"/>
      <c r="E254" s="13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  <c r="AA254" s="218"/>
      <c r="AB254" s="218"/>
      <c r="AC254" s="218"/>
      <c r="AD254" s="13"/>
      <c r="AE254" s="13"/>
      <c r="AF254" s="13"/>
      <c r="AG254" s="13"/>
      <c r="AH254" s="13"/>
      <c r="AI254" s="224"/>
      <c r="AJ254" s="13"/>
      <c r="AK254" s="13"/>
      <c r="AL254" s="13"/>
      <c r="AM254" s="13"/>
      <c r="AN254" s="13"/>
      <c r="AO254" s="13"/>
      <c r="AP254" s="13"/>
      <c r="AQ254" s="13"/>
      <c r="AR254" s="13"/>
      <c r="AS254" s="45"/>
    </row>
    <row r="255" spans="1:45" ht="14.5" customHeight="1">
      <c r="A255" s="23"/>
      <c r="B255" s="13"/>
      <c r="C255" s="13"/>
      <c r="D255" s="13"/>
      <c r="E255" s="13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  <c r="AA255" s="218"/>
      <c r="AB255" s="218"/>
      <c r="AC255" s="218"/>
      <c r="AD255" s="13"/>
      <c r="AE255" s="13"/>
      <c r="AF255" s="13"/>
      <c r="AG255" s="13"/>
      <c r="AH255" s="13"/>
      <c r="AI255" s="224"/>
      <c r="AJ255" s="13"/>
      <c r="AK255" s="13"/>
      <c r="AL255" s="13"/>
      <c r="AM255" s="13"/>
      <c r="AN255" s="13"/>
      <c r="AO255" s="13"/>
      <c r="AP255" s="13"/>
      <c r="AQ255" s="13"/>
      <c r="AR255" s="13"/>
      <c r="AS255" s="45"/>
    </row>
    <row r="256" spans="1:45" ht="14.5" customHeight="1">
      <c r="A256" s="23"/>
      <c r="B256" s="13"/>
      <c r="C256" s="13"/>
      <c r="D256" s="13"/>
      <c r="E256" s="13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  <c r="AA256" s="218"/>
      <c r="AB256" s="218"/>
      <c r="AC256" s="218"/>
      <c r="AD256" s="13"/>
      <c r="AE256" s="13"/>
      <c r="AF256" s="13"/>
      <c r="AG256" s="13"/>
      <c r="AH256" s="13"/>
      <c r="AI256" s="224"/>
      <c r="AJ256" s="13"/>
      <c r="AK256" s="13"/>
      <c r="AL256" s="13"/>
      <c r="AM256" s="13"/>
      <c r="AN256" s="13"/>
      <c r="AO256" s="13"/>
      <c r="AP256" s="13"/>
      <c r="AQ256" s="13"/>
      <c r="AR256" s="13"/>
      <c r="AS256" s="45"/>
    </row>
    <row r="257" spans="1:45" ht="14.5" customHeight="1">
      <c r="A257" s="23"/>
      <c r="B257" s="13"/>
      <c r="C257" s="13"/>
      <c r="D257" s="13"/>
      <c r="E257" s="13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  <c r="AA257" s="218"/>
      <c r="AB257" s="218"/>
      <c r="AC257" s="218"/>
      <c r="AD257" s="13"/>
      <c r="AE257" s="13"/>
      <c r="AF257" s="13"/>
      <c r="AG257" s="13"/>
      <c r="AH257" s="13"/>
      <c r="AI257" s="224"/>
      <c r="AJ257" s="13"/>
      <c r="AK257" s="13"/>
      <c r="AL257" s="13"/>
      <c r="AM257" s="13"/>
      <c r="AN257" s="13"/>
      <c r="AO257" s="13"/>
      <c r="AP257" s="13"/>
      <c r="AQ257" s="13"/>
      <c r="AR257" s="13"/>
      <c r="AS257" s="45"/>
    </row>
    <row r="258" spans="1:45" ht="14.5" customHeight="1">
      <c r="A258" s="23"/>
      <c r="B258" s="13"/>
      <c r="C258" s="13"/>
      <c r="D258" s="13"/>
      <c r="E258" s="13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  <c r="AA258" s="218"/>
      <c r="AB258" s="218"/>
      <c r="AC258" s="218"/>
      <c r="AD258" s="13"/>
      <c r="AE258" s="13"/>
      <c r="AF258" s="13"/>
      <c r="AG258" s="13"/>
      <c r="AH258" s="13"/>
      <c r="AI258" s="224"/>
      <c r="AJ258" s="13"/>
      <c r="AK258" s="13"/>
      <c r="AL258" s="13"/>
      <c r="AM258" s="13"/>
      <c r="AN258" s="13"/>
      <c r="AO258" s="13"/>
      <c r="AP258" s="13"/>
      <c r="AQ258" s="13"/>
      <c r="AR258" s="13"/>
      <c r="AS258" s="45"/>
    </row>
    <row r="259" spans="1:45" ht="14.5" customHeight="1">
      <c r="A259" s="23"/>
      <c r="B259" s="13"/>
      <c r="C259" s="13"/>
      <c r="D259" s="13"/>
      <c r="E259" s="13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  <c r="AA259" s="218"/>
      <c r="AB259" s="218"/>
      <c r="AC259" s="218"/>
      <c r="AD259" s="13"/>
      <c r="AE259" s="13"/>
      <c r="AF259" s="13"/>
      <c r="AG259" s="13"/>
      <c r="AH259" s="13"/>
      <c r="AI259" s="224"/>
      <c r="AJ259" s="13"/>
      <c r="AK259" s="13"/>
      <c r="AL259" s="13"/>
      <c r="AM259" s="13"/>
      <c r="AN259" s="13"/>
      <c r="AO259" s="13"/>
      <c r="AP259" s="13"/>
      <c r="AQ259" s="13"/>
      <c r="AR259" s="13"/>
      <c r="AS259" s="45"/>
    </row>
    <row r="260" spans="1:45" ht="14.5" customHeight="1">
      <c r="A260" s="23"/>
      <c r="B260" s="13"/>
      <c r="C260" s="13"/>
      <c r="D260" s="13"/>
      <c r="E260" s="13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  <c r="AA260" s="218"/>
      <c r="AB260" s="218"/>
      <c r="AC260" s="218"/>
      <c r="AD260" s="13"/>
      <c r="AE260" s="13"/>
      <c r="AF260" s="13"/>
      <c r="AG260" s="13"/>
      <c r="AH260" s="13"/>
      <c r="AI260" s="224"/>
      <c r="AJ260" s="13"/>
      <c r="AK260" s="13"/>
      <c r="AL260" s="13"/>
      <c r="AM260" s="13"/>
      <c r="AN260" s="13"/>
      <c r="AO260" s="13"/>
      <c r="AP260" s="13"/>
      <c r="AQ260" s="13"/>
      <c r="AR260" s="13"/>
      <c r="AS260" s="45"/>
    </row>
    <row r="261" spans="1:45" ht="14.5" customHeight="1">
      <c r="A261" s="23"/>
      <c r="B261" s="13"/>
      <c r="C261" s="13"/>
      <c r="D261" s="13"/>
      <c r="E261" s="13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  <c r="AA261" s="218"/>
      <c r="AB261" s="218"/>
      <c r="AC261" s="218"/>
      <c r="AD261" s="13"/>
      <c r="AE261" s="13"/>
      <c r="AF261" s="13"/>
      <c r="AG261" s="13"/>
      <c r="AH261" s="13"/>
      <c r="AI261" s="224"/>
      <c r="AJ261" s="13"/>
      <c r="AK261" s="13"/>
      <c r="AL261" s="13"/>
      <c r="AM261" s="13"/>
      <c r="AN261" s="13"/>
      <c r="AO261" s="13"/>
      <c r="AP261" s="13"/>
      <c r="AQ261" s="13"/>
      <c r="AR261" s="13"/>
      <c r="AS261" s="45"/>
    </row>
    <row r="262" spans="1:45" ht="14.5" customHeight="1">
      <c r="A262" s="23"/>
      <c r="B262" s="13"/>
      <c r="C262" s="13"/>
      <c r="D262" s="13"/>
      <c r="E262" s="13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  <c r="AA262" s="218"/>
      <c r="AB262" s="218"/>
      <c r="AC262" s="218"/>
      <c r="AD262" s="13"/>
      <c r="AE262" s="13"/>
      <c r="AF262" s="13"/>
      <c r="AG262" s="13"/>
      <c r="AH262" s="13"/>
      <c r="AI262" s="224"/>
      <c r="AJ262" s="13"/>
      <c r="AK262" s="13"/>
      <c r="AL262" s="13"/>
      <c r="AM262" s="13"/>
      <c r="AN262" s="13"/>
      <c r="AO262" s="13"/>
      <c r="AP262" s="13"/>
      <c r="AQ262" s="13"/>
      <c r="AR262" s="13"/>
      <c r="AS262" s="45"/>
    </row>
    <row r="263" spans="1:45" ht="14.5" customHeight="1">
      <c r="A263" s="23"/>
      <c r="B263" s="13"/>
      <c r="C263" s="13"/>
      <c r="D263" s="13"/>
      <c r="E263" s="13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  <c r="AA263" s="218"/>
      <c r="AB263" s="218"/>
      <c r="AC263" s="218"/>
      <c r="AD263" s="13"/>
      <c r="AE263" s="13"/>
      <c r="AF263" s="13"/>
      <c r="AG263" s="13"/>
      <c r="AH263" s="13"/>
      <c r="AI263" s="224"/>
      <c r="AJ263" s="13"/>
      <c r="AK263" s="13"/>
      <c r="AL263" s="13"/>
      <c r="AM263" s="13"/>
      <c r="AN263" s="13"/>
      <c r="AO263" s="13"/>
      <c r="AP263" s="13"/>
      <c r="AQ263" s="13"/>
      <c r="AR263" s="13"/>
      <c r="AS263" s="45"/>
    </row>
    <row r="264" spans="1:45" ht="14.5" customHeight="1">
      <c r="A264" s="23"/>
      <c r="B264" s="13"/>
      <c r="C264" s="13"/>
      <c r="D264" s="13"/>
      <c r="E264" s="13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  <c r="AA264" s="218"/>
      <c r="AB264" s="218"/>
      <c r="AC264" s="218"/>
      <c r="AD264" s="13"/>
      <c r="AE264" s="13"/>
      <c r="AF264" s="13"/>
      <c r="AG264" s="13"/>
      <c r="AH264" s="13"/>
      <c r="AI264" s="224"/>
      <c r="AJ264" s="13"/>
      <c r="AK264" s="13"/>
      <c r="AL264" s="13"/>
      <c r="AM264" s="13"/>
      <c r="AN264" s="13"/>
      <c r="AO264" s="13"/>
      <c r="AP264" s="13"/>
      <c r="AQ264" s="13"/>
      <c r="AR264" s="13"/>
      <c r="AS264" s="45"/>
    </row>
    <row r="265" spans="1:45" ht="14.5" customHeight="1">
      <c r="A265" s="23"/>
      <c r="B265" s="13"/>
      <c r="C265" s="13"/>
      <c r="D265" s="13"/>
      <c r="E265" s="13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13"/>
      <c r="AE265" s="13"/>
      <c r="AF265" s="13"/>
      <c r="AG265" s="13"/>
      <c r="AH265" s="13"/>
      <c r="AI265" s="224"/>
      <c r="AJ265" s="13"/>
      <c r="AK265" s="13"/>
      <c r="AL265" s="13"/>
      <c r="AM265" s="13"/>
      <c r="AN265" s="13"/>
      <c r="AO265" s="13"/>
      <c r="AP265" s="13"/>
      <c r="AQ265" s="13"/>
      <c r="AR265" s="13"/>
      <c r="AS265" s="45"/>
    </row>
    <row r="266" spans="1:45" ht="14.5" customHeight="1">
      <c r="A266" s="23"/>
      <c r="B266" s="13"/>
      <c r="C266" s="13"/>
      <c r="D266" s="13"/>
      <c r="E266" s="13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  <c r="AA266" s="218"/>
      <c r="AB266" s="218"/>
      <c r="AC266" s="218"/>
      <c r="AD266" s="13"/>
      <c r="AE266" s="13"/>
      <c r="AF266" s="13"/>
      <c r="AG266" s="13"/>
      <c r="AH266" s="13"/>
      <c r="AI266" s="224"/>
      <c r="AJ266" s="13"/>
      <c r="AK266" s="13"/>
      <c r="AL266" s="13"/>
      <c r="AM266" s="13"/>
      <c r="AN266" s="13"/>
      <c r="AO266" s="13"/>
      <c r="AP266" s="13"/>
      <c r="AQ266" s="13"/>
      <c r="AR266" s="13"/>
      <c r="AS266" s="45"/>
    </row>
    <row r="267" spans="1:45" ht="14.5" customHeight="1">
      <c r="A267" s="23"/>
      <c r="B267" s="13"/>
      <c r="C267" s="13"/>
      <c r="D267" s="13"/>
      <c r="E267" s="13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  <c r="AA267" s="218"/>
      <c r="AB267" s="218"/>
      <c r="AC267" s="218"/>
      <c r="AD267" s="13"/>
      <c r="AE267" s="13"/>
      <c r="AF267" s="13"/>
      <c r="AG267" s="13"/>
      <c r="AH267" s="13"/>
      <c r="AI267" s="224"/>
      <c r="AJ267" s="13"/>
      <c r="AK267" s="13"/>
      <c r="AL267" s="13"/>
      <c r="AM267" s="13"/>
      <c r="AN267" s="13"/>
      <c r="AO267" s="13"/>
      <c r="AP267" s="13"/>
      <c r="AQ267" s="13"/>
      <c r="AR267" s="13"/>
      <c r="AS267" s="45"/>
    </row>
    <row r="268" spans="1:45" ht="14.5" customHeight="1">
      <c r="A268" s="23"/>
      <c r="B268" s="13"/>
      <c r="C268" s="13"/>
      <c r="D268" s="13"/>
      <c r="E268" s="13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  <c r="AA268" s="218"/>
      <c r="AB268" s="218"/>
      <c r="AC268" s="218"/>
      <c r="AD268" s="13"/>
      <c r="AE268" s="13"/>
      <c r="AF268" s="13"/>
      <c r="AG268" s="13"/>
      <c r="AH268" s="13"/>
      <c r="AI268" s="224"/>
      <c r="AJ268" s="13"/>
      <c r="AK268" s="13"/>
      <c r="AL268" s="13"/>
      <c r="AM268" s="13"/>
      <c r="AN268" s="13"/>
      <c r="AO268" s="13"/>
      <c r="AP268" s="13"/>
      <c r="AQ268" s="13"/>
      <c r="AR268" s="13"/>
      <c r="AS268" s="45"/>
    </row>
    <row r="269" spans="1:45" ht="14.5" customHeight="1">
      <c r="A269" s="23"/>
      <c r="B269" s="13"/>
      <c r="C269" s="13"/>
      <c r="D269" s="13"/>
      <c r="E269" s="13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  <c r="AA269" s="218"/>
      <c r="AB269" s="218"/>
      <c r="AC269" s="218"/>
      <c r="AD269" s="13"/>
      <c r="AE269" s="13"/>
      <c r="AF269" s="13"/>
      <c r="AG269" s="13"/>
      <c r="AH269" s="13"/>
      <c r="AI269" s="224"/>
      <c r="AJ269" s="13"/>
      <c r="AK269" s="13"/>
      <c r="AL269" s="13"/>
      <c r="AM269" s="13"/>
      <c r="AN269" s="13"/>
      <c r="AO269" s="13"/>
      <c r="AP269" s="13"/>
      <c r="AQ269" s="13"/>
      <c r="AR269" s="13"/>
      <c r="AS269" s="45"/>
    </row>
    <row r="270" spans="1:45" ht="14.5" customHeight="1">
      <c r="A270" s="23"/>
      <c r="B270" s="13"/>
      <c r="C270" s="13"/>
      <c r="D270" s="13"/>
      <c r="E270" s="13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  <c r="AA270" s="218"/>
      <c r="AB270" s="218"/>
      <c r="AC270" s="218"/>
      <c r="AD270" s="13"/>
      <c r="AE270" s="13"/>
      <c r="AF270" s="13"/>
      <c r="AG270" s="13"/>
      <c r="AH270" s="13"/>
      <c r="AI270" s="224"/>
      <c r="AJ270" s="13"/>
      <c r="AK270" s="13"/>
      <c r="AL270" s="13"/>
      <c r="AM270" s="13"/>
      <c r="AN270" s="13"/>
      <c r="AO270" s="13"/>
      <c r="AP270" s="13"/>
      <c r="AQ270" s="13"/>
      <c r="AR270" s="13"/>
      <c r="AS270" s="45"/>
    </row>
    <row r="271" spans="1:45" ht="14.5" customHeight="1">
      <c r="A271" s="23"/>
      <c r="B271" s="13"/>
      <c r="C271" s="13"/>
      <c r="D271" s="13"/>
      <c r="E271" s="13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  <c r="AA271" s="218"/>
      <c r="AB271" s="218"/>
      <c r="AC271" s="218"/>
      <c r="AD271" s="13"/>
      <c r="AE271" s="13"/>
      <c r="AF271" s="13"/>
      <c r="AG271" s="13"/>
      <c r="AH271" s="13"/>
      <c r="AI271" s="224"/>
      <c r="AJ271" s="13"/>
      <c r="AK271" s="13"/>
      <c r="AL271" s="13"/>
      <c r="AM271" s="13"/>
      <c r="AN271" s="13"/>
      <c r="AO271" s="13"/>
      <c r="AP271" s="13"/>
      <c r="AQ271" s="13"/>
      <c r="AR271" s="13"/>
      <c r="AS271" s="45"/>
    </row>
    <row r="272" spans="1:45" ht="14.5" customHeight="1">
      <c r="A272" s="23"/>
      <c r="B272" s="13"/>
      <c r="C272" s="13"/>
      <c r="D272" s="13"/>
      <c r="E272" s="13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  <c r="AA272" s="218"/>
      <c r="AB272" s="218"/>
      <c r="AC272" s="218"/>
      <c r="AD272" s="13"/>
      <c r="AE272" s="13"/>
      <c r="AF272" s="13"/>
      <c r="AG272" s="13"/>
      <c r="AH272" s="13"/>
      <c r="AI272" s="224"/>
      <c r="AJ272" s="13"/>
      <c r="AK272" s="13"/>
      <c r="AL272" s="13"/>
      <c r="AM272" s="13"/>
      <c r="AN272" s="13"/>
      <c r="AO272" s="13"/>
      <c r="AP272" s="13"/>
      <c r="AQ272" s="13"/>
      <c r="AR272" s="13"/>
      <c r="AS272" s="45"/>
    </row>
    <row r="273" spans="1:45" ht="14.5" customHeight="1">
      <c r="A273" s="23"/>
      <c r="B273" s="13"/>
      <c r="C273" s="13"/>
      <c r="D273" s="13"/>
      <c r="E273" s="13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  <c r="AA273" s="218"/>
      <c r="AB273" s="218"/>
      <c r="AC273" s="218"/>
      <c r="AD273" s="13"/>
      <c r="AE273" s="13"/>
      <c r="AF273" s="13"/>
      <c r="AG273" s="13"/>
      <c r="AH273" s="13"/>
      <c r="AI273" s="224"/>
      <c r="AJ273" s="13"/>
      <c r="AK273" s="13"/>
      <c r="AL273" s="13"/>
      <c r="AM273" s="13"/>
      <c r="AN273" s="13"/>
      <c r="AO273" s="13"/>
      <c r="AP273" s="13"/>
      <c r="AQ273" s="13"/>
      <c r="AR273" s="13"/>
      <c r="AS273" s="45"/>
    </row>
    <row r="274" spans="1:45" ht="14.5" customHeight="1">
      <c r="A274" s="23"/>
      <c r="B274" s="13"/>
      <c r="C274" s="13"/>
      <c r="D274" s="13"/>
      <c r="E274" s="13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  <c r="AA274" s="218"/>
      <c r="AB274" s="218"/>
      <c r="AC274" s="218"/>
      <c r="AD274" s="13"/>
      <c r="AE274" s="13"/>
      <c r="AF274" s="13"/>
      <c r="AG274" s="13"/>
      <c r="AH274" s="13"/>
      <c r="AI274" s="224"/>
      <c r="AJ274" s="13"/>
      <c r="AK274" s="13"/>
      <c r="AL274" s="13"/>
      <c r="AM274" s="13"/>
      <c r="AN274" s="13"/>
      <c r="AO274" s="13"/>
      <c r="AP274" s="13"/>
      <c r="AQ274" s="13"/>
      <c r="AR274" s="13"/>
      <c r="AS274" s="45"/>
    </row>
    <row r="275" spans="1:45" ht="14.5" customHeight="1">
      <c r="A275" s="23"/>
      <c r="B275" s="13"/>
      <c r="C275" s="13"/>
      <c r="D275" s="13"/>
      <c r="E275" s="13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  <c r="AA275" s="218"/>
      <c r="AB275" s="218"/>
      <c r="AC275" s="218"/>
      <c r="AD275" s="13"/>
      <c r="AE275" s="13"/>
      <c r="AF275" s="13"/>
      <c r="AG275" s="13"/>
      <c r="AH275" s="13"/>
      <c r="AI275" s="224"/>
      <c r="AJ275" s="13"/>
      <c r="AK275" s="13"/>
      <c r="AL275" s="13"/>
      <c r="AM275" s="13"/>
      <c r="AN275" s="13"/>
      <c r="AO275" s="13"/>
      <c r="AP275" s="13"/>
      <c r="AQ275" s="13"/>
      <c r="AR275" s="13"/>
      <c r="AS275" s="45"/>
    </row>
    <row r="276" spans="1:45" ht="14.5" customHeight="1">
      <c r="A276" s="23"/>
      <c r="B276" s="13"/>
      <c r="C276" s="13"/>
      <c r="D276" s="13"/>
      <c r="E276" s="13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  <c r="AA276" s="218"/>
      <c r="AB276" s="218"/>
      <c r="AC276" s="218"/>
      <c r="AD276" s="13"/>
      <c r="AE276" s="13"/>
      <c r="AF276" s="13"/>
      <c r="AG276" s="13"/>
      <c r="AH276" s="13"/>
      <c r="AI276" s="224"/>
      <c r="AJ276" s="13"/>
      <c r="AK276" s="13"/>
      <c r="AL276" s="13"/>
      <c r="AM276" s="13"/>
      <c r="AN276" s="13"/>
      <c r="AO276" s="13"/>
      <c r="AP276" s="13"/>
      <c r="AQ276" s="13"/>
      <c r="AR276" s="13"/>
      <c r="AS276" s="45"/>
    </row>
    <row r="277" spans="1:45" ht="14.5" customHeight="1">
      <c r="A277" s="23"/>
      <c r="B277" s="13"/>
      <c r="C277" s="13"/>
      <c r="D277" s="13"/>
      <c r="E277" s="13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  <c r="AA277" s="218"/>
      <c r="AB277" s="218"/>
      <c r="AC277" s="218"/>
      <c r="AD277" s="13"/>
      <c r="AE277" s="13"/>
      <c r="AF277" s="13"/>
      <c r="AG277" s="13"/>
      <c r="AH277" s="13"/>
      <c r="AI277" s="224"/>
      <c r="AJ277" s="13"/>
      <c r="AK277" s="13"/>
      <c r="AL277" s="13"/>
      <c r="AM277" s="13"/>
      <c r="AN277" s="13"/>
      <c r="AO277" s="13"/>
      <c r="AP277" s="13"/>
      <c r="AQ277" s="13"/>
      <c r="AR277" s="13"/>
      <c r="AS277" s="45"/>
    </row>
    <row r="278" spans="1:45" ht="14.5" customHeight="1">
      <c r="A278" s="23"/>
      <c r="B278" s="13"/>
      <c r="C278" s="13"/>
      <c r="D278" s="13"/>
      <c r="E278" s="13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  <c r="AA278" s="218"/>
      <c r="AB278" s="218"/>
      <c r="AC278" s="218"/>
      <c r="AD278" s="13"/>
      <c r="AE278" s="13"/>
      <c r="AF278" s="13"/>
      <c r="AG278" s="13"/>
      <c r="AH278" s="13"/>
      <c r="AI278" s="224"/>
      <c r="AJ278" s="13"/>
      <c r="AK278" s="13"/>
      <c r="AL278" s="13"/>
      <c r="AM278" s="13"/>
      <c r="AN278" s="13"/>
      <c r="AO278" s="13"/>
      <c r="AP278" s="13"/>
      <c r="AQ278" s="13"/>
      <c r="AR278" s="13"/>
      <c r="AS278" s="45"/>
    </row>
    <row r="279" spans="1:45" ht="14.5" customHeight="1">
      <c r="A279" s="23"/>
      <c r="B279" s="13"/>
      <c r="C279" s="13"/>
      <c r="D279" s="13"/>
      <c r="E279" s="13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  <c r="AA279" s="218"/>
      <c r="AB279" s="218"/>
      <c r="AC279" s="218"/>
      <c r="AD279" s="13"/>
      <c r="AE279" s="13"/>
      <c r="AF279" s="13"/>
      <c r="AG279" s="13"/>
      <c r="AH279" s="13"/>
      <c r="AI279" s="224"/>
      <c r="AJ279" s="13"/>
      <c r="AK279" s="13"/>
      <c r="AL279" s="13"/>
      <c r="AM279" s="13"/>
      <c r="AN279" s="13"/>
      <c r="AO279" s="13"/>
      <c r="AP279" s="13"/>
      <c r="AQ279" s="13"/>
      <c r="AR279" s="13"/>
      <c r="AS279" s="45"/>
    </row>
    <row r="280" spans="1:45" ht="14.5" customHeight="1">
      <c r="A280" s="23"/>
      <c r="B280" s="13"/>
      <c r="C280" s="13"/>
      <c r="D280" s="13"/>
      <c r="E280" s="13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  <c r="AA280" s="218"/>
      <c r="AB280" s="218"/>
      <c r="AC280" s="218"/>
      <c r="AD280" s="13"/>
      <c r="AE280" s="13"/>
      <c r="AF280" s="13"/>
      <c r="AG280" s="13"/>
      <c r="AH280" s="13"/>
      <c r="AI280" s="224"/>
      <c r="AJ280" s="13"/>
      <c r="AK280" s="13"/>
      <c r="AL280" s="13"/>
      <c r="AM280" s="13"/>
      <c r="AN280" s="13"/>
      <c r="AO280" s="13"/>
      <c r="AP280" s="13"/>
      <c r="AQ280" s="13"/>
      <c r="AR280" s="13"/>
      <c r="AS280" s="45"/>
    </row>
    <row r="281" spans="1:45" ht="14.5" customHeight="1">
      <c r="A281" s="23"/>
      <c r="B281" s="13"/>
      <c r="C281" s="13"/>
      <c r="D281" s="13"/>
      <c r="E281" s="13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  <c r="AA281" s="218"/>
      <c r="AB281" s="218"/>
      <c r="AC281" s="218"/>
      <c r="AD281" s="13"/>
      <c r="AE281" s="13"/>
      <c r="AF281" s="13"/>
      <c r="AG281" s="13"/>
      <c r="AH281" s="13"/>
      <c r="AI281" s="224"/>
      <c r="AJ281" s="13"/>
      <c r="AK281" s="13"/>
      <c r="AL281" s="13"/>
      <c r="AM281" s="13"/>
      <c r="AN281" s="13"/>
      <c r="AO281" s="13"/>
      <c r="AP281" s="13"/>
      <c r="AQ281" s="13"/>
      <c r="AR281" s="13"/>
      <c r="AS281" s="45"/>
    </row>
    <row r="282" spans="1:45" ht="14.5" customHeight="1">
      <c r="A282" s="23"/>
      <c r="B282" s="13"/>
      <c r="C282" s="13"/>
      <c r="D282" s="13"/>
      <c r="E282" s="13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  <c r="AA282" s="218"/>
      <c r="AB282" s="218"/>
      <c r="AC282" s="218"/>
      <c r="AD282" s="13"/>
      <c r="AE282" s="13"/>
      <c r="AF282" s="13"/>
      <c r="AG282" s="13"/>
      <c r="AH282" s="13"/>
      <c r="AI282" s="224"/>
      <c r="AJ282" s="13"/>
      <c r="AK282" s="13"/>
      <c r="AL282" s="13"/>
      <c r="AM282" s="13"/>
      <c r="AN282" s="13"/>
      <c r="AO282" s="13"/>
      <c r="AP282" s="13"/>
      <c r="AQ282" s="13"/>
      <c r="AR282" s="13"/>
      <c r="AS282" s="45"/>
    </row>
    <row r="283" spans="1:45" ht="14.5" customHeight="1">
      <c r="A283" s="23"/>
      <c r="B283" s="13"/>
      <c r="C283" s="13"/>
      <c r="D283" s="13"/>
      <c r="E283" s="13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  <c r="AA283" s="218"/>
      <c r="AB283" s="218"/>
      <c r="AC283" s="218"/>
      <c r="AD283" s="13"/>
      <c r="AE283" s="13"/>
      <c r="AF283" s="13"/>
      <c r="AG283" s="13"/>
      <c r="AH283" s="13"/>
      <c r="AI283" s="224"/>
      <c r="AJ283" s="13"/>
      <c r="AK283" s="13"/>
      <c r="AL283" s="13"/>
      <c r="AM283" s="13"/>
      <c r="AN283" s="13"/>
      <c r="AO283" s="13"/>
      <c r="AP283" s="13"/>
      <c r="AQ283" s="13"/>
      <c r="AR283" s="13"/>
      <c r="AS283" s="45"/>
    </row>
    <row r="284" spans="1:45" ht="14.5" customHeight="1">
      <c r="A284" s="23"/>
      <c r="B284" s="13"/>
      <c r="C284" s="13"/>
      <c r="D284" s="13"/>
      <c r="E284" s="13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  <c r="AA284" s="218"/>
      <c r="AB284" s="218"/>
      <c r="AC284" s="218"/>
      <c r="AD284" s="13"/>
      <c r="AE284" s="13"/>
      <c r="AF284" s="13"/>
      <c r="AG284" s="13"/>
      <c r="AH284" s="13"/>
      <c r="AI284" s="224"/>
      <c r="AJ284" s="13"/>
      <c r="AK284" s="13"/>
      <c r="AL284" s="13"/>
      <c r="AM284" s="13"/>
      <c r="AN284" s="13"/>
      <c r="AO284" s="13"/>
      <c r="AP284" s="13"/>
      <c r="AQ284" s="13"/>
      <c r="AR284" s="13"/>
      <c r="AS284" s="45"/>
    </row>
    <row r="285" spans="1:45" ht="14.5" customHeight="1">
      <c r="A285" s="23"/>
      <c r="B285" s="13"/>
      <c r="C285" s="13"/>
      <c r="D285" s="13"/>
      <c r="E285" s="13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  <c r="AA285" s="218"/>
      <c r="AB285" s="218"/>
      <c r="AC285" s="218"/>
      <c r="AD285" s="13"/>
      <c r="AE285" s="13"/>
      <c r="AF285" s="13"/>
      <c r="AG285" s="13"/>
      <c r="AH285" s="13"/>
      <c r="AI285" s="224"/>
      <c r="AJ285" s="13"/>
      <c r="AK285" s="13"/>
      <c r="AL285" s="13"/>
      <c r="AM285" s="13"/>
      <c r="AN285" s="13"/>
      <c r="AO285" s="13"/>
      <c r="AP285" s="13"/>
      <c r="AQ285" s="13"/>
      <c r="AR285" s="13"/>
      <c r="AS285" s="45"/>
    </row>
    <row r="286" spans="1:45" ht="14.5" customHeight="1">
      <c r="A286" s="23"/>
      <c r="B286" s="13"/>
      <c r="C286" s="13"/>
      <c r="D286" s="13"/>
      <c r="E286" s="13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  <c r="AA286" s="218"/>
      <c r="AB286" s="218"/>
      <c r="AC286" s="218"/>
      <c r="AD286" s="13"/>
      <c r="AE286" s="13"/>
      <c r="AF286" s="13"/>
      <c r="AG286" s="13"/>
      <c r="AH286" s="13"/>
      <c r="AI286" s="224"/>
      <c r="AJ286" s="13"/>
      <c r="AK286" s="13"/>
      <c r="AL286" s="13"/>
      <c r="AM286" s="13"/>
      <c r="AN286" s="13"/>
      <c r="AO286" s="13"/>
      <c r="AP286" s="13"/>
      <c r="AQ286" s="13"/>
      <c r="AR286" s="13"/>
      <c r="AS286" s="45"/>
    </row>
    <row r="287" spans="1:45" ht="14.5" customHeight="1">
      <c r="A287" s="23"/>
      <c r="B287" s="13"/>
      <c r="C287" s="13"/>
      <c r="D287" s="13"/>
      <c r="E287" s="13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  <c r="AA287" s="218"/>
      <c r="AB287" s="218"/>
      <c r="AC287" s="218"/>
      <c r="AD287" s="13"/>
      <c r="AE287" s="13"/>
      <c r="AF287" s="13"/>
      <c r="AG287" s="13"/>
      <c r="AH287" s="13"/>
      <c r="AI287" s="224"/>
      <c r="AJ287" s="13"/>
      <c r="AK287" s="13"/>
      <c r="AL287" s="13"/>
      <c r="AM287" s="13"/>
      <c r="AN287" s="13"/>
      <c r="AO287" s="13"/>
      <c r="AP287" s="13"/>
      <c r="AQ287" s="13"/>
      <c r="AR287" s="13"/>
      <c r="AS287" s="45"/>
    </row>
    <row r="288" spans="1:45" ht="14.5" customHeight="1">
      <c r="A288" s="23"/>
      <c r="B288" s="13"/>
      <c r="C288" s="13"/>
      <c r="D288" s="13"/>
      <c r="E288" s="13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  <c r="AA288" s="218"/>
      <c r="AB288" s="218"/>
      <c r="AC288" s="218"/>
      <c r="AD288" s="13"/>
      <c r="AE288" s="13"/>
      <c r="AF288" s="13"/>
      <c r="AG288" s="13"/>
      <c r="AH288" s="13"/>
      <c r="AI288" s="224"/>
      <c r="AJ288" s="13"/>
      <c r="AK288" s="13"/>
      <c r="AL288" s="13"/>
      <c r="AM288" s="13"/>
      <c r="AN288" s="13"/>
      <c r="AO288" s="13"/>
      <c r="AP288" s="13"/>
      <c r="AQ288" s="13"/>
      <c r="AR288" s="13"/>
      <c r="AS288" s="45"/>
    </row>
    <row r="289" spans="1:45" ht="14.5" customHeight="1">
      <c r="A289" s="23"/>
      <c r="B289" s="13"/>
      <c r="C289" s="13"/>
      <c r="D289" s="13"/>
      <c r="E289" s="13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  <c r="AA289" s="218"/>
      <c r="AB289" s="218"/>
      <c r="AC289" s="218"/>
      <c r="AD289" s="13"/>
      <c r="AE289" s="13"/>
      <c r="AF289" s="13"/>
      <c r="AG289" s="13"/>
      <c r="AH289" s="13"/>
      <c r="AI289" s="224"/>
      <c r="AJ289" s="13"/>
      <c r="AK289" s="13"/>
      <c r="AL289" s="13"/>
      <c r="AM289" s="13"/>
      <c r="AN289" s="13"/>
      <c r="AO289" s="13"/>
      <c r="AP289" s="13"/>
      <c r="AQ289" s="13"/>
      <c r="AR289" s="13"/>
      <c r="AS289" s="45"/>
    </row>
    <row r="290" spans="1:45" ht="14.5" customHeight="1">
      <c r="A290" s="23"/>
      <c r="B290" s="13"/>
      <c r="C290" s="13"/>
      <c r="D290" s="13"/>
      <c r="E290" s="13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  <c r="AA290" s="218"/>
      <c r="AB290" s="218"/>
      <c r="AC290" s="218"/>
      <c r="AD290" s="13"/>
      <c r="AE290" s="13"/>
      <c r="AF290" s="13"/>
      <c r="AG290" s="13"/>
      <c r="AH290" s="13"/>
      <c r="AI290" s="224"/>
      <c r="AJ290" s="13"/>
      <c r="AK290" s="13"/>
      <c r="AL290" s="13"/>
      <c r="AM290" s="13"/>
      <c r="AN290" s="13"/>
      <c r="AO290" s="13"/>
      <c r="AP290" s="13"/>
      <c r="AQ290" s="13"/>
      <c r="AR290" s="13"/>
      <c r="AS290" s="45"/>
    </row>
    <row r="291" spans="1:45" ht="14.5" customHeight="1">
      <c r="A291" s="23"/>
      <c r="B291" s="13"/>
      <c r="C291" s="13"/>
      <c r="D291" s="13"/>
      <c r="E291" s="13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  <c r="AA291" s="218"/>
      <c r="AB291" s="218"/>
      <c r="AC291" s="218"/>
      <c r="AD291" s="13"/>
      <c r="AE291" s="13"/>
      <c r="AF291" s="13"/>
      <c r="AG291" s="13"/>
      <c r="AH291" s="13"/>
      <c r="AI291" s="224"/>
      <c r="AJ291" s="13"/>
      <c r="AK291" s="13"/>
      <c r="AL291" s="13"/>
      <c r="AM291" s="13"/>
      <c r="AN291" s="13"/>
      <c r="AO291" s="13"/>
      <c r="AP291" s="13"/>
      <c r="AQ291" s="13"/>
      <c r="AR291" s="13"/>
      <c r="AS291" s="45"/>
    </row>
    <row r="292" spans="1:45" ht="14.5" customHeight="1">
      <c r="A292" s="23"/>
      <c r="B292" s="13"/>
      <c r="C292" s="13"/>
      <c r="D292" s="13"/>
      <c r="E292" s="13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  <c r="AA292" s="218"/>
      <c r="AB292" s="218"/>
      <c r="AC292" s="218"/>
      <c r="AD292" s="13"/>
      <c r="AE292" s="13"/>
      <c r="AF292" s="13"/>
      <c r="AG292" s="13"/>
      <c r="AH292" s="13"/>
      <c r="AI292" s="224"/>
      <c r="AJ292" s="13"/>
      <c r="AK292" s="13"/>
      <c r="AL292" s="13"/>
      <c r="AM292" s="13"/>
      <c r="AN292" s="13"/>
      <c r="AO292" s="13"/>
      <c r="AP292" s="13"/>
      <c r="AQ292" s="13"/>
      <c r="AR292" s="13"/>
      <c r="AS292" s="45"/>
    </row>
    <row r="293" spans="1:45" ht="14.5" customHeight="1">
      <c r="A293" s="23"/>
      <c r="B293" s="13"/>
      <c r="C293" s="13"/>
      <c r="D293" s="13"/>
      <c r="E293" s="13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  <c r="AA293" s="218"/>
      <c r="AB293" s="218"/>
      <c r="AC293" s="218"/>
      <c r="AD293" s="13"/>
      <c r="AE293" s="13"/>
      <c r="AF293" s="13"/>
      <c r="AG293" s="13"/>
      <c r="AH293" s="13"/>
      <c r="AI293" s="224"/>
      <c r="AJ293" s="13"/>
      <c r="AK293" s="13"/>
      <c r="AL293" s="13"/>
      <c r="AM293" s="13"/>
      <c r="AN293" s="13"/>
      <c r="AO293" s="13"/>
      <c r="AP293" s="13"/>
      <c r="AQ293" s="13"/>
      <c r="AR293" s="13"/>
      <c r="AS293" s="45"/>
    </row>
    <row r="294" spans="1:45" ht="14.5" customHeight="1">
      <c r="A294" s="23"/>
      <c r="B294" s="13"/>
      <c r="C294" s="13"/>
      <c r="D294" s="13"/>
      <c r="E294" s="13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  <c r="AA294" s="218"/>
      <c r="AB294" s="218"/>
      <c r="AC294" s="218"/>
      <c r="AD294" s="13"/>
      <c r="AE294" s="13"/>
      <c r="AF294" s="13"/>
      <c r="AG294" s="13"/>
      <c r="AH294" s="13"/>
      <c r="AI294" s="224"/>
      <c r="AJ294" s="13"/>
      <c r="AK294" s="13"/>
      <c r="AL294" s="13"/>
      <c r="AM294" s="13"/>
      <c r="AN294" s="13"/>
      <c r="AO294" s="13"/>
      <c r="AP294" s="13"/>
      <c r="AQ294" s="13"/>
      <c r="AR294" s="13"/>
      <c r="AS294" s="45"/>
    </row>
    <row r="295" spans="1:45" ht="14.5" customHeight="1">
      <c r="A295" s="23"/>
      <c r="B295" s="13"/>
      <c r="C295" s="13"/>
      <c r="D295" s="13"/>
      <c r="E295" s="13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  <c r="AA295" s="218"/>
      <c r="AB295" s="218"/>
      <c r="AC295" s="218"/>
      <c r="AD295" s="13"/>
      <c r="AE295" s="13"/>
      <c r="AF295" s="13"/>
      <c r="AG295" s="13"/>
      <c r="AH295" s="13"/>
      <c r="AI295" s="224"/>
      <c r="AJ295" s="13"/>
      <c r="AK295" s="13"/>
      <c r="AL295" s="13"/>
      <c r="AM295" s="13"/>
      <c r="AN295" s="13"/>
      <c r="AO295" s="13"/>
      <c r="AP295" s="13"/>
      <c r="AQ295" s="13"/>
      <c r="AR295" s="13"/>
      <c r="AS295" s="45"/>
    </row>
    <row r="296" spans="1:45" ht="14.5" customHeight="1">
      <c r="A296" s="23"/>
      <c r="B296" s="13"/>
      <c r="C296" s="13"/>
      <c r="D296" s="13"/>
      <c r="E296" s="13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  <c r="AA296" s="218"/>
      <c r="AB296" s="218"/>
      <c r="AC296" s="218"/>
      <c r="AD296" s="13"/>
      <c r="AE296" s="13"/>
      <c r="AF296" s="13"/>
      <c r="AG296" s="13"/>
      <c r="AH296" s="13"/>
      <c r="AI296" s="224"/>
      <c r="AJ296" s="13"/>
      <c r="AK296" s="13"/>
      <c r="AL296" s="13"/>
      <c r="AM296" s="13"/>
      <c r="AN296" s="13"/>
      <c r="AO296" s="13"/>
      <c r="AP296" s="13"/>
      <c r="AQ296" s="13"/>
      <c r="AR296" s="13"/>
      <c r="AS296" s="45"/>
    </row>
    <row r="297" spans="1:45" ht="14.5" customHeight="1">
      <c r="A297" s="23"/>
      <c r="B297" s="13"/>
      <c r="C297" s="13"/>
      <c r="D297" s="13"/>
      <c r="E297" s="13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  <c r="AA297" s="218"/>
      <c r="AB297" s="218"/>
      <c r="AC297" s="218"/>
      <c r="AD297" s="13"/>
      <c r="AE297" s="13"/>
      <c r="AF297" s="13"/>
      <c r="AG297" s="13"/>
      <c r="AH297" s="13"/>
      <c r="AI297" s="224"/>
      <c r="AJ297" s="13"/>
      <c r="AK297" s="13"/>
      <c r="AL297" s="13"/>
      <c r="AM297" s="13"/>
      <c r="AN297" s="13"/>
      <c r="AO297" s="13"/>
      <c r="AP297" s="13"/>
      <c r="AQ297" s="13"/>
      <c r="AR297" s="13"/>
      <c r="AS297" s="45"/>
    </row>
    <row r="298" spans="1:45" ht="14.5" customHeight="1">
      <c r="A298" s="23"/>
      <c r="B298" s="13"/>
      <c r="C298" s="13"/>
      <c r="D298" s="13"/>
      <c r="E298" s="13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  <c r="AA298" s="218"/>
      <c r="AB298" s="218"/>
      <c r="AC298" s="218"/>
      <c r="AD298" s="13"/>
      <c r="AE298" s="13"/>
      <c r="AF298" s="13"/>
      <c r="AG298" s="13"/>
      <c r="AH298" s="13"/>
      <c r="AI298" s="224"/>
      <c r="AJ298" s="13"/>
      <c r="AK298" s="13"/>
      <c r="AL298" s="13"/>
      <c r="AM298" s="13"/>
      <c r="AN298" s="13"/>
      <c r="AO298" s="13"/>
      <c r="AP298" s="13"/>
      <c r="AQ298" s="13"/>
      <c r="AR298" s="13"/>
      <c r="AS298" s="45"/>
    </row>
    <row r="299" spans="1:45" ht="14.5" customHeight="1">
      <c r="A299" s="23"/>
      <c r="B299" s="13"/>
      <c r="C299" s="13"/>
      <c r="D299" s="13"/>
      <c r="E299" s="13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  <c r="AA299" s="218"/>
      <c r="AB299" s="218"/>
      <c r="AC299" s="218"/>
      <c r="AD299" s="13"/>
      <c r="AE299" s="13"/>
      <c r="AF299" s="13"/>
      <c r="AG299" s="13"/>
      <c r="AH299" s="13"/>
      <c r="AI299" s="224"/>
      <c r="AJ299" s="13"/>
      <c r="AK299" s="13"/>
      <c r="AL299" s="13"/>
      <c r="AM299" s="13"/>
      <c r="AN299" s="13"/>
      <c r="AO299" s="13"/>
      <c r="AP299" s="13"/>
      <c r="AQ299" s="13"/>
      <c r="AR299" s="13"/>
      <c r="AS299" s="45"/>
    </row>
    <row r="300" spans="1:45" ht="14.5" customHeight="1">
      <c r="A300" s="23"/>
      <c r="B300" s="13"/>
      <c r="C300" s="13"/>
      <c r="D300" s="13"/>
      <c r="E300" s="13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  <c r="AA300" s="218"/>
      <c r="AB300" s="218"/>
      <c r="AC300" s="218"/>
      <c r="AD300" s="13"/>
      <c r="AE300" s="13"/>
      <c r="AF300" s="13"/>
      <c r="AG300" s="13"/>
      <c r="AH300" s="13"/>
      <c r="AI300" s="224"/>
      <c r="AJ300" s="13"/>
      <c r="AK300" s="13"/>
      <c r="AL300" s="13"/>
      <c r="AM300" s="13"/>
      <c r="AN300" s="13"/>
      <c r="AO300" s="13"/>
      <c r="AP300" s="13"/>
      <c r="AQ300" s="13"/>
      <c r="AR300" s="13"/>
      <c r="AS300" s="45"/>
    </row>
    <row r="301" spans="1:45" ht="14.5" customHeight="1">
      <c r="A301" s="23"/>
      <c r="B301" s="13"/>
      <c r="C301" s="13"/>
      <c r="D301" s="13"/>
      <c r="E301" s="13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  <c r="AA301" s="218"/>
      <c r="AB301" s="218"/>
      <c r="AC301" s="218"/>
      <c r="AD301" s="13"/>
      <c r="AE301" s="13"/>
      <c r="AF301" s="13"/>
      <c r="AG301" s="13"/>
      <c r="AH301" s="13"/>
      <c r="AI301" s="224"/>
      <c r="AJ301" s="13"/>
      <c r="AK301" s="13"/>
      <c r="AL301" s="13"/>
      <c r="AM301" s="13"/>
      <c r="AN301" s="13"/>
      <c r="AO301" s="13"/>
      <c r="AP301" s="13"/>
      <c r="AQ301" s="13"/>
      <c r="AR301" s="13"/>
      <c r="AS301" s="45"/>
    </row>
    <row r="302" spans="1:45" ht="14.5" customHeight="1">
      <c r="A302" s="23"/>
      <c r="B302" s="13"/>
      <c r="C302" s="13"/>
      <c r="D302" s="13"/>
      <c r="E302" s="13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  <c r="AA302" s="218"/>
      <c r="AB302" s="218"/>
      <c r="AC302" s="218"/>
      <c r="AD302" s="13"/>
      <c r="AE302" s="13"/>
      <c r="AF302" s="13"/>
      <c r="AG302" s="13"/>
      <c r="AH302" s="13"/>
      <c r="AI302" s="224"/>
      <c r="AJ302" s="13"/>
      <c r="AK302" s="13"/>
      <c r="AL302" s="13"/>
      <c r="AM302" s="13"/>
      <c r="AN302" s="13"/>
      <c r="AO302" s="13"/>
      <c r="AP302" s="13"/>
      <c r="AQ302" s="13"/>
      <c r="AR302" s="13"/>
      <c r="AS302" s="45"/>
    </row>
    <row r="303" spans="1:45" ht="14.5" customHeight="1">
      <c r="A303" s="23"/>
      <c r="B303" s="13"/>
      <c r="C303" s="13"/>
      <c r="D303" s="13"/>
      <c r="E303" s="13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  <c r="AA303" s="218"/>
      <c r="AB303" s="218"/>
      <c r="AC303" s="218"/>
      <c r="AD303" s="13"/>
      <c r="AE303" s="13"/>
      <c r="AF303" s="13"/>
      <c r="AG303" s="13"/>
      <c r="AH303" s="13"/>
      <c r="AI303" s="224"/>
      <c r="AJ303" s="13"/>
      <c r="AK303" s="13"/>
      <c r="AL303" s="13"/>
      <c r="AM303" s="13"/>
      <c r="AN303" s="13"/>
      <c r="AO303" s="13"/>
      <c r="AP303" s="13"/>
      <c r="AQ303" s="13"/>
      <c r="AR303" s="13"/>
      <c r="AS303" s="45"/>
    </row>
    <row r="304" spans="1:45" ht="14.5" customHeight="1">
      <c r="A304" s="23"/>
      <c r="B304" s="13"/>
      <c r="C304" s="13"/>
      <c r="D304" s="13"/>
      <c r="E304" s="13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  <c r="AA304" s="218"/>
      <c r="AB304" s="218"/>
      <c r="AC304" s="218"/>
      <c r="AD304" s="13"/>
      <c r="AE304" s="13"/>
      <c r="AF304" s="13"/>
      <c r="AG304" s="13"/>
      <c r="AH304" s="13"/>
      <c r="AI304" s="224"/>
      <c r="AJ304" s="13"/>
      <c r="AK304" s="13"/>
      <c r="AL304" s="13"/>
      <c r="AM304" s="13"/>
      <c r="AN304" s="13"/>
      <c r="AO304" s="13"/>
      <c r="AP304" s="13"/>
      <c r="AQ304" s="13"/>
      <c r="AR304" s="13"/>
      <c r="AS304" s="45"/>
    </row>
    <row r="305" spans="1:45" ht="14.5" customHeight="1">
      <c r="A305" s="23"/>
      <c r="B305" s="13"/>
      <c r="C305" s="13"/>
      <c r="D305" s="13"/>
      <c r="E305" s="13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8"/>
      <c r="AC305" s="218"/>
      <c r="AD305" s="13"/>
      <c r="AE305" s="13"/>
      <c r="AF305" s="13"/>
      <c r="AG305" s="13"/>
      <c r="AH305" s="13"/>
      <c r="AI305" s="224"/>
      <c r="AJ305" s="13"/>
      <c r="AK305" s="13"/>
      <c r="AL305" s="13"/>
      <c r="AM305" s="13"/>
      <c r="AN305" s="13"/>
      <c r="AO305" s="13"/>
      <c r="AP305" s="13"/>
      <c r="AQ305" s="13"/>
      <c r="AR305" s="13"/>
      <c r="AS305" s="45"/>
    </row>
    <row r="306" spans="1:45" ht="14.5" customHeight="1">
      <c r="A306" s="23"/>
      <c r="B306" s="13"/>
      <c r="C306" s="13"/>
      <c r="D306" s="13"/>
      <c r="E306" s="13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8"/>
      <c r="AC306" s="218"/>
      <c r="AD306" s="13"/>
      <c r="AE306" s="13"/>
      <c r="AF306" s="13"/>
      <c r="AG306" s="13"/>
      <c r="AH306" s="13"/>
      <c r="AI306" s="224"/>
      <c r="AJ306" s="13"/>
      <c r="AK306" s="13"/>
      <c r="AL306" s="13"/>
      <c r="AM306" s="13"/>
      <c r="AN306" s="13"/>
      <c r="AO306" s="13"/>
      <c r="AP306" s="13"/>
      <c r="AQ306" s="13"/>
      <c r="AR306" s="13"/>
      <c r="AS306" s="45"/>
    </row>
    <row r="307" spans="1:45" ht="14.5" customHeight="1">
      <c r="A307" s="23"/>
      <c r="B307" s="13"/>
      <c r="C307" s="13"/>
      <c r="D307" s="13"/>
      <c r="E307" s="13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8"/>
      <c r="AC307" s="218"/>
      <c r="AD307" s="13"/>
      <c r="AE307" s="13"/>
      <c r="AF307" s="13"/>
      <c r="AG307" s="13"/>
      <c r="AH307" s="13"/>
      <c r="AI307" s="224"/>
      <c r="AJ307" s="13"/>
      <c r="AK307" s="13"/>
      <c r="AL307" s="13"/>
      <c r="AM307" s="13"/>
      <c r="AN307" s="13"/>
      <c r="AO307" s="13"/>
      <c r="AP307" s="13"/>
      <c r="AQ307" s="13"/>
      <c r="AR307" s="13"/>
      <c r="AS307" s="45"/>
    </row>
    <row r="308" spans="1:45" ht="14.5" customHeight="1">
      <c r="A308" s="23"/>
      <c r="B308" s="13"/>
      <c r="C308" s="13"/>
      <c r="D308" s="13"/>
      <c r="E308" s="13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8"/>
      <c r="AC308" s="218"/>
      <c r="AD308" s="13"/>
      <c r="AE308" s="13"/>
      <c r="AF308" s="13"/>
      <c r="AG308" s="13"/>
      <c r="AH308" s="13"/>
      <c r="AI308" s="224"/>
      <c r="AJ308" s="13"/>
      <c r="AK308" s="13"/>
      <c r="AL308" s="13"/>
      <c r="AM308" s="13"/>
      <c r="AN308" s="13"/>
      <c r="AO308" s="13"/>
      <c r="AP308" s="13"/>
      <c r="AQ308" s="13"/>
      <c r="AR308" s="13"/>
      <c r="AS308" s="45"/>
    </row>
    <row r="309" spans="1:45" ht="14.5" customHeight="1">
      <c r="A309" s="23"/>
      <c r="B309" s="13"/>
      <c r="C309" s="13"/>
      <c r="D309" s="13"/>
      <c r="E309" s="13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  <c r="AA309" s="218"/>
      <c r="AB309" s="218"/>
      <c r="AC309" s="218"/>
      <c r="AD309" s="13"/>
      <c r="AE309" s="13"/>
      <c r="AF309" s="13"/>
      <c r="AG309" s="13"/>
      <c r="AH309" s="13"/>
      <c r="AI309" s="224"/>
      <c r="AJ309" s="13"/>
      <c r="AK309" s="13"/>
      <c r="AL309" s="13"/>
      <c r="AM309" s="13"/>
      <c r="AN309" s="13"/>
      <c r="AO309" s="13"/>
      <c r="AP309" s="13"/>
      <c r="AQ309" s="13"/>
      <c r="AR309" s="13"/>
      <c r="AS309" s="45"/>
    </row>
    <row r="310" spans="1:45" ht="14.5" customHeight="1">
      <c r="A310" s="23"/>
      <c r="B310" s="13"/>
      <c r="C310" s="13"/>
      <c r="D310" s="13"/>
      <c r="E310" s="13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  <c r="AA310" s="218"/>
      <c r="AB310" s="218"/>
      <c r="AC310" s="218"/>
      <c r="AD310" s="13"/>
      <c r="AE310" s="13"/>
      <c r="AF310" s="13"/>
      <c r="AG310" s="13"/>
      <c r="AH310" s="13"/>
      <c r="AI310" s="224"/>
      <c r="AJ310" s="13"/>
      <c r="AK310" s="13"/>
      <c r="AL310" s="13"/>
      <c r="AM310" s="13"/>
      <c r="AN310" s="13"/>
      <c r="AO310" s="13"/>
      <c r="AP310" s="13"/>
      <c r="AQ310" s="13"/>
      <c r="AR310" s="13"/>
      <c r="AS310" s="45"/>
    </row>
    <row r="311" spans="1:45" ht="14.5" customHeight="1">
      <c r="A311" s="23"/>
      <c r="B311" s="13"/>
      <c r="C311" s="13"/>
      <c r="D311" s="13"/>
      <c r="E311" s="13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  <c r="AA311" s="218"/>
      <c r="AB311" s="218"/>
      <c r="AC311" s="218"/>
      <c r="AD311" s="13"/>
      <c r="AE311" s="13"/>
      <c r="AF311" s="13"/>
      <c r="AG311" s="13"/>
      <c r="AH311" s="13"/>
      <c r="AI311" s="224"/>
      <c r="AJ311" s="13"/>
      <c r="AK311" s="13"/>
      <c r="AL311" s="13"/>
      <c r="AM311" s="13"/>
      <c r="AN311" s="13"/>
      <c r="AO311" s="13"/>
      <c r="AP311" s="13"/>
      <c r="AQ311" s="13"/>
      <c r="AR311" s="13"/>
      <c r="AS311" s="45"/>
    </row>
    <row r="312" spans="1:45" ht="14.5" customHeight="1">
      <c r="A312" s="23"/>
      <c r="B312" s="13"/>
      <c r="C312" s="13"/>
      <c r="D312" s="13"/>
      <c r="E312" s="13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  <c r="AA312" s="218"/>
      <c r="AB312" s="218"/>
      <c r="AC312" s="218"/>
      <c r="AD312" s="13"/>
      <c r="AE312" s="13"/>
      <c r="AF312" s="13"/>
      <c r="AG312" s="13"/>
      <c r="AH312" s="13"/>
      <c r="AI312" s="224"/>
      <c r="AJ312" s="13"/>
      <c r="AK312" s="13"/>
      <c r="AL312" s="13"/>
      <c r="AM312" s="13"/>
      <c r="AN312" s="13"/>
      <c r="AO312" s="13"/>
      <c r="AP312" s="13"/>
      <c r="AQ312" s="13"/>
      <c r="AR312" s="13"/>
      <c r="AS312" s="45"/>
    </row>
    <row r="313" spans="1:45" ht="14.5" customHeight="1">
      <c r="A313" s="23"/>
      <c r="B313" s="13"/>
      <c r="C313" s="13"/>
      <c r="D313" s="13"/>
      <c r="E313" s="13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  <c r="AA313" s="218"/>
      <c r="AB313" s="218"/>
      <c r="AC313" s="218"/>
      <c r="AD313" s="13"/>
      <c r="AE313" s="13"/>
      <c r="AF313" s="13"/>
      <c r="AG313" s="13"/>
      <c r="AH313" s="13"/>
      <c r="AI313" s="224"/>
      <c r="AJ313" s="13"/>
      <c r="AK313" s="13"/>
      <c r="AL313" s="13"/>
      <c r="AM313" s="13"/>
      <c r="AN313" s="13"/>
      <c r="AO313" s="13"/>
      <c r="AP313" s="13"/>
      <c r="AQ313" s="13"/>
      <c r="AR313" s="13"/>
      <c r="AS313" s="45"/>
    </row>
    <row r="314" spans="1:45" ht="14.5" customHeight="1">
      <c r="A314" s="23"/>
      <c r="B314" s="13"/>
      <c r="C314" s="13"/>
      <c r="D314" s="13"/>
      <c r="E314" s="13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  <c r="AA314" s="218"/>
      <c r="AB314" s="218"/>
      <c r="AC314" s="218"/>
      <c r="AD314" s="13"/>
      <c r="AE314" s="13"/>
      <c r="AF314" s="13"/>
      <c r="AG314" s="13"/>
      <c r="AH314" s="13"/>
      <c r="AI314" s="224"/>
      <c r="AJ314" s="13"/>
      <c r="AK314" s="13"/>
      <c r="AL314" s="13"/>
      <c r="AM314" s="13"/>
      <c r="AN314" s="13"/>
      <c r="AO314" s="13"/>
      <c r="AP314" s="13"/>
      <c r="AQ314" s="13"/>
      <c r="AR314" s="13"/>
      <c r="AS314" s="45"/>
    </row>
    <row r="315" spans="1:45" ht="14.5" customHeight="1">
      <c r="A315" s="23"/>
      <c r="B315" s="13"/>
      <c r="C315" s="13"/>
      <c r="D315" s="13"/>
      <c r="E315" s="13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  <c r="AA315" s="218"/>
      <c r="AB315" s="218"/>
      <c r="AC315" s="218"/>
      <c r="AD315" s="13"/>
      <c r="AE315" s="13"/>
      <c r="AF315" s="13"/>
      <c r="AG315" s="13"/>
      <c r="AH315" s="13"/>
      <c r="AI315" s="224"/>
      <c r="AJ315" s="13"/>
      <c r="AK315" s="13"/>
      <c r="AL315" s="13"/>
      <c r="AM315" s="13"/>
      <c r="AN315" s="13"/>
      <c r="AO315" s="13"/>
      <c r="AP315" s="13"/>
      <c r="AQ315" s="13"/>
      <c r="AR315" s="13"/>
      <c r="AS315" s="45"/>
    </row>
    <row r="316" spans="1:45" ht="14.5" customHeight="1">
      <c r="A316" s="23"/>
      <c r="B316" s="13"/>
      <c r="C316" s="13"/>
      <c r="D316" s="13"/>
      <c r="E316" s="13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  <c r="AA316" s="218"/>
      <c r="AB316" s="218"/>
      <c r="AC316" s="218"/>
      <c r="AD316" s="13"/>
      <c r="AE316" s="13"/>
      <c r="AF316" s="13"/>
      <c r="AG316" s="13"/>
      <c r="AH316" s="13"/>
      <c r="AI316" s="224"/>
      <c r="AJ316" s="13"/>
      <c r="AK316" s="13"/>
      <c r="AL316" s="13"/>
      <c r="AM316" s="13"/>
      <c r="AN316" s="13"/>
      <c r="AO316" s="13"/>
      <c r="AP316" s="13"/>
      <c r="AQ316" s="13"/>
      <c r="AR316" s="13"/>
      <c r="AS316" s="45"/>
    </row>
    <row r="317" spans="1:45" ht="14.5" customHeight="1">
      <c r="A317" s="23"/>
      <c r="B317" s="13"/>
      <c r="C317" s="13"/>
      <c r="D317" s="13"/>
      <c r="E317" s="13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  <c r="AA317" s="218"/>
      <c r="AB317" s="218"/>
      <c r="AC317" s="218"/>
      <c r="AD317" s="13"/>
      <c r="AE317" s="13"/>
      <c r="AF317" s="13"/>
      <c r="AG317" s="13"/>
      <c r="AH317" s="13"/>
      <c r="AI317" s="224"/>
      <c r="AJ317" s="13"/>
      <c r="AK317" s="13"/>
      <c r="AL317" s="13"/>
      <c r="AM317" s="13"/>
      <c r="AN317" s="13"/>
      <c r="AO317" s="13"/>
      <c r="AP317" s="13"/>
      <c r="AQ317" s="13"/>
      <c r="AR317" s="13"/>
      <c r="AS317" s="45"/>
    </row>
    <row r="318" spans="1:45" ht="14.5" customHeight="1">
      <c r="A318" s="23"/>
      <c r="B318" s="13"/>
      <c r="C318" s="13"/>
      <c r="D318" s="13"/>
      <c r="E318" s="13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  <c r="AA318" s="218"/>
      <c r="AB318" s="218"/>
      <c r="AC318" s="218"/>
      <c r="AD318" s="13"/>
      <c r="AE318" s="13"/>
      <c r="AF318" s="13"/>
      <c r="AG318" s="13"/>
      <c r="AH318" s="13"/>
      <c r="AI318" s="224"/>
      <c r="AJ318" s="13"/>
      <c r="AK318" s="13"/>
      <c r="AL318" s="13"/>
      <c r="AM318" s="13"/>
      <c r="AN318" s="13"/>
      <c r="AO318" s="13"/>
      <c r="AP318" s="13"/>
      <c r="AQ318" s="13"/>
      <c r="AR318" s="13"/>
      <c r="AS318" s="45"/>
    </row>
    <row r="319" spans="1:45" ht="14.5" customHeight="1">
      <c r="A319" s="23"/>
      <c r="B319" s="13"/>
      <c r="C319" s="13"/>
      <c r="D319" s="13"/>
      <c r="E319" s="13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  <c r="AA319" s="218"/>
      <c r="AB319" s="218"/>
      <c r="AC319" s="218"/>
      <c r="AD319" s="13"/>
      <c r="AE319" s="13"/>
      <c r="AF319" s="13"/>
      <c r="AG319" s="13"/>
      <c r="AH319" s="13"/>
      <c r="AI319" s="224"/>
      <c r="AJ319" s="13"/>
      <c r="AK319" s="13"/>
      <c r="AL319" s="13"/>
      <c r="AM319" s="13"/>
      <c r="AN319" s="13"/>
      <c r="AO319" s="13"/>
      <c r="AP319" s="13"/>
      <c r="AQ319" s="13"/>
      <c r="AR319" s="13"/>
      <c r="AS319" s="45"/>
    </row>
    <row r="320" spans="1:45" ht="14.5" customHeight="1">
      <c r="A320" s="23"/>
      <c r="B320" s="13"/>
      <c r="C320" s="13"/>
      <c r="D320" s="13"/>
      <c r="E320" s="13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  <c r="AA320" s="218"/>
      <c r="AB320" s="218"/>
      <c r="AC320" s="218"/>
      <c r="AD320" s="13"/>
      <c r="AE320" s="13"/>
      <c r="AF320" s="13"/>
      <c r="AG320" s="13"/>
      <c r="AH320" s="13"/>
      <c r="AI320" s="224"/>
      <c r="AJ320" s="13"/>
      <c r="AK320" s="13"/>
      <c r="AL320" s="13"/>
      <c r="AM320" s="13"/>
      <c r="AN320" s="13"/>
      <c r="AO320" s="13"/>
      <c r="AP320" s="13"/>
      <c r="AQ320" s="13"/>
      <c r="AR320" s="13"/>
      <c r="AS320" s="45"/>
    </row>
    <row r="321" spans="1:45" ht="14.5" customHeight="1">
      <c r="A321" s="23"/>
      <c r="B321" s="13"/>
      <c r="C321" s="13"/>
      <c r="D321" s="13"/>
      <c r="E321" s="13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  <c r="AA321" s="218"/>
      <c r="AB321" s="218"/>
      <c r="AC321" s="218"/>
      <c r="AD321" s="13"/>
      <c r="AE321" s="13"/>
      <c r="AF321" s="13"/>
      <c r="AG321" s="13"/>
      <c r="AH321" s="13"/>
      <c r="AI321" s="224"/>
      <c r="AJ321" s="13"/>
      <c r="AK321" s="13"/>
      <c r="AL321" s="13"/>
      <c r="AM321" s="13"/>
      <c r="AN321" s="13"/>
      <c r="AO321" s="13"/>
      <c r="AP321" s="13"/>
      <c r="AQ321" s="13"/>
      <c r="AR321" s="13"/>
      <c r="AS321" s="45"/>
    </row>
    <row r="322" spans="1:45" ht="14.5" customHeight="1">
      <c r="A322" s="23"/>
      <c r="B322" s="13"/>
      <c r="C322" s="13"/>
      <c r="D322" s="13"/>
      <c r="E322" s="13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  <c r="AA322" s="218"/>
      <c r="AB322" s="218"/>
      <c r="AC322" s="218"/>
      <c r="AD322" s="13"/>
      <c r="AE322" s="13"/>
      <c r="AF322" s="13"/>
      <c r="AG322" s="13"/>
      <c r="AH322" s="13"/>
      <c r="AI322" s="224"/>
      <c r="AJ322" s="13"/>
      <c r="AK322" s="13"/>
      <c r="AL322" s="13"/>
      <c r="AM322" s="13"/>
      <c r="AN322" s="13"/>
      <c r="AO322" s="13"/>
      <c r="AP322" s="13"/>
      <c r="AQ322" s="13"/>
      <c r="AR322" s="13"/>
      <c r="AS322" s="45"/>
    </row>
    <row r="323" spans="1:45" ht="14.5" customHeight="1">
      <c r="A323" s="23"/>
      <c r="B323" s="13"/>
      <c r="C323" s="13"/>
      <c r="D323" s="13"/>
      <c r="E323" s="13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  <c r="AA323" s="218"/>
      <c r="AB323" s="218"/>
      <c r="AC323" s="218"/>
      <c r="AD323" s="13"/>
      <c r="AE323" s="13"/>
      <c r="AF323" s="13"/>
      <c r="AG323" s="13"/>
      <c r="AH323" s="13"/>
      <c r="AI323" s="224"/>
      <c r="AJ323" s="13"/>
      <c r="AK323" s="13"/>
      <c r="AL323" s="13"/>
      <c r="AM323" s="13"/>
      <c r="AN323" s="13"/>
      <c r="AO323" s="13"/>
      <c r="AP323" s="13"/>
      <c r="AQ323" s="13"/>
      <c r="AR323" s="13"/>
      <c r="AS323" s="45"/>
    </row>
    <row r="324" spans="1:45" ht="14.5" customHeight="1">
      <c r="A324" s="23"/>
      <c r="B324" s="13"/>
      <c r="C324" s="13"/>
      <c r="D324" s="13"/>
      <c r="E324" s="13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  <c r="AA324" s="218"/>
      <c r="AB324" s="218"/>
      <c r="AC324" s="218"/>
      <c r="AD324" s="13"/>
      <c r="AE324" s="13"/>
      <c r="AF324" s="13"/>
      <c r="AG324" s="13"/>
      <c r="AH324" s="13"/>
      <c r="AI324" s="224"/>
      <c r="AJ324" s="13"/>
      <c r="AK324" s="13"/>
      <c r="AL324" s="13"/>
      <c r="AM324" s="13"/>
      <c r="AN324" s="13"/>
      <c r="AO324" s="13"/>
      <c r="AP324" s="13"/>
      <c r="AQ324" s="13"/>
      <c r="AR324" s="13"/>
      <c r="AS324" s="45"/>
    </row>
    <row r="325" spans="1:45" ht="14.5" customHeight="1">
      <c r="A325" s="23"/>
      <c r="B325" s="13"/>
      <c r="C325" s="13"/>
      <c r="D325" s="13"/>
      <c r="E325" s="13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  <c r="AA325" s="218"/>
      <c r="AB325" s="218"/>
      <c r="AC325" s="218"/>
      <c r="AD325" s="13"/>
      <c r="AE325" s="13"/>
      <c r="AF325" s="13"/>
      <c r="AG325" s="13"/>
      <c r="AH325" s="13"/>
      <c r="AI325" s="224"/>
      <c r="AJ325" s="13"/>
      <c r="AK325" s="13"/>
      <c r="AL325" s="13"/>
      <c r="AM325" s="13"/>
      <c r="AN325" s="13"/>
      <c r="AO325" s="13"/>
      <c r="AP325" s="13"/>
      <c r="AQ325" s="13"/>
      <c r="AR325" s="13"/>
      <c r="AS325" s="45"/>
    </row>
    <row r="326" spans="1:45" ht="14.5" customHeight="1">
      <c r="A326" s="23"/>
      <c r="B326" s="13"/>
      <c r="C326" s="13"/>
      <c r="D326" s="13"/>
      <c r="E326" s="13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  <c r="AA326" s="218"/>
      <c r="AB326" s="218"/>
      <c r="AC326" s="218"/>
      <c r="AD326" s="13"/>
      <c r="AE326" s="13"/>
      <c r="AF326" s="13"/>
      <c r="AG326" s="13"/>
      <c r="AH326" s="13"/>
      <c r="AI326" s="224"/>
      <c r="AJ326" s="13"/>
      <c r="AK326" s="13"/>
      <c r="AL326" s="13"/>
      <c r="AM326" s="13"/>
      <c r="AN326" s="13"/>
      <c r="AO326" s="13"/>
      <c r="AP326" s="13"/>
      <c r="AQ326" s="13"/>
      <c r="AR326" s="13"/>
      <c r="AS326" s="45"/>
    </row>
    <row r="327" spans="1:45" ht="14.5" customHeight="1">
      <c r="A327" s="23"/>
      <c r="B327" s="13"/>
      <c r="C327" s="13"/>
      <c r="D327" s="13"/>
      <c r="E327" s="13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  <c r="AA327" s="218"/>
      <c r="AB327" s="218"/>
      <c r="AC327" s="218"/>
      <c r="AD327" s="13"/>
      <c r="AE327" s="13"/>
      <c r="AF327" s="13"/>
      <c r="AG327" s="13"/>
      <c r="AH327" s="13"/>
      <c r="AI327" s="224"/>
      <c r="AJ327" s="13"/>
      <c r="AK327" s="13"/>
      <c r="AL327" s="13"/>
      <c r="AM327" s="13"/>
      <c r="AN327" s="13"/>
      <c r="AO327" s="13"/>
      <c r="AP327" s="13"/>
      <c r="AQ327" s="13"/>
      <c r="AR327" s="13"/>
      <c r="AS327" s="45"/>
    </row>
    <row r="328" spans="1:45" ht="14.5" customHeight="1">
      <c r="A328" s="23"/>
      <c r="B328" s="13"/>
      <c r="C328" s="13"/>
      <c r="D328" s="13"/>
      <c r="E328" s="13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  <c r="AA328" s="218"/>
      <c r="AB328" s="218"/>
      <c r="AC328" s="218"/>
      <c r="AD328" s="13"/>
      <c r="AE328" s="13"/>
      <c r="AF328" s="13"/>
      <c r="AG328" s="13"/>
      <c r="AH328" s="13"/>
      <c r="AI328" s="224"/>
      <c r="AJ328" s="13"/>
      <c r="AK328" s="13"/>
      <c r="AL328" s="13"/>
      <c r="AM328" s="13"/>
      <c r="AN328" s="13"/>
      <c r="AO328" s="13"/>
      <c r="AP328" s="13"/>
      <c r="AQ328" s="13"/>
      <c r="AR328" s="13"/>
      <c r="AS328" s="45"/>
    </row>
    <row r="329" spans="1:45" ht="14.5" customHeight="1">
      <c r="A329" s="23"/>
      <c r="B329" s="13"/>
      <c r="C329" s="13"/>
      <c r="D329" s="13"/>
      <c r="E329" s="13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  <c r="AA329" s="218"/>
      <c r="AB329" s="218"/>
      <c r="AC329" s="218"/>
      <c r="AD329" s="13"/>
      <c r="AE329" s="13"/>
      <c r="AF329" s="13"/>
      <c r="AG329" s="13"/>
      <c r="AH329" s="13"/>
      <c r="AI329" s="224"/>
      <c r="AJ329" s="13"/>
      <c r="AK329" s="13"/>
      <c r="AL329" s="13"/>
      <c r="AM329" s="13"/>
      <c r="AN329" s="13"/>
      <c r="AO329" s="13"/>
      <c r="AP329" s="13"/>
      <c r="AQ329" s="13"/>
      <c r="AR329" s="13"/>
      <c r="AS329" s="45"/>
    </row>
    <row r="330" spans="1:45" ht="14.5" customHeight="1">
      <c r="A330" s="23"/>
      <c r="B330" s="13"/>
      <c r="C330" s="13"/>
      <c r="D330" s="13"/>
      <c r="E330" s="13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  <c r="AA330" s="218"/>
      <c r="AB330" s="218"/>
      <c r="AC330" s="218"/>
      <c r="AD330" s="13"/>
      <c r="AE330" s="13"/>
      <c r="AF330" s="13"/>
      <c r="AG330" s="13"/>
      <c r="AH330" s="13"/>
      <c r="AI330" s="224"/>
      <c r="AJ330" s="13"/>
      <c r="AK330" s="13"/>
      <c r="AL330" s="13"/>
      <c r="AM330" s="13"/>
      <c r="AN330" s="13"/>
      <c r="AO330" s="13"/>
      <c r="AP330" s="13"/>
      <c r="AQ330" s="13"/>
      <c r="AR330" s="13"/>
      <c r="AS330" s="45"/>
    </row>
    <row r="331" spans="1:45" ht="14.5" customHeight="1">
      <c r="A331" s="23"/>
      <c r="B331" s="13"/>
      <c r="C331" s="13"/>
      <c r="D331" s="13"/>
      <c r="E331" s="13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  <c r="AA331" s="218"/>
      <c r="AB331" s="218"/>
      <c r="AC331" s="218"/>
      <c r="AD331" s="13"/>
      <c r="AE331" s="13"/>
      <c r="AF331" s="13"/>
      <c r="AG331" s="13"/>
      <c r="AH331" s="13"/>
      <c r="AI331" s="224"/>
      <c r="AJ331" s="13"/>
      <c r="AK331" s="13"/>
      <c r="AL331" s="13"/>
      <c r="AM331" s="13"/>
      <c r="AN331" s="13"/>
      <c r="AO331" s="13"/>
      <c r="AP331" s="13"/>
      <c r="AQ331" s="13"/>
      <c r="AR331" s="13"/>
      <c r="AS331" s="45"/>
    </row>
    <row r="332" spans="1:45" ht="14.5" customHeight="1">
      <c r="A332" s="23"/>
      <c r="B332" s="13"/>
      <c r="C332" s="13"/>
      <c r="D332" s="13"/>
      <c r="E332" s="13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  <c r="AA332" s="218"/>
      <c r="AB332" s="218"/>
      <c r="AC332" s="218"/>
      <c r="AD332" s="13"/>
      <c r="AE332" s="13"/>
      <c r="AF332" s="13"/>
      <c r="AG332" s="13"/>
      <c r="AH332" s="13"/>
      <c r="AI332" s="224"/>
      <c r="AJ332" s="13"/>
      <c r="AK332" s="13"/>
      <c r="AL332" s="13"/>
      <c r="AM332" s="13"/>
      <c r="AN332" s="13"/>
      <c r="AO332" s="13"/>
      <c r="AP332" s="13"/>
      <c r="AQ332" s="13"/>
      <c r="AR332" s="13"/>
      <c r="AS332" s="45"/>
    </row>
    <row r="333" spans="1:45" ht="14.5" customHeight="1">
      <c r="A333" s="23"/>
      <c r="B333" s="13"/>
      <c r="C333" s="13"/>
      <c r="D333" s="13"/>
      <c r="E333" s="13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  <c r="AA333" s="218"/>
      <c r="AB333" s="218"/>
      <c r="AC333" s="218"/>
      <c r="AD333" s="13"/>
      <c r="AE333" s="13"/>
      <c r="AF333" s="13"/>
      <c r="AG333" s="13"/>
      <c r="AH333" s="13"/>
      <c r="AI333" s="224"/>
      <c r="AJ333" s="13"/>
      <c r="AK333" s="13"/>
      <c r="AL333" s="13"/>
      <c r="AM333" s="13"/>
      <c r="AN333" s="13"/>
      <c r="AO333" s="13"/>
      <c r="AP333" s="13"/>
      <c r="AQ333" s="13"/>
      <c r="AR333" s="13"/>
      <c r="AS333" s="45"/>
    </row>
    <row r="334" spans="1:45" ht="14.5" customHeight="1">
      <c r="A334" s="23"/>
      <c r="B334" s="13"/>
      <c r="C334" s="13"/>
      <c r="D334" s="13"/>
      <c r="E334" s="13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  <c r="AA334" s="218"/>
      <c r="AB334" s="218"/>
      <c r="AC334" s="218"/>
      <c r="AD334" s="13"/>
      <c r="AE334" s="13"/>
      <c r="AF334" s="13"/>
      <c r="AG334" s="13"/>
      <c r="AH334" s="13"/>
      <c r="AI334" s="224"/>
      <c r="AJ334" s="13"/>
      <c r="AK334" s="13"/>
      <c r="AL334" s="13"/>
      <c r="AM334" s="13"/>
      <c r="AN334" s="13"/>
      <c r="AO334" s="13"/>
      <c r="AP334" s="13"/>
      <c r="AQ334" s="13"/>
      <c r="AR334" s="13"/>
      <c r="AS334" s="45"/>
    </row>
    <row r="335" spans="1:45" ht="14.5" customHeight="1">
      <c r="A335" s="23"/>
      <c r="B335" s="13"/>
      <c r="C335" s="13"/>
      <c r="D335" s="13"/>
      <c r="E335" s="13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  <c r="AA335" s="218"/>
      <c r="AB335" s="218"/>
      <c r="AC335" s="218"/>
      <c r="AD335" s="13"/>
      <c r="AE335" s="13"/>
      <c r="AF335" s="13"/>
      <c r="AG335" s="13"/>
      <c r="AH335" s="13"/>
      <c r="AI335" s="224"/>
      <c r="AJ335" s="13"/>
      <c r="AK335" s="13"/>
      <c r="AL335" s="13"/>
      <c r="AM335" s="13"/>
      <c r="AN335" s="13"/>
      <c r="AO335" s="13"/>
      <c r="AP335" s="13"/>
      <c r="AQ335" s="13"/>
      <c r="AR335" s="13"/>
      <c r="AS335" s="45"/>
    </row>
    <row r="336" spans="1:45" ht="14.5" customHeight="1">
      <c r="A336" s="23"/>
      <c r="B336" s="13"/>
      <c r="C336" s="13"/>
      <c r="D336" s="13"/>
      <c r="E336" s="13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  <c r="AA336" s="218"/>
      <c r="AB336" s="218"/>
      <c r="AC336" s="218"/>
      <c r="AD336" s="13"/>
      <c r="AE336" s="13"/>
      <c r="AF336" s="13"/>
      <c r="AG336" s="13"/>
      <c r="AH336" s="13"/>
      <c r="AI336" s="224"/>
      <c r="AJ336" s="13"/>
      <c r="AK336" s="13"/>
      <c r="AL336" s="13"/>
      <c r="AM336" s="13"/>
      <c r="AN336" s="13"/>
      <c r="AO336" s="13"/>
      <c r="AP336" s="13"/>
      <c r="AQ336" s="13"/>
      <c r="AR336" s="13"/>
      <c r="AS336" s="45"/>
    </row>
    <row r="337" spans="1:45" ht="14.5" customHeight="1">
      <c r="A337" s="23"/>
      <c r="B337" s="13"/>
      <c r="C337" s="13"/>
      <c r="D337" s="13"/>
      <c r="E337" s="13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  <c r="AA337" s="218"/>
      <c r="AB337" s="218"/>
      <c r="AC337" s="218"/>
      <c r="AD337" s="13"/>
      <c r="AE337" s="13"/>
      <c r="AF337" s="13"/>
      <c r="AG337" s="13"/>
      <c r="AH337" s="13"/>
      <c r="AI337" s="224"/>
      <c r="AJ337" s="13"/>
      <c r="AK337" s="13"/>
      <c r="AL337" s="13"/>
      <c r="AM337" s="13"/>
      <c r="AN337" s="13"/>
      <c r="AO337" s="13"/>
      <c r="AP337" s="13"/>
      <c r="AQ337" s="13"/>
      <c r="AR337" s="13"/>
      <c r="AS337" s="45"/>
    </row>
    <row r="338" spans="1:45" ht="14.5" customHeight="1">
      <c r="A338" s="23"/>
      <c r="B338" s="13"/>
      <c r="C338" s="13"/>
      <c r="D338" s="13"/>
      <c r="E338" s="13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  <c r="AA338" s="218"/>
      <c r="AB338" s="218"/>
      <c r="AC338" s="218"/>
      <c r="AD338" s="13"/>
      <c r="AE338" s="13"/>
      <c r="AF338" s="13"/>
      <c r="AG338" s="13"/>
      <c r="AH338" s="13"/>
      <c r="AI338" s="224"/>
      <c r="AJ338" s="13"/>
      <c r="AK338" s="13"/>
      <c r="AL338" s="13"/>
      <c r="AM338" s="13"/>
      <c r="AN338" s="13"/>
      <c r="AO338" s="13"/>
      <c r="AP338" s="13"/>
      <c r="AQ338" s="13"/>
      <c r="AR338" s="13"/>
      <c r="AS338" s="45"/>
    </row>
    <row r="339" spans="1:45" ht="14.5" customHeight="1">
      <c r="A339" s="23"/>
      <c r="B339" s="13"/>
      <c r="C339" s="13"/>
      <c r="D339" s="13"/>
      <c r="E339" s="13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  <c r="AA339" s="218"/>
      <c r="AB339" s="218"/>
      <c r="AC339" s="218"/>
      <c r="AD339" s="13"/>
      <c r="AE339" s="13"/>
      <c r="AF339" s="13"/>
      <c r="AG339" s="13"/>
      <c r="AH339" s="13"/>
      <c r="AI339" s="224"/>
      <c r="AJ339" s="13"/>
      <c r="AK339" s="13"/>
      <c r="AL339" s="13"/>
      <c r="AM339" s="13"/>
      <c r="AN339" s="13"/>
      <c r="AO339" s="13"/>
      <c r="AP339" s="13"/>
      <c r="AQ339" s="13"/>
      <c r="AR339" s="13"/>
      <c r="AS339" s="45"/>
    </row>
    <row r="340" spans="1:45" ht="14.5" customHeight="1">
      <c r="A340" s="23"/>
      <c r="B340" s="13"/>
      <c r="C340" s="13"/>
      <c r="D340" s="13"/>
      <c r="E340" s="13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  <c r="AA340" s="218"/>
      <c r="AB340" s="218"/>
      <c r="AC340" s="218"/>
      <c r="AD340" s="13"/>
      <c r="AE340" s="13"/>
      <c r="AF340" s="13"/>
      <c r="AG340" s="13"/>
      <c r="AH340" s="13"/>
      <c r="AI340" s="224"/>
      <c r="AJ340" s="13"/>
      <c r="AK340" s="13"/>
      <c r="AL340" s="13"/>
      <c r="AM340" s="13"/>
      <c r="AN340" s="13"/>
      <c r="AO340" s="13"/>
      <c r="AP340" s="13"/>
      <c r="AQ340" s="13"/>
      <c r="AR340" s="13"/>
      <c r="AS340" s="45"/>
    </row>
    <row r="341" spans="1:45" ht="14.5" customHeight="1">
      <c r="A341" s="23"/>
      <c r="B341" s="13"/>
      <c r="C341" s="13"/>
      <c r="D341" s="13"/>
      <c r="E341" s="13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  <c r="AA341" s="218"/>
      <c r="AB341" s="218"/>
      <c r="AC341" s="218"/>
      <c r="AD341" s="13"/>
      <c r="AE341" s="13"/>
      <c r="AF341" s="13"/>
      <c r="AG341" s="13"/>
      <c r="AH341" s="13"/>
      <c r="AI341" s="224"/>
      <c r="AJ341" s="13"/>
      <c r="AK341" s="13"/>
      <c r="AL341" s="13"/>
      <c r="AM341" s="13"/>
      <c r="AN341" s="13"/>
      <c r="AO341" s="13"/>
      <c r="AP341" s="13"/>
      <c r="AQ341" s="13"/>
      <c r="AR341" s="13"/>
      <c r="AS341" s="45"/>
    </row>
    <row r="342" spans="1:45" ht="14.5" customHeight="1">
      <c r="A342" s="23"/>
      <c r="B342" s="13"/>
      <c r="C342" s="13"/>
      <c r="D342" s="13"/>
      <c r="E342" s="13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  <c r="AA342" s="218"/>
      <c r="AB342" s="218"/>
      <c r="AC342" s="218"/>
      <c r="AD342" s="13"/>
      <c r="AE342" s="13"/>
      <c r="AF342" s="13"/>
      <c r="AG342" s="13"/>
      <c r="AH342" s="13"/>
      <c r="AI342" s="224"/>
      <c r="AJ342" s="13"/>
      <c r="AK342" s="13"/>
      <c r="AL342" s="13"/>
      <c r="AM342" s="13"/>
      <c r="AN342" s="13"/>
      <c r="AO342" s="13"/>
      <c r="AP342" s="13"/>
      <c r="AQ342" s="13"/>
      <c r="AR342" s="13"/>
      <c r="AS342" s="45"/>
    </row>
    <row r="343" spans="1:45" ht="14.5" customHeight="1">
      <c r="A343" s="23"/>
      <c r="B343" s="13"/>
      <c r="C343" s="13"/>
      <c r="D343" s="13"/>
      <c r="E343" s="13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  <c r="AA343" s="218"/>
      <c r="AB343" s="218"/>
      <c r="AC343" s="218"/>
      <c r="AD343" s="13"/>
      <c r="AE343" s="13"/>
      <c r="AF343" s="13"/>
      <c r="AG343" s="13"/>
      <c r="AH343" s="13"/>
      <c r="AI343" s="224"/>
      <c r="AJ343" s="13"/>
      <c r="AK343" s="13"/>
      <c r="AL343" s="13"/>
      <c r="AM343" s="13"/>
      <c r="AN343" s="13"/>
      <c r="AO343" s="13"/>
      <c r="AP343" s="13"/>
      <c r="AQ343" s="13"/>
      <c r="AR343" s="13"/>
      <c r="AS343" s="45"/>
    </row>
    <row r="344" spans="1:45" ht="14.5" customHeight="1">
      <c r="A344" s="23"/>
      <c r="B344" s="13"/>
      <c r="C344" s="13"/>
      <c r="D344" s="13"/>
      <c r="E344" s="13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8"/>
      <c r="AB344" s="218"/>
      <c r="AC344" s="218"/>
      <c r="AD344" s="13"/>
      <c r="AE344" s="13"/>
      <c r="AF344" s="13"/>
      <c r="AG344" s="13"/>
      <c r="AH344" s="13"/>
      <c r="AI344" s="224"/>
      <c r="AJ344" s="13"/>
      <c r="AK344" s="13"/>
      <c r="AL344" s="13"/>
      <c r="AM344" s="13"/>
      <c r="AN344" s="13"/>
      <c r="AO344" s="13"/>
      <c r="AP344" s="13"/>
      <c r="AQ344" s="13"/>
      <c r="AR344" s="13"/>
      <c r="AS344" s="45"/>
    </row>
    <row r="345" spans="1:45" ht="14.5" customHeight="1">
      <c r="A345" s="23"/>
      <c r="B345" s="13"/>
      <c r="C345" s="13"/>
      <c r="D345" s="13"/>
      <c r="E345" s="13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  <c r="AA345" s="218"/>
      <c r="AB345" s="218"/>
      <c r="AC345" s="218"/>
      <c r="AD345" s="13"/>
      <c r="AE345" s="13"/>
      <c r="AF345" s="13"/>
      <c r="AG345" s="13"/>
      <c r="AH345" s="13"/>
      <c r="AI345" s="224"/>
      <c r="AJ345" s="13"/>
      <c r="AK345" s="13"/>
      <c r="AL345" s="13"/>
      <c r="AM345" s="13"/>
      <c r="AN345" s="13"/>
      <c r="AO345" s="13"/>
      <c r="AP345" s="13"/>
      <c r="AQ345" s="13"/>
      <c r="AR345" s="13"/>
      <c r="AS345" s="45"/>
    </row>
    <row r="346" spans="1:45" ht="14.5" customHeight="1">
      <c r="A346" s="23"/>
      <c r="B346" s="13"/>
      <c r="C346" s="13"/>
      <c r="D346" s="13"/>
      <c r="E346" s="13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  <c r="AA346" s="218"/>
      <c r="AB346" s="218"/>
      <c r="AC346" s="218"/>
      <c r="AD346" s="13"/>
      <c r="AE346" s="13"/>
      <c r="AF346" s="13"/>
      <c r="AG346" s="13"/>
      <c r="AH346" s="13"/>
      <c r="AI346" s="224"/>
      <c r="AJ346" s="13"/>
      <c r="AK346" s="13"/>
      <c r="AL346" s="13"/>
      <c r="AM346" s="13"/>
      <c r="AN346" s="13"/>
      <c r="AO346" s="13"/>
      <c r="AP346" s="13"/>
      <c r="AQ346" s="13"/>
      <c r="AR346" s="13"/>
      <c r="AS346" s="45"/>
    </row>
    <row r="347" spans="1:45" ht="14.5" customHeight="1">
      <c r="A347" s="23"/>
      <c r="B347" s="13"/>
      <c r="C347" s="13"/>
      <c r="D347" s="13"/>
      <c r="E347" s="13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  <c r="AA347" s="218"/>
      <c r="AB347" s="218"/>
      <c r="AC347" s="218"/>
      <c r="AD347" s="13"/>
      <c r="AE347" s="13"/>
      <c r="AF347" s="13"/>
      <c r="AG347" s="13"/>
      <c r="AH347" s="13"/>
      <c r="AI347" s="224"/>
      <c r="AJ347" s="13"/>
      <c r="AK347" s="13"/>
      <c r="AL347" s="13"/>
      <c r="AM347" s="13"/>
      <c r="AN347" s="13"/>
      <c r="AO347" s="13"/>
      <c r="AP347" s="13"/>
      <c r="AQ347" s="13"/>
      <c r="AR347" s="13"/>
      <c r="AS347" s="45"/>
    </row>
    <row r="348" spans="1:45" ht="14.5" customHeight="1">
      <c r="A348" s="23"/>
      <c r="B348" s="13"/>
      <c r="C348" s="13"/>
      <c r="D348" s="13"/>
      <c r="E348" s="13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  <c r="AA348" s="218"/>
      <c r="AB348" s="218"/>
      <c r="AC348" s="218"/>
      <c r="AD348" s="13"/>
      <c r="AE348" s="13"/>
      <c r="AF348" s="13"/>
      <c r="AG348" s="13"/>
      <c r="AH348" s="13"/>
      <c r="AI348" s="224"/>
      <c r="AJ348" s="13"/>
      <c r="AK348" s="13"/>
      <c r="AL348" s="13"/>
      <c r="AM348" s="13"/>
      <c r="AN348" s="13"/>
      <c r="AO348" s="13"/>
      <c r="AP348" s="13"/>
      <c r="AQ348" s="13"/>
      <c r="AR348" s="13"/>
      <c r="AS348" s="45"/>
    </row>
    <row r="349" spans="1:45" ht="14.5" customHeight="1">
      <c r="A349" s="23"/>
      <c r="B349" s="13"/>
      <c r="C349" s="13"/>
      <c r="D349" s="13"/>
      <c r="E349" s="13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  <c r="AA349" s="218"/>
      <c r="AB349" s="218"/>
      <c r="AC349" s="218"/>
      <c r="AD349" s="13"/>
      <c r="AE349" s="13"/>
      <c r="AF349" s="13"/>
      <c r="AG349" s="13"/>
      <c r="AH349" s="13"/>
      <c r="AI349" s="224"/>
      <c r="AJ349" s="13"/>
      <c r="AK349" s="13"/>
      <c r="AL349" s="13"/>
      <c r="AM349" s="13"/>
      <c r="AN349" s="13"/>
      <c r="AO349" s="13"/>
      <c r="AP349" s="13"/>
      <c r="AQ349" s="13"/>
      <c r="AR349" s="13"/>
      <c r="AS349" s="45"/>
    </row>
    <row r="350" spans="1:45" ht="14.5" customHeight="1">
      <c r="A350" s="23"/>
      <c r="B350" s="13"/>
      <c r="C350" s="13"/>
      <c r="D350" s="13"/>
      <c r="E350" s="13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  <c r="AA350" s="218"/>
      <c r="AB350" s="218"/>
      <c r="AC350" s="218"/>
      <c r="AD350" s="13"/>
      <c r="AE350" s="13"/>
      <c r="AF350" s="13"/>
      <c r="AG350" s="13"/>
      <c r="AH350" s="13"/>
      <c r="AI350" s="224"/>
      <c r="AJ350" s="13"/>
      <c r="AK350" s="13"/>
      <c r="AL350" s="13"/>
      <c r="AM350" s="13"/>
      <c r="AN350" s="13"/>
      <c r="AO350" s="13"/>
      <c r="AP350" s="13"/>
      <c r="AQ350" s="13"/>
      <c r="AR350" s="13"/>
      <c r="AS350" s="45"/>
    </row>
    <row r="351" spans="1:45" ht="14.5" customHeight="1">
      <c r="A351" s="23"/>
      <c r="B351" s="13"/>
      <c r="C351" s="13"/>
      <c r="D351" s="13"/>
      <c r="E351" s="13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  <c r="AA351" s="218"/>
      <c r="AB351" s="218"/>
      <c r="AC351" s="218"/>
      <c r="AD351" s="13"/>
      <c r="AE351" s="13"/>
      <c r="AF351" s="13"/>
      <c r="AG351" s="13"/>
      <c r="AH351" s="13"/>
      <c r="AI351" s="224"/>
      <c r="AJ351" s="13"/>
      <c r="AK351" s="13"/>
      <c r="AL351" s="13"/>
      <c r="AM351" s="13"/>
      <c r="AN351" s="13"/>
      <c r="AO351" s="13"/>
      <c r="AP351" s="13"/>
      <c r="AQ351" s="13"/>
      <c r="AR351" s="13"/>
      <c r="AS351" s="45"/>
    </row>
    <row r="352" spans="1:45" ht="14.5" customHeight="1">
      <c r="A352" s="23"/>
      <c r="B352" s="13"/>
      <c r="C352" s="13"/>
      <c r="D352" s="13"/>
      <c r="E352" s="13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  <c r="AA352" s="218"/>
      <c r="AB352" s="218"/>
      <c r="AC352" s="218"/>
      <c r="AD352" s="13"/>
      <c r="AE352" s="13"/>
      <c r="AF352" s="13"/>
      <c r="AG352" s="13"/>
      <c r="AH352" s="13"/>
      <c r="AI352" s="224"/>
      <c r="AJ352" s="13"/>
      <c r="AK352" s="13"/>
      <c r="AL352" s="13"/>
      <c r="AM352" s="13"/>
      <c r="AN352" s="13"/>
      <c r="AO352" s="13"/>
      <c r="AP352" s="13"/>
      <c r="AQ352" s="13"/>
      <c r="AR352" s="13"/>
      <c r="AS352" s="45"/>
    </row>
    <row r="353" spans="1:45" ht="14.5" customHeight="1">
      <c r="A353" s="23"/>
      <c r="B353" s="13"/>
      <c r="C353" s="13"/>
      <c r="D353" s="13"/>
      <c r="E353" s="13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  <c r="AA353" s="218"/>
      <c r="AB353" s="218"/>
      <c r="AC353" s="218"/>
      <c r="AD353" s="13"/>
      <c r="AE353" s="13"/>
      <c r="AF353" s="13"/>
      <c r="AG353" s="13"/>
      <c r="AH353" s="13"/>
      <c r="AI353" s="224"/>
      <c r="AJ353" s="13"/>
      <c r="AK353" s="13"/>
      <c r="AL353" s="13"/>
      <c r="AM353" s="13"/>
      <c r="AN353" s="13"/>
      <c r="AO353" s="13"/>
      <c r="AP353" s="13"/>
      <c r="AQ353" s="13"/>
      <c r="AR353" s="13"/>
      <c r="AS353" s="45"/>
    </row>
    <row r="354" spans="1:45" ht="14.5" customHeight="1">
      <c r="A354" s="23"/>
      <c r="B354" s="13"/>
      <c r="C354" s="13"/>
      <c r="D354" s="13"/>
      <c r="E354" s="13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  <c r="AA354" s="218"/>
      <c r="AB354" s="218"/>
      <c r="AC354" s="218"/>
      <c r="AD354" s="13"/>
      <c r="AE354" s="13"/>
      <c r="AF354" s="13"/>
      <c r="AG354" s="13"/>
      <c r="AH354" s="13"/>
      <c r="AI354" s="224"/>
      <c r="AJ354" s="13"/>
      <c r="AK354" s="13"/>
      <c r="AL354" s="13"/>
      <c r="AM354" s="13"/>
      <c r="AN354" s="13"/>
      <c r="AO354" s="13"/>
      <c r="AP354" s="13"/>
      <c r="AQ354" s="13"/>
      <c r="AR354" s="13"/>
      <c r="AS354" s="45"/>
    </row>
    <row r="355" spans="1:45" ht="14.5" customHeight="1">
      <c r="A355" s="23"/>
      <c r="B355" s="13"/>
      <c r="C355" s="13"/>
      <c r="D355" s="13"/>
      <c r="E355" s="13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  <c r="AA355" s="218"/>
      <c r="AB355" s="218"/>
      <c r="AC355" s="218"/>
      <c r="AD355" s="13"/>
      <c r="AE355" s="13"/>
      <c r="AF355" s="13"/>
      <c r="AG355" s="13"/>
      <c r="AH355" s="13"/>
      <c r="AI355" s="224"/>
      <c r="AJ355" s="13"/>
      <c r="AK355" s="13"/>
      <c r="AL355" s="13"/>
      <c r="AM355" s="13"/>
      <c r="AN355" s="13"/>
      <c r="AO355" s="13"/>
      <c r="AP355" s="13"/>
      <c r="AQ355" s="13"/>
      <c r="AR355" s="13"/>
      <c r="AS355" s="45"/>
    </row>
    <row r="356" spans="1:45" ht="14.5" customHeight="1">
      <c r="A356" s="23"/>
      <c r="B356" s="13"/>
      <c r="C356" s="13"/>
      <c r="D356" s="13"/>
      <c r="E356" s="13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  <c r="AA356" s="218"/>
      <c r="AB356" s="218"/>
      <c r="AC356" s="218"/>
      <c r="AD356" s="13"/>
      <c r="AE356" s="13"/>
      <c r="AF356" s="13"/>
      <c r="AG356" s="13"/>
      <c r="AH356" s="13"/>
      <c r="AI356" s="224"/>
      <c r="AJ356" s="13"/>
      <c r="AK356" s="13"/>
      <c r="AL356" s="13"/>
      <c r="AM356" s="13"/>
      <c r="AN356" s="13"/>
      <c r="AO356" s="13"/>
      <c r="AP356" s="13"/>
      <c r="AQ356" s="13"/>
      <c r="AR356" s="13"/>
      <c r="AS356" s="45"/>
    </row>
    <row r="357" spans="1:45" ht="14.5" customHeight="1">
      <c r="A357" s="23"/>
      <c r="B357" s="13"/>
      <c r="C357" s="13"/>
      <c r="D357" s="13"/>
      <c r="E357" s="13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  <c r="AA357" s="218"/>
      <c r="AB357" s="218"/>
      <c r="AC357" s="218"/>
      <c r="AD357" s="13"/>
      <c r="AE357" s="13"/>
      <c r="AF357" s="13"/>
      <c r="AG357" s="13"/>
      <c r="AH357" s="13"/>
      <c r="AI357" s="224"/>
      <c r="AJ357" s="13"/>
      <c r="AK357" s="13"/>
      <c r="AL357" s="13"/>
      <c r="AM357" s="13"/>
      <c r="AN357" s="13"/>
      <c r="AO357" s="13"/>
      <c r="AP357" s="13"/>
      <c r="AQ357" s="13"/>
      <c r="AR357" s="13"/>
      <c r="AS357" s="45"/>
    </row>
    <row r="358" spans="1:45" ht="14.5" customHeight="1">
      <c r="A358" s="23"/>
      <c r="B358" s="13"/>
      <c r="C358" s="13"/>
      <c r="D358" s="13"/>
      <c r="E358" s="13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  <c r="AA358" s="218"/>
      <c r="AB358" s="218"/>
      <c r="AC358" s="218"/>
      <c r="AD358" s="13"/>
      <c r="AE358" s="13"/>
      <c r="AF358" s="13"/>
      <c r="AG358" s="13"/>
      <c r="AH358" s="13"/>
      <c r="AI358" s="224"/>
      <c r="AJ358" s="13"/>
      <c r="AK358" s="13"/>
      <c r="AL358" s="13"/>
      <c r="AM358" s="13"/>
      <c r="AN358" s="13"/>
      <c r="AO358" s="13"/>
      <c r="AP358" s="13"/>
      <c r="AQ358" s="13"/>
      <c r="AR358" s="13"/>
      <c r="AS358" s="45"/>
    </row>
    <row r="359" spans="1:45" ht="14.5" customHeight="1">
      <c r="A359" s="23"/>
      <c r="B359" s="13"/>
      <c r="C359" s="13"/>
      <c r="D359" s="13"/>
      <c r="E359" s="13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  <c r="AA359" s="218"/>
      <c r="AB359" s="218"/>
      <c r="AC359" s="218"/>
      <c r="AD359" s="13"/>
      <c r="AE359" s="13"/>
      <c r="AF359" s="13"/>
      <c r="AG359" s="13"/>
      <c r="AH359" s="13"/>
      <c r="AI359" s="224"/>
      <c r="AJ359" s="13"/>
      <c r="AK359" s="13"/>
      <c r="AL359" s="13"/>
      <c r="AM359" s="13"/>
      <c r="AN359" s="13"/>
      <c r="AO359" s="13"/>
      <c r="AP359" s="13"/>
      <c r="AQ359" s="13"/>
      <c r="AR359" s="13"/>
      <c r="AS359" s="45"/>
    </row>
    <row r="360" spans="1:45" ht="14.5" customHeight="1">
      <c r="A360" s="23"/>
      <c r="B360" s="13"/>
      <c r="C360" s="13"/>
      <c r="D360" s="13"/>
      <c r="E360" s="13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  <c r="AA360" s="218"/>
      <c r="AB360" s="218"/>
      <c r="AC360" s="218"/>
      <c r="AD360" s="13"/>
      <c r="AE360" s="13"/>
      <c r="AF360" s="13"/>
      <c r="AG360" s="13"/>
      <c r="AH360" s="13"/>
      <c r="AI360" s="224"/>
      <c r="AJ360" s="13"/>
      <c r="AK360" s="13"/>
      <c r="AL360" s="13"/>
      <c r="AM360" s="13"/>
      <c r="AN360" s="13"/>
      <c r="AO360" s="13"/>
      <c r="AP360" s="13"/>
      <c r="AQ360" s="13"/>
      <c r="AR360" s="13"/>
      <c r="AS360" s="45"/>
    </row>
    <row r="361" spans="1:45" ht="14.5" customHeight="1">
      <c r="A361" s="23"/>
      <c r="B361" s="13"/>
      <c r="C361" s="13"/>
      <c r="D361" s="13"/>
      <c r="E361" s="13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  <c r="AA361" s="218"/>
      <c r="AB361" s="218"/>
      <c r="AC361" s="218"/>
      <c r="AD361" s="13"/>
      <c r="AE361" s="13"/>
      <c r="AF361" s="13"/>
      <c r="AG361" s="13"/>
      <c r="AH361" s="13"/>
      <c r="AI361" s="224"/>
      <c r="AJ361" s="13"/>
      <c r="AK361" s="13"/>
      <c r="AL361" s="13"/>
      <c r="AM361" s="13"/>
      <c r="AN361" s="13"/>
      <c r="AO361" s="13"/>
      <c r="AP361" s="13"/>
      <c r="AQ361" s="13"/>
      <c r="AR361" s="13"/>
      <c r="AS361" s="45"/>
    </row>
    <row r="362" spans="1:45" ht="14.5" customHeight="1">
      <c r="A362" s="23"/>
      <c r="B362" s="13"/>
      <c r="C362" s="13"/>
      <c r="D362" s="13"/>
      <c r="E362" s="13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  <c r="AA362" s="218"/>
      <c r="AB362" s="218"/>
      <c r="AC362" s="218"/>
      <c r="AD362" s="13"/>
      <c r="AE362" s="13"/>
      <c r="AF362" s="13"/>
      <c r="AG362" s="13"/>
      <c r="AH362" s="13"/>
      <c r="AI362" s="224"/>
      <c r="AJ362" s="13"/>
      <c r="AK362" s="13"/>
      <c r="AL362" s="13"/>
      <c r="AM362" s="13"/>
      <c r="AN362" s="13"/>
      <c r="AO362" s="13"/>
      <c r="AP362" s="13"/>
      <c r="AQ362" s="13"/>
      <c r="AR362" s="13"/>
      <c r="AS362" s="45"/>
    </row>
    <row r="363" spans="1:45" ht="14.5" customHeight="1">
      <c r="A363" s="23"/>
      <c r="B363" s="13"/>
      <c r="C363" s="13"/>
      <c r="D363" s="13"/>
      <c r="E363" s="13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  <c r="AA363" s="218"/>
      <c r="AB363" s="218"/>
      <c r="AC363" s="218"/>
      <c r="AD363" s="13"/>
      <c r="AE363" s="13"/>
      <c r="AF363" s="13"/>
      <c r="AG363" s="13"/>
      <c r="AH363" s="13"/>
      <c r="AI363" s="224"/>
      <c r="AJ363" s="13"/>
      <c r="AK363" s="13"/>
      <c r="AL363" s="13"/>
      <c r="AM363" s="13"/>
      <c r="AN363" s="13"/>
      <c r="AO363" s="13"/>
      <c r="AP363" s="13"/>
      <c r="AQ363" s="13"/>
      <c r="AR363" s="13"/>
      <c r="AS363" s="45"/>
    </row>
    <row r="364" spans="1:45" ht="14.5" customHeight="1">
      <c r="A364" s="23"/>
      <c r="B364" s="13"/>
      <c r="C364" s="13"/>
      <c r="D364" s="13"/>
      <c r="E364" s="13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  <c r="AA364" s="218"/>
      <c r="AB364" s="218"/>
      <c r="AC364" s="218"/>
      <c r="AD364" s="13"/>
      <c r="AE364" s="13"/>
      <c r="AF364" s="13"/>
      <c r="AG364" s="13"/>
      <c r="AH364" s="13"/>
      <c r="AI364" s="224"/>
      <c r="AJ364" s="13"/>
      <c r="AK364" s="13"/>
      <c r="AL364" s="13"/>
      <c r="AM364" s="13"/>
      <c r="AN364" s="13"/>
      <c r="AO364" s="13"/>
      <c r="AP364" s="13"/>
      <c r="AQ364" s="13"/>
      <c r="AR364" s="13"/>
      <c r="AS364" s="45"/>
    </row>
    <row r="365" spans="1:45" ht="14.5" customHeight="1">
      <c r="A365" s="23"/>
      <c r="B365" s="13"/>
      <c r="C365" s="13"/>
      <c r="D365" s="13"/>
      <c r="E365" s="13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  <c r="AA365" s="218"/>
      <c r="AB365" s="218"/>
      <c r="AC365" s="218"/>
      <c r="AD365" s="13"/>
      <c r="AE365" s="13"/>
      <c r="AF365" s="13"/>
      <c r="AG365" s="13"/>
      <c r="AH365" s="13"/>
      <c r="AI365" s="224"/>
      <c r="AJ365" s="13"/>
      <c r="AK365" s="13"/>
      <c r="AL365" s="13"/>
      <c r="AM365" s="13"/>
      <c r="AN365" s="13"/>
      <c r="AO365" s="13"/>
      <c r="AP365" s="13"/>
      <c r="AQ365" s="13"/>
      <c r="AR365" s="13"/>
      <c r="AS365" s="45"/>
    </row>
    <row r="366" spans="1:45" ht="14.5" customHeight="1">
      <c r="A366" s="23"/>
      <c r="B366" s="13"/>
      <c r="C366" s="13"/>
      <c r="D366" s="13"/>
      <c r="E366" s="13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  <c r="AA366" s="218"/>
      <c r="AB366" s="218"/>
      <c r="AC366" s="218"/>
      <c r="AD366" s="13"/>
      <c r="AE366" s="13"/>
      <c r="AF366" s="13"/>
      <c r="AG366" s="13"/>
      <c r="AH366" s="13"/>
      <c r="AI366" s="224"/>
      <c r="AJ366" s="13"/>
      <c r="AK366" s="13"/>
      <c r="AL366" s="13"/>
      <c r="AM366" s="13"/>
      <c r="AN366" s="13"/>
      <c r="AO366" s="13"/>
      <c r="AP366" s="13"/>
      <c r="AQ366" s="13"/>
      <c r="AR366" s="13"/>
      <c r="AS366" s="45"/>
    </row>
    <row r="367" spans="1:45" ht="14.5" customHeight="1">
      <c r="A367" s="23"/>
      <c r="B367" s="13"/>
      <c r="C367" s="13"/>
      <c r="D367" s="13"/>
      <c r="E367" s="13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  <c r="AA367" s="218"/>
      <c r="AB367" s="218"/>
      <c r="AC367" s="218"/>
      <c r="AD367" s="13"/>
      <c r="AE367" s="13"/>
      <c r="AF367" s="13"/>
      <c r="AG367" s="13"/>
      <c r="AH367" s="13"/>
      <c r="AI367" s="224"/>
      <c r="AJ367" s="13"/>
      <c r="AK367" s="13"/>
      <c r="AL367" s="13"/>
      <c r="AM367" s="13"/>
      <c r="AN367" s="13"/>
      <c r="AO367" s="13"/>
      <c r="AP367" s="13"/>
      <c r="AQ367" s="13"/>
      <c r="AR367" s="13"/>
      <c r="AS367" s="45"/>
    </row>
    <row r="368" spans="1:45" ht="14.5" customHeight="1">
      <c r="A368" s="23"/>
      <c r="B368" s="13"/>
      <c r="C368" s="13"/>
      <c r="D368" s="13"/>
      <c r="E368" s="13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  <c r="AA368" s="218"/>
      <c r="AB368" s="218"/>
      <c r="AC368" s="218"/>
      <c r="AD368" s="13"/>
      <c r="AE368" s="13"/>
      <c r="AF368" s="13"/>
      <c r="AG368" s="13"/>
      <c r="AH368" s="13"/>
      <c r="AI368" s="224"/>
      <c r="AJ368" s="13"/>
      <c r="AK368" s="13"/>
      <c r="AL368" s="13"/>
      <c r="AM368" s="13"/>
      <c r="AN368" s="13"/>
      <c r="AO368" s="13"/>
      <c r="AP368" s="13"/>
      <c r="AQ368" s="13"/>
      <c r="AR368" s="13"/>
      <c r="AS368" s="45"/>
    </row>
    <row r="369" spans="1:45" ht="14.5" customHeight="1">
      <c r="A369" s="23"/>
      <c r="B369" s="13"/>
      <c r="C369" s="13"/>
      <c r="D369" s="13"/>
      <c r="E369" s="13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  <c r="AA369" s="218"/>
      <c r="AB369" s="218"/>
      <c r="AC369" s="218"/>
      <c r="AD369" s="13"/>
      <c r="AE369" s="13"/>
      <c r="AF369" s="13"/>
      <c r="AG369" s="13"/>
      <c r="AH369" s="13"/>
      <c r="AI369" s="224"/>
      <c r="AJ369" s="13"/>
      <c r="AK369" s="13"/>
      <c r="AL369" s="13"/>
      <c r="AM369" s="13"/>
      <c r="AN369" s="13"/>
      <c r="AO369" s="13"/>
      <c r="AP369" s="13"/>
      <c r="AQ369" s="13"/>
      <c r="AR369" s="13"/>
      <c r="AS369" s="45"/>
    </row>
    <row r="370" spans="1:45" ht="14.5" customHeight="1">
      <c r="A370" s="23"/>
      <c r="B370" s="13"/>
      <c r="C370" s="13"/>
      <c r="D370" s="13"/>
      <c r="E370" s="13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13"/>
      <c r="AE370" s="13"/>
      <c r="AF370" s="13"/>
      <c r="AG370" s="13"/>
      <c r="AH370" s="13"/>
      <c r="AI370" s="224"/>
      <c r="AJ370" s="13"/>
      <c r="AK370" s="13"/>
      <c r="AL370" s="13"/>
      <c r="AM370" s="13"/>
      <c r="AN370" s="13"/>
      <c r="AO370" s="13"/>
      <c r="AP370" s="13"/>
      <c r="AQ370" s="13"/>
      <c r="AR370" s="13"/>
      <c r="AS370" s="45"/>
    </row>
    <row r="371" spans="1:45" ht="14.5" customHeight="1">
      <c r="A371" s="23"/>
      <c r="B371" s="13"/>
      <c r="C371" s="13"/>
      <c r="D371" s="13"/>
      <c r="E371" s="13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13"/>
      <c r="AE371" s="13"/>
      <c r="AF371" s="13"/>
      <c r="AG371" s="13"/>
      <c r="AH371" s="13"/>
      <c r="AI371" s="224"/>
      <c r="AJ371" s="13"/>
      <c r="AK371" s="13"/>
      <c r="AL371" s="13"/>
      <c r="AM371" s="13"/>
      <c r="AN371" s="13"/>
      <c r="AO371" s="13"/>
      <c r="AP371" s="13"/>
      <c r="AQ371" s="13"/>
      <c r="AR371" s="13"/>
      <c r="AS371" s="45"/>
    </row>
    <row r="372" spans="1:45" ht="14.5" customHeight="1">
      <c r="A372" s="33"/>
      <c r="B372" s="34"/>
      <c r="C372" s="34"/>
      <c r="D372" s="34"/>
      <c r="E372" s="34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  <c r="AD372" s="34"/>
      <c r="AE372" s="34"/>
      <c r="AF372" s="34"/>
      <c r="AG372" s="34"/>
      <c r="AH372" s="34"/>
      <c r="AI372" s="226"/>
      <c r="AJ372" s="34"/>
      <c r="AK372" s="34"/>
      <c r="AL372" s="34"/>
      <c r="AM372" s="34"/>
      <c r="AN372" s="34"/>
      <c r="AO372" s="34"/>
      <c r="AP372" s="34"/>
      <c r="AQ372" s="34"/>
      <c r="AR372" s="34"/>
      <c r="AS372" s="47"/>
    </row>
  </sheetData>
  <autoFilter ref="A3:IV213" xr:uid="{00000000-0009-0000-0000-000001000000}">
    <filterColumn colId="41">
      <filters>
        <filter val="继续"/>
      </filters>
    </filterColumn>
  </autoFilter>
  <mergeCells count="29">
    <mergeCell ref="A1:A3"/>
    <mergeCell ref="AC2:AC3"/>
    <mergeCell ref="AD2:AD3"/>
    <mergeCell ref="AE2:AE3"/>
    <mergeCell ref="AF2:AF3"/>
    <mergeCell ref="B1:E2"/>
    <mergeCell ref="AJ4:AJ6"/>
    <mergeCell ref="AK1:AK3"/>
    <mergeCell ref="AL1:AL3"/>
    <mergeCell ref="S1:AC1"/>
    <mergeCell ref="AD1:AH1"/>
    <mergeCell ref="S2:U2"/>
    <mergeCell ref="V2:AB2"/>
    <mergeCell ref="AG2:AG3"/>
    <mergeCell ref="AH2:AH3"/>
    <mergeCell ref="AR1:AR3"/>
    <mergeCell ref="F1:G2"/>
    <mergeCell ref="H1:I2"/>
    <mergeCell ref="J1:K2"/>
    <mergeCell ref="L1:M2"/>
    <mergeCell ref="N1:O2"/>
    <mergeCell ref="P1:R2"/>
    <mergeCell ref="AM1:AM3"/>
    <mergeCell ref="AN1:AN3"/>
    <mergeCell ref="AO1:AO3"/>
    <mergeCell ref="AP1:AP3"/>
    <mergeCell ref="AQ1:AQ3"/>
    <mergeCell ref="AI1:AI3"/>
    <mergeCell ref="AJ1:AJ3"/>
  </mergeCells>
  <phoneticPr fontId="16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356"/>
  <sheetViews>
    <sheetView showGridLines="0" zoomScale="70" zoomScaleNormal="70" workbookViewId="0">
      <pane ySplit="68" topLeftCell="A84" activePane="bottomLeft" state="frozen"/>
      <selection pane="bottomLeft" activeCell="L103" sqref="L103"/>
    </sheetView>
  </sheetViews>
  <sheetFormatPr defaultColWidth="8.83203125" defaultRowHeight="14" customHeight="1"/>
  <cols>
    <col min="1" max="1" width="11.1640625" style="8" customWidth="1"/>
    <col min="2" max="2" width="27.1640625" style="8" customWidth="1"/>
    <col min="3" max="3" width="77.5" style="8" customWidth="1"/>
    <col min="4" max="4" width="40.4140625" style="8" customWidth="1"/>
    <col min="5" max="5" width="14.33203125" style="8" hidden="1" customWidth="1"/>
    <col min="6" max="6" width="23.33203125" style="53" customWidth="1"/>
    <col min="7" max="7" width="40.1640625" style="54" customWidth="1"/>
    <col min="8" max="255" width="8.83203125" style="8" customWidth="1"/>
  </cols>
  <sheetData>
    <row r="1" spans="1:255" s="50" customFormat="1" ht="16" customHeight="1">
      <c r="A1" s="55" t="s">
        <v>694</v>
      </c>
      <c r="B1" s="56"/>
      <c r="C1" s="55" t="s">
        <v>695</v>
      </c>
      <c r="D1" s="55" t="s">
        <v>696</v>
      </c>
      <c r="E1" s="57" t="s">
        <v>697</v>
      </c>
      <c r="F1" s="58" t="s">
        <v>698</v>
      </c>
      <c r="G1" s="59" t="s">
        <v>698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</row>
    <row r="2" spans="1:255" ht="14" hidden="1" customHeight="1">
      <c r="A2" s="61">
        <v>1</v>
      </c>
      <c r="B2" s="62"/>
      <c r="C2" s="63" t="s">
        <v>699</v>
      </c>
      <c r="D2" s="63" t="s">
        <v>700</v>
      </c>
      <c r="E2" s="64" t="s">
        <v>701</v>
      </c>
      <c r="F2" s="65"/>
      <c r="G2" s="66"/>
    </row>
    <row r="3" spans="1:255" ht="14" hidden="1" customHeight="1">
      <c r="A3" s="61">
        <v>2</v>
      </c>
      <c r="B3" s="62"/>
      <c r="C3" s="63" t="s">
        <v>702</v>
      </c>
      <c r="D3" s="63" t="s">
        <v>700</v>
      </c>
      <c r="E3" s="64" t="s">
        <v>701</v>
      </c>
      <c r="F3" s="67"/>
      <c r="G3" s="68"/>
    </row>
    <row r="4" spans="1:255" ht="14" hidden="1" customHeight="1">
      <c r="A4" s="61">
        <v>3</v>
      </c>
      <c r="B4" s="62"/>
      <c r="C4" s="63" t="s">
        <v>703</v>
      </c>
      <c r="D4" s="63" t="s">
        <v>700</v>
      </c>
      <c r="E4" s="64" t="s">
        <v>701</v>
      </c>
      <c r="F4" s="67"/>
      <c r="G4" s="68"/>
    </row>
    <row r="5" spans="1:255" ht="28" hidden="1" customHeight="1">
      <c r="A5" s="61">
        <v>4</v>
      </c>
      <c r="B5" s="62"/>
      <c r="C5" s="63" t="s">
        <v>704</v>
      </c>
      <c r="D5" s="69" t="s">
        <v>705</v>
      </c>
      <c r="E5" s="70" t="s">
        <v>701</v>
      </c>
      <c r="F5" s="67"/>
      <c r="G5" s="68"/>
    </row>
    <row r="6" spans="1:255" ht="14" hidden="1" customHeight="1">
      <c r="A6" s="61">
        <v>5</v>
      </c>
      <c r="B6" s="62"/>
      <c r="C6" s="63" t="s">
        <v>706</v>
      </c>
      <c r="D6" s="63" t="s">
        <v>707</v>
      </c>
      <c r="E6" s="64" t="s">
        <v>701</v>
      </c>
      <c r="F6" s="67"/>
      <c r="G6" s="68"/>
    </row>
    <row r="7" spans="1:255" ht="14" hidden="1" customHeight="1">
      <c r="A7" s="61">
        <v>6</v>
      </c>
      <c r="B7" s="62"/>
      <c r="C7" s="63" t="s">
        <v>708</v>
      </c>
      <c r="D7" s="63" t="s">
        <v>709</v>
      </c>
      <c r="E7" s="70" t="s">
        <v>701</v>
      </c>
      <c r="F7" s="67"/>
      <c r="G7" s="68"/>
    </row>
    <row r="8" spans="1:255" ht="42" hidden="1" customHeight="1">
      <c r="A8" s="61">
        <v>7</v>
      </c>
      <c r="B8" s="62"/>
      <c r="C8" s="63" t="s">
        <v>710</v>
      </c>
      <c r="D8" s="69" t="s">
        <v>711</v>
      </c>
      <c r="E8" s="70" t="s">
        <v>701</v>
      </c>
      <c r="F8" s="67"/>
      <c r="G8" s="68"/>
    </row>
    <row r="9" spans="1:255" ht="14" hidden="1" customHeight="1">
      <c r="A9" s="61">
        <v>8</v>
      </c>
      <c r="B9" s="62"/>
      <c r="C9" s="63" t="s">
        <v>712</v>
      </c>
      <c r="D9" s="63" t="s">
        <v>713</v>
      </c>
      <c r="E9" s="64" t="s">
        <v>701</v>
      </c>
      <c r="F9" s="67"/>
      <c r="G9" s="68"/>
    </row>
    <row r="10" spans="1:255" ht="42" hidden="1" customHeight="1">
      <c r="A10" s="61">
        <v>9</v>
      </c>
      <c r="B10" s="62"/>
      <c r="C10" s="63" t="s">
        <v>714</v>
      </c>
      <c r="D10" s="69" t="s">
        <v>715</v>
      </c>
      <c r="E10" s="64" t="s">
        <v>716</v>
      </c>
      <c r="F10" s="67"/>
      <c r="G10" s="68"/>
    </row>
    <row r="11" spans="1:255" ht="14" hidden="1" customHeight="1">
      <c r="A11" s="61">
        <v>10</v>
      </c>
      <c r="B11" s="62"/>
      <c r="C11" s="63" t="s">
        <v>717</v>
      </c>
      <c r="D11" s="63" t="s">
        <v>718</v>
      </c>
      <c r="E11" s="64" t="s">
        <v>701</v>
      </c>
      <c r="F11" s="67"/>
      <c r="G11" s="68"/>
    </row>
    <row r="12" spans="1:255" ht="28" hidden="1" customHeight="1">
      <c r="A12" s="61">
        <v>11</v>
      </c>
      <c r="B12" s="62"/>
      <c r="C12" s="63" t="s">
        <v>719</v>
      </c>
      <c r="D12" s="69" t="s">
        <v>720</v>
      </c>
      <c r="E12" s="64" t="s">
        <v>701</v>
      </c>
      <c r="F12" s="67"/>
      <c r="G12" s="68"/>
    </row>
    <row r="13" spans="1:255" ht="70" hidden="1" customHeight="1">
      <c r="A13" s="61">
        <v>12</v>
      </c>
      <c r="B13" s="62"/>
      <c r="C13" s="63" t="s">
        <v>721</v>
      </c>
      <c r="D13" s="69" t="s">
        <v>722</v>
      </c>
      <c r="E13" s="70" t="s">
        <v>100</v>
      </c>
      <c r="F13" s="67"/>
      <c r="G13" s="68"/>
    </row>
    <row r="14" spans="1:255" ht="84" hidden="1" customHeight="1">
      <c r="A14" s="61">
        <v>13</v>
      </c>
      <c r="B14" s="62"/>
      <c r="C14" s="63" t="s">
        <v>723</v>
      </c>
      <c r="D14" s="69" t="s">
        <v>724</v>
      </c>
      <c r="E14" s="64" t="s">
        <v>701</v>
      </c>
      <c r="F14" s="67"/>
      <c r="G14" s="68"/>
    </row>
    <row r="15" spans="1:255" ht="14" hidden="1" customHeight="1">
      <c r="A15" s="61">
        <v>14</v>
      </c>
      <c r="B15" s="62"/>
      <c r="C15" s="63" t="s">
        <v>725</v>
      </c>
      <c r="D15" s="63" t="s">
        <v>701</v>
      </c>
      <c r="E15" s="64" t="s">
        <v>701</v>
      </c>
      <c r="F15" s="67"/>
      <c r="G15" s="68"/>
    </row>
    <row r="16" spans="1:255" ht="70" hidden="1" customHeight="1">
      <c r="A16" s="61">
        <v>15</v>
      </c>
      <c r="B16" s="62"/>
      <c r="C16" s="69" t="s">
        <v>726</v>
      </c>
      <c r="D16" s="69" t="s">
        <v>727</v>
      </c>
      <c r="E16" s="70" t="s">
        <v>701</v>
      </c>
      <c r="F16" s="67"/>
      <c r="G16" s="68"/>
    </row>
    <row r="17" spans="1:7" ht="14" hidden="1" customHeight="1">
      <c r="A17" s="61">
        <v>16</v>
      </c>
      <c r="B17" s="62"/>
      <c r="C17" s="63" t="s">
        <v>728</v>
      </c>
      <c r="D17" s="63" t="s">
        <v>701</v>
      </c>
      <c r="E17" s="64" t="s">
        <v>701</v>
      </c>
      <c r="F17" s="67"/>
      <c r="G17" s="68"/>
    </row>
    <row r="18" spans="1:7" ht="14" hidden="1" customHeight="1">
      <c r="A18" s="61">
        <v>17</v>
      </c>
      <c r="B18" s="62"/>
      <c r="C18" s="63" t="s">
        <v>729</v>
      </c>
      <c r="D18" s="63" t="s">
        <v>730</v>
      </c>
      <c r="E18" s="64" t="s">
        <v>701</v>
      </c>
      <c r="F18" s="67"/>
      <c r="G18" s="68"/>
    </row>
    <row r="19" spans="1:7" ht="14" hidden="1" customHeight="1">
      <c r="A19" s="61">
        <v>18</v>
      </c>
      <c r="B19" s="62"/>
      <c r="C19" s="71" t="s">
        <v>731</v>
      </c>
      <c r="D19" s="63" t="s">
        <v>732</v>
      </c>
      <c r="E19" s="64" t="s">
        <v>501</v>
      </c>
      <c r="F19" s="67"/>
      <c r="G19" s="68"/>
    </row>
    <row r="20" spans="1:7" ht="14" hidden="1" customHeight="1">
      <c r="A20" s="61">
        <v>19</v>
      </c>
      <c r="B20" s="62"/>
      <c r="C20" s="71" t="s">
        <v>733</v>
      </c>
      <c r="D20" s="63" t="s">
        <v>732</v>
      </c>
      <c r="E20" s="64" t="s">
        <v>501</v>
      </c>
      <c r="F20" s="67"/>
      <c r="G20" s="68"/>
    </row>
    <row r="21" spans="1:7" ht="28" hidden="1" customHeight="1">
      <c r="A21" s="61">
        <v>20</v>
      </c>
      <c r="B21" s="62"/>
      <c r="C21" s="63" t="s">
        <v>734</v>
      </c>
      <c r="D21" s="69" t="s">
        <v>735</v>
      </c>
      <c r="E21" s="64" t="s">
        <v>501</v>
      </c>
      <c r="F21" s="67"/>
      <c r="G21" s="68"/>
    </row>
    <row r="22" spans="1:7" ht="14" hidden="1" customHeight="1">
      <c r="A22" s="61">
        <v>21</v>
      </c>
      <c r="B22" s="62"/>
      <c r="C22" s="63" t="s">
        <v>736</v>
      </c>
      <c r="D22" s="63" t="s">
        <v>732</v>
      </c>
      <c r="E22" s="64" t="s">
        <v>501</v>
      </c>
      <c r="F22" s="67"/>
      <c r="G22" s="68"/>
    </row>
    <row r="23" spans="1:7" ht="14" hidden="1" customHeight="1">
      <c r="A23" s="61">
        <v>22</v>
      </c>
      <c r="B23" s="62"/>
      <c r="C23" s="63" t="s">
        <v>737</v>
      </c>
      <c r="D23" s="63" t="s">
        <v>732</v>
      </c>
      <c r="E23" s="64" t="s">
        <v>701</v>
      </c>
      <c r="F23" s="67"/>
      <c r="G23" s="68"/>
    </row>
    <row r="24" spans="1:7" ht="70" hidden="1" customHeight="1">
      <c r="A24" s="72">
        <v>23</v>
      </c>
      <c r="B24" s="73"/>
      <c r="C24" s="74" t="s">
        <v>738</v>
      </c>
      <c r="D24" s="75" t="s">
        <v>739</v>
      </c>
      <c r="E24" s="64" t="s">
        <v>701</v>
      </c>
      <c r="F24" s="67"/>
      <c r="G24" s="68"/>
    </row>
    <row r="25" spans="1:7" ht="14" hidden="1" customHeight="1">
      <c r="A25" s="61">
        <v>24</v>
      </c>
      <c r="B25" s="62"/>
      <c r="C25" s="63" t="s">
        <v>740</v>
      </c>
      <c r="D25" s="63" t="s">
        <v>741</v>
      </c>
      <c r="E25" s="64" t="s">
        <v>701</v>
      </c>
      <c r="F25" s="67"/>
      <c r="G25" s="68"/>
    </row>
    <row r="26" spans="1:7" ht="14" hidden="1" customHeight="1">
      <c r="A26" s="61">
        <v>25</v>
      </c>
      <c r="B26" s="62"/>
      <c r="C26" s="63" t="s">
        <v>742</v>
      </c>
      <c r="D26" s="63" t="s">
        <v>741</v>
      </c>
      <c r="E26" s="64" t="s">
        <v>701</v>
      </c>
      <c r="F26" s="67"/>
      <c r="G26" s="68"/>
    </row>
    <row r="27" spans="1:7" ht="28" hidden="1" customHeight="1">
      <c r="A27" s="61">
        <v>26</v>
      </c>
      <c r="B27" s="62"/>
      <c r="C27" s="63" t="s">
        <v>743</v>
      </c>
      <c r="D27" s="69" t="s">
        <v>744</v>
      </c>
      <c r="E27" s="64" t="s">
        <v>701</v>
      </c>
      <c r="F27" s="67"/>
      <c r="G27" s="68"/>
    </row>
    <row r="28" spans="1:7" ht="14" hidden="1" customHeight="1">
      <c r="A28" s="61">
        <v>27</v>
      </c>
      <c r="B28" s="62"/>
      <c r="C28" s="63" t="s">
        <v>745</v>
      </c>
      <c r="D28" s="63" t="s">
        <v>4</v>
      </c>
      <c r="E28" s="64" t="s">
        <v>701</v>
      </c>
      <c r="F28" s="67"/>
      <c r="G28" s="68"/>
    </row>
    <row r="29" spans="1:7" ht="42" hidden="1" customHeight="1">
      <c r="A29" s="61">
        <v>28</v>
      </c>
      <c r="B29" s="62"/>
      <c r="C29" s="63" t="s">
        <v>746</v>
      </c>
      <c r="D29" s="69" t="s">
        <v>747</v>
      </c>
      <c r="E29" s="64" t="s">
        <v>701</v>
      </c>
      <c r="F29" s="67"/>
      <c r="G29" s="68"/>
    </row>
    <row r="30" spans="1:7" ht="28" hidden="1" customHeight="1">
      <c r="A30" s="61">
        <v>29</v>
      </c>
      <c r="B30" s="62"/>
      <c r="C30" s="63" t="s">
        <v>748</v>
      </c>
      <c r="D30" s="69" t="s">
        <v>749</v>
      </c>
      <c r="E30" s="64" t="s">
        <v>501</v>
      </c>
      <c r="F30" s="67"/>
      <c r="G30" s="76" t="s">
        <v>750</v>
      </c>
    </row>
    <row r="31" spans="1:7" ht="28" hidden="1" customHeight="1">
      <c r="A31" s="61">
        <v>30</v>
      </c>
      <c r="B31" s="62"/>
      <c r="C31" s="63" t="s">
        <v>751</v>
      </c>
      <c r="D31" s="69" t="s">
        <v>752</v>
      </c>
      <c r="E31" s="64" t="s">
        <v>501</v>
      </c>
      <c r="F31" s="67"/>
      <c r="G31" s="68"/>
    </row>
    <row r="32" spans="1:7" ht="14" hidden="1" customHeight="1">
      <c r="A32" s="72">
        <v>31</v>
      </c>
      <c r="B32" s="73"/>
      <c r="C32" s="75" t="s">
        <v>753</v>
      </c>
      <c r="D32" s="77"/>
      <c r="E32" s="78" t="s">
        <v>701</v>
      </c>
      <c r="F32" s="67"/>
      <c r="G32" s="68"/>
    </row>
    <row r="33" spans="1:7" ht="56" hidden="1" customHeight="1">
      <c r="A33" s="72">
        <v>32</v>
      </c>
      <c r="B33" s="73"/>
      <c r="C33" s="75" t="s">
        <v>754</v>
      </c>
      <c r="D33" s="74" t="s">
        <v>755</v>
      </c>
      <c r="E33" s="78" t="s">
        <v>701</v>
      </c>
      <c r="F33" s="67"/>
      <c r="G33" s="68"/>
    </row>
    <row r="34" spans="1:7" ht="112" hidden="1" customHeight="1">
      <c r="A34" s="61">
        <v>32</v>
      </c>
      <c r="B34" s="62"/>
      <c r="C34" s="63" t="s">
        <v>756</v>
      </c>
      <c r="D34" s="69" t="s">
        <v>757</v>
      </c>
      <c r="E34" s="64" t="s">
        <v>701</v>
      </c>
      <c r="F34" s="67"/>
      <c r="G34" s="68"/>
    </row>
    <row r="35" spans="1:7" ht="14" hidden="1" customHeight="1">
      <c r="A35" s="61">
        <v>33</v>
      </c>
      <c r="B35" s="62"/>
      <c r="C35" s="63" t="s">
        <v>758</v>
      </c>
      <c r="D35" s="79"/>
      <c r="E35" s="64" t="s">
        <v>701</v>
      </c>
      <c r="F35" s="67"/>
      <c r="G35" s="68"/>
    </row>
    <row r="36" spans="1:7" ht="84" hidden="1" customHeight="1">
      <c r="A36" s="61">
        <v>34</v>
      </c>
      <c r="B36" s="62"/>
      <c r="C36" s="63" t="s">
        <v>759</v>
      </c>
      <c r="D36" s="69" t="s">
        <v>760</v>
      </c>
      <c r="E36" s="64" t="s">
        <v>701</v>
      </c>
      <c r="F36" s="67"/>
      <c r="G36" s="76" t="s">
        <v>761</v>
      </c>
    </row>
    <row r="37" spans="1:7" ht="14" hidden="1" customHeight="1">
      <c r="A37" s="61">
        <v>35</v>
      </c>
      <c r="B37" s="62"/>
      <c r="C37" s="63" t="s">
        <v>762</v>
      </c>
      <c r="D37" s="79"/>
      <c r="E37" s="64" t="s">
        <v>701</v>
      </c>
      <c r="F37" s="67"/>
      <c r="G37" s="68"/>
    </row>
    <row r="38" spans="1:7" ht="14" hidden="1" customHeight="1">
      <c r="A38" s="61">
        <v>36</v>
      </c>
      <c r="B38" s="62"/>
      <c r="C38" s="63" t="s">
        <v>763</v>
      </c>
      <c r="D38" s="69" t="s">
        <v>764</v>
      </c>
      <c r="E38" s="80">
        <v>43090</v>
      </c>
      <c r="F38" s="67"/>
      <c r="G38" s="68"/>
    </row>
    <row r="39" spans="1:7" ht="14" hidden="1" customHeight="1">
      <c r="A39" s="61">
        <v>37</v>
      </c>
      <c r="B39" s="62"/>
      <c r="C39" s="63" t="s">
        <v>765</v>
      </c>
      <c r="D39" s="79"/>
      <c r="E39" s="64" t="s">
        <v>701</v>
      </c>
      <c r="F39" s="67"/>
      <c r="G39" s="68"/>
    </row>
    <row r="40" spans="1:7" ht="14" hidden="1" customHeight="1">
      <c r="A40" s="61">
        <v>38</v>
      </c>
      <c r="B40" s="62"/>
      <c r="C40" s="63" t="s">
        <v>766</v>
      </c>
      <c r="D40" s="79"/>
      <c r="E40" s="64" t="s">
        <v>501</v>
      </c>
      <c r="F40" s="67"/>
      <c r="G40" s="68"/>
    </row>
    <row r="41" spans="1:7" ht="28" hidden="1" customHeight="1">
      <c r="A41" s="61">
        <v>39</v>
      </c>
      <c r="B41" s="81"/>
      <c r="C41" s="82" t="s">
        <v>767</v>
      </c>
      <c r="D41" s="83"/>
      <c r="E41" s="84" t="s">
        <v>716</v>
      </c>
      <c r="F41" s="67"/>
      <c r="G41" s="68"/>
    </row>
    <row r="42" spans="1:7" ht="14" hidden="1" customHeight="1">
      <c r="A42" s="61">
        <v>40</v>
      </c>
      <c r="B42" s="85"/>
      <c r="C42" s="86" t="s">
        <v>768</v>
      </c>
      <c r="D42" s="87"/>
      <c r="E42" s="86" t="s">
        <v>701</v>
      </c>
      <c r="F42" s="67"/>
      <c r="G42" s="68"/>
    </row>
    <row r="43" spans="1:7" ht="14" hidden="1" customHeight="1">
      <c r="A43" s="61">
        <v>41</v>
      </c>
      <c r="B43" s="85"/>
      <c r="C43" s="86" t="s">
        <v>769</v>
      </c>
      <c r="D43" s="87"/>
      <c r="E43" s="86" t="s">
        <v>701</v>
      </c>
      <c r="F43" s="67"/>
      <c r="G43" s="68"/>
    </row>
    <row r="44" spans="1:7" ht="266" hidden="1" customHeight="1">
      <c r="A44" s="61">
        <v>42</v>
      </c>
      <c r="B44" s="85"/>
      <c r="C44" s="88" t="s">
        <v>770</v>
      </c>
      <c r="D44" s="89"/>
      <c r="E44" s="90" t="s">
        <v>716</v>
      </c>
      <c r="F44" s="67"/>
      <c r="G44" s="68"/>
    </row>
    <row r="45" spans="1:7" ht="14" hidden="1" customHeight="1">
      <c r="A45" s="61">
        <v>43</v>
      </c>
      <c r="B45" s="91"/>
      <c r="C45" s="92"/>
      <c r="D45" s="92"/>
      <c r="E45" s="93"/>
      <c r="F45" s="67"/>
      <c r="G45" s="68"/>
    </row>
    <row r="46" spans="1:7" ht="14" hidden="1" customHeight="1">
      <c r="A46" s="61">
        <v>44</v>
      </c>
      <c r="B46" s="91"/>
      <c r="C46" s="94" t="s">
        <v>771</v>
      </c>
      <c r="D46" s="95"/>
      <c r="E46" s="96"/>
      <c r="F46" s="67"/>
      <c r="G46" s="68"/>
    </row>
    <row r="47" spans="1:7" ht="14" hidden="1" customHeight="1">
      <c r="A47" s="61">
        <v>45</v>
      </c>
      <c r="B47" s="91"/>
      <c r="C47" s="94" t="s">
        <v>772</v>
      </c>
      <c r="D47" s="95"/>
      <c r="E47" s="96"/>
      <c r="F47" s="67"/>
      <c r="G47" s="68"/>
    </row>
    <row r="48" spans="1:7" ht="14" hidden="1" customHeight="1">
      <c r="A48" s="61">
        <v>46</v>
      </c>
      <c r="B48" s="91"/>
      <c r="C48" s="94" t="s">
        <v>773</v>
      </c>
      <c r="D48" s="94" t="s">
        <v>701</v>
      </c>
      <c r="E48" s="96"/>
      <c r="F48" s="67"/>
      <c r="G48" s="68"/>
    </row>
    <row r="49" spans="1:7" ht="14" hidden="1" customHeight="1">
      <c r="A49" s="61">
        <v>47</v>
      </c>
      <c r="B49" s="91"/>
      <c r="C49" s="94" t="s">
        <v>774</v>
      </c>
      <c r="D49" s="95"/>
      <c r="E49" s="97" t="s">
        <v>775</v>
      </c>
      <c r="F49" s="67"/>
      <c r="G49" s="68"/>
    </row>
    <row r="50" spans="1:7" ht="14" hidden="1" customHeight="1">
      <c r="A50" s="61">
        <v>48</v>
      </c>
      <c r="B50" s="91"/>
      <c r="C50" s="94" t="s">
        <v>776</v>
      </c>
      <c r="D50" s="94" t="s">
        <v>701</v>
      </c>
      <c r="E50" s="96"/>
      <c r="F50" s="67"/>
      <c r="G50" s="68"/>
    </row>
    <row r="51" spans="1:7" ht="14" hidden="1" customHeight="1">
      <c r="A51" s="61">
        <v>49</v>
      </c>
      <c r="B51" s="91"/>
      <c r="C51" s="94" t="s">
        <v>777</v>
      </c>
      <c r="D51" s="94" t="s">
        <v>701</v>
      </c>
      <c r="E51" s="96"/>
      <c r="F51" s="67"/>
      <c r="G51" s="68"/>
    </row>
    <row r="52" spans="1:7" ht="14" hidden="1" customHeight="1">
      <c r="A52" s="61">
        <v>50</v>
      </c>
      <c r="B52" s="91"/>
      <c r="C52" s="94" t="s">
        <v>778</v>
      </c>
      <c r="D52" s="94" t="s">
        <v>701</v>
      </c>
      <c r="E52" s="96"/>
      <c r="F52" s="67"/>
      <c r="G52" s="68"/>
    </row>
    <row r="53" spans="1:7" ht="14" hidden="1" customHeight="1">
      <c r="A53" s="61">
        <v>51</v>
      </c>
      <c r="B53" s="91"/>
      <c r="C53" s="95"/>
      <c r="D53" s="95"/>
      <c r="E53" s="96"/>
      <c r="F53" s="67"/>
      <c r="G53" s="68"/>
    </row>
    <row r="54" spans="1:7" ht="14" hidden="1" customHeight="1">
      <c r="A54" s="61">
        <v>52</v>
      </c>
      <c r="B54" s="91"/>
      <c r="C54" s="94" t="s">
        <v>779</v>
      </c>
      <c r="D54" s="95"/>
      <c r="E54" s="96"/>
      <c r="F54" s="67"/>
      <c r="G54" s="68"/>
    </row>
    <row r="55" spans="1:7" ht="14" hidden="1" customHeight="1">
      <c r="A55" s="61">
        <v>53</v>
      </c>
      <c r="B55" s="91"/>
      <c r="C55" s="94" t="s">
        <v>780</v>
      </c>
      <c r="D55" s="95"/>
      <c r="E55" s="96"/>
      <c r="F55" s="67"/>
      <c r="G55" s="68"/>
    </row>
    <row r="56" spans="1:7" ht="14" hidden="1" customHeight="1">
      <c r="A56" s="61">
        <v>54</v>
      </c>
      <c r="B56" s="91"/>
      <c r="C56" s="94" t="s">
        <v>781</v>
      </c>
      <c r="D56" s="95"/>
      <c r="E56" s="96"/>
      <c r="F56" s="67"/>
      <c r="G56" s="68"/>
    </row>
    <row r="57" spans="1:7" ht="14" hidden="1" customHeight="1">
      <c r="A57" s="61">
        <v>55</v>
      </c>
      <c r="B57" s="91"/>
      <c r="C57" s="94" t="s">
        <v>782</v>
      </c>
      <c r="D57" s="95"/>
      <c r="E57" s="96"/>
      <c r="F57" s="67"/>
      <c r="G57" s="68"/>
    </row>
    <row r="58" spans="1:7" ht="14" hidden="1" customHeight="1">
      <c r="A58" s="61">
        <v>56</v>
      </c>
      <c r="B58" s="91"/>
      <c r="C58" s="94" t="s">
        <v>783</v>
      </c>
      <c r="D58" s="95"/>
      <c r="E58" s="96"/>
      <c r="F58" s="67"/>
      <c r="G58" s="68"/>
    </row>
    <row r="59" spans="1:7" ht="14" hidden="1" customHeight="1">
      <c r="A59" s="61">
        <v>57</v>
      </c>
      <c r="B59" s="91"/>
      <c r="C59" s="94" t="s">
        <v>784</v>
      </c>
      <c r="D59" s="95"/>
      <c r="E59" s="96"/>
      <c r="F59" s="67"/>
      <c r="G59" s="68"/>
    </row>
    <row r="60" spans="1:7" ht="14" hidden="1" customHeight="1">
      <c r="A60" s="61">
        <v>58</v>
      </c>
      <c r="B60" s="91"/>
      <c r="C60" s="94" t="s">
        <v>785</v>
      </c>
      <c r="D60" s="95"/>
      <c r="E60" s="98"/>
      <c r="F60" s="67"/>
      <c r="G60" s="68"/>
    </row>
    <row r="61" spans="1:7" ht="14" hidden="1" customHeight="1">
      <c r="A61" s="61">
        <v>59</v>
      </c>
      <c r="B61" s="91"/>
      <c r="C61" s="95"/>
      <c r="D61" s="95"/>
      <c r="E61" s="98"/>
      <c r="F61" s="67"/>
      <c r="G61" s="68"/>
    </row>
    <row r="62" spans="1:7" ht="14" hidden="1" customHeight="1">
      <c r="A62" s="61">
        <v>60</v>
      </c>
      <c r="B62" s="91"/>
      <c r="C62" s="94" t="s">
        <v>786</v>
      </c>
      <c r="D62" s="95"/>
      <c r="E62" s="99" t="s">
        <v>501</v>
      </c>
      <c r="F62" s="67"/>
      <c r="G62" s="68"/>
    </row>
    <row r="63" spans="1:7" ht="14" hidden="1" customHeight="1">
      <c r="A63" s="61">
        <v>61</v>
      </c>
      <c r="B63" s="91"/>
      <c r="C63" s="94" t="s">
        <v>787</v>
      </c>
      <c r="D63" s="95"/>
      <c r="E63" s="98"/>
      <c r="F63" s="67"/>
      <c r="G63" s="68"/>
    </row>
    <row r="64" spans="1:7" ht="14" hidden="1" customHeight="1">
      <c r="A64" s="61">
        <v>62</v>
      </c>
      <c r="B64" s="91"/>
      <c r="C64" s="94" t="s">
        <v>788</v>
      </c>
      <c r="D64" s="95"/>
      <c r="E64" s="98"/>
      <c r="F64" s="67"/>
      <c r="G64" s="68"/>
    </row>
    <row r="65" spans="1:7" ht="14" hidden="1" customHeight="1">
      <c r="A65" s="61">
        <v>63</v>
      </c>
      <c r="B65" s="91"/>
      <c r="C65" s="94" t="s">
        <v>789</v>
      </c>
      <c r="D65" s="95"/>
      <c r="E65" s="98"/>
      <c r="F65" s="67"/>
      <c r="G65" s="68"/>
    </row>
    <row r="66" spans="1:7" ht="14" hidden="1" customHeight="1">
      <c r="A66" s="61">
        <v>64</v>
      </c>
      <c r="B66" s="91"/>
      <c r="C66" s="95"/>
      <c r="D66" s="95"/>
      <c r="E66" s="99" t="s">
        <v>501</v>
      </c>
      <c r="F66" s="67"/>
      <c r="G66" s="68"/>
    </row>
    <row r="67" spans="1:7" ht="14" hidden="1" customHeight="1">
      <c r="A67" s="61">
        <v>65</v>
      </c>
      <c r="B67" s="91"/>
      <c r="C67" s="95"/>
      <c r="D67" s="95"/>
      <c r="E67" s="96"/>
      <c r="F67" s="67"/>
      <c r="G67" s="68"/>
    </row>
    <row r="68" spans="1:7" ht="14" hidden="1" customHeight="1">
      <c r="A68" s="61">
        <v>66</v>
      </c>
      <c r="B68" s="100"/>
      <c r="C68" s="101"/>
      <c r="D68" s="101"/>
      <c r="E68" s="102"/>
      <c r="F68" s="67"/>
      <c r="G68" s="68"/>
    </row>
    <row r="69" spans="1:7" ht="14" customHeight="1">
      <c r="A69" s="103">
        <f t="shared" ref="A69:A72" si="0">ROW()-68</f>
        <v>1</v>
      </c>
      <c r="B69" s="104" t="s">
        <v>790</v>
      </c>
      <c r="C69" s="74" t="s">
        <v>791</v>
      </c>
      <c r="D69" s="73"/>
      <c r="E69" s="78" t="s">
        <v>792</v>
      </c>
      <c r="F69" s="67"/>
      <c r="G69" s="68" t="s">
        <v>793</v>
      </c>
    </row>
    <row r="70" spans="1:7" ht="14" customHeight="1">
      <c r="A70" s="103">
        <f t="shared" si="0"/>
        <v>2</v>
      </c>
      <c r="B70" s="105"/>
      <c r="C70" s="74" t="s">
        <v>794</v>
      </c>
      <c r="D70" s="73"/>
      <c r="E70" s="78" t="s">
        <v>792</v>
      </c>
      <c r="F70" s="67"/>
      <c r="G70" s="68" t="s">
        <v>793</v>
      </c>
    </row>
    <row r="71" spans="1:7" ht="56" customHeight="1">
      <c r="A71" s="103">
        <f t="shared" si="0"/>
        <v>3</v>
      </c>
      <c r="B71" s="105"/>
      <c r="C71" s="74" t="s">
        <v>795</v>
      </c>
      <c r="D71" s="74" t="s">
        <v>796</v>
      </c>
      <c r="E71" s="78" t="s">
        <v>792</v>
      </c>
      <c r="F71" s="67"/>
      <c r="G71" s="68" t="s">
        <v>793</v>
      </c>
    </row>
    <row r="72" spans="1:7" ht="14" customHeight="1">
      <c r="A72" s="103">
        <f t="shared" si="0"/>
        <v>4</v>
      </c>
      <c r="B72" s="105"/>
      <c r="C72" s="74" t="s">
        <v>797</v>
      </c>
      <c r="D72" s="73"/>
      <c r="E72" s="78" t="s">
        <v>792</v>
      </c>
      <c r="F72" s="67"/>
      <c r="G72" s="68" t="s">
        <v>793</v>
      </c>
    </row>
    <row r="73" spans="1:7" ht="66">
      <c r="A73" s="103">
        <f>ROW()-72</f>
        <v>1</v>
      </c>
      <c r="B73" s="105"/>
      <c r="C73" s="74" t="s">
        <v>798</v>
      </c>
      <c r="D73" s="74" t="s">
        <v>799</v>
      </c>
      <c r="E73" s="78" t="s">
        <v>800</v>
      </c>
      <c r="F73" s="106" t="s">
        <v>793</v>
      </c>
      <c r="G73" s="68" t="s">
        <v>793</v>
      </c>
    </row>
    <row r="74" spans="1:7" ht="19" customHeight="1">
      <c r="A74" s="103">
        <f t="shared" ref="A74:A112" si="1">ROW()-72</f>
        <v>2</v>
      </c>
      <c r="B74" s="105"/>
      <c r="C74" s="74" t="s">
        <v>801</v>
      </c>
      <c r="D74" s="73"/>
      <c r="E74" s="78" t="s">
        <v>800</v>
      </c>
      <c r="F74" s="106" t="s">
        <v>793</v>
      </c>
      <c r="G74" s="68" t="s">
        <v>793</v>
      </c>
    </row>
    <row r="75" spans="1:7" ht="19" customHeight="1">
      <c r="A75" s="103">
        <f t="shared" si="1"/>
        <v>3</v>
      </c>
      <c r="B75" s="105"/>
      <c r="C75" s="74" t="s">
        <v>802</v>
      </c>
      <c r="D75" s="107" t="s">
        <v>803</v>
      </c>
      <c r="E75" s="78" t="s">
        <v>800</v>
      </c>
      <c r="F75" s="106" t="s">
        <v>793</v>
      </c>
      <c r="G75" s="68" t="s">
        <v>793</v>
      </c>
    </row>
    <row r="76" spans="1:7" ht="56" customHeight="1">
      <c r="A76" s="103">
        <f t="shared" si="1"/>
        <v>4</v>
      </c>
      <c r="B76" s="108"/>
      <c r="C76" s="74" t="s">
        <v>804</v>
      </c>
      <c r="D76" s="74" t="s">
        <v>805</v>
      </c>
      <c r="E76" s="78" t="s">
        <v>800</v>
      </c>
      <c r="F76" s="67"/>
      <c r="G76" s="68" t="s">
        <v>793</v>
      </c>
    </row>
    <row r="77" spans="1:7" ht="19" customHeight="1">
      <c r="A77" s="103">
        <f t="shared" si="1"/>
        <v>5</v>
      </c>
      <c r="B77" s="109" t="s">
        <v>806</v>
      </c>
      <c r="C77" s="110" t="s">
        <v>807</v>
      </c>
      <c r="D77" s="111" t="s">
        <v>808</v>
      </c>
      <c r="E77" s="112" t="s">
        <v>809</v>
      </c>
      <c r="F77" s="106" t="s">
        <v>501</v>
      </c>
      <c r="G77" s="68" t="s">
        <v>793</v>
      </c>
    </row>
    <row r="78" spans="1:7" ht="98" customHeight="1">
      <c r="A78" s="103">
        <f t="shared" si="1"/>
        <v>6</v>
      </c>
      <c r="B78" s="113"/>
      <c r="C78" s="110" t="s">
        <v>810</v>
      </c>
      <c r="D78" s="110" t="s">
        <v>811</v>
      </c>
      <c r="E78" s="112" t="s">
        <v>800</v>
      </c>
      <c r="F78" s="106" t="s">
        <v>793</v>
      </c>
      <c r="G78" s="68" t="s">
        <v>793</v>
      </c>
    </row>
    <row r="79" spans="1:7" ht="67" customHeight="1">
      <c r="A79" s="103">
        <f t="shared" si="1"/>
        <v>7</v>
      </c>
      <c r="B79" s="113"/>
      <c r="C79" s="110" t="s">
        <v>812</v>
      </c>
      <c r="D79" s="114"/>
      <c r="E79" s="112" t="s">
        <v>800</v>
      </c>
      <c r="F79" s="106" t="s">
        <v>813</v>
      </c>
      <c r="G79" s="68"/>
    </row>
    <row r="80" spans="1:7" ht="182" customHeight="1">
      <c r="A80" s="103">
        <f t="shared" si="1"/>
        <v>8</v>
      </c>
      <c r="B80" s="113"/>
      <c r="C80" s="115" t="s">
        <v>814</v>
      </c>
      <c r="D80" s="110" t="s">
        <v>815</v>
      </c>
      <c r="E80" s="116" t="s">
        <v>816</v>
      </c>
      <c r="F80" s="106" t="s">
        <v>817</v>
      </c>
      <c r="G80" s="117" t="s">
        <v>818</v>
      </c>
    </row>
    <row r="81" spans="1:7" ht="82.5">
      <c r="A81" s="103">
        <f t="shared" si="1"/>
        <v>9</v>
      </c>
      <c r="B81" s="113"/>
      <c r="C81" s="110" t="s">
        <v>819</v>
      </c>
      <c r="D81" s="114"/>
      <c r="E81" s="112" t="s">
        <v>800</v>
      </c>
      <c r="F81" s="106" t="s">
        <v>793</v>
      </c>
      <c r="G81" s="117" t="s">
        <v>820</v>
      </c>
    </row>
    <row r="82" spans="1:7" ht="49.5">
      <c r="A82" s="103">
        <f t="shared" si="1"/>
        <v>10</v>
      </c>
      <c r="B82" s="118"/>
      <c r="C82" s="110" t="s">
        <v>821</v>
      </c>
      <c r="D82" s="114"/>
      <c r="E82" s="112" t="s">
        <v>800</v>
      </c>
      <c r="F82" s="67"/>
      <c r="G82" s="68" t="s">
        <v>793</v>
      </c>
    </row>
    <row r="83" spans="1:7" ht="33">
      <c r="A83" s="103">
        <f t="shared" si="1"/>
        <v>11</v>
      </c>
      <c r="B83" s="119" t="s">
        <v>822</v>
      </c>
      <c r="C83" s="120" t="s">
        <v>823</v>
      </c>
      <c r="D83" s="121"/>
      <c r="E83" s="122" t="s">
        <v>800</v>
      </c>
      <c r="F83" s="106" t="s">
        <v>793</v>
      </c>
      <c r="G83" s="68" t="s">
        <v>824</v>
      </c>
    </row>
    <row r="84" spans="1:7" ht="16.5">
      <c r="A84" s="103">
        <f t="shared" si="1"/>
        <v>12</v>
      </c>
      <c r="B84" s="119" t="s">
        <v>825</v>
      </c>
      <c r="C84" s="120" t="s">
        <v>826</v>
      </c>
      <c r="D84" s="119" t="s">
        <v>827</v>
      </c>
      <c r="E84" s="122" t="s">
        <v>792</v>
      </c>
      <c r="F84" s="67"/>
      <c r="G84" s="123" t="s">
        <v>828</v>
      </c>
    </row>
    <row r="85" spans="1:7" ht="33">
      <c r="A85" s="103">
        <f t="shared" si="1"/>
        <v>13</v>
      </c>
      <c r="B85" s="119" t="s">
        <v>829</v>
      </c>
      <c r="C85" s="120" t="s">
        <v>830</v>
      </c>
      <c r="D85" s="121"/>
      <c r="E85" s="122" t="s">
        <v>831</v>
      </c>
      <c r="F85" s="67"/>
      <c r="G85" s="123" t="s">
        <v>832</v>
      </c>
    </row>
    <row r="86" spans="1:7" ht="16.5">
      <c r="A86" s="103">
        <f t="shared" si="1"/>
        <v>14</v>
      </c>
      <c r="B86" s="119" t="s">
        <v>833</v>
      </c>
      <c r="C86" s="120" t="s">
        <v>834</v>
      </c>
      <c r="D86" s="119" t="s">
        <v>835</v>
      </c>
      <c r="E86" s="122" t="s">
        <v>800</v>
      </c>
      <c r="F86" s="106" t="s">
        <v>793</v>
      </c>
      <c r="G86" s="68" t="s">
        <v>793</v>
      </c>
    </row>
    <row r="87" spans="1:7" ht="33">
      <c r="A87" s="103">
        <f t="shared" si="1"/>
        <v>15</v>
      </c>
      <c r="B87" s="119" t="s">
        <v>836</v>
      </c>
      <c r="C87" s="120" t="s">
        <v>837</v>
      </c>
      <c r="D87" s="119" t="s">
        <v>838</v>
      </c>
      <c r="E87" s="122" t="s">
        <v>800</v>
      </c>
      <c r="F87" s="106" t="s">
        <v>793</v>
      </c>
      <c r="G87" s="117" t="s">
        <v>839</v>
      </c>
    </row>
    <row r="88" spans="1:7" ht="33">
      <c r="A88" s="103">
        <f t="shared" si="1"/>
        <v>16</v>
      </c>
      <c r="B88" s="119" t="s">
        <v>840</v>
      </c>
      <c r="C88" s="120" t="s">
        <v>841</v>
      </c>
      <c r="D88" s="119" t="s">
        <v>842</v>
      </c>
      <c r="E88" s="122" t="s">
        <v>831</v>
      </c>
      <c r="F88" s="67"/>
      <c r="G88" s="68"/>
    </row>
    <row r="89" spans="1:7" ht="33">
      <c r="A89" s="103">
        <f t="shared" si="1"/>
        <v>17</v>
      </c>
      <c r="B89" s="119" t="s">
        <v>843</v>
      </c>
      <c r="C89" s="120" t="s">
        <v>844</v>
      </c>
      <c r="D89" s="119" t="s">
        <v>845</v>
      </c>
      <c r="E89" s="122" t="s">
        <v>831</v>
      </c>
      <c r="F89" s="67"/>
      <c r="G89" s="117" t="s">
        <v>846</v>
      </c>
    </row>
    <row r="90" spans="1:7" ht="16.5">
      <c r="A90" s="103">
        <f t="shared" si="1"/>
        <v>18</v>
      </c>
      <c r="B90" s="119" t="s">
        <v>843</v>
      </c>
      <c r="C90" s="120" t="s">
        <v>847</v>
      </c>
      <c r="D90" s="119" t="s">
        <v>848</v>
      </c>
      <c r="E90" s="122" t="s">
        <v>800</v>
      </c>
      <c r="F90" s="106" t="s">
        <v>793</v>
      </c>
      <c r="G90" s="68" t="s">
        <v>793</v>
      </c>
    </row>
    <row r="91" spans="1:7" ht="33">
      <c r="A91" s="103">
        <f t="shared" si="1"/>
        <v>19</v>
      </c>
      <c r="B91" s="119" t="s">
        <v>849</v>
      </c>
      <c r="C91" s="120" t="s">
        <v>850</v>
      </c>
      <c r="D91" s="119" t="s">
        <v>851</v>
      </c>
      <c r="E91" s="122" t="s">
        <v>800</v>
      </c>
      <c r="F91" s="106" t="s">
        <v>793</v>
      </c>
      <c r="G91" s="68" t="s">
        <v>852</v>
      </c>
    </row>
    <row r="92" spans="1:7" ht="33">
      <c r="A92" s="103">
        <f t="shared" si="1"/>
        <v>20</v>
      </c>
      <c r="B92" s="119" t="s">
        <v>853</v>
      </c>
      <c r="C92" s="120" t="s">
        <v>854</v>
      </c>
      <c r="D92" s="119" t="s">
        <v>855</v>
      </c>
      <c r="E92" s="122" t="s">
        <v>800</v>
      </c>
      <c r="F92" s="106" t="s">
        <v>793</v>
      </c>
      <c r="G92" s="117" t="s">
        <v>856</v>
      </c>
    </row>
    <row r="93" spans="1:7" ht="16.5">
      <c r="A93" s="103">
        <f t="shared" si="1"/>
        <v>21</v>
      </c>
      <c r="B93" s="119" t="s">
        <v>853</v>
      </c>
      <c r="C93" s="120" t="s">
        <v>857</v>
      </c>
      <c r="D93" s="119" t="s">
        <v>792</v>
      </c>
      <c r="E93" s="122" t="s">
        <v>800</v>
      </c>
      <c r="F93" s="106" t="s">
        <v>793</v>
      </c>
      <c r="G93" s="68" t="s">
        <v>793</v>
      </c>
    </row>
    <row r="94" spans="1:7" ht="66">
      <c r="A94" s="103">
        <f t="shared" si="1"/>
        <v>22</v>
      </c>
      <c r="B94" s="119" t="s">
        <v>853</v>
      </c>
      <c r="C94" s="120" t="s">
        <v>858</v>
      </c>
      <c r="D94" s="120" t="s">
        <v>859</v>
      </c>
      <c r="E94" s="124" t="s">
        <v>860</v>
      </c>
      <c r="F94" s="67"/>
      <c r="G94" s="68"/>
    </row>
    <row r="95" spans="1:7" ht="16.5">
      <c r="A95" s="103">
        <f t="shared" si="1"/>
        <v>23</v>
      </c>
      <c r="B95" s="119" t="s">
        <v>861</v>
      </c>
      <c r="C95" s="120" t="s">
        <v>862</v>
      </c>
      <c r="D95" s="119" t="s">
        <v>863</v>
      </c>
      <c r="E95" s="122" t="s">
        <v>800</v>
      </c>
      <c r="F95" s="106" t="s">
        <v>793</v>
      </c>
      <c r="G95" s="68" t="s">
        <v>793</v>
      </c>
    </row>
    <row r="96" spans="1:7" ht="33">
      <c r="A96" s="103">
        <f t="shared" si="1"/>
        <v>24</v>
      </c>
      <c r="B96" s="119" t="s">
        <v>864</v>
      </c>
      <c r="C96" s="120" t="s">
        <v>865</v>
      </c>
      <c r="D96" s="120" t="s">
        <v>866</v>
      </c>
      <c r="E96" s="122" t="s">
        <v>867</v>
      </c>
      <c r="F96" s="67"/>
      <c r="G96" s="125" t="s">
        <v>868</v>
      </c>
    </row>
    <row r="97" spans="1:8" ht="49.5">
      <c r="A97" s="103">
        <f t="shared" si="1"/>
        <v>25</v>
      </c>
      <c r="B97" s="119" t="s">
        <v>869</v>
      </c>
      <c r="C97" s="120" t="s">
        <v>870</v>
      </c>
      <c r="D97" s="119" t="s">
        <v>871</v>
      </c>
      <c r="E97" s="122" t="s">
        <v>800</v>
      </c>
      <c r="F97" s="106" t="s">
        <v>793</v>
      </c>
      <c r="G97" s="68" t="s">
        <v>793</v>
      </c>
    </row>
    <row r="98" spans="1:8" ht="49.5">
      <c r="A98" s="103">
        <f t="shared" si="1"/>
        <v>26</v>
      </c>
      <c r="B98" s="119" t="s">
        <v>853</v>
      </c>
      <c r="C98" s="120" t="s">
        <v>872</v>
      </c>
      <c r="D98" s="119" t="s">
        <v>873</v>
      </c>
      <c r="E98" s="122" t="s">
        <v>800</v>
      </c>
      <c r="F98" s="106" t="s">
        <v>793</v>
      </c>
      <c r="G98" s="68" t="s">
        <v>793</v>
      </c>
    </row>
    <row r="99" spans="1:8" ht="33">
      <c r="A99" s="103">
        <f t="shared" si="1"/>
        <v>27</v>
      </c>
      <c r="B99" s="119" t="s">
        <v>874</v>
      </c>
      <c r="C99" s="120" t="s">
        <v>875</v>
      </c>
      <c r="D99" s="120" t="s">
        <v>876</v>
      </c>
      <c r="E99" s="122" t="s">
        <v>800</v>
      </c>
      <c r="F99" s="106" t="s">
        <v>793</v>
      </c>
      <c r="G99" s="68" t="s">
        <v>793</v>
      </c>
    </row>
    <row r="100" spans="1:8" ht="33">
      <c r="A100" s="103">
        <f t="shared" si="1"/>
        <v>28</v>
      </c>
      <c r="B100" s="119" t="s">
        <v>869</v>
      </c>
      <c r="C100" s="120" t="s">
        <v>877</v>
      </c>
      <c r="D100" s="119" t="s">
        <v>878</v>
      </c>
      <c r="E100" s="122" t="s">
        <v>831</v>
      </c>
      <c r="F100" s="67"/>
      <c r="G100" s="68" t="s">
        <v>793</v>
      </c>
    </row>
    <row r="101" spans="1:8" ht="16.5">
      <c r="A101" s="103">
        <f t="shared" si="1"/>
        <v>29</v>
      </c>
      <c r="B101" s="119" t="s">
        <v>853</v>
      </c>
      <c r="C101" s="120" t="s">
        <v>879</v>
      </c>
      <c r="D101" s="119" t="s">
        <v>880</v>
      </c>
      <c r="E101" s="122" t="s">
        <v>800</v>
      </c>
      <c r="F101" s="106" t="s">
        <v>793</v>
      </c>
      <c r="G101" s="68" t="s">
        <v>793</v>
      </c>
    </row>
    <row r="102" spans="1:8" ht="33">
      <c r="A102" s="103">
        <f t="shared" si="1"/>
        <v>30</v>
      </c>
      <c r="B102" s="119" t="s">
        <v>853</v>
      </c>
      <c r="C102" s="120" t="s">
        <v>881</v>
      </c>
      <c r="D102" s="119" t="s">
        <v>882</v>
      </c>
      <c r="E102" s="122" t="s">
        <v>800</v>
      </c>
      <c r="F102" s="106" t="s">
        <v>793</v>
      </c>
      <c r="G102" s="68" t="s">
        <v>793</v>
      </c>
    </row>
    <row r="103" spans="1:8" ht="49.5">
      <c r="A103" s="103">
        <f t="shared" si="1"/>
        <v>31</v>
      </c>
      <c r="B103" s="119" t="s">
        <v>883</v>
      </c>
      <c r="C103" s="120" t="s">
        <v>884</v>
      </c>
      <c r="D103" s="119" t="s">
        <v>885</v>
      </c>
      <c r="E103" s="122" t="s">
        <v>800</v>
      </c>
      <c r="F103" s="106" t="s">
        <v>793</v>
      </c>
      <c r="G103" s="117" t="s">
        <v>886</v>
      </c>
    </row>
    <row r="104" spans="1:8" ht="33">
      <c r="A104" s="103">
        <f t="shared" si="1"/>
        <v>32</v>
      </c>
      <c r="B104" s="119" t="s">
        <v>883</v>
      </c>
      <c r="C104" s="120" t="s">
        <v>887</v>
      </c>
      <c r="D104" s="119" t="s">
        <v>888</v>
      </c>
      <c r="E104" s="122" t="s">
        <v>800</v>
      </c>
      <c r="F104" s="106" t="s">
        <v>889</v>
      </c>
      <c r="G104" s="68"/>
    </row>
    <row r="105" spans="1:8" ht="33">
      <c r="A105" s="103">
        <f t="shared" si="1"/>
        <v>33</v>
      </c>
      <c r="B105" s="119" t="s">
        <v>853</v>
      </c>
      <c r="C105" s="120" t="s">
        <v>890</v>
      </c>
      <c r="D105" s="119" t="s">
        <v>891</v>
      </c>
      <c r="E105" s="122" t="s">
        <v>831</v>
      </c>
      <c r="F105" s="67"/>
      <c r="G105" s="68" t="s">
        <v>793</v>
      </c>
    </row>
    <row r="106" spans="1:8" ht="49.5">
      <c r="A106" s="103">
        <f t="shared" si="1"/>
        <v>34</v>
      </c>
      <c r="B106" s="119" t="s">
        <v>883</v>
      </c>
      <c r="C106" s="120" t="s">
        <v>892</v>
      </c>
      <c r="D106" s="119" t="s">
        <v>893</v>
      </c>
      <c r="E106" s="122" t="s">
        <v>800</v>
      </c>
      <c r="F106" s="106" t="s">
        <v>793</v>
      </c>
      <c r="G106" s="68" t="s">
        <v>824</v>
      </c>
      <c r="H106" s="126"/>
    </row>
    <row r="107" spans="1:8" ht="33">
      <c r="A107" s="103">
        <f t="shared" si="1"/>
        <v>35</v>
      </c>
      <c r="B107" s="119" t="s">
        <v>894</v>
      </c>
      <c r="C107" s="120" t="s">
        <v>895</v>
      </c>
      <c r="D107" s="119" t="s">
        <v>896</v>
      </c>
      <c r="E107" s="122" t="s">
        <v>867</v>
      </c>
      <c r="F107" s="67"/>
      <c r="G107" s="68" t="s">
        <v>793</v>
      </c>
    </row>
    <row r="108" spans="1:8" ht="16.5">
      <c r="A108" s="103">
        <f t="shared" si="1"/>
        <v>36</v>
      </c>
      <c r="B108" s="119" t="s">
        <v>883</v>
      </c>
      <c r="C108" s="120" t="s">
        <v>897</v>
      </c>
      <c r="D108" s="121"/>
      <c r="E108" s="122" t="s">
        <v>831</v>
      </c>
      <c r="F108" s="67"/>
      <c r="G108" s="68" t="s">
        <v>868</v>
      </c>
    </row>
    <row r="109" spans="1:8" ht="16.5">
      <c r="A109" s="103">
        <f t="shared" si="1"/>
        <v>37</v>
      </c>
      <c r="B109" s="119" t="s">
        <v>898</v>
      </c>
      <c r="C109" s="120" t="s">
        <v>899</v>
      </c>
      <c r="D109" s="121"/>
      <c r="E109" s="122" t="s">
        <v>831</v>
      </c>
      <c r="F109" s="67"/>
      <c r="G109" s="68" t="s">
        <v>793</v>
      </c>
    </row>
    <row r="110" spans="1:8" ht="16.5">
      <c r="A110" s="103">
        <f t="shared" si="1"/>
        <v>38</v>
      </c>
      <c r="B110" s="127" t="s">
        <v>883</v>
      </c>
      <c r="C110" s="128" t="s">
        <v>900</v>
      </c>
      <c r="D110" s="129"/>
      <c r="E110" s="130" t="s">
        <v>800</v>
      </c>
      <c r="F110" s="106" t="s">
        <v>793</v>
      </c>
      <c r="G110" s="68" t="s">
        <v>793</v>
      </c>
    </row>
    <row r="111" spans="1:8" ht="49.5">
      <c r="A111" s="103">
        <f t="shared" si="1"/>
        <v>39</v>
      </c>
      <c r="B111" s="131" t="s">
        <v>901</v>
      </c>
      <c r="C111" s="132" t="s">
        <v>902</v>
      </c>
      <c r="D111" s="133"/>
      <c r="E111" s="134" t="s">
        <v>800</v>
      </c>
      <c r="F111" s="135" t="s">
        <v>903</v>
      </c>
      <c r="G111" s="136" t="s">
        <v>904</v>
      </c>
    </row>
    <row r="112" spans="1:8" ht="33">
      <c r="A112" s="137">
        <f t="shared" si="1"/>
        <v>40</v>
      </c>
      <c r="B112" s="138" t="s">
        <v>905</v>
      </c>
      <c r="C112" s="139" t="s">
        <v>906</v>
      </c>
      <c r="D112" s="140"/>
      <c r="E112" s="141" t="s">
        <v>800</v>
      </c>
      <c r="F112" s="106" t="s">
        <v>907</v>
      </c>
      <c r="G112" s="68" t="s">
        <v>793</v>
      </c>
    </row>
    <row r="113" spans="1:255" s="51" customFormat="1" ht="16.5">
      <c r="A113" s="142"/>
      <c r="B113" s="143"/>
      <c r="C113" s="144"/>
      <c r="D113" s="145"/>
      <c r="E113" s="143"/>
      <c r="F113" s="146"/>
      <c r="G113" s="147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48"/>
      <c r="BU113" s="148"/>
      <c r="BV113" s="148"/>
      <c r="BW113" s="148"/>
      <c r="BX113" s="148"/>
      <c r="BY113" s="148"/>
      <c r="BZ113" s="148"/>
      <c r="CA113" s="148"/>
      <c r="CB113" s="148"/>
      <c r="CC113" s="148"/>
      <c r="CD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  <c r="CT113" s="148"/>
      <c r="CU113" s="148"/>
      <c r="CV113" s="148"/>
      <c r="CW113" s="148"/>
      <c r="CX113" s="148"/>
      <c r="CY113" s="148"/>
      <c r="CZ113" s="148"/>
      <c r="DA113" s="148"/>
      <c r="DB113" s="148"/>
      <c r="DC113" s="148"/>
      <c r="DD113" s="148"/>
      <c r="DE113" s="148"/>
      <c r="DF113" s="148"/>
      <c r="DG113" s="148"/>
      <c r="DH113" s="148"/>
      <c r="DI113" s="148"/>
      <c r="DJ113" s="148"/>
      <c r="DK113" s="148"/>
      <c r="DL113" s="148"/>
      <c r="DM113" s="148"/>
      <c r="DN113" s="148"/>
      <c r="DO113" s="148"/>
      <c r="DP113" s="148"/>
      <c r="DQ113" s="148"/>
      <c r="DR113" s="148"/>
      <c r="DS113" s="148"/>
      <c r="DT113" s="148"/>
      <c r="DU113" s="148"/>
      <c r="DV113" s="148"/>
      <c r="DW113" s="148"/>
      <c r="DX113" s="148"/>
      <c r="DY113" s="148"/>
      <c r="DZ113" s="148"/>
      <c r="EA113" s="148"/>
      <c r="EB113" s="148"/>
      <c r="EC113" s="148"/>
      <c r="ED113" s="148"/>
      <c r="EE113" s="148"/>
      <c r="EF113" s="148"/>
      <c r="EG113" s="148"/>
      <c r="EH113" s="148"/>
      <c r="EI113" s="148"/>
      <c r="EJ113" s="148"/>
      <c r="EK113" s="148"/>
      <c r="EL113" s="148"/>
      <c r="EM113" s="148"/>
      <c r="EN113" s="148"/>
      <c r="EO113" s="148"/>
      <c r="EP113" s="148"/>
      <c r="EQ113" s="148"/>
      <c r="ER113" s="148"/>
      <c r="ES113" s="148"/>
      <c r="ET113" s="148"/>
      <c r="EU113" s="148"/>
      <c r="EV113" s="148"/>
      <c r="EW113" s="148"/>
      <c r="EX113" s="148"/>
      <c r="EY113" s="148"/>
      <c r="EZ113" s="148"/>
      <c r="FA113" s="148"/>
      <c r="FB113" s="148"/>
      <c r="FC113" s="148"/>
      <c r="FD113" s="148"/>
      <c r="FE113" s="148"/>
      <c r="FF113" s="148"/>
      <c r="FG113" s="148"/>
      <c r="FH113" s="148"/>
      <c r="FI113" s="148"/>
      <c r="FJ113" s="148"/>
      <c r="FK113" s="148"/>
      <c r="FL113" s="148"/>
      <c r="FM113" s="148"/>
      <c r="FN113" s="148"/>
      <c r="FO113" s="148"/>
      <c r="FP113" s="148"/>
      <c r="FQ113" s="148"/>
      <c r="FR113" s="148"/>
      <c r="FS113" s="148"/>
      <c r="FT113" s="148"/>
      <c r="FU113" s="148"/>
      <c r="FV113" s="148"/>
      <c r="FW113" s="148"/>
      <c r="FX113" s="148"/>
      <c r="FY113" s="148"/>
      <c r="FZ113" s="148"/>
      <c r="GA113" s="148"/>
      <c r="GB113" s="148"/>
      <c r="GC113" s="148"/>
      <c r="GD113" s="148"/>
      <c r="GE113" s="148"/>
      <c r="GF113" s="148"/>
      <c r="GG113" s="148"/>
      <c r="GH113" s="148"/>
      <c r="GI113" s="148"/>
      <c r="GJ113" s="148"/>
      <c r="GK113" s="148"/>
      <c r="GL113" s="148"/>
      <c r="GM113" s="148"/>
      <c r="GN113" s="148"/>
      <c r="GO113" s="148"/>
      <c r="GP113" s="148"/>
      <c r="GQ113" s="148"/>
      <c r="GR113" s="148"/>
      <c r="GS113" s="148"/>
      <c r="GT113" s="148"/>
      <c r="GU113" s="148"/>
      <c r="GV113" s="148"/>
      <c r="GW113" s="148"/>
      <c r="GX113" s="148"/>
      <c r="GY113" s="148"/>
      <c r="GZ113" s="148"/>
      <c r="HA113" s="148"/>
      <c r="HB113" s="148"/>
      <c r="HC113" s="148"/>
      <c r="HD113" s="148"/>
      <c r="HE113" s="148"/>
      <c r="HF113" s="148"/>
      <c r="HG113" s="148"/>
      <c r="HH113" s="148"/>
      <c r="HI113" s="148"/>
      <c r="HJ113" s="148"/>
      <c r="HK113" s="148"/>
      <c r="HL113" s="148"/>
      <c r="HM113" s="148"/>
      <c r="HN113" s="148"/>
      <c r="HO113" s="148"/>
      <c r="HP113" s="148"/>
      <c r="HQ113" s="148"/>
      <c r="HR113" s="148"/>
      <c r="HS113" s="148"/>
      <c r="HT113" s="148"/>
      <c r="HU113" s="148"/>
      <c r="HV113" s="148"/>
      <c r="HW113" s="148"/>
      <c r="HX113" s="148"/>
      <c r="HY113" s="148"/>
      <c r="HZ113" s="148"/>
      <c r="IA113" s="148"/>
      <c r="IB113" s="148"/>
      <c r="IC113" s="148"/>
      <c r="ID113" s="148"/>
      <c r="IE113" s="148"/>
      <c r="IF113" s="148"/>
      <c r="IG113" s="148"/>
      <c r="IH113" s="148"/>
      <c r="II113" s="148"/>
      <c r="IJ113" s="148"/>
      <c r="IK113" s="148"/>
      <c r="IL113" s="148"/>
      <c r="IM113" s="148"/>
      <c r="IN113" s="148"/>
      <c r="IO113" s="148"/>
      <c r="IP113" s="148"/>
      <c r="IQ113" s="148"/>
      <c r="IR113" s="148"/>
      <c r="IS113" s="148"/>
      <c r="IT113" s="148"/>
      <c r="IU113" s="148"/>
    </row>
    <row r="114" spans="1:255" s="52" customFormat="1" ht="16.5">
      <c r="A114" s="149"/>
      <c r="B114" s="150" t="s">
        <v>908</v>
      </c>
      <c r="C114" s="151" t="s">
        <v>909</v>
      </c>
      <c r="D114" s="152"/>
      <c r="E114" s="150"/>
      <c r="F114" s="153"/>
      <c r="G114" s="154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  <c r="AS114" s="155"/>
      <c r="AT114" s="155"/>
      <c r="AU114" s="155"/>
      <c r="AV114" s="155"/>
      <c r="AW114" s="155"/>
      <c r="AX114" s="155"/>
      <c r="AY114" s="155"/>
      <c r="AZ114" s="155"/>
      <c r="BA114" s="155"/>
      <c r="BB114" s="155"/>
      <c r="BC114" s="155"/>
      <c r="BD114" s="155"/>
      <c r="BE114" s="155"/>
      <c r="BF114" s="155"/>
      <c r="BG114" s="155"/>
      <c r="BH114" s="155"/>
      <c r="BI114" s="155"/>
      <c r="BJ114" s="155"/>
      <c r="BK114" s="155"/>
      <c r="BL114" s="155"/>
      <c r="BM114" s="155"/>
      <c r="BN114" s="155"/>
      <c r="BO114" s="155"/>
      <c r="BP114" s="155"/>
      <c r="BQ114" s="155"/>
      <c r="BR114" s="155"/>
      <c r="BS114" s="155"/>
      <c r="BT114" s="155"/>
      <c r="BU114" s="155"/>
      <c r="BV114" s="155"/>
      <c r="BW114" s="155"/>
      <c r="BX114" s="155"/>
      <c r="BY114" s="155"/>
      <c r="BZ114" s="155"/>
      <c r="CA114" s="155"/>
      <c r="CB114" s="155"/>
      <c r="CC114" s="155"/>
      <c r="CD114" s="155"/>
      <c r="CE114" s="155"/>
      <c r="CF114" s="155"/>
      <c r="CG114" s="155"/>
      <c r="CH114" s="155"/>
      <c r="CI114" s="155"/>
      <c r="CJ114" s="155"/>
      <c r="CK114" s="155"/>
      <c r="CL114" s="155"/>
      <c r="CM114" s="155"/>
      <c r="CN114" s="155"/>
      <c r="CO114" s="155"/>
      <c r="CP114" s="155"/>
      <c r="CQ114" s="155"/>
      <c r="CR114" s="155"/>
      <c r="CS114" s="155"/>
      <c r="CT114" s="155"/>
      <c r="CU114" s="155"/>
      <c r="CV114" s="155"/>
      <c r="CW114" s="155"/>
      <c r="CX114" s="155"/>
      <c r="CY114" s="155"/>
      <c r="CZ114" s="155"/>
      <c r="DA114" s="155"/>
      <c r="DB114" s="155"/>
      <c r="DC114" s="155"/>
      <c r="DD114" s="155"/>
      <c r="DE114" s="155"/>
      <c r="DF114" s="155"/>
      <c r="DG114" s="155"/>
      <c r="DH114" s="155"/>
      <c r="DI114" s="155"/>
      <c r="DJ114" s="155"/>
      <c r="DK114" s="155"/>
      <c r="DL114" s="155"/>
      <c r="DM114" s="155"/>
      <c r="DN114" s="155"/>
      <c r="DO114" s="155"/>
      <c r="DP114" s="155"/>
      <c r="DQ114" s="155"/>
      <c r="DR114" s="155"/>
      <c r="DS114" s="155"/>
      <c r="DT114" s="155"/>
      <c r="DU114" s="155"/>
      <c r="DV114" s="155"/>
      <c r="DW114" s="155"/>
      <c r="DX114" s="155"/>
      <c r="DY114" s="155"/>
      <c r="DZ114" s="155"/>
      <c r="EA114" s="155"/>
      <c r="EB114" s="155"/>
      <c r="EC114" s="155"/>
      <c r="ED114" s="155"/>
      <c r="EE114" s="155"/>
      <c r="EF114" s="155"/>
      <c r="EG114" s="155"/>
      <c r="EH114" s="155"/>
      <c r="EI114" s="155"/>
      <c r="EJ114" s="155"/>
      <c r="EK114" s="155"/>
      <c r="EL114" s="155"/>
      <c r="EM114" s="155"/>
      <c r="EN114" s="155"/>
      <c r="EO114" s="155"/>
      <c r="EP114" s="155"/>
      <c r="EQ114" s="155"/>
      <c r="ER114" s="155"/>
      <c r="ES114" s="155"/>
      <c r="ET114" s="155"/>
      <c r="EU114" s="155"/>
      <c r="EV114" s="155"/>
      <c r="EW114" s="155"/>
      <c r="EX114" s="155"/>
      <c r="EY114" s="155"/>
      <c r="EZ114" s="155"/>
      <c r="FA114" s="155"/>
      <c r="FB114" s="155"/>
      <c r="FC114" s="155"/>
      <c r="FD114" s="155"/>
      <c r="FE114" s="155"/>
      <c r="FF114" s="155"/>
      <c r="FG114" s="155"/>
      <c r="FH114" s="155"/>
      <c r="FI114" s="155"/>
      <c r="FJ114" s="155"/>
      <c r="FK114" s="155"/>
      <c r="FL114" s="155"/>
      <c r="FM114" s="155"/>
      <c r="FN114" s="155"/>
      <c r="FO114" s="155"/>
      <c r="FP114" s="155"/>
      <c r="FQ114" s="155"/>
      <c r="FR114" s="155"/>
      <c r="FS114" s="155"/>
      <c r="FT114" s="155"/>
      <c r="FU114" s="155"/>
      <c r="FV114" s="155"/>
      <c r="FW114" s="155"/>
      <c r="FX114" s="155"/>
      <c r="FY114" s="155"/>
      <c r="FZ114" s="155"/>
      <c r="GA114" s="155"/>
      <c r="GB114" s="155"/>
      <c r="GC114" s="155"/>
      <c r="GD114" s="155"/>
      <c r="GE114" s="155"/>
      <c r="GF114" s="155"/>
      <c r="GG114" s="155"/>
      <c r="GH114" s="155"/>
      <c r="GI114" s="155"/>
      <c r="GJ114" s="155"/>
      <c r="GK114" s="155"/>
      <c r="GL114" s="155"/>
      <c r="GM114" s="155"/>
      <c r="GN114" s="155"/>
      <c r="GO114" s="155"/>
      <c r="GP114" s="155"/>
      <c r="GQ114" s="155"/>
      <c r="GR114" s="155"/>
      <c r="GS114" s="155"/>
      <c r="GT114" s="155"/>
      <c r="GU114" s="155"/>
      <c r="GV114" s="155"/>
      <c r="GW114" s="155"/>
      <c r="GX114" s="155"/>
      <c r="GY114" s="155"/>
      <c r="GZ114" s="155"/>
      <c r="HA114" s="155"/>
      <c r="HB114" s="155"/>
      <c r="HC114" s="155"/>
      <c r="HD114" s="155"/>
      <c r="HE114" s="155"/>
      <c r="HF114" s="155"/>
      <c r="HG114" s="155"/>
      <c r="HH114" s="155"/>
      <c r="HI114" s="155"/>
      <c r="HJ114" s="155"/>
      <c r="HK114" s="155"/>
      <c r="HL114" s="155"/>
      <c r="HM114" s="155"/>
      <c r="HN114" s="155"/>
      <c r="HO114" s="155"/>
      <c r="HP114" s="155"/>
      <c r="HQ114" s="155"/>
      <c r="HR114" s="155"/>
      <c r="HS114" s="155"/>
      <c r="HT114" s="155"/>
      <c r="HU114" s="155"/>
      <c r="HV114" s="155"/>
      <c r="HW114" s="155"/>
      <c r="HX114" s="155"/>
      <c r="HY114" s="155"/>
      <c r="HZ114" s="155"/>
      <c r="IA114" s="155"/>
      <c r="IB114" s="155"/>
      <c r="IC114" s="155"/>
      <c r="ID114" s="155"/>
      <c r="IE114" s="155"/>
      <c r="IF114" s="155"/>
      <c r="IG114" s="155"/>
      <c r="IH114" s="155"/>
      <c r="II114" s="155"/>
      <c r="IJ114" s="155"/>
      <c r="IK114" s="155"/>
      <c r="IL114" s="155"/>
      <c r="IM114" s="155"/>
      <c r="IN114" s="155"/>
      <c r="IO114" s="155"/>
      <c r="IP114" s="155"/>
      <c r="IQ114" s="155"/>
      <c r="IR114" s="155"/>
      <c r="IS114" s="155"/>
      <c r="IT114" s="155"/>
      <c r="IU114" s="155"/>
    </row>
    <row r="115" spans="1:255" ht="16" customHeight="1">
      <c r="A115" s="156">
        <v>1</v>
      </c>
      <c r="B115" s="157" t="s">
        <v>910</v>
      </c>
      <c r="C115" s="157" t="s">
        <v>911</v>
      </c>
      <c r="D115" s="157"/>
      <c r="E115" s="158"/>
      <c r="F115" s="125"/>
      <c r="G115" s="125" t="s">
        <v>868</v>
      </c>
    </row>
    <row r="116" spans="1:255" ht="16" customHeight="1">
      <c r="A116" s="159">
        <v>2</v>
      </c>
      <c r="B116" s="160" t="s">
        <v>910</v>
      </c>
      <c r="C116" s="161" t="s">
        <v>912</v>
      </c>
      <c r="D116" s="160"/>
      <c r="E116" s="162"/>
      <c r="F116" s="123"/>
      <c r="G116" s="125" t="s">
        <v>868</v>
      </c>
    </row>
    <row r="117" spans="1:255" ht="16" customHeight="1">
      <c r="A117" s="159">
        <v>3</v>
      </c>
      <c r="B117" s="160" t="s">
        <v>910</v>
      </c>
      <c r="C117" s="161" t="s">
        <v>913</v>
      </c>
      <c r="D117" s="163"/>
      <c r="E117" s="163"/>
      <c r="F117" s="164"/>
      <c r="G117" s="125" t="s">
        <v>868</v>
      </c>
    </row>
    <row r="118" spans="1:255" ht="16" customHeight="1">
      <c r="A118" s="159">
        <v>4</v>
      </c>
      <c r="B118" s="160" t="s">
        <v>910</v>
      </c>
      <c r="C118" s="160" t="s">
        <v>914</v>
      </c>
      <c r="D118" s="160"/>
      <c r="E118" s="160"/>
      <c r="F118" s="123"/>
      <c r="G118" s="125" t="s">
        <v>868</v>
      </c>
    </row>
    <row r="119" spans="1:255" ht="16" customHeight="1">
      <c r="A119" s="159">
        <v>5</v>
      </c>
      <c r="B119" s="160" t="s">
        <v>910</v>
      </c>
      <c r="C119" s="160" t="s">
        <v>915</v>
      </c>
      <c r="D119" s="160"/>
      <c r="E119" s="160"/>
      <c r="F119" s="123"/>
      <c r="G119" s="125" t="s">
        <v>868</v>
      </c>
    </row>
    <row r="120" spans="1:255" ht="16" customHeight="1">
      <c r="A120" s="159">
        <v>6</v>
      </c>
      <c r="B120" s="160" t="s">
        <v>916</v>
      </c>
      <c r="C120" s="160" t="s">
        <v>917</v>
      </c>
      <c r="D120" s="160"/>
      <c r="E120" s="160"/>
      <c r="F120" s="123"/>
      <c r="G120" s="125" t="s">
        <v>868</v>
      </c>
    </row>
    <row r="121" spans="1:255" ht="16" customHeight="1">
      <c r="A121" s="165"/>
      <c r="B121" s="160" t="s">
        <v>918</v>
      </c>
      <c r="C121" s="160" t="s">
        <v>919</v>
      </c>
      <c r="D121" s="160"/>
      <c r="E121" s="160"/>
      <c r="F121" s="123"/>
      <c r="G121" s="123"/>
    </row>
    <row r="122" spans="1:255" ht="16" customHeight="1">
      <c r="A122" s="165"/>
      <c r="B122" s="160"/>
      <c r="C122" s="160"/>
      <c r="D122" s="160"/>
      <c r="E122" s="160"/>
      <c r="F122" s="123"/>
      <c r="G122" s="123"/>
    </row>
    <row r="123" spans="1:255" ht="16" customHeight="1">
      <c r="A123" s="165"/>
      <c r="B123" s="160"/>
      <c r="C123" s="160"/>
      <c r="D123" s="160"/>
      <c r="E123" s="160"/>
      <c r="F123" s="123"/>
      <c r="G123" s="123"/>
    </row>
    <row r="124" spans="1:255" ht="16" customHeight="1">
      <c r="A124" s="165"/>
      <c r="B124" s="160"/>
      <c r="C124" s="160"/>
      <c r="D124" s="160"/>
      <c r="E124" s="160"/>
      <c r="F124" s="123"/>
      <c r="G124" s="123"/>
    </row>
    <row r="125" spans="1:255" ht="16" customHeight="1">
      <c r="A125" s="165"/>
      <c r="B125" s="160"/>
      <c r="C125" s="160"/>
      <c r="D125" s="160"/>
      <c r="E125" s="160"/>
      <c r="F125" s="123"/>
      <c r="G125" s="123"/>
    </row>
    <row r="126" spans="1:255" ht="16" customHeight="1">
      <c r="A126" s="166"/>
      <c r="B126" s="160"/>
      <c r="C126" s="160"/>
      <c r="D126" s="160"/>
      <c r="E126" s="160"/>
      <c r="F126" s="123"/>
      <c r="G126" s="123"/>
    </row>
    <row r="127" spans="1:255" ht="16" customHeight="1">
      <c r="A127" s="166"/>
      <c r="B127" s="160"/>
      <c r="C127" s="160"/>
      <c r="D127" s="160"/>
      <c r="E127" s="160"/>
      <c r="F127" s="123"/>
      <c r="G127" s="123"/>
    </row>
    <row r="128" spans="1:255" ht="16" customHeight="1">
      <c r="A128" s="167"/>
      <c r="B128" s="145"/>
      <c r="C128" s="145"/>
      <c r="D128" s="145"/>
      <c r="E128" s="145"/>
      <c r="F128" s="147"/>
      <c r="G128" s="147"/>
    </row>
    <row r="129" spans="1:7" ht="16" customHeight="1">
      <c r="A129" s="167"/>
      <c r="B129" s="145"/>
      <c r="C129" s="145"/>
      <c r="D129" s="145"/>
      <c r="E129" s="145"/>
      <c r="F129" s="147"/>
      <c r="G129" s="147"/>
    </row>
    <row r="130" spans="1:7" ht="16" customHeight="1">
      <c r="A130" s="167"/>
      <c r="B130" s="145"/>
      <c r="C130" s="145"/>
      <c r="D130" s="145"/>
      <c r="E130" s="145"/>
      <c r="F130" s="147"/>
      <c r="G130" s="147"/>
    </row>
    <row r="131" spans="1:7" ht="16" customHeight="1">
      <c r="A131" s="167"/>
      <c r="B131" s="145"/>
      <c r="C131" s="145"/>
      <c r="D131" s="145"/>
      <c r="E131" s="145"/>
      <c r="F131" s="147"/>
      <c r="G131" s="147"/>
    </row>
    <row r="132" spans="1:7" ht="16" customHeight="1">
      <c r="A132" s="167"/>
      <c r="B132" s="145"/>
      <c r="C132" s="145"/>
      <c r="D132" s="145"/>
      <c r="E132" s="145"/>
      <c r="F132" s="147"/>
      <c r="G132" s="147"/>
    </row>
    <row r="133" spans="1:7" ht="16" customHeight="1">
      <c r="A133" s="167"/>
      <c r="B133" s="87"/>
      <c r="C133" s="87"/>
      <c r="D133" s="87"/>
      <c r="E133" s="87"/>
      <c r="F133" s="168"/>
      <c r="G133" s="168"/>
    </row>
    <row r="134" spans="1:7" ht="16" customHeight="1">
      <c r="A134" s="167"/>
      <c r="B134" s="87"/>
      <c r="C134" s="87"/>
      <c r="D134" s="87"/>
      <c r="E134" s="87"/>
      <c r="F134" s="168"/>
      <c r="G134" s="168"/>
    </row>
    <row r="135" spans="1:7" ht="16" customHeight="1">
      <c r="A135" s="167"/>
      <c r="B135" s="87"/>
      <c r="C135" s="87"/>
      <c r="D135" s="87"/>
      <c r="E135" s="87"/>
      <c r="F135" s="168"/>
      <c r="G135" s="168"/>
    </row>
    <row r="136" spans="1:7" ht="16" customHeight="1">
      <c r="A136" s="167"/>
      <c r="B136" s="87"/>
      <c r="C136" s="87"/>
      <c r="D136" s="87"/>
      <c r="E136" s="87"/>
      <c r="F136" s="168"/>
      <c r="G136" s="168"/>
    </row>
    <row r="137" spans="1:7" ht="16" customHeight="1">
      <c r="A137" s="167"/>
      <c r="B137" s="169"/>
      <c r="C137" s="169"/>
      <c r="D137" s="169"/>
      <c r="E137" s="169"/>
      <c r="F137" s="170"/>
      <c r="G137" s="170"/>
    </row>
    <row r="138" spans="1:7" ht="16" customHeight="1">
      <c r="A138" s="167"/>
      <c r="B138" s="169"/>
      <c r="C138" s="169"/>
      <c r="D138" s="169"/>
      <c r="E138" s="169"/>
      <c r="F138" s="170"/>
      <c r="G138" s="170"/>
    </row>
    <row r="139" spans="1:7" ht="16" customHeight="1">
      <c r="A139" s="167"/>
      <c r="B139" s="169"/>
      <c r="C139" s="169"/>
      <c r="D139" s="169"/>
      <c r="E139" s="169"/>
      <c r="F139" s="170"/>
      <c r="G139" s="170"/>
    </row>
    <row r="140" spans="1:7" ht="16" customHeight="1">
      <c r="A140" s="167"/>
      <c r="B140" s="169"/>
      <c r="C140" s="169"/>
      <c r="D140" s="169"/>
      <c r="E140" s="169"/>
      <c r="F140" s="170"/>
      <c r="G140" s="170"/>
    </row>
    <row r="141" spans="1:7" ht="16" customHeight="1">
      <c r="A141" s="167"/>
      <c r="B141" s="169"/>
      <c r="C141" s="169"/>
      <c r="D141" s="169"/>
      <c r="E141" s="169"/>
      <c r="F141" s="170"/>
      <c r="G141" s="170"/>
    </row>
    <row r="142" spans="1:7" ht="16" customHeight="1">
      <c r="A142" s="167"/>
      <c r="B142" s="169"/>
      <c r="C142" s="169"/>
      <c r="D142" s="169"/>
      <c r="E142" s="169"/>
      <c r="F142" s="170"/>
      <c r="G142" s="170"/>
    </row>
    <row r="143" spans="1:7" ht="16" customHeight="1">
      <c r="A143" s="167"/>
      <c r="B143" s="169"/>
      <c r="C143" s="169"/>
      <c r="D143" s="169"/>
      <c r="E143" s="169"/>
      <c r="F143" s="170"/>
      <c r="G143" s="170"/>
    </row>
    <row r="144" spans="1:7" ht="16" customHeight="1">
      <c r="A144" s="167"/>
      <c r="B144" s="169"/>
      <c r="C144" s="169"/>
      <c r="D144" s="169"/>
      <c r="E144" s="169"/>
      <c r="F144" s="170"/>
      <c r="G144" s="170"/>
    </row>
    <row r="145" spans="1:7" ht="16" customHeight="1">
      <c r="A145" s="167"/>
      <c r="B145" s="169"/>
      <c r="C145" s="169"/>
      <c r="D145" s="169"/>
      <c r="E145" s="169"/>
      <c r="F145" s="170"/>
      <c r="G145" s="170"/>
    </row>
    <row r="146" spans="1:7" ht="16" customHeight="1">
      <c r="A146" s="167"/>
      <c r="B146" s="169"/>
      <c r="C146" s="169"/>
      <c r="D146" s="169"/>
      <c r="E146" s="169"/>
      <c r="F146" s="170"/>
      <c r="G146" s="170"/>
    </row>
    <row r="147" spans="1:7" ht="16" customHeight="1">
      <c r="A147" s="167"/>
      <c r="B147" s="169"/>
      <c r="C147" s="169"/>
      <c r="D147" s="169"/>
      <c r="E147" s="169"/>
      <c r="F147" s="170"/>
      <c r="G147" s="170"/>
    </row>
    <row r="148" spans="1:7" ht="16" customHeight="1">
      <c r="A148" s="167"/>
      <c r="B148" s="169"/>
      <c r="C148" s="169"/>
      <c r="D148" s="169"/>
      <c r="E148" s="169"/>
      <c r="F148" s="170"/>
      <c r="G148" s="170"/>
    </row>
    <row r="149" spans="1:7" ht="16" customHeight="1">
      <c r="A149" s="167"/>
      <c r="B149" s="169"/>
      <c r="C149" s="169"/>
      <c r="D149" s="169"/>
      <c r="E149" s="169"/>
      <c r="F149" s="170"/>
      <c r="G149" s="170"/>
    </row>
    <row r="150" spans="1:7" ht="16" customHeight="1">
      <c r="A150" s="167"/>
      <c r="B150" s="169"/>
      <c r="C150" s="169"/>
      <c r="D150" s="169"/>
      <c r="E150" s="169"/>
      <c r="F150" s="170"/>
      <c r="G150" s="170"/>
    </row>
    <row r="151" spans="1:7" ht="16" customHeight="1">
      <c r="A151" s="167"/>
      <c r="B151" s="169"/>
      <c r="C151" s="169"/>
      <c r="D151" s="169"/>
      <c r="E151" s="169"/>
      <c r="F151" s="170"/>
      <c r="G151" s="170"/>
    </row>
    <row r="152" spans="1:7" ht="16" customHeight="1">
      <c r="A152" s="167"/>
      <c r="B152" s="169"/>
      <c r="C152" s="169"/>
      <c r="D152" s="169"/>
      <c r="E152" s="169"/>
      <c r="F152" s="170"/>
      <c r="G152" s="170"/>
    </row>
    <row r="153" spans="1:7" ht="16" customHeight="1">
      <c r="A153" s="167"/>
      <c r="B153" s="169"/>
      <c r="C153" s="169"/>
      <c r="D153" s="169"/>
      <c r="E153" s="169"/>
      <c r="F153" s="170"/>
      <c r="G153" s="170"/>
    </row>
    <row r="154" spans="1:7" ht="16" customHeight="1">
      <c r="A154" s="167"/>
      <c r="B154" s="169"/>
      <c r="C154" s="169"/>
      <c r="D154" s="169"/>
      <c r="E154" s="169"/>
      <c r="F154" s="170"/>
      <c r="G154" s="170"/>
    </row>
    <row r="155" spans="1:7" ht="16" customHeight="1">
      <c r="A155" s="167"/>
      <c r="B155" s="169"/>
      <c r="C155" s="169"/>
      <c r="D155" s="169"/>
      <c r="E155" s="169"/>
      <c r="F155" s="170"/>
      <c r="G155" s="170"/>
    </row>
    <row r="156" spans="1:7" ht="16" customHeight="1">
      <c r="A156" s="167"/>
      <c r="B156" s="169"/>
      <c r="C156" s="169"/>
      <c r="D156" s="169"/>
      <c r="E156" s="169"/>
      <c r="F156" s="170"/>
      <c r="G156" s="170"/>
    </row>
    <row r="157" spans="1:7" ht="16" customHeight="1">
      <c r="A157" s="167"/>
      <c r="B157" s="169"/>
      <c r="C157" s="169"/>
      <c r="D157" s="169"/>
      <c r="E157" s="169"/>
      <c r="F157" s="170"/>
      <c r="G157" s="170"/>
    </row>
    <row r="158" spans="1:7" ht="16" customHeight="1">
      <c r="A158" s="167"/>
      <c r="B158" s="169"/>
      <c r="C158" s="169"/>
      <c r="D158" s="169"/>
      <c r="E158" s="169"/>
      <c r="F158" s="170"/>
      <c r="G158" s="170"/>
    </row>
    <row r="159" spans="1:7" ht="16" customHeight="1">
      <c r="A159" s="167"/>
      <c r="B159" s="169"/>
      <c r="C159" s="169"/>
      <c r="D159" s="169"/>
      <c r="E159" s="169"/>
      <c r="F159" s="170"/>
      <c r="G159" s="170"/>
    </row>
    <row r="160" spans="1:7" ht="16" customHeight="1">
      <c r="A160" s="167"/>
      <c r="B160" s="169"/>
      <c r="C160" s="169"/>
      <c r="D160" s="169"/>
      <c r="E160" s="169"/>
      <c r="F160" s="170"/>
      <c r="G160" s="170"/>
    </row>
    <row r="161" spans="1:7" ht="16" customHeight="1">
      <c r="A161" s="167"/>
      <c r="B161" s="169"/>
      <c r="C161" s="169"/>
      <c r="D161" s="169"/>
      <c r="E161" s="169"/>
      <c r="F161" s="170"/>
      <c r="G161" s="170"/>
    </row>
    <row r="162" spans="1:7" ht="16" customHeight="1">
      <c r="A162" s="167"/>
      <c r="B162" s="169"/>
      <c r="C162" s="169"/>
      <c r="D162" s="169"/>
      <c r="E162" s="169"/>
      <c r="F162" s="170"/>
      <c r="G162" s="170"/>
    </row>
    <row r="163" spans="1:7" ht="16" customHeight="1">
      <c r="A163" s="167"/>
      <c r="B163" s="169"/>
      <c r="C163" s="169"/>
      <c r="D163" s="169"/>
      <c r="E163" s="169"/>
      <c r="F163" s="170"/>
      <c r="G163" s="170"/>
    </row>
    <row r="164" spans="1:7" ht="16" customHeight="1">
      <c r="A164" s="167"/>
      <c r="B164" s="169"/>
      <c r="C164" s="169"/>
      <c r="D164" s="169"/>
      <c r="E164" s="169"/>
      <c r="F164" s="170"/>
      <c r="G164" s="170"/>
    </row>
    <row r="165" spans="1:7" ht="16" customHeight="1">
      <c r="A165" s="167"/>
      <c r="B165" s="169"/>
      <c r="C165" s="169"/>
      <c r="D165" s="169"/>
      <c r="E165" s="169"/>
      <c r="F165" s="170"/>
      <c r="G165" s="170"/>
    </row>
    <row r="166" spans="1:7" ht="16" customHeight="1">
      <c r="A166" s="167"/>
      <c r="B166" s="169"/>
      <c r="C166" s="169"/>
      <c r="D166" s="169"/>
      <c r="E166" s="169"/>
      <c r="F166" s="170"/>
      <c r="G166" s="170"/>
    </row>
    <row r="167" spans="1:7" ht="16" customHeight="1">
      <c r="A167" s="167"/>
      <c r="B167" s="169"/>
      <c r="C167" s="169"/>
      <c r="D167" s="169"/>
      <c r="E167" s="169"/>
      <c r="F167" s="170"/>
      <c r="G167" s="170"/>
    </row>
    <row r="168" spans="1:7" ht="16" customHeight="1">
      <c r="A168" s="167"/>
      <c r="B168" s="169"/>
      <c r="C168" s="169"/>
      <c r="D168" s="169"/>
      <c r="E168" s="169"/>
      <c r="F168" s="170"/>
      <c r="G168" s="170"/>
    </row>
    <row r="169" spans="1:7" ht="16" customHeight="1">
      <c r="A169" s="167"/>
      <c r="B169" s="169"/>
      <c r="C169" s="169"/>
      <c r="D169" s="169"/>
      <c r="E169" s="169"/>
      <c r="F169" s="170"/>
      <c r="G169" s="170"/>
    </row>
    <row r="170" spans="1:7" ht="16" customHeight="1">
      <c r="A170" s="167"/>
      <c r="B170" s="169"/>
      <c r="C170" s="169"/>
      <c r="D170" s="169"/>
      <c r="E170" s="169"/>
      <c r="F170" s="170"/>
      <c r="G170" s="170"/>
    </row>
    <row r="171" spans="1:7" ht="16" customHeight="1">
      <c r="A171" s="167"/>
      <c r="B171" s="169"/>
      <c r="C171" s="169"/>
      <c r="D171" s="169"/>
      <c r="E171" s="169"/>
      <c r="F171" s="170"/>
      <c r="G171" s="170"/>
    </row>
    <row r="172" spans="1:7" ht="16" customHeight="1">
      <c r="A172" s="167"/>
      <c r="B172" s="169"/>
      <c r="C172" s="169"/>
      <c r="D172" s="169"/>
      <c r="E172" s="169"/>
      <c r="F172" s="170"/>
      <c r="G172" s="170"/>
    </row>
    <row r="173" spans="1:7" ht="16" customHeight="1">
      <c r="A173" s="167"/>
      <c r="B173" s="169"/>
      <c r="C173" s="169"/>
      <c r="D173" s="169"/>
      <c r="E173" s="169"/>
      <c r="F173" s="170"/>
      <c r="G173" s="170"/>
    </row>
    <row r="174" spans="1:7" ht="16" customHeight="1">
      <c r="A174" s="167"/>
      <c r="B174" s="169"/>
      <c r="C174" s="169"/>
      <c r="D174" s="169"/>
      <c r="E174" s="169"/>
      <c r="F174" s="170"/>
      <c r="G174" s="170"/>
    </row>
    <row r="175" spans="1:7" ht="16" customHeight="1">
      <c r="A175" s="167"/>
      <c r="B175" s="169"/>
      <c r="C175" s="169"/>
      <c r="D175" s="169"/>
      <c r="E175" s="169"/>
      <c r="F175" s="170"/>
      <c r="G175" s="170"/>
    </row>
    <row r="176" spans="1:7" ht="16" customHeight="1">
      <c r="A176" s="167"/>
      <c r="B176" s="169"/>
      <c r="C176" s="169"/>
      <c r="D176" s="169"/>
      <c r="E176" s="169"/>
      <c r="F176" s="170"/>
      <c r="G176" s="170"/>
    </row>
    <row r="177" spans="1:7" ht="16" customHeight="1">
      <c r="A177" s="167"/>
      <c r="B177" s="169"/>
      <c r="C177" s="169"/>
      <c r="D177" s="169"/>
      <c r="E177" s="169"/>
      <c r="F177" s="170"/>
      <c r="G177" s="170"/>
    </row>
    <row r="178" spans="1:7" ht="16" customHeight="1">
      <c r="A178" s="167"/>
      <c r="B178" s="169"/>
      <c r="C178" s="169"/>
      <c r="D178" s="169"/>
      <c r="E178" s="169"/>
      <c r="F178" s="170"/>
      <c r="G178" s="170"/>
    </row>
    <row r="179" spans="1:7" ht="16" customHeight="1">
      <c r="A179" s="167"/>
      <c r="B179" s="169"/>
      <c r="C179" s="169"/>
      <c r="D179" s="169"/>
      <c r="E179" s="169"/>
      <c r="F179" s="170"/>
      <c r="G179" s="170"/>
    </row>
    <row r="180" spans="1:7" ht="16" customHeight="1">
      <c r="A180" s="167"/>
      <c r="B180" s="169"/>
      <c r="C180" s="169"/>
      <c r="D180" s="169"/>
      <c r="E180" s="169"/>
      <c r="F180" s="170"/>
      <c r="G180" s="170"/>
    </row>
    <row r="181" spans="1:7" ht="16" customHeight="1">
      <c r="A181" s="167"/>
      <c r="B181" s="169"/>
      <c r="C181" s="169"/>
      <c r="D181" s="169"/>
      <c r="E181" s="169"/>
      <c r="F181" s="170"/>
      <c r="G181" s="170"/>
    </row>
    <row r="182" spans="1:7" ht="16" customHeight="1">
      <c r="A182" s="167"/>
      <c r="B182" s="169"/>
      <c r="C182" s="169"/>
      <c r="D182" s="169"/>
      <c r="E182" s="169"/>
      <c r="F182" s="170"/>
      <c r="G182" s="170"/>
    </row>
    <row r="183" spans="1:7" ht="16" customHeight="1">
      <c r="A183" s="167"/>
      <c r="B183" s="169"/>
      <c r="C183" s="169"/>
      <c r="D183" s="169"/>
      <c r="E183" s="169"/>
      <c r="F183" s="170"/>
      <c r="G183" s="170"/>
    </row>
    <row r="184" spans="1:7" ht="16" customHeight="1">
      <c r="A184" s="167"/>
      <c r="B184" s="169"/>
      <c r="C184" s="169"/>
      <c r="D184" s="169"/>
      <c r="E184" s="169"/>
      <c r="F184" s="170"/>
      <c r="G184" s="170"/>
    </row>
    <row r="185" spans="1:7" ht="16" customHeight="1">
      <c r="A185" s="167"/>
      <c r="B185" s="169"/>
      <c r="C185" s="169"/>
      <c r="D185" s="169"/>
      <c r="E185" s="169"/>
      <c r="F185" s="170"/>
      <c r="G185" s="170"/>
    </row>
    <row r="186" spans="1:7" ht="16" customHeight="1">
      <c r="A186" s="167"/>
      <c r="B186" s="169"/>
      <c r="C186" s="169"/>
      <c r="D186" s="169"/>
      <c r="E186" s="169"/>
      <c r="F186" s="170"/>
      <c r="G186" s="170"/>
    </row>
    <row r="187" spans="1:7" ht="16" customHeight="1">
      <c r="A187" s="167"/>
      <c r="B187" s="169"/>
      <c r="C187" s="169"/>
      <c r="D187" s="169"/>
      <c r="E187" s="169"/>
      <c r="F187" s="170"/>
      <c r="G187" s="170"/>
    </row>
    <row r="188" spans="1:7" ht="16" customHeight="1">
      <c r="A188" s="167"/>
      <c r="B188" s="169"/>
      <c r="C188" s="169"/>
      <c r="D188" s="169"/>
      <c r="E188" s="169"/>
      <c r="F188" s="170"/>
      <c r="G188" s="170"/>
    </row>
    <row r="189" spans="1:7" ht="16" customHeight="1">
      <c r="A189" s="167"/>
      <c r="B189" s="169"/>
      <c r="C189" s="169"/>
      <c r="D189" s="169"/>
      <c r="E189" s="169"/>
      <c r="F189" s="170"/>
      <c r="G189" s="170"/>
    </row>
    <row r="190" spans="1:7" ht="16" customHeight="1">
      <c r="A190" s="167"/>
      <c r="B190" s="169"/>
      <c r="C190" s="169"/>
      <c r="D190" s="169"/>
      <c r="E190" s="169"/>
      <c r="F190" s="170"/>
      <c r="G190" s="170"/>
    </row>
    <row r="191" spans="1:7" ht="16" customHeight="1">
      <c r="A191" s="167"/>
      <c r="B191" s="169"/>
      <c r="C191" s="169"/>
      <c r="D191" s="169"/>
      <c r="E191" s="169"/>
      <c r="F191" s="170"/>
      <c r="G191" s="170"/>
    </row>
    <row r="192" spans="1:7" ht="16" customHeight="1">
      <c r="A192" s="167"/>
      <c r="B192" s="169"/>
      <c r="C192" s="169"/>
      <c r="D192" s="169"/>
      <c r="E192" s="169"/>
      <c r="F192" s="170"/>
      <c r="G192" s="170"/>
    </row>
    <row r="193" spans="1:7" ht="16" customHeight="1">
      <c r="A193" s="167"/>
      <c r="B193" s="169"/>
      <c r="C193" s="169"/>
      <c r="D193" s="169"/>
      <c r="E193" s="169"/>
      <c r="F193" s="170"/>
      <c r="G193" s="170"/>
    </row>
    <row r="194" spans="1:7" ht="16" customHeight="1">
      <c r="A194" s="167"/>
      <c r="B194" s="169"/>
      <c r="C194" s="169"/>
      <c r="D194" s="169"/>
      <c r="E194" s="169"/>
      <c r="F194" s="170"/>
      <c r="G194" s="170"/>
    </row>
    <row r="195" spans="1:7" ht="16" customHeight="1">
      <c r="A195" s="167"/>
      <c r="B195" s="169"/>
      <c r="C195" s="169"/>
      <c r="D195" s="169"/>
      <c r="E195" s="169"/>
      <c r="F195" s="170"/>
      <c r="G195" s="170"/>
    </row>
    <row r="196" spans="1:7" ht="16" customHeight="1">
      <c r="A196" s="167"/>
      <c r="B196" s="169"/>
      <c r="C196" s="169"/>
      <c r="D196" s="169"/>
      <c r="E196" s="169"/>
      <c r="F196" s="170"/>
      <c r="G196" s="170"/>
    </row>
    <row r="197" spans="1:7" ht="16" customHeight="1">
      <c r="A197" s="167"/>
      <c r="B197" s="169"/>
      <c r="C197" s="169"/>
      <c r="D197" s="169"/>
      <c r="E197" s="169"/>
      <c r="F197" s="170"/>
      <c r="G197" s="170"/>
    </row>
    <row r="198" spans="1:7" ht="16" customHeight="1">
      <c r="A198" s="167"/>
      <c r="B198" s="169"/>
      <c r="C198" s="169"/>
      <c r="D198" s="169"/>
      <c r="E198" s="169"/>
      <c r="F198" s="170"/>
      <c r="G198" s="170"/>
    </row>
    <row r="199" spans="1:7" ht="16" customHeight="1">
      <c r="A199" s="167"/>
      <c r="B199" s="169"/>
      <c r="C199" s="169"/>
      <c r="D199" s="169"/>
      <c r="E199" s="169"/>
      <c r="F199" s="170"/>
      <c r="G199" s="170"/>
    </row>
    <row r="200" spans="1:7" ht="16" customHeight="1">
      <c r="A200" s="167"/>
      <c r="B200" s="169"/>
      <c r="C200" s="169"/>
      <c r="D200" s="169"/>
      <c r="E200" s="169"/>
      <c r="F200" s="170"/>
      <c r="G200" s="170"/>
    </row>
    <row r="201" spans="1:7" ht="16" customHeight="1">
      <c r="A201" s="167"/>
      <c r="B201" s="169"/>
      <c r="C201" s="169"/>
      <c r="D201" s="169"/>
      <c r="E201" s="169"/>
      <c r="F201" s="170"/>
      <c r="G201" s="170"/>
    </row>
    <row r="202" spans="1:7" ht="16" customHeight="1">
      <c r="A202" s="167"/>
      <c r="B202" s="169"/>
      <c r="C202" s="169"/>
      <c r="D202" s="169"/>
      <c r="E202" s="169"/>
      <c r="F202" s="170"/>
      <c r="G202" s="170"/>
    </row>
    <row r="203" spans="1:7" ht="16" customHeight="1">
      <c r="A203" s="167"/>
      <c r="B203" s="169"/>
      <c r="C203" s="169"/>
      <c r="D203" s="169"/>
      <c r="E203" s="169"/>
      <c r="F203" s="170"/>
      <c r="G203" s="170"/>
    </row>
    <row r="204" spans="1:7" ht="16" customHeight="1">
      <c r="A204" s="167"/>
      <c r="B204" s="169"/>
      <c r="C204" s="169"/>
      <c r="D204" s="169"/>
      <c r="E204" s="169"/>
      <c r="F204" s="170"/>
      <c r="G204" s="170"/>
    </row>
    <row r="205" spans="1:7" ht="16" customHeight="1">
      <c r="A205" s="167"/>
      <c r="B205" s="169"/>
      <c r="C205" s="169"/>
      <c r="D205" s="169"/>
      <c r="E205" s="169"/>
      <c r="F205" s="170"/>
      <c r="G205" s="170"/>
    </row>
    <row r="206" spans="1:7" ht="16" customHeight="1">
      <c r="A206" s="167"/>
      <c r="B206" s="169"/>
      <c r="C206" s="169"/>
      <c r="D206" s="169"/>
      <c r="E206" s="169"/>
      <c r="F206" s="170"/>
      <c r="G206" s="170"/>
    </row>
    <row r="207" spans="1:7" ht="16" customHeight="1">
      <c r="A207" s="167"/>
      <c r="B207" s="169"/>
      <c r="C207" s="169"/>
      <c r="D207" s="169"/>
      <c r="E207" s="169"/>
      <c r="F207" s="170"/>
      <c r="G207" s="170"/>
    </row>
    <row r="208" spans="1:7" ht="16" customHeight="1">
      <c r="A208" s="167"/>
      <c r="B208" s="169"/>
      <c r="C208" s="169"/>
      <c r="D208" s="169"/>
      <c r="E208" s="169"/>
      <c r="F208" s="170"/>
      <c r="G208" s="170"/>
    </row>
    <row r="209" spans="1:7" ht="16" customHeight="1">
      <c r="A209" s="167"/>
      <c r="B209" s="169"/>
      <c r="C209" s="169"/>
      <c r="D209" s="169"/>
      <c r="E209" s="169"/>
      <c r="F209" s="170"/>
      <c r="G209" s="170"/>
    </row>
    <row r="210" spans="1:7" ht="16" customHeight="1">
      <c r="A210" s="167"/>
      <c r="B210" s="169"/>
      <c r="C210" s="169"/>
      <c r="D210" s="169"/>
      <c r="E210" s="169"/>
      <c r="F210" s="170"/>
      <c r="G210" s="170"/>
    </row>
    <row r="211" spans="1:7" ht="16" customHeight="1">
      <c r="A211" s="167"/>
      <c r="B211" s="169"/>
      <c r="C211" s="169"/>
      <c r="D211" s="169"/>
      <c r="E211" s="169"/>
      <c r="F211" s="170"/>
      <c r="G211" s="170"/>
    </row>
    <row r="212" spans="1:7" ht="16" customHeight="1">
      <c r="A212" s="167"/>
      <c r="B212" s="169"/>
      <c r="C212" s="169"/>
      <c r="D212" s="169"/>
      <c r="E212" s="169"/>
      <c r="F212" s="170"/>
      <c r="G212" s="170"/>
    </row>
    <row r="213" spans="1:7" ht="16" customHeight="1">
      <c r="A213" s="167"/>
      <c r="B213" s="169"/>
      <c r="C213" s="169"/>
      <c r="D213" s="169"/>
      <c r="E213" s="169"/>
      <c r="F213" s="170"/>
      <c r="G213" s="170"/>
    </row>
    <row r="214" spans="1:7" ht="16" customHeight="1">
      <c r="A214" s="167"/>
      <c r="B214" s="169"/>
      <c r="C214" s="169"/>
      <c r="D214" s="169"/>
      <c r="E214" s="169"/>
      <c r="F214" s="170"/>
      <c r="G214" s="170"/>
    </row>
    <row r="215" spans="1:7" ht="16" customHeight="1">
      <c r="A215" s="167"/>
      <c r="B215" s="169"/>
      <c r="C215" s="169"/>
      <c r="D215" s="169"/>
      <c r="E215" s="169"/>
      <c r="F215" s="170"/>
      <c r="G215" s="170"/>
    </row>
    <row r="216" spans="1:7" ht="16" customHeight="1">
      <c r="A216" s="167"/>
      <c r="B216" s="169"/>
      <c r="C216" s="169"/>
      <c r="D216" s="169"/>
      <c r="E216" s="169"/>
      <c r="F216" s="170"/>
      <c r="G216" s="170"/>
    </row>
    <row r="217" spans="1:7" ht="16" customHeight="1">
      <c r="A217" s="167"/>
      <c r="B217" s="169"/>
      <c r="C217" s="169"/>
      <c r="D217" s="169"/>
      <c r="E217" s="169"/>
      <c r="F217" s="170"/>
      <c r="G217" s="170"/>
    </row>
    <row r="218" spans="1:7" ht="16" customHeight="1">
      <c r="A218" s="167"/>
      <c r="B218" s="169"/>
      <c r="C218" s="169"/>
      <c r="D218" s="169"/>
      <c r="E218" s="169"/>
      <c r="F218" s="170"/>
      <c r="G218" s="170"/>
    </row>
    <row r="219" spans="1:7" ht="16" customHeight="1">
      <c r="A219" s="167"/>
      <c r="B219" s="169"/>
      <c r="C219" s="169"/>
      <c r="D219" s="169"/>
      <c r="E219" s="169"/>
      <c r="F219" s="170"/>
      <c r="G219" s="170"/>
    </row>
    <row r="220" spans="1:7" ht="16" customHeight="1">
      <c r="A220" s="167"/>
      <c r="B220" s="169"/>
      <c r="C220" s="169"/>
      <c r="D220" s="169"/>
      <c r="E220" s="169"/>
      <c r="F220" s="170"/>
      <c r="G220" s="170"/>
    </row>
    <row r="221" spans="1:7" ht="16" customHeight="1">
      <c r="A221" s="167"/>
      <c r="B221" s="169"/>
      <c r="C221" s="169"/>
      <c r="D221" s="169"/>
      <c r="E221" s="169"/>
      <c r="F221" s="170"/>
      <c r="G221" s="170"/>
    </row>
    <row r="222" spans="1:7" ht="16" customHeight="1">
      <c r="A222" s="167"/>
      <c r="B222" s="169"/>
      <c r="C222" s="169"/>
      <c r="D222" s="169"/>
      <c r="E222" s="169"/>
      <c r="F222" s="170"/>
      <c r="G222" s="170"/>
    </row>
    <row r="223" spans="1:7" ht="16" customHeight="1">
      <c r="A223" s="167"/>
      <c r="B223" s="169"/>
      <c r="C223" s="169"/>
      <c r="D223" s="169"/>
      <c r="E223" s="169"/>
      <c r="F223" s="170"/>
      <c r="G223" s="170"/>
    </row>
    <row r="224" spans="1:7" ht="16" customHeight="1">
      <c r="A224" s="167"/>
      <c r="B224" s="169"/>
      <c r="C224" s="169"/>
      <c r="D224" s="169"/>
      <c r="E224" s="169"/>
      <c r="F224" s="170"/>
      <c r="G224" s="170"/>
    </row>
    <row r="225" spans="1:7" ht="16" customHeight="1">
      <c r="A225" s="167"/>
      <c r="B225" s="169"/>
      <c r="C225" s="169"/>
      <c r="D225" s="169"/>
      <c r="E225" s="169"/>
      <c r="F225" s="170"/>
      <c r="G225" s="170"/>
    </row>
    <row r="226" spans="1:7" ht="16" customHeight="1">
      <c r="A226" s="167"/>
      <c r="B226" s="169"/>
      <c r="C226" s="169"/>
      <c r="D226" s="169"/>
      <c r="E226" s="169"/>
      <c r="F226" s="170"/>
      <c r="G226" s="170"/>
    </row>
    <row r="227" spans="1:7" ht="16" customHeight="1">
      <c r="A227" s="167"/>
      <c r="B227" s="169"/>
      <c r="C227" s="169"/>
      <c r="D227" s="169"/>
      <c r="E227" s="169"/>
      <c r="F227" s="170"/>
      <c r="G227" s="170"/>
    </row>
    <row r="228" spans="1:7" ht="16" customHeight="1">
      <c r="A228" s="167"/>
      <c r="B228" s="169"/>
      <c r="C228" s="169"/>
      <c r="D228" s="169"/>
      <c r="E228" s="169"/>
      <c r="F228" s="170"/>
      <c r="G228" s="170"/>
    </row>
    <row r="229" spans="1:7" ht="16" customHeight="1">
      <c r="A229" s="167"/>
      <c r="B229" s="169"/>
      <c r="C229" s="169"/>
      <c r="D229" s="169"/>
      <c r="E229" s="169"/>
      <c r="F229" s="170"/>
      <c r="G229" s="170"/>
    </row>
    <row r="230" spans="1:7" ht="16" customHeight="1">
      <c r="A230" s="167"/>
      <c r="B230" s="169"/>
      <c r="C230" s="169"/>
      <c r="D230" s="169"/>
      <c r="E230" s="169"/>
      <c r="F230" s="170"/>
      <c r="G230" s="170"/>
    </row>
    <row r="231" spans="1:7" ht="16" customHeight="1">
      <c r="A231" s="167"/>
      <c r="B231" s="169"/>
      <c r="C231" s="169"/>
      <c r="D231" s="169"/>
      <c r="E231" s="169"/>
      <c r="F231" s="170"/>
      <c r="G231" s="170"/>
    </row>
    <row r="232" spans="1:7" ht="16" customHeight="1">
      <c r="A232" s="167"/>
      <c r="B232" s="169"/>
      <c r="C232" s="169"/>
      <c r="D232" s="169"/>
      <c r="E232" s="169"/>
      <c r="F232" s="170"/>
      <c r="G232" s="170"/>
    </row>
    <row r="233" spans="1:7" ht="16" customHeight="1">
      <c r="A233" s="167"/>
      <c r="B233" s="169"/>
      <c r="C233" s="169"/>
      <c r="D233" s="169"/>
      <c r="E233" s="169"/>
      <c r="F233" s="170"/>
      <c r="G233" s="170"/>
    </row>
    <row r="234" spans="1:7" ht="16" customHeight="1">
      <c r="A234" s="167"/>
      <c r="B234" s="169"/>
      <c r="C234" s="169"/>
      <c r="D234" s="169"/>
      <c r="E234" s="169"/>
      <c r="F234" s="170"/>
      <c r="G234" s="170"/>
    </row>
    <row r="235" spans="1:7" ht="16" customHeight="1">
      <c r="A235" s="167"/>
      <c r="B235" s="169"/>
      <c r="C235" s="169"/>
      <c r="D235" s="169"/>
      <c r="E235" s="169"/>
      <c r="F235" s="170"/>
      <c r="G235" s="170"/>
    </row>
    <row r="236" spans="1:7" ht="16" customHeight="1">
      <c r="A236" s="167"/>
      <c r="B236" s="169"/>
      <c r="C236" s="169"/>
      <c r="D236" s="169"/>
      <c r="E236" s="169"/>
      <c r="F236" s="170"/>
      <c r="G236" s="170"/>
    </row>
    <row r="237" spans="1:7" ht="16" customHeight="1">
      <c r="A237" s="167"/>
      <c r="B237" s="169"/>
      <c r="C237" s="169"/>
      <c r="D237" s="169"/>
      <c r="E237" s="169"/>
      <c r="F237" s="170"/>
      <c r="G237" s="170"/>
    </row>
    <row r="238" spans="1:7" ht="16" customHeight="1">
      <c r="A238" s="167"/>
      <c r="B238" s="169"/>
      <c r="C238" s="169"/>
      <c r="D238" s="169"/>
      <c r="E238" s="169"/>
      <c r="F238" s="170"/>
      <c r="G238" s="170"/>
    </row>
    <row r="239" spans="1:7" ht="16" customHeight="1">
      <c r="A239" s="167"/>
      <c r="B239" s="169"/>
      <c r="C239" s="169"/>
      <c r="D239" s="169"/>
      <c r="E239" s="169"/>
      <c r="F239" s="170"/>
      <c r="G239" s="170"/>
    </row>
    <row r="240" spans="1:7" ht="16" customHeight="1">
      <c r="A240" s="167"/>
      <c r="B240" s="169"/>
      <c r="C240" s="169"/>
      <c r="D240" s="169"/>
      <c r="E240" s="169"/>
      <c r="F240" s="170"/>
      <c r="G240" s="170"/>
    </row>
    <row r="241" spans="1:7" ht="16" customHeight="1">
      <c r="A241" s="167"/>
      <c r="B241" s="169"/>
      <c r="C241" s="169"/>
      <c r="D241" s="169"/>
      <c r="E241" s="169"/>
      <c r="F241" s="170"/>
      <c r="G241" s="170"/>
    </row>
    <row r="242" spans="1:7" ht="16" customHeight="1">
      <c r="A242" s="167"/>
      <c r="B242" s="169"/>
      <c r="C242" s="169"/>
      <c r="D242" s="169"/>
      <c r="E242" s="169"/>
      <c r="F242" s="170"/>
      <c r="G242" s="170"/>
    </row>
    <row r="243" spans="1:7" ht="16" customHeight="1">
      <c r="A243" s="167"/>
      <c r="B243" s="169"/>
      <c r="C243" s="169"/>
      <c r="D243" s="169"/>
      <c r="E243" s="169"/>
      <c r="F243" s="170"/>
      <c r="G243" s="170"/>
    </row>
    <row r="244" spans="1:7" ht="16" customHeight="1">
      <c r="A244" s="167"/>
      <c r="B244" s="169"/>
      <c r="C244" s="169"/>
      <c r="D244" s="169"/>
      <c r="E244" s="169"/>
      <c r="F244" s="170"/>
      <c r="G244" s="170"/>
    </row>
    <row r="245" spans="1:7" ht="16" customHeight="1">
      <c r="A245" s="167"/>
      <c r="B245" s="169"/>
      <c r="C245" s="169"/>
      <c r="D245" s="169"/>
      <c r="E245" s="169"/>
      <c r="F245" s="170"/>
      <c r="G245" s="170"/>
    </row>
    <row r="246" spans="1:7" ht="16" customHeight="1">
      <c r="A246" s="167"/>
      <c r="B246" s="169"/>
      <c r="C246" s="169"/>
      <c r="D246" s="169"/>
      <c r="E246" s="169"/>
      <c r="F246" s="170"/>
      <c r="G246" s="170"/>
    </row>
    <row r="247" spans="1:7" ht="16" customHeight="1">
      <c r="A247" s="167"/>
      <c r="B247" s="169"/>
      <c r="C247" s="169"/>
      <c r="D247" s="169"/>
      <c r="E247" s="169"/>
      <c r="F247" s="170"/>
      <c r="G247" s="170"/>
    </row>
    <row r="248" spans="1:7" ht="16" customHeight="1">
      <c r="A248" s="167"/>
      <c r="B248" s="169"/>
      <c r="C248" s="169"/>
      <c r="D248" s="169"/>
      <c r="E248" s="169"/>
      <c r="F248" s="170"/>
      <c r="G248" s="170"/>
    </row>
    <row r="249" spans="1:7" ht="16" customHeight="1">
      <c r="A249" s="167"/>
      <c r="B249" s="169"/>
      <c r="C249" s="169"/>
      <c r="D249" s="169"/>
      <c r="E249" s="169"/>
      <c r="F249" s="170"/>
      <c r="G249" s="170"/>
    </row>
    <row r="250" spans="1:7" ht="16" customHeight="1">
      <c r="A250" s="167"/>
      <c r="B250" s="169"/>
      <c r="C250" s="169"/>
      <c r="D250" s="169"/>
      <c r="E250" s="169"/>
      <c r="F250" s="170"/>
      <c r="G250" s="170"/>
    </row>
    <row r="251" spans="1:7" ht="16" customHeight="1">
      <c r="A251" s="167"/>
      <c r="B251" s="169"/>
      <c r="C251" s="169"/>
      <c r="D251" s="169"/>
      <c r="E251" s="169"/>
      <c r="F251" s="170"/>
      <c r="G251" s="170"/>
    </row>
    <row r="252" spans="1:7" ht="16" customHeight="1">
      <c r="A252" s="167"/>
      <c r="B252" s="169"/>
      <c r="C252" s="169"/>
      <c r="D252" s="169"/>
      <c r="E252" s="169"/>
      <c r="F252" s="170"/>
      <c r="G252" s="170"/>
    </row>
    <row r="253" spans="1:7" ht="16" customHeight="1">
      <c r="A253" s="167"/>
      <c r="B253" s="169"/>
      <c r="C253" s="169"/>
      <c r="D253" s="169"/>
      <c r="E253" s="169"/>
      <c r="F253" s="170"/>
      <c r="G253" s="170"/>
    </row>
    <row r="254" spans="1:7" ht="16" customHeight="1">
      <c r="A254" s="167"/>
      <c r="B254" s="169"/>
      <c r="C254" s="169"/>
      <c r="D254" s="169"/>
      <c r="E254" s="169"/>
      <c r="F254" s="170"/>
      <c r="G254" s="170"/>
    </row>
    <row r="255" spans="1:7" ht="16" customHeight="1">
      <c r="A255" s="167"/>
      <c r="B255" s="169"/>
      <c r="C255" s="169"/>
      <c r="D255" s="169"/>
      <c r="E255" s="169"/>
      <c r="F255" s="170"/>
      <c r="G255" s="170"/>
    </row>
    <row r="256" spans="1:7" ht="16" customHeight="1">
      <c r="A256" s="167"/>
      <c r="B256" s="169"/>
      <c r="C256" s="169"/>
      <c r="D256" s="169"/>
      <c r="E256" s="169"/>
      <c r="F256" s="170"/>
      <c r="G256" s="170"/>
    </row>
    <row r="257" spans="1:7" ht="16" customHeight="1">
      <c r="A257" s="167"/>
      <c r="B257" s="169"/>
      <c r="C257" s="169"/>
      <c r="D257" s="169"/>
      <c r="E257" s="169"/>
      <c r="F257" s="170"/>
      <c r="G257" s="170"/>
    </row>
    <row r="258" spans="1:7" ht="16" customHeight="1">
      <c r="A258" s="167"/>
      <c r="B258" s="169"/>
      <c r="C258" s="169"/>
      <c r="D258" s="169"/>
      <c r="E258" s="169"/>
      <c r="F258" s="170"/>
      <c r="G258" s="170"/>
    </row>
    <row r="259" spans="1:7" ht="16" customHeight="1">
      <c r="A259" s="167"/>
      <c r="B259" s="169"/>
      <c r="C259" s="169"/>
      <c r="D259" s="169"/>
      <c r="E259" s="169"/>
      <c r="F259" s="170"/>
      <c r="G259" s="170"/>
    </row>
    <row r="260" spans="1:7" ht="16" customHeight="1">
      <c r="A260" s="167"/>
      <c r="B260" s="169"/>
      <c r="C260" s="169"/>
      <c r="D260" s="169"/>
      <c r="E260" s="169"/>
      <c r="F260" s="170"/>
      <c r="G260" s="170"/>
    </row>
    <row r="261" spans="1:7" ht="16" customHeight="1">
      <c r="A261" s="167"/>
      <c r="B261" s="169"/>
      <c r="C261" s="169"/>
      <c r="D261" s="169"/>
      <c r="E261" s="169"/>
      <c r="F261" s="170"/>
      <c r="G261" s="170"/>
    </row>
    <row r="262" spans="1:7" ht="16" customHeight="1">
      <c r="A262" s="167"/>
      <c r="B262" s="169"/>
      <c r="C262" s="169"/>
      <c r="D262" s="169"/>
      <c r="E262" s="169"/>
      <c r="F262" s="170"/>
      <c r="G262" s="170"/>
    </row>
    <row r="263" spans="1:7" ht="16" customHeight="1">
      <c r="A263" s="167"/>
      <c r="B263" s="169"/>
      <c r="C263" s="169"/>
      <c r="D263" s="169"/>
      <c r="E263" s="169"/>
      <c r="F263" s="170"/>
      <c r="G263" s="170"/>
    </row>
    <row r="264" spans="1:7" ht="16" customHeight="1">
      <c r="A264" s="167"/>
      <c r="B264" s="169"/>
      <c r="C264" s="169"/>
      <c r="D264" s="169"/>
      <c r="E264" s="169"/>
      <c r="F264" s="170"/>
      <c r="G264" s="170"/>
    </row>
    <row r="265" spans="1:7" ht="16" customHeight="1">
      <c r="A265" s="167"/>
      <c r="B265" s="169"/>
      <c r="C265" s="169"/>
      <c r="D265" s="169"/>
      <c r="E265" s="169"/>
      <c r="F265" s="170"/>
      <c r="G265" s="170"/>
    </row>
    <row r="266" spans="1:7" ht="16" customHeight="1">
      <c r="A266" s="167"/>
      <c r="B266" s="169"/>
      <c r="C266" s="169"/>
      <c r="D266" s="169"/>
      <c r="E266" s="169"/>
      <c r="F266" s="170"/>
      <c r="G266" s="170"/>
    </row>
    <row r="267" spans="1:7" ht="16" customHeight="1">
      <c r="A267" s="167"/>
      <c r="B267" s="169"/>
      <c r="C267" s="169"/>
      <c r="D267" s="169"/>
      <c r="E267" s="169"/>
      <c r="F267" s="170"/>
      <c r="G267" s="170"/>
    </row>
    <row r="268" spans="1:7" ht="16" customHeight="1">
      <c r="A268" s="167"/>
      <c r="B268" s="169"/>
      <c r="C268" s="169"/>
      <c r="D268" s="169"/>
      <c r="E268" s="169"/>
      <c r="F268" s="170"/>
      <c r="G268" s="170"/>
    </row>
    <row r="269" spans="1:7" ht="16" customHeight="1">
      <c r="A269" s="167"/>
      <c r="B269" s="169"/>
      <c r="C269" s="169"/>
      <c r="D269" s="169"/>
      <c r="E269" s="169"/>
      <c r="F269" s="170"/>
      <c r="G269" s="170"/>
    </row>
    <row r="270" spans="1:7" ht="16" customHeight="1">
      <c r="A270" s="167"/>
      <c r="B270" s="169"/>
      <c r="C270" s="169"/>
      <c r="D270" s="169"/>
      <c r="E270" s="169"/>
      <c r="F270" s="170"/>
      <c r="G270" s="170"/>
    </row>
    <row r="271" spans="1:7" ht="16" customHeight="1">
      <c r="A271" s="167"/>
      <c r="B271" s="169"/>
      <c r="C271" s="169"/>
      <c r="D271" s="169"/>
      <c r="E271" s="169"/>
      <c r="F271" s="170"/>
      <c r="G271" s="170"/>
    </row>
    <row r="272" spans="1:7" ht="16" customHeight="1">
      <c r="A272" s="167"/>
      <c r="B272" s="169"/>
      <c r="C272" s="169"/>
      <c r="D272" s="169"/>
      <c r="E272" s="169"/>
      <c r="F272" s="170"/>
      <c r="G272" s="170"/>
    </row>
    <row r="273" spans="1:7" ht="16" customHeight="1">
      <c r="A273" s="167"/>
      <c r="B273" s="169"/>
      <c r="C273" s="169"/>
      <c r="D273" s="169"/>
      <c r="E273" s="169"/>
      <c r="F273" s="170"/>
      <c r="G273" s="170"/>
    </row>
    <row r="274" spans="1:7" ht="16" customHeight="1">
      <c r="A274" s="167"/>
      <c r="B274" s="169"/>
      <c r="C274" s="169"/>
      <c r="D274" s="169"/>
      <c r="E274" s="169"/>
      <c r="F274" s="170"/>
      <c r="G274" s="170"/>
    </row>
    <row r="275" spans="1:7" ht="16" customHeight="1">
      <c r="A275" s="167"/>
      <c r="B275" s="169"/>
      <c r="C275" s="169"/>
      <c r="D275" s="169"/>
      <c r="E275" s="169"/>
      <c r="F275" s="170"/>
      <c r="G275" s="170"/>
    </row>
    <row r="276" spans="1:7" ht="16" customHeight="1">
      <c r="A276" s="167"/>
      <c r="B276" s="169"/>
      <c r="C276" s="169"/>
      <c r="D276" s="169"/>
      <c r="E276" s="169"/>
      <c r="F276" s="170"/>
      <c r="G276" s="170"/>
    </row>
    <row r="277" spans="1:7" ht="16" customHeight="1">
      <c r="A277" s="167"/>
      <c r="B277" s="169"/>
      <c r="C277" s="169"/>
      <c r="D277" s="169"/>
      <c r="E277" s="169"/>
      <c r="F277" s="170"/>
      <c r="G277" s="170"/>
    </row>
    <row r="278" spans="1:7" ht="16" customHeight="1">
      <c r="A278" s="167"/>
      <c r="B278" s="169"/>
      <c r="C278" s="169"/>
      <c r="D278" s="169"/>
      <c r="E278" s="169"/>
      <c r="F278" s="170"/>
      <c r="G278" s="170"/>
    </row>
    <row r="279" spans="1:7" ht="16" customHeight="1">
      <c r="A279" s="167"/>
      <c r="B279" s="169"/>
      <c r="C279" s="169"/>
      <c r="D279" s="169"/>
      <c r="E279" s="169"/>
      <c r="F279" s="170"/>
      <c r="G279" s="170"/>
    </row>
    <row r="280" spans="1:7" ht="16" customHeight="1">
      <c r="A280" s="167"/>
      <c r="B280" s="169"/>
      <c r="C280" s="169"/>
      <c r="D280" s="169"/>
      <c r="E280" s="169"/>
      <c r="F280" s="170"/>
      <c r="G280" s="170"/>
    </row>
    <row r="281" spans="1:7" ht="16" customHeight="1">
      <c r="A281" s="167"/>
      <c r="B281" s="169"/>
      <c r="C281" s="169"/>
      <c r="D281" s="169"/>
      <c r="E281" s="169"/>
      <c r="F281" s="170"/>
      <c r="G281" s="170"/>
    </row>
    <row r="282" spans="1:7" ht="16" customHeight="1">
      <c r="A282" s="167"/>
      <c r="B282" s="169"/>
      <c r="C282" s="169"/>
      <c r="D282" s="169"/>
      <c r="E282" s="169"/>
      <c r="F282" s="170"/>
      <c r="G282" s="170"/>
    </row>
    <row r="283" spans="1:7" ht="16" customHeight="1">
      <c r="A283" s="167"/>
      <c r="B283" s="169"/>
      <c r="C283" s="169"/>
      <c r="D283" s="169"/>
      <c r="E283" s="169"/>
      <c r="F283" s="170"/>
      <c r="G283" s="170"/>
    </row>
    <row r="284" spans="1:7" ht="16" customHeight="1">
      <c r="A284" s="167"/>
      <c r="B284" s="169"/>
      <c r="C284" s="169"/>
      <c r="D284" s="169"/>
      <c r="E284" s="169"/>
      <c r="F284" s="170"/>
      <c r="G284" s="170"/>
    </row>
    <row r="285" spans="1:7" ht="16" customHeight="1">
      <c r="A285" s="167"/>
      <c r="B285" s="169"/>
      <c r="C285" s="169"/>
      <c r="D285" s="169"/>
      <c r="E285" s="169"/>
      <c r="F285" s="170"/>
      <c r="G285" s="170"/>
    </row>
    <row r="286" spans="1:7" ht="16" customHeight="1">
      <c r="A286" s="167"/>
      <c r="B286" s="169"/>
      <c r="C286" s="169"/>
      <c r="D286" s="169"/>
      <c r="E286" s="169"/>
      <c r="F286" s="170"/>
      <c r="G286" s="170"/>
    </row>
    <row r="287" spans="1:7" ht="16" customHeight="1">
      <c r="A287" s="167"/>
      <c r="B287" s="169"/>
      <c r="C287" s="169"/>
      <c r="D287" s="169"/>
      <c r="E287" s="169"/>
      <c r="F287" s="170"/>
      <c r="G287" s="170"/>
    </row>
    <row r="288" spans="1:7" ht="16" customHeight="1">
      <c r="A288" s="167"/>
      <c r="B288" s="169"/>
      <c r="C288" s="169"/>
      <c r="D288" s="169"/>
      <c r="E288" s="169"/>
      <c r="F288" s="170"/>
      <c r="G288" s="170"/>
    </row>
    <row r="289" spans="1:7" ht="16" customHeight="1">
      <c r="A289" s="167"/>
      <c r="B289" s="169"/>
      <c r="C289" s="169"/>
      <c r="D289" s="169"/>
      <c r="E289" s="169"/>
      <c r="F289" s="170"/>
      <c r="G289" s="170"/>
    </row>
    <row r="290" spans="1:7" ht="16" customHeight="1">
      <c r="A290" s="167"/>
      <c r="B290" s="169"/>
      <c r="C290" s="169"/>
      <c r="D290" s="169"/>
      <c r="E290" s="169"/>
      <c r="F290" s="170"/>
      <c r="G290" s="170"/>
    </row>
    <row r="291" spans="1:7" ht="16" customHeight="1">
      <c r="A291" s="167"/>
      <c r="B291" s="169"/>
      <c r="C291" s="169"/>
      <c r="D291" s="169"/>
      <c r="E291" s="169"/>
      <c r="F291" s="170"/>
      <c r="G291" s="170"/>
    </row>
    <row r="292" spans="1:7" ht="16" customHeight="1">
      <c r="A292" s="167"/>
      <c r="B292" s="169"/>
      <c r="C292" s="169"/>
      <c r="D292" s="169"/>
      <c r="E292" s="169"/>
      <c r="F292" s="170"/>
      <c r="G292" s="170"/>
    </row>
    <row r="293" spans="1:7" ht="16" customHeight="1">
      <c r="A293" s="167"/>
      <c r="B293" s="169"/>
      <c r="C293" s="169"/>
      <c r="D293" s="169"/>
      <c r="E293" s="169"/>
      <c r="F293" s="170"/>
      <c r="G293" s="170"/>
    </row>
    <row r="294" spans="1:7" ht="16" customHeight="1">
      <c r="A294" s="167"/>
      <c r="B294" s="169"/>
      <c r="C294" s="169"/>
      <c r="D294" s="169"/>
      <c r="E294" s="169"/>
      <c r="F294" s="170"/>
      <c r="G294" s="170"/>
    </row>
    <row r="295" spans="1:7" ht="16" customHeight="1">
      <c r="A295" s="167"/>
      <c r="B295" s="169"/>
      <c r="C295" s="169"/>
      <c r="D295" s="169"/>
      <c r="E295" s="169"/>
      <c r="F295" s="170"/>
      <c r="G295" s="170"/>
    </row>
    <row r="296" spans="1:7" ht="16" customHeight="1">
      <c r="A296" s="167"/>
      <c r="B296" s="169"/>
      <c r="C296" s="169"/>
      <c r="D296" s="169"/>
      <c r="E296" s="169"/>
      <c r="F296" s="170"/>
      <c r="G296" s="170"/>
    </row>
    <row r="297" spans="1:7" ht="16" customHeight="1">
      <c r="A297" s="167"/>
      <c r="B297" s="169"/>
      <c r="C297" s="169"/>
      <c r="D297" s="169"/>
      <c r="E297" s="169"/>
      <c r="F297" s="170"/>
      <c r="G297" s="170"/>
    </row>
    <row r="298" spans="1:7" ht="16" customHeight="1">
      <c r="A298" s="167"/>
      <c r="B298" s="169"/>
      <c r="C298" s="169"/>
      <c r="D298" s="169"/>
      <c r="E298" s="169"/>
      <c r="F298" s="170"/>
      <c r="G298" s="170"/>
    </row>
    <row r="299" spans="1:7" ht="16" customHeight="1">
      <c r="A299" s="167"/>
      <c r="B299" s="169"/>
      <c r="C299" s="169"/>
      <c r="D299" s="169"/>
      <c r="E299" s="169"/>
      <c r="F299" s="170"/>
      <c r="G299" s="170"/>
    </row>
    <row r="300" spans="1:7" ht="16" customHeight="1">
      <c r="A300" s="167"/>
      <c r="B300" s="169"/>
      <c r="C300" s="169"/>
      <c r="D300" s="169"/>
      <c r="E300" s="169"/>
      <c r="F300" s="170"/>
      <c r="G300" s="170"/>
    </row>
    <row r="301" spans="1:7" ht="16" customHeight="1">
      <c r="A301" s="167"/>
      <c r="B301" s="169"/>
      <c r="C301" s="169"/>
      <c r="D301" s="169"/>
      <c r="E301" s="169"/>
      <c r="F301" s="170"/>
      <c r="G301" s="170"/>
    </row>
    <row r="302" spans="1:7" ht="16" customHeight="1">
      <c r="A302" s="167"/>
      <c r="B302" s="169"/>
      <c r="C302" s="169"/>
      <c r="D302" s="169"/>
      <c r="E302" s="169"/>
      <c r="F302" s="170"/>
      <c r="G302" s="170"/>
    </row>
    <row r="303" spans="1:7" ht="16" customHeight="1">
      <c r="A303" s="167"/>
      <c r="B303" s="169"/>
      <c r="C303" s="169"/>
      <c r="D303" s="169"/>
      <c r="E303" s="169"/>
      <c r="F303" s="170"/>
      <c r="G303" s="170"/>
    </row>
    <row r="304" spans="1:7" ht="16" customHeight="1">
      <c r="A304" s="167"/>
      <c r="B304" s="169"/>
      <c r="C304" s="169"/>
      <c r="D304" s="169"/>
      <c r="E304" s="169"/>
      <c r="F304" s="170"/>
      <c r="G304" s="170"/>
    </row>
    <row r="305" spans="1:7" ht="16" customHeight="1">
      <c r="A305" s="167"/>
      <c r="B305" s="169"/>
      <c r="C305" s="169"/>
      <c r="D305" s="169"/>
      <c r="E305" s="169"/>
      <c r="F305" s="170"/>
      <c r="G305" s="170"/>
    </row>
    <row r="306" spans="1:7" ht="16" customHeight="1">
      <c r="A306" s="167"/>
      <c r="B306" s="169"/>
      <c r="C306" s="169"/>
      <c r="D306" s="169"/>
      <c r="E306" s="169"/>
      <c r="F306" s="170"/>
      <c r="G306" s="170"/>
    </row>
    <row r="307" spans="1:7" ht="16" customHeight="1">
      <c r="A307" s="167"/>
      <c r="B307" s="169"/>
      <c r="C307" s="169"/>
      <c r="D307" s="169"/>
      <c r="E307" s="169"/>
      <c r="F307" s="170"/>
      <c r="G307" s="170"/>
    </row>
    <row r="308" spans="1:7" ht="16" customHeight="1">
      <c r="A308" s="167"/>
      <c r="B308" s="169"/>
      <c r="C308" s="169"/>
      <c r="D308" s="169"/>
      <c r="E308" s="169"/>
      <c r="F308" s="170"/>
      <c r="G308" s="170"/>
    </row>
    <row r="309" spans="1:7" ht="16" customHeight="1">
      <c r="A309" s="167"/>
      <c r="B309" s="169"/>
      <c r="C309" s="169"/>
      <c r="D309" s="169"/>
      <c r="E309" s="169"/>
      <c r="F309" s="170"/>
      <c r="G309" s="170"/>
    </row>
    <row r="310" spans="1:7" ht="16" customHeight="1">
      <c r="A310" s="167"/>
      <c r="B310" s="169"/>
      <c r="C310" s="169"/>
      <c r="D310" s="169"/>
      <c r="E310" s="169"/>
      <c r="F310" s="170"/>
      <c r="G310" s="170"/>
    </row>
    <row r="311" spans="1:7" ht="16" customHeight="1">
      <c r="A311" s="167"/>
      <c r="B311" s="169"/>
      <c r="C311" s="169"/>
      <c r="D311" s="169"/>
      <c r="E311" s="169"/>
      <c r="F311" s="170"/>
      <c r="G311" s="170"/>
    </row>
    <row r="312" spans="1:7" ht="16" customHeight="1">
      <c r="A312" s="167"/>
      <c r="B312" s="169"/>
      <c r="C312" s="169"/>
      <c r="D312" s="169"/>
      <c r="E312" s="169"/>
      <c r="F312" s="170"/>
      <c r="G312" s="170"/>
    </row>
    <row r="313" spans="1:7" ht="16" customHeight="1">
      <c r="A313" s="167"/>
      <c r="B313" s="169"/>
      <c r="C313" s="169"/>
      <c r="D313" s="169"/>
      <c r="E313" s="169"/>
      <c r="F313" s="170"/>
      <c r="G313" s="170"/>
    </row>
    <row r="314" spans="1:7" ht="16" customHeight="1">
      <c r="A314" s="167"/>
      <c r="B314" s="169"/>
      <c r="C314" s="169"/>
      <c r="D314" s="169"/>
      <c r="E314" s="169"/>
      <c r="F314" s="170"/>
      <c r="G314" s="170"/>
    </row>
    <row r="315" spans="1:7" ht="16" customHeight="1">
      <c r="A315" s="167"/>
      <c r="B315" s="169"/>
      <c r="C315" s="169"/>
      <c r="D315" s="169"/>
      <c r="E315" s="169"/>
      <c r="F315" s="170"/>
      <c r="G315" s="170"/>
    </row>
    <row r="316" spans="1:7" ht="16" customHeight="1">
      <c r="A316" s="167"/>
      <c r="B316" s="169"/>
      <c r="C316" s="169"/>
      <c r="D316" s="169"/>
      <c r="E316" s="169"/>
      <c r="F316" s="170"/>
      <c r="G316" s="170"/>
    </row>
    <row r="317" spans="1:7" ht="16" customHeight="1">
      <c r="A317" s="167"/>
      <c r="B317" s="169"/>
      <c r="C317" s="169"/>
      <c r="D317" s="169"/>
      <c r="E317" s="169"/>
      <c r="F317" s="170"/>
      <c r="G317" s="170"/>
    </row>
    <row r="318" spans="1:7" ht="16" customHeight="1">
      <c r="A318" s="167"/>
      <c r="B318" s="169"/>
      <c r="C318" s="169"/>
      <c r="D318" s="169"/>
      <c r="E318" s="169"/>
      <c r="F318" s="170"/>
      <c r="G318" s="170"/>
    </row>
    <row r="319" spans="1:7" ht="16" customHeight="1">
      <c r="A319" s="167"/>
      <c r="B319" s="169"/>
      <c r="C319" s="169"/>
      <c r="D319" s="169"/>
      <c r="E319" s="169"/>
      <c r="F319" s="170"/>
      <c r="G319" s="170"/>
    </row>
    <row r="320" spans="1:7" ht="16" customHeight="1">
      <c r="A320" s="167"/>
      <c r="B320" s="169"/>
      <c r="C320" s="169"/>
      <c r="D320" s="169"/>
      <c r="E320" s="169"/>
      <c r="F320" s="170"/>
      <c r="G320" s="170"/>
    </row>
    <row r="321" spans="1:7" ht="16" customHeight="1">
      <c r="A321" s="167"/>
      <c r="B321" s="169"/>
      <c r="C321" s="169"/>
      <c r="D321" s="169"/>
      <c r="E321" s="169"/>
      <c r="F321" s="170"/>
      <c r="G321" s="170"/>
    </row>
    <row r="322" spans="1:7" ht="16" customHeight="1">
      <c r="A322" s="167"/>
      <c r="B322" s="169"/>
      <c r="C322" s="169"/>
      <c r="D322" s="169"/>
      <c r="E322" s="169"/>
      <c r="F322" s="170"/>
      <c r="G322" s="170"/>
    </row>
    <row r="323" spans="1:7" ht="16" customHeight="1">
      <c r="A323" s="167"/>
      <c r="B323" s="169"/>
      <c r="C323" s="169"/>
      <c r="D323" s="169"/>
      <c r="E323" s="169"/>
      <c r="F323" s="170"/>
      <c r="G323" s="170"/>
    </row>
    <row r="324" spans="1:7" ht="16" customHeight="1">
      <c r="A324" s="167"/>
      <c r="B324" s="169"/>
      <c r="C324" s="169"/>
      <c r="D324" s="169"/>
      <c r="E324" s="169"/>
      <c r="F324" s="170"/>
      <c r="G324" s="170"/>
    </row>
    <row r="325" spans="1:7" ht="16" customHeight="1">
      <c r="A325" s="167"/>
      <c r="B325" s="169"/>
      <c r="C325" s="169"/>
      <c r="D325" s="169"/>
      <c r="E325" s="169"/>
      <c r="F325" s="170"/>
      <c r="G325" s="170"/>
    </row>
    <row r="326" spans="1:7" ht="16" customHeight="1">
      <c r="A326" s="167"/>
      <c r="B326" s="169"/>
      <c r="C326" s="169"/>
      <c r="D326" s="169"/>
      <c r="E326" s="169"/>
      <c r="F326" s="170"/>
      <c r="G326" s="170"/>
    </row>
    <row r="327" spans="1:7" ht="16" customHeight="1">
      <c r="A327" s="167"/>
      <c r="B327" s="169"/>
      <c r="C327" s="169"/>
      <c r="D327" s="169"/>
      <c r="E327" s="169"/>
      <c r="F327" s="170"/>
      <c r="G327" s="170"/>
    </row>
    <row r="328" spans="1:7" ht="16" customHeight="1">
      <c r="A328" s="167"/>
      <c r="B328" s="169"/>
      <c r="C328" s="169"/>
      <c r="D328" s="169"/>
      <c r="E328" s="169"/>
      <c r="F328" s="170"/>
      <c r="G328" s="170"/>
    </row>
    <row r="329" spans="1:7" ht="16" customHeight="1">
      <c r="A329" s="167"/>
      <c r="B329" s="169"/>
      <c r="C329" s="169"/>
      <c r="D329" s="169"/>
      <c r="E329" s="169"/>
      <c r="F329" s="170"/>
      <c r="G329" s="170"/>
    </row>
    <row r="330" spans="1:7" ht="16" customHeight="1">
      <c r="A330" s="167"/>
      <c r="B330" s="169"/>
      <c r="C330" s="169"/>
      <c r="D330" s="169"/>
      <c r="E330" s="169"/>
      <c r="F330" s="170"/>
      <c r="G330" s="170"/>
    </row>
    <row r="331" spans="1:7" ht="16" customHeight="1">
      <c r="A331" s="167"/>
      <c r="B331" s="169"/>
      <c r="C331" s="169"/>
      <c r="D331" s="169"/>
      <c r="E331" s="169"/>
      <c r="F331" s="170"/>
      <c r="G331" s="170"/>
    </row>
    <row r="332" spans="1:7" ht="16" customHeight="1">
      <c r="A332" s="167"/>
      <c r="B332" s="169"/>
      <c r="C332" s="169"/>
      <c r="D332" s="169"/>
      <c r="E332" s="169"/>
      <c r="F332" s="170"/>
      <c r="G332" s="170"/>
    </row>
    <row r="333" spans="1:7" ht="16" customHeight="1">
      <c r="A333" s="167"/>
      <c r="B333" s="169"/>
      <c r="C333" s="169"/>
      <c r="D333" s="169"/>
      <c r="E333" s="169"/>
      <c r="F333" s="170"/>
      <c r="G333" s="170"/>
    </row>
    <row r="334" spans="1:7" ht="16" customHeight="1">
      <c r="A334" s="167"/>
      <c r="B334" s="169"/>
      <c r="C334" s="169"/>
      <c r="D334" s="169"/>
      <c r="E334" s="169"/>
      <c r="F334" s="170"/>
      <c r="G334" s="170"/>
    </row>
    <row r="335" spans="1:7" ht="16" customHeight="1">
      <c r="A335" s="167"/>
      <c r="B335" s="169"/>
      <c r="C335" s="169"/>
      <c r="D335" s="169"/>
      <c r="E335" s="169"/>
      <c r="F335" s="170"/>
      <c r="G335" s="170"/>
    </row>
    <row r="336" spans="1:7" ht="16" customHeight="1">
      <c r="A336" s="167"/>
      <c r="B336" s="169"/>
      <c r="C336" s="169"/>
      <c r="D336" s="169"/>
      <c r="E336" s="169"/>
      <c r="F336" s="170"/>
      <c r="G336" s="170"/>
    </row>
    <row r="337" spans="1:7" ht="16" customHeight="1">
      <c r="A337" s="167"/>
      <c r="B337" s="169"/>
      <c r="C337" s="169"/>
      <c r="D337" s="169"/>
      <c r="E337" s="169"/>
      <c r="F337" s="170"/>
      <c r="G337" s="170"/>
    </row>
    <row r="338" spans="1:7" ht="16" customHeight="1">
      <c r="A338" s="167"/>
      <c r="B338" s="169"/>
      <c r="C338" s="169"/>
      <c r="D338" s="169"/>
      <c r="E338" s="169"/>
      <c r="F338" s="170"/>
      <c r="G338" s="170"/>
    </row>
    <row r="339" spans="1:7" ht="16" customHeight="1">
      <c r="A339" s="167"/>
      <c r="B339" s="169"/>
      <c r="C339" s="169"/>
      <c r="D339" s="169"/>
      <c r="E339" s="169"/>
      <c r="F339" s="170"/>
      <c r="G339" s="170"/>
    </row>
    <row r="340" spans="1:7" ht="16" customHeight="1">
      <c r="A340" s="167"/>
      <c r="B340" s="169"/>
      <c r="C340" s="169"/>
      <c r="D340" s="169"/>
      <c r="E340" s="169"/>
      <c r="F340" s="170"/>
      <c r="G340" s="170"/>
    </row>
    <row r="341" spans="1:7" ht="16" customHeight="1">
      <c r="A341" s="167"/>
      <c r="B341" s="169"/>
      <c r="C341" s="169"/>
      <c r="D341" s="169"/>
      <c r="E341" s="169"/>
      <c r="F341" s="170"/>
      <c r="G341" s="170"/>
    </row>
    <row r="342" spans="1:7" ht="16" customHeight="1">
      <c r="A342" s="167"/>
      <c r="B342" s="169"/>
      <c r="C342" s="169"/>
      <c r="D342" s="169"/>
      <c r="E342" s="169"/>
      <c r="F342" s="170"/>
      <c r="G342" s="170"/>
    </row>
    <row r="343" spans="1:7" ht="16" customHeight="1">
      <c r="A343" s="167"/>
      <c r="B343" s="169"/>
      <c r="C343" s="169"/>
      <c r="D343" s="169"/>
      <c r="E343" s="169"/>
      <c r="F343" s="170"/>
      <c r="G343" s="170"/>
    </row>
    <row r="344" spans="1:7" ht="16" customHeight="1">
      <c r="A344" s="167"/>
      <c r="B344" s="169"/>
      <c r="C344" s="169"/>
      <c r="D344" s="169"/>
      <c r="E344" s="169"/>
      <c r="F344" s="170"/>
      <c r="G344" s="170"/>
    </row>
    <row r="345" spans="1:7" ht="16" customHeight="1">
      <c r="A345" s="167"/>
      <c r="B345" s="169"/>
      <c r="C345" s="169"/>
      <c r="D345" s="169"/>
      <c r="E345" s="169"/>
      <c r="F345" s="170"/>
      <c r="G345" s="170"/>
    </row>
    <row r="346" spans="1:7" ht="16" customHeight="1">
      <c r="A346" s="167"/>
      <c r="B346" s="169"/>
      <c r="C346" s="169"/>
      <c r="D346" s="169"/>
      <c r="E346" s="169"/>
      <c r="F346" s="170"/>
      <c r="G346" s="170"/>
    </row>
    <row r="347" spans="1:7" ht="16" customHeight="1">
      <c r="A347" s="167"/>
      <c r="B347" s="169"/>
      <c r="C347" s="169"/>
      <c r="D347" s="169"/>
      <c r="E347" s="169"/>
      <c r="F347" s="170"/>
      <c r="G347" s="170"/>
    </row>
    <row r="348" spans="1:7" ht="16" customHeight="1">
      <c r="A348" s="167"/>
      <c r="B348" s="169"/>
      <c r="C348" s="169"/>
      <c r="D348" s="169"/>
      <c r="E348" s="169"/>
      <c r="F348" s="170"/>
      <c r="G348" s="170"/>
    </row>
    <row r="349" spans="1:7" ht="16" customHeight="1">
      <c r="A349" s="167"/>
      <c r="B349" s="169"/>
      <c r="C349" s="169"/>
      <c r="D349" s="169"/>
      <c r="E349" s="169"/>
      <c r="F349" s="170"/>
      <c r="G349" s="170"/>
    </row>
    <row r="350" spans="1:7" ht="16" customHeight="1">
      <c r="A350" s="167"/>
      <c r="B350" s="169"/>
      <c r="C350" s="169"/>
      <c r="D350" s="169"/>
      <c r="E350" s="169"/>
      <c r="F350" s="170"/>
      <c r="G350" s="170"/>
    </row>
    <row r="351" spans="1:7" ht="16" customHeight="1">
      <c r="A351" s="167"/>
      <c r="B351" s="169"/>
      <c r="C351" s="169"/>
      <c r="D351" s="169"/>
      <c r="E351" s="169"/>
      <c r="F351" s="170"/>
      <c r="G351" s="170"/>
    </row>
    <row r="352" spans="1:7" ht="16" customHeight="1">
      <c r="A352" s="167"/>
      <c r="B352" s="169"/>
      <c r="C352" s="169"/>
      <c r="D352" s="169"/>
      <c r="E352" s="169"/>
      <c r="F352" s="170"/>
      <c r="G352" s="170"/>
    </row>
    <row r="353" spans="1:7" ht="16" customHeight="1">
      <c r="A353" s="167"/>
      <c r="B353" s="169"/>
      <c r="C353" s="169"/>
      <c r="D353" s="169"/>
      <c r="E353" s="169"/>
      <c r="F353" s="170"/>
      <c r="G353" s="170"/>
    </row>
    <row r="354" spans="1:7" ht="16" customHeight="1">
      <c r="A354" s="167"/>
      <c r="B354" s="169"/>
      <c r="C354" s="169"/>
      <c r="D354" s="169"/>
      <c r="E354" s="169"/>
      <c r="F354" s="170"/>
      <c r="G354" s="170"/>
    </row>
    <row r="355" spans="1:7" ht="16" customHeight="1">
      <c r="A355" s="167"/>
      <c r="B355" s="169"/>
      <c r="C355" s="169"/>
      <c r="D355" s="169"/>
      <c r="E355" s="169"/>
      <c r="F355" s="170"/>
      <c r="G355" s="170"/>
    </row>
    <row r="356" spans="1:7" ht="16" customHeight="1">
      <c r="A356" s="171"/>
      <c r="B356" s="172"/>
      <c r="C356" s="172"/>
      <c r="D356" s="172"/>
      <c r="E356" s="172"/>
      <c r="F356" s="173"/>
      <c r="G356" s="170"/>
    </row>
  </sheetData>
  <autoFilter ref="A1:IU125" xr:uid="{00000000-0009-0000-0000-000002000000}"/>
  <phoneticPr fontId="16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>
      <selection activeCell="C24" sqref="C24"/>
    </sheetView>
  </sheetViews>
  <sheetFormatPr defaultColWidth="8.83203125" defaultRowHeight="14" customHeight="1"/>
  <cols>
    <col min="1" max="256" width="8.83203125" style="8" customWidth="1"/>
  </cols>
  <sheetData>
    <row r="1" spans="1:5" ht="16" customHeight="1">
      <c r="A1" s="48" t="s">
        <v>920</v>
      </c>
      <c r="B1" s="49"/>
      <c r="C1" s="49"/>
      <c r="D1" s="49"/>
      <c r="E1" s="49"/>
    </row>
    <row r="2" spans="1:5" ht="16" customHeight="1">
      <c r="A2" s="48" t="s">
        <v>921</v>
      </c>
      <c r="B2" s="49"/>
      <c r="C2" s="49"/>
      <c r="D2" s="49"/>
      <c r="E2" s="49"/>
    </row>
    <row r="3" spans="1:5" ht="16" customHeight="1">
      <c r="A3" s="49"/>
      <c r="B3" s="49"/>
      <c r="C3" s="49"/>
      <c r="D3" s="49"/>
      <c r="E3" s="49"/>
    </row>
    <row r="4" spans="1:5" ht="16" customHeight="1">
      <c r="A4" s="49"/>
      <c r="B4" s="49"/>
      <c r="C4" s="49"/>
      <c r="D4" s="49"/>
      <c r="E4" s="49"/>
    </row>
    <row r="5" spans="1:5" ht="16" customHeight="1">
      <c r="A5" s="49"/>
      <c r="B5" s="49"/>
      <c r="C5" s="49"/>
      <c r="D5" s="49"/>
      <c r="E5" s="49"/>
    </row>
    <row r="6" spans="1:5" ht="16" customHeight="1">
      <c r="A6" s="49"/>
      <c r="B6" s="49"/>
      <c r="C6" s="49"/>
      <c r="D6" s="49"/>
      <c r="E6" s="49"/>
    </row>
    <row r="7" spans="1:5" ht="16" customHeight="1">
      <c r="A7" s="49"/>
      <c r="B7" s="49"/>
      <c r="C7" s="49"/>
      <c r="D7" s="49"/>
      <c r="E7" s="49"/>
    </row>
    <row r="8" spans="1:5" ht="16" customHeight="1">
      <c r="A8" s="49"/>
      <c r="B8" s="49"/>
      <c r="C8" s="49"/>
      <c r="D8" s="49"/>
      <c r="E8" s="49"/>
    </row>
    <row r="9" spans="1:5" ht="16" customHeight="1">
      <c r="A9" s="49"/>
      <c r="B9" s="49"/>
      <c r="C9" s="49"/>
      <c r="D9" s="49"/>
      <c r="E9" s="49"/>
    </row>
    <row r="10" spans="1:5" ht="16" customHeight="1">
      <c r="A10" s="49"/>
      <c r="B10" s="49"/>
      <c r="C10" s="49"/>
      <c r="D10" s="49"/>
      <c r="E10" s="49"/>
    </row>
  </sheetData>
  <phoneticPr fontId="16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8"/>
  <sheetViews>
    <sheetView showGridLines="0" workbookViewId="0">
      <selection activeCell="A2" sqref="A2"/>
    </sheetView>
  </sheetViews>
  <sheetFormatPr defaultColWidth="8.83203125" defaultRowHeight="14" customHeight="1"/>
  <cols>
    <col min="1" max="1" width="75.6640625" style="8" customWidth="1"/>
    <col min="2" max="2" width="23.58203125" style="8" customWidth="1"/>
    <col min="3" max="256" width="8.83203125" style="8" customWidth="1"/>
  </cols>
  <sheetData>
    <row r="1" spans="1:5" ht="16" customHeight="1">
      <c r="A1" s="48" t="s">
        <v>922</v>
      </c>
      <c r="B1" s="49"/>
      <c r="C1" s="49"/>
      <c r="D1" s="49"/>
      <c r="E1" s="49"/>
    </row>
    <row r="2" spans="1:5" ht="16" customHeight="1">
      <c r="A2" s="48" t="s">
        <v>923</v>
      </c>
      <c r="B2" s="49"/>
      <c r="C2" s="49"/>
      <c r="D2" s="49"/>
      <c r="E2" s="49"/>
    </row>
    <row r="3" spans="1:5" ht="16" customHeight="1">
      <c r="A3" s="48" t="s">
        <v>924</v>
      </c>
      <c r="B3" s="49"/>
      <c r="C3" s="49"/>
      <c r="D3" s="49"/>
      <c r="E3" s="49"/>
    </row>
    <row r="4" spans="1:5" ht="16" customHeight="1">
      <c r="A4" s="49"/>
      <c r="B4" s="49"/>
      <c r="C4" s="49"/>
      <c r="D4" s="49"/>
      <c r="E4" s="49"/>
    </row>
    <row r="5" spans="1:5" ht="16" customHeight="1">
      <c r="A5" s="48" t="s">
        <v>925</v>
      </c>
      <c r="B5" s="49"/>
      <c r="C5" s="49"/>
      <c r="D5" s="49"/>
      <c r="E5" s="49"/>
    </row>
    <row r="6" spans="1:5" ht="16" customHeight="1">
      <c r="A6" s="48" t="s">
        <v>926</v>
      </c>
      <c r="B6" s="48" t="s">
        <v>927</v>
      </c>
      <c r="C6" s="49"/>
      <c r="D6" s="49"/>
      <c r="E6" s="49"/>
    </row>
    <row r="7" spans="1:5" ht="16" customHeight="1">
      <c r="A7" s="48" t="s">
        <v>928</v>
      </c>
      <c r="B7" s="48" t="s">
        <v>929</v>
      </c>
      <c r="C7" s="49"/>
      <c r="D7" s="49"/>
      <c r="E7" s="49"/>
    </row>
    <row r="8" spans="1:5" ht="16" customHeight="1">
      <c r="A8" s="48" t="s">
        <v>930</v>
      </c>
      <c r="B8" s="49"/>
      <c r="C8" s="49"/>
      <c r="D8" s="49"/>
      <c r="E8" s="49"/>
    </row>
    <row r="9" spans="1:5" ht="16" customHeight="1">
      <c r="A9" s="48" t="s">
        <v>931</v>
      </c>
      <c r="B9" s="48" t="s">
        <v>932</v>
      </c>
      <c r="C9" s="49"/>
      <c r="D9" s="49"/>
      <c r="E9" s="49"/>
    </row>
    <row r="10" spans="1:5" ht="16" customHeight="1">
      <c r="A10" s="48" t="s">
        <v>933</v>
      </c>
      <c r="B10" s="49"/>
      <c r="C10" s="49"/>
      <c r="D10" s="49"/>
      <c r="E10" s="49"/>
    </row>
    <row r="11" spans="1:5" ht="16" customHeight="1">
      <c r="A11" s="48" t="s">
        <v>934</v>
      </c>
      <c r="B11" s="49"/>
      <c r="C11" s="49"/>
      <c r="D11" s="49"/>
      <c r="E11" s="49"/>
    </row>
    <row r="12" spans="1:5" ht="16" customHeight="1">
      <c r="A12" s="49"/>
      <c r="B12" s="49"/>
      <c r="C12" s="49"/>
      <c r="D12" s="49"/>
      <c r="E12" s="49"/>
    </row>
    <row r="13" spans="1:5" ht="16" customHeight="1">
      <c r="A13" s="48" t="s">
        <v>935</v>
      </c>
      <c r="B13" s="49"/>
      <c r="C13" s="49"/>
      <c r="D13" s="49"/>
      <c r="E13" s="49"/>
    </row>
    <row r="14" spans="1:5" ht="16" customHeight="1">
      <c r="A14" s="48" t="s">
        <v>936</v>
      </c>
      <c r="B14" s="48" t="s">
        <v>937</v>
      </c>
      <c r="C14" s="49"/>
      <c r="D14" s="49"/>
      <c r="E14" s="49"/>
    </row>
    <row r="15" spans="1:5" ht="16" customHeight="1">
      <c r="A15" s="48" t="s">
        <v>938</v>
      </c>
      <c r="B15" s="49"/>
      <c r="C15" s="49"/>
      <c r="D15" s="49"/>
      <c r="E15" s="49"/>
    </row>
    <row r="16" spans="1:5" ht="16" customHeight="1">
      <c r="A16" s="49"/>
      <c r="B16" s="49"/>
      <c r="C16" s="49"/>
      <c r="D16" s="49"/>
      <c r="E16" s="49"/>
    </row>
    <row r="17" spans="1:5" ht="16" customHeight="1">
      <c r="A17" s="48" t="s">
        <v>920</v>
      </c>
      <c r="B17" s="49"/>
      <c r="C17" s="49"/>
      <c r="D17" s="49"/>
      <c r="E17" s="49"/>
    </row>
    <row r="18" spans="1:5" ht="16" customHeight="1">
      <c r="A18" s="48" t="s">
        <v>921</v>
      </c>
      <c r="B18" s="49"/>
      <c r="C18" s="49"/>
      <c r="D18" s="49"/>
      <c r="E18" s="49"/>
    </row>
  </sheetData>
  <phoneticPr fontId="16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N26"/>
  <sheetViews>
    <sheetView showGridLines="0" tabSelected="1" zoomScale="90" zoomScaleNormal="90" workbookViewId="0">
      <selection activeCell="AA12" sqref="AA12"/>
    </sheetView>
  </sheetViews>
  <sheetFormatPr defaultColWidth="8.6640625" defaultRowHeight="14" customHeight="1"/>
  <cols>
    <col min="1" max="2" width="8.6640625" style="8" customWidth="1"/>
    <col min="3" max="3" width="14.1640625" style="8" customWidth="1"/>
    <col min="4" max="5" width="8.6640625" style="8" customWidth="1"/>
    <col min="6" max="7" width="8.83203125" style="8" customWidth="1"/>
    <col min="8" max="15" width="8.6640625" style="8" hidden="1" customWidth="1"/>
    <col min="16" max="16" width="16.33203125" style="8" customWidth="1"/>
    <col min="17" max="17" width="8.5" style="8" customWidth="1"/>
    <col min="18" max="18" width="8.6640625" style="8" hidden="1" customWidth="1"/>
    <col min="19" max="19" width="15.1640625" style="8" hidden="1" customWidth="1"/>
    <col min="20" max="20" width="8.6640625" style="8" hidden="1" customWidth="1"/>
    <col min="21" max="21" width="9.6640625" style="8" customWidth="1"/>
    <col min="22" max="22" width="9.08203125" style="8" customWidth="1"/>
    <col min="23" max="23" width="9.5" style="8" customWidth="1"/>
    <col min="24" max="248" width="8.6640625" style="8" customWidth="1"/>
  </cols>
  <sheetData>
    <row r="1" spans="1:23" ht="16" customHeight="1">
      <c r="A1" s="9">
        <v>0.1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0"/>
      <c r="Q1" s="11"/>
      <c r="R1" s="11"/>
      <c r="S1" s="11"/>
      <c r="T1" s="11"/>
      <c r="U1" s="11"/>
      <c r="V1" s="10"/>
    </row>
    <row r="2" spans="1:23" ht="43.5" customHeight="1">
      <c r="A2" s="12">
        <v>0.2</v>
      </c>
      <c r="B2" s="13"/>
      <c r="C2" s="14"/>
      <c r="D2" s="15" t="s">
        <v>37</v>
      </c>
      <c r="E2" s="15" t="s">
        <v>939</v>
      </c>
      <c r="F2" s="15" t="s">
        <v>940</v>
      </c>
      <c r="G2" s="16"/>
      <c r="H2" s="17" t="s">
        <v>44</v>
      </c>
      <c r="I2" s="17" t="s">
        <v>941</v>
      </c>
      <c r="J2" s="17" t="s">
        <v>942</v>
      </c>
      <c r="K2" s="37" t="s">
        <v>43</v>
      </c>
      <c r="L2" s="37" t="s">
        <v>943</v>
      </c>
      <c r="M2" s="37" t="s">
        <v>944</v>
      </c>
      <c r="N2" s="37" t="s">
        <v>46</v>
      </c>
      <c r="O2" s="37" t="s">
        <v>945</v>
      </c>
      <c r="P2" s="239"/>
      <c r="Q2" s="240" t="s">
        <v>24</v>
      </c>
      <c r="R2" s="241" t="s">
        <v>946</v>
      </c>
      <c r="S2" s="241" t="s">
        <v>947</v>
      </c>
      <c r="T2" s="241" t="s">
        <v>997</v>
      </c>
      <c r="U2" s="242" t="s">
        <v>995</v>
      </c>
      <c r="V2" s="242" t="s">
        <v>994</v>
      </c>
      <c r="W2" s="242" t="s">
        <v>996</v>
      </c>
    </row>
    <row r="3" spans="1:23" ht="14.5" customHeight="1">
      <c r="A3" s="12">
        <v>0.3</v>
      </c>
      <c r="B3" s="18"/>
      <c r="C3" s="19" t="s">
        <v>64</v>
      </c>
      <c r="D3" s="20">
        <f>AVERAGEIFS(功能模块管理!AH1:AH372,功能模块管理!B1:B372,C3,功能模块管理!M1:M372,"")</f>
        <v>1</v>
      </c>
      <c r="E3" s="20">
        <v>-0.15</v>
      </c>
      <c r="F3" s="21">
        <f t="shared" ref="F3:F10" si="0">SUM(D3:E3)</f>
        <v>0.85</v>
      </c>
      <c r="G3" s="22" t="b">
        <f t="shared" ref="G3:G10" si="1">F3&gt;J3</f>
        <v>1</v>
      </c>
      <c r="H3" s="21">
        <f>AVERAGEIFS(功能模块管理!I1:I372,功能模块管理!B1:B372,C3,功能模块管理!M1:M372,"")</f>
        <v>0.68461538461538474</v>
      </c>
      <c r="I3" s="21">
        <v>0</v>
      </c>
      <c r="J3" s="21">
        <f t="shared" ref="J3:J10" si="2">SUM(H3:I3)</f>
        <v>0.68461538461538474</v>
      </c>
      <c r="K3" s="21">
        <f>AVERAGEIFS(功能模块管理!G1:G372,功能模块管理!B1:B372,C3,功能模块管理!M1:M372,"")</f>
        <v>0.98846153846153839</v>
      </c>
      <c r="L3" s="38">
        <f>COUNTIFS(功能模块管理!$B1:$B372,C3,功能模块管理!$M1:$M372,"")</f>
        <v>26</v>
      </c>
      <c r="M3" s="38">
        <f>COUNTIFS(功能模块管理!$B1:$B372,C3,功能模块管理!$M1:$M372,"",功能模块管理!J1:J372,"&lt;&gt;")</f>
        <v>14</v>
      </c>
      <c r="N3" s="38">
        <f>COUNTIFS(功能模块管理!$B1:$B372,C3,功能模块管理!$M1:$M372,"",功能模块管理!K1:K372,"&lt;&gt;")</f>
        <v>0</v>
      </c>
      <c r="O3" s="21">
        <f t="shared" ref="O3:O10" si="3">(N3+M3)/L3</f>
        <v>0.53846153846153844</v>
      </c>
      <c r="P3" s="243" t="str">
        <f t="shared" ref="P3:P11" si="4">C3</f>
        <v>（一）基础功能</v>
      </c>
      <c r="Q3" s="230">
        <f>SUMIFS(功能模块管理!$AM1:$AM372,功能模块管理!$B1:$B372,$C3,功能模块管理!$AP1:$AP372,"继续")</f>
        <v>13</v>
      </c>
      <c r="R3" s="230">
        <f>SUMIFS(功能模块管理!$AM1:$AM372,功能模块管理!$B1:$B372,$C3,功能模块管理!$AL1:$AL372,"未")</f>
        <v>0</v>
      </c>
      <c r="S3" s="230">
        <f>SUMIFS(功能模块管理!$AM1:$AM372,功能模块管理!$B1:$B372,$C3,功能模块管理!$AL1:$AL372,"有")</f>
        <v>0</v>
      </c>
      <c r="T3" s="232" t="s">
        <v>948</v>
      </c>
      <c r="U3" s="236">
        <v>44</v>
      </c>
      <c r="V3" s="237">
        <v>57</v>
      </c>
      <c r="W3" s="246">
        <f>U3/V3</f>
        <v>0.77192982456140347</v>
      </c>
    </row>
    <row r="4" spans="1:23" ht="14.5" customHeight="1">
      <c r="A4" s="12">
        <v>0.4</v>
      </c>
      <c r="B4" s="18"/>
      <c r="C4" s="19" t="s">
        <v>180</v>
      </c>
      <c r="D4" s="20">
        <f>AVERAGEIFS(功能模块管理!AH1:AH372,功能模块管理!B1:B372,C4,功能模块管理!M1:M372,"")</f>
        <v>1</v>
      </c>
      <c r="E4" s="20">
        <v>-0.15</v>
      </c>
      <c r="F4" s="21">
        <f t="shared" si="0"/>
        <v>0.85</v>
      </c>
      <c r="G4" s="22" t="b">
        <f t="shared" si="1"/>
        <v>1</v>
      </c>
      <c r="H4" s="21">
        <f>AVERAGEIFS(功能模块管理!I1:I372,功能模块管理!B1:B372,C4,功能模块管理!M1:M372,"")</f>
        <v>0.72000000000000008</v>
      </c>
      <c r="I4" s="21">
        <v>-7.0000000000000007E-2</v>
      </c>
      <c r="J4" s="21">
        <f t="shared" si="2"/>
        <v>0.65000000000000013</v>
      </c>
      <c r="K4" s="21">
        <f>AVERAGEIFS(功能模块管理!G1:G372,功能模块管理!B1:B372,C4,功能模块管理!M1:M372,"")</f>
        <v>0.93333333333333335</v>
      </c>
      <c r="L4" s="38">
        <f>COUNTIFS(功能模块管理!$B1:$B372,C4,功能模块管理!$M1:$M372,"")</f>
        <v>15</v>
      </c>
      <c r="M4" s="38">
        <f>COUNTIFS(功能模块管理!$B1:$B372,C4,功能模块管理!$M1:$M372,"",功能模块管理!J1:J372,"&lt;&gt;")</f>
        <v>0</v>
      </c>
      <c r="N4" s="38">
        <f>COUNTIFS(功能模块管理!$B1:$B372,C4,功能模块管理!$M1:$M372,"",功能模块管理!K1:K372,"&lt;&gt;")</f>
        <v>0</v>
      </c>
      <c r="O4" s="21">
        <f t="shared" si="3"/>
        <v>0</v>
      </c>
      <c r="P4" s="243" t="str">
        <f t="shared" si="4"/>
        <v>（二）招商中心</v>
      </c>
      <c r="Q4" s="230">
        <f>SUMIFS(功能模块管理!$AM1:$AM372,功能模块管理!$B1:$B372,$C4,功能模块管理!$AP1:$AP372,"继续")</f>
        <v>2</v>
      </c>
      <c r="R4" s="230">
        <f>SUMIFS(功能模块管理!AM1:AM372,功能模块管理!B1:B372,C4,功能模块管理!AL1:AL372,"未")</f>
        <v>0</v>
      </c>
      <c r="S4" s="230">
        <f>SUMIFS(功能模块管理!$AM1:$AM372,功能模块管理!$B1:$B372,$C4,功能模块管理!$AL1:$AL372,"有")</f>
        <v>0</v>
      </c>
      <c r="T4" s="232" t="s">
        <v>949</v>
      </c>
      <c r="U4" s="236">
        <v>11</v>
      </c>
      <c r="V4" s="237">
        <v>13</v>
      </c>
      <c r="W4" s="246">
        <f t="shared" ref="W4:W12" si="5">U4/V4</f>
        <v>0.84615384615384615</v>
      </c>
    </row>
    <row r="5" spans="1:23" ht="14.5" customHeight="1">
      <c r="A5" s="12">
        <v>0.5</v>
      </c>
      <c r="B5" s="18"/>
      <c r="C5" s="19" t="s">
        <v>226</v>
      </c>
      <c r="D5" s="20">
        <f>AVERAGEIFS(功能模块管理!AH1:AH372,功能模块管理!B1:B372,C5,功能模块管理!M1:M372,"")</f>
        <v>0.989247311827957</v>
      </c>
      <c r="E5" s="20">
        <v>-0.2</v>
      </c>
      <c r="F5" s="21">
        <f t="shared" si="0"/>
        <v>0.78924731182795704</v>
      </c>
      <c r="G5" s="22" t="b">
        <f t="shared" si="1"/>
        <v>1</v>
      </c>
      <c r="H5" s="21">
        <f>AVERAGEIFS(功能模块管理!I1:I372,功能模块管理!B1:B372,C5,功能模块管理!M1:M372,"")</f>
        <v>0.33244680851063813</v>
      </c>
      <c r="I5" s="21">
        <v>-1.2E-2</v>
      </c>
      <c r="J5" s="21">
        <f t="shared" si="2"/>
        <v>0.32044680851063811</v>
      </c>
      <c r="K5" s="21">
        <f>AVERAGEIFS(功能模块管理!G1:G372,功能模块管理!B1:B372,C5,功能模块管理!M1:M372,"")</f>
        <v>0.97340425531914898</v>
      </c>
      <c r="L5" s="38">
        <f>COUNTIFS(功能模块管理!$B1:$B372,C5,功能模块管理!$M1:$M372,"")</f>
        <v>94</v>
      </c>
      <c r="M5" s="38">
        <f>COUNTIFS(功能模块管理!$B1:$B372,C5,功能模块管理!$M1:$M372,"",功能模块管理!J1:J372,"&lt;&gt;")</f>
        <v>8</v>
      </c>
      <c r="N5" s="38">
        <f>COUNTIFS(功能模块管理!$B1:$B372,C5,功能模块管理!$M1:$M372,"",功能模块管理!K1:K372,"&lt;&gt;")</f>
        <v>3</v>
      </c>
      <c r="O5" s="21">
        <f t="shared" si="3"/>
        <v>0.11702127659574468</v>
      </c>
      <c r="P5" s="243" t="str">
        <f t="shared" si="4"/>
        <v>（三）物业服务</v>
      </c>
      <c r="Q5" s="230">
        <f>SUMIFS(功能模块管理!$AM1:$AM372,功能模块管理!$B1:$B372,$C5,功能模块管理!$AP1:$AP372,"继续")</f>
        <v>13</v>
      </c>
      <c r="R5" s="230">
        <f>SUMIFS(功能模块管理!AM1:AM372,功能模块管理!B1:B372,C5,功能模块管理!AL1:AL372,"未")</f>
        <v>0</v>
      </c>
      <c r="S5" s="230">
        <f>SUMIFS(功能模块管理!$AM1:$AM372,功能模块管理!$B1:$B372,$C5,功能模块管理!$AL1:$AL372,"有")</f>
        <v>2</v>
      </c>
      <c r="T5" s="232" t="s">
        <v>950</v>
      </c>
      <c r="U5" s="236">
        <v>90</v>
      </c>
      <c r="V5" s="237">
        <v>103</v>
      </c>
      <c r="W5" s="246">
        <f t="shared" si="5"/>
        <v>0.87378640776699024</v>
      </c>
    </row>
    <row r="6" spans="1:23" ht="14.5" customHeight="1">
      <c r="A6" s="12">
        <v>0.6</v>
      </c>
      <c r="B6" s="18"/>
      <c r="C6" s="19" t="s">
        <v>545</v>
      </c>
      <c r="D6" s="20">
        <f>AVERAGEIFS(功能模块管理!AH1:AH372,功能模块管理!B1:B372,C6,功能模块管理!M1:M372,"")</f>
        <v>0.875</v>
      </c>
      <c r="E6" s="20">
        <v>0.25</v>
      </c>
      <c r="F6" s="21">
        <f t="shared" si="0"/>
        <v>1.125</v>
      </c>
      <c r="G6" s="22" t="b">
        <f t="shared" si="1"/>
        <v>1</v>
      </c>
      <c r="H6" s="21">
        <f>AVERAGEIFS(功能模块管理!I1:I372,功能模块管理!B1:B372,C6,功能模块管理!M1:M372,"")</f>
        <v>0.19999999999999998</v>
      </c>
      <c r="I6" s="21">
        <v>0.1</v>
      </c>
      <c r="J6" s="21">
        <f t="shared" si="2"/>
        <v>0.3</v>
      </c>
      <c r="K6" s="21">
        <f>AVERAGEIFS(功能模块管理!G1:G372,功能模块管理!B1:B372,C6,功能模块管理!M1:M372,"")</f>
        <v>0.9375</v>
      </c>
      <c r="L6" s="38">
        <f>COUNTIFS(功能模块管理!$B1:$B372,C6,功能模块管理!$M1:$M372,"")</f>
        <v>8</v>
      </c>
      <c r="M6" s="38">
        <f>COUNTIFS(功能模块管理!$B1:$B372,C6,功能模块管理!$M1:$M372,"",功能模块管理!J1:J372,"&lt;&gt;")</f>
        <v>8</v>
      </c>
      <c r="N6" s="38">
        <f>COUNTIFS(功能模块管理!$B1:$B372,C6,功能模块管理!$M1:$M372,"",功能模块管理!K1:K372,"&lt;&gt;")</f>
        <v>0</v>
      </c>
      <c r="O6" s="21">
        <f t="shared" si="3"/>
        <v>1</v>
      </c>
      <c r="P6" s="243" t="str">
        <f t="shared" si="4"/>
        <v>（四）园区一卡通</v>
      </c>
      <c r="Q6" s="230">
        <f>SUMIFS(功能模块管理!$AM1:$AM372,功能模块管理!$B1:$B372,$C6,功能模块管理!$AP1:$AP372,"继续")</f>
        <v>7</v>
      </c>
      <c r="R6" s="230">
        <f>SUMIFS(功能模块管理!AM1:AM372,功能模块管理!B1:B372,C6,功能模块管理!AL1:AL372,"未")</f>
        <v>0</v>
      </c>
      <c r="S6" s="230">
        <f>SUMIFS(功能模块管理!$AM1:$AM372,功能模块管理!$B1:$B372,$C6,功能模块管理!$AL1:$AL372,"有")</f>
        <v>2</v>
      </c>
      <c r="T6" s="232" t="s">
        <v>951</v>
      </c>
      <c r="U6" s="236">
        <v>10</v>
      </c>
      <c r="V6" s="237">
        <v>17</v>
      </c>
      <c r="W6" s="246">
        <f t="shared" si="5"/>
        <v>0.58823529411764708</v>
      </c>
    </row>
    <row r="7" spans="1:23" ht="14.5" customHeight="1">
      <c r="A7" s="12">
        <v>0.7</v>
      </c>
      <c r="B7" s="18"/>
      <c r="C7" s="19" t="s">
        <v>570</v>
      </c>
      <c r="D7" s="20">
        <f>AVERAGEIFS(功能模块管理!AH1:AH372,功能模块管理!B1:B372,C7,功能模块管理!M1:M372,"")</f>
        <v>1</v>
      </c>
      <c r="E7" s="20">
        <v>-0.15</v>
      </c>
      <c r="F7" s="21">
        <f t="shared" si="0"/>
        <v>0.85</v>
      </c>
      <c r="G7" s="22" t="b">
        <f t="shared" si="1"/>
        <v>1</v>
      </c>
      <c r="H7" s="21">
        <f>AVERAGEIFS(功能模块管理!I1:I372,功能模块管理!B1:B372,C7,功能模块管理!M1:M372,"")</f>
        <v>0.2</v>
      </c>
      <c r="I7" s="21">
        <v>3.5000000000000003E-2</v>
      </c>
      <c r="J7" s="21">
        <f t="shared" si="2"/>
        <v>0.23500000000000001</v>
      </c>
      <c r="K7" s="21">
        <f>AVERAGEIFS(功能模块管理!G1:G372,功能模块管理!B1:B372,C7,功能模块管理!M1:M372,"")</f>
        <v>0.87199999999999989</v>
      </c>
      <c r="L7" s="38">
        <f>COUNTIFS(功能模块管理!$B1:$B372,C7,功能模块管理!$M1:$M372,"")</f>
        <v>25</v>
      </c>
      <c r="M7" s="38">
        <f>COUNTIFS(功能模块管理!$B1:$B372,C7,功能模块管理!$M1:$M372,"",功能模块管理!J1:J372,"&lt;&gt;")</f>
        <v>0</v>
      </c>
      <c r="N7" s="38">
        <f>COUNTIFS(功能模块管理!$B1:$B372,C7,功能模块管理!$M1:$M372,"",功能模块管理!K1:K372,"&lt;&gt;")</f>
        <v>0</v>
      </c>
      <c r="O7" s="21">
        <f t="shared" si="3"/>
        <v>0</v>
      </c>
      <c r="P7" s="243" t="str">
        <f t="shared" si="4"/>
        <v>（五）企业服务</v>
      </c>
      <c r="Q7" s="230">
        <v>3</v>
      </c>
      <c r="R7" s="230">
        <f>SUMIFS(功能模块管理!AM1:AM372,功能模块管理!B1:B372,C7,功能模块管理!AL1:AL372,"未")</f>
        <v>0</v>
      </c>
      <c r="S7" s="230">
        <f>SUMIFS(功能模块管理!$AM1:$AM372,功能模块管理!$B1:$B372,$C7,功能模块管理!$AL1:$AL372,"有")</f>
        <v>0</v>
      </c>
      <c r="T7" s="232" t="s">
        <v>952</v>
      </c>
      <c r="U7" s="236">
        <v>47</v>
      </c>
      <c r="V7" s="237">
        <v>50</v>
      </c>
      <c r="W7" s="246">
        <f t="shared" si="5"/>
        <v>0.94</v>
      </c>
    </row>
    <row r="8" spans="1:23" ht="14.5" customHeight="1">
      <c r="A8" s="12">
        <v>0.8</v>
      </c>
      <c r="B8" s="18"/>
      <c r="C8" s="19" t="s">
        <v>632</v>
      </c>
      <c r="D8" s="20">
        <f>AVERAGEIFS(功能模块管理!AH1:AH372,功能模块管理!B1:B372,C8,功能模块管理!M1:M372,"")</f>
        <v>1</v>
      </c>
      <c r="E8" s="20">
        <v>0.05</v>
      </c>
      <c r="F8" s="21">
        <f t="shared" si="0"/>
        <v>1.05</v>
      </c>
      <c r="G8" s="22" t="b">
        <f t="shared" si="1"/>
        <v>1</v>
      </c>
      <c r="H8" s="21">
        <f>AVERAGEIFS(功能模块管理!I1:I372,功能模块管理!B1:B372,C8,功能模块管理!M1:M372,"")</f>
        <v>0.3</v>
      </c>
      <c r="I8" s="21">
        <v>0</v>
      </c>
      <c r="J8" s="21">
        <f t="shared" si="2"/>
        <v>0.3</v>
      </c>
      <c r="K8" s="21">
        <f>AVERAGEIFS(功能模块管理!G1:G372,功能模块管理!B1:B372,C8,功能模块管理!M1:M372,"")</f>
        <v>1</v>
      </c>
      <c r="L8" s="38">
        <f>COUNTIFS(功能模块管理!$B1:$B372,C8,功能模块管理!$M1:$M372,"")</f>
        <v>5</v>
      </c>
      <c r="M8" s="38">
        <f>COUNTIFS(功能模块管理!$B1:$B372,C8,功能模块管理!$M1:$M372,"",功能模块管理!J1:J372,"&lt;&gt;")</f>
        <v>1</v>
      </c>
      <c r="N8" s="38">
        <f>COUNTIFS(功能模块管理!$B1:$B372,C8,功能模块管理!$M1:$M372,"",功能模块管理!K1:K372,"&lt;&gt;")</f>
        <v>0</v>
      </c>
      <c r="O8" s="21">
        <f t="shared" si="3"/>
        <v>0.2</v>
      </c>
      <c r="P8" s="243" t="str">
        <f t="shared" si="4"/>
        <v>（六）园区活动</v>
      </c>
      <c r="Q8" s="230">
        <v>0</v>
      </c>
      <c r="R8" s="230">
        <f>SUMIFS(功能模块管理!AM1:AM372,功能模块管理!B1:B372,C8,功能模块管理!AL1:AL372,"未")</f>
        <v>0</v>
      </c>
      <c r="S8" s="230">
        <f>SUMIFS(功能模块管理!$AM1:$AM372,功能模块管理!$B1:$B372,$C8,功能模块管理!$AL1:$AL372,"有")</f>
        <v>0</v>
      </c>
      <c r="T8" s="235" t="s">
        <v>953</v>
      </c>
      <c r="U8" s="236">
        <v>4</v>
      </c>
      <c r="V8" s="237">
        <v>4</v>
      </c>
      <c r="W8" s="246">
        <f t="shared" si="5"/>
        <v>1</v>
      </c>
    </row>
    <row r="9" spans="1:23" ht="14.5" customHeight="1">
      <c r="A9" s="12">
        <v>0.9</v>
      </c>
      <c r="B9" s="18"/>
      <c r="C9" s="19" t="s">
        <v>644</v>
      </c>
      <c r="D9" s="20">
        <f>AVERAGEIFS(功能模块管理!AH1:AH372,功能模块管理!B1:B372,C9,功能模块管理!M1:M372,"")</f>
        <v>1</v>
      </c>
      <c r="E9" s="20">
        <v>-0.15</v>
      </c>
      <c r="F9" s="21">
        <f t="shared" si="0"/>
        <v>0.85</v>
      </c>
      <c r="G9" s="22" t="b">
        <f t="shared" si="1"/>
        <v>1</v>
      </c>
      <c r="H9" s="21">
        <f>AVERAGEIFS(功能模块管理!I1:I372,功能模块管理!B1:B372,C9,功能模块管理!M1:M372,"")</f>
        <v>0.2</v>
      </c>
      <c r="I9" s="21">
        <v>8.3000000000000004E-2</v>
      </c>
      <c r="J9" s="21">
        <f t="shared" si="2"/>
        <v>0.28300000000000003</v>
      </c>
      <c r="K9" s="21">
        <f>AVERAGEIFS(功能模块管理!G1:G372,功能模块管理!B1:B372,C9,功能模块管理!M1:M372,"")</f>
        <v>0.5</v>
      </c>
      <c r="L9" s="38">
        <f>COUNTIFS(功能模块管理!$B1:$B372,C9,功能模块管理!$M1:$M372,"")</f>
        <v>5</v>
      </c>
      <c r="M9" s="38">
        <f>COUNTIFS(功能模块管理!$B1:$B372,C9,功能模块管理!$M1:$M372,"",功能模块管理!J1:J372,"&lt;&gt;")</f>
        <v>0</v>
      </c>
      <c r="N9" s="38">
        <f>COUNTIFS(功能模块管理!$B1:$B372,C9,功能模块管理!$M1:$M372,"",功能模块管理!K1:K372,"&lt;&gt;")</f>
        <v>0</v>
      </c>
      <c r="O9" s="21">
        <f t="shared" si="3"/>
        <v>0</v>
      </c>
      <c r="P9" s="243" t="str">
        <f t="shared" si="4"/>
        <v>（七）智优生活</v>
      </c>
      <c r="Q9" s="230">
        <v>0</v>
      </c>
      <c r="R9" s="230">
        <f>SUMIFS(功能模块管理!AM1:AM372,功能模块管理!B1:B372,C9,功能模块管理!AL1:AL372,"未")</f>
        <v>0</v>
      </c>
      <c r="S9" s="230">
        <f>SUMIFS(功能模块管理!$AM1:$AM372,功能模块管理!$B1:$B372,$C9,功能模块管理!$AL1:$AL372,"有")</f>
        <v>0</v>
      </c>
      <c r="T9" s="232" t="s">
        <v>954</v>
      </c>
      <c r="U9" s="236">
        <v>5</v>
      </c>
      <c r="V9" s="237">
        <v>5</v>
      </c>
      <c r="W9" s="246">
        <f t="shared" si="5"/>
        <v>1</v>
      </c>
    </row>
    <row r="10" spans="1:23" ht="14.5" customHeight="1">
      <c r="A10" s="12">
        <v>1</v>
      </c>
      <c r="B10" s="18"/>
      <c r="C10" s="19" t="s">
        <v>654</v>
      </c>
      <c r="D10" s="20">
        <f>AVERAGEIFS(功能模块管理!AH1:AH372,功能模块管理!B1:B372,C10,功能模块管理!M1:M372,"")</f>
        <v>1</v>
      </c>
      <c r="E10" s="20">
        <v>-0.05</v>
      </c>
      <c r="F10" s="21">
        <f t="shared" si="0"/>
        <v>0.95</v>
      </c>
      <c r="G10" s="22" t="b">
        <f t="shared" si="1"/>
        <v>1</v>
      </c>
      <c r="H10" s="21">
        <f>AVERAGEIFS(功能模块管理!I1:I372,功能模块管理!B1:B372,C10,功能模块管理!M1:M372,"")</f>
        <v>0</v>
      </c>
      <c r="I10" s="21">
        <v>0</v>
      </c>
      <c r="J10" s="21">
        <f t="shared" si="2"/>
        <v>0</v>
      </c>
      <c r="K10" s="21">
        <f>AVERAGEIFS(功能模块管理!G1:G372,功能模块管理!B1:B372,C10,功能模块管理!M1:M372,"")</f>
        <v>1</v>
      </c>
      <c r="L10" s="38">
        <f>COUNTIFS(功能模块管理!$B1:$B372,C10,功能模块管理!$M1:$M372,"")</f>
        <v>9</v>
      </c>
      <c r="M10" s="38">
        <f>COUNTIFS(功能模块管理!$B1:$B372,C10,功能模块管理!$M1:$M372,"",功能模块管理!J1:J372,"&lt;&gt;")</f>
        <v>1</v>
      </c>
      <c r="N10" s="38">
        <f>COUNTIFS(功能模块管理!$B1:$B372,C10,功能模块管理!$M1:$M372,"",功能模块管理!K1:K372,"&lt;&gt;")</f>
        <v>0</v>
      </c>
      <c r="O10" s="21">
        <f t="shared" si="3"/>
        <v>0.1111111111111111</v>
      </c>
      <c r="P10" s="243" t="str">
        <f t="shared" si="4"/>
        <v>（九）服务商APP</v>
      </c>
      <c r="Q10" s="230">
        <f>SUMIFS(功能模块管理!$AM1:$AM372,功能模块管理!$B1:$B372,$C10,功能模块管理!$AP1:$AP372,"继续")</f>
        <v>11</v>
      </c>
      <c r="R10" s="230">
        <f>SUMIFS(功能模块管理!AM1:AM372,功能模块管理!B1:B372,C10,功能模块管理!AL1:AL372,"未")</f>
        <v>0</v>
      </c>
      <c r="S10" s="230">
        <f>SUMIFS(功能模块管理!$AM1:$AM372,功能模块管理!$B1:$B372,$C10,功能模块管理!$AL1:$AL372,"有")</f>
        <v>0</v>
      </c>
      <c r="T10" s="232" t="s">
        <v>955</v>
      </c>
      <c r="U10" s="236">
        <v>0</v>
      </c>
      <c r="V10" s="237">
        <v>11</v>
      </c>
      <c r="W10" s="246">
        <f t="shared" si="5"/>
        <v>0</v>
      </c>
    </row>
    <row r="11" spans="1:23" ht="14.5" customHeight="1">
      <c r="A11" s="12"/>
      <c r="B11" s="18"/>
      <c r="C11" s="19" t="s">
        <v>956</v>
      </c>
      <c r="D11" s="20"/>
      <c r="E11" s="20"/>
      <c r="F11" s="21"/>
      <c r="G11" s="21"/>
      <c r="H11" s="21"/>
      <c r="I11" s="21"/>
      <c r="J11" s="21"/>
      <c r="K11" s="21"/>
      <c r="L11" s="39"/>
      <c r="M11" s="39"/>
      <c r="N11" s="39"/>
      <c r="O11" s="21"/>
      <c r="P11" s="244" t="str">
        <f t="shared" si="4"/>
        <v>共通</v>
      </c>
      <c r="Q11" s="230">
        <v>8</v>
      </c>
      <c r="R11" s="230">
        <v>0</v>
      </c>
      <c r="S11" s="230">
        <v>6</v>
      </c>
      <c r="T11" s="235" t="s">
        <v>953</v>
      </c>
      <c r="U11" s="236">
        <v>80</v>
      </c>
      <c r="V11" s="237">
        <v>88</v>
      </c>
      <c r="W11" s="246">
        <f t="shared" si="5"/>
        <v>0.90909090909090906</v>
      </c>
    </row>
    <row r="12" spans="1:23" ht="16" customHeight="1">
      <c r="A12" s="23"/>
      <c r="B12" s="13"/>
      <c r="C12" s="24"/>
      <c r="D12" s="25">
        <f>AVERAGEIF(功能模块管理!M1:M372,"",功能模块管理!AH1:AH372)</f>
        <v>0.98918918918918919</v>
      </c>
      <c r="E12" s="26">
        <f>SUM(E3*$L$3,E4*$L$4,E5*$L$5,E6*$L$6,E7*$L$7,E8*$L$8,E9*$L$9,E10*$L$10)/$L$12</f>
        <v>-0.14786096256684494</v>
      </c>
      <c r="F12" s="27">
        <f>SUM(F3*$L$3,F4*$L$4,F5*$L$5,F6*$L$6,F7*$L$7,F8*$L$8,F9*$L$9,F10*$L$10)/$L$12</f>
        <v>0.84138634926111211</v>
      </c>
      <c r="G12" s="27"/>
      <c r="H12" s="28">
        <f>AVERAGEIF(功能模块管理!M1:M372,"",功能模块管理!I1:I372)</f>
        <v>0.36871657754010745</v>
      </c>
      <c r="I12" s="28"/>
      <c r="J12" s="27">
        <f>SUM(J3*$L$3,J4*$L$4,J5*$L$5,J6*$L$6,J7*$L$7,J8*$L$8,J9*$L$9,J10*$L$10)/$L$12</f>
        <v>0.36824598930481273</v>
      </c>
      <c r="K12" s="28">
        <f>AVERAGEIF(功能模块管理!M1:M372,"",功能模块管理!G1:G372)</f>
        <v>0.94652406417112267</v>
      </c>
      <c r="L12" s="40">
        <f>SUM(L3:L10)</f>
        <v>187</v>
      </c>
      <c r="M12" s="40">
        <f>SUM(M3:M10)</f>
        <v>32</v>
      </c>
      <c r="N12" s="40">
        <f>SUM(N3:N10)</f>
        <v>3</v>
      </c>
      <c r="O12" s="28">
        <f>(M12+N12)/L12</f>
        <v>0.18716577540106952</v>
      </c>
      <c r="P12" s="245"/>
      <c r="Q12" s="247" t="s">
        <v>957</v>
      </c>
      <c r="R12" s="234"/>
      <c r="S12" s="233" t="s">
        <v>957</v>
      </c>
      <c r="T12" s="231" t="s">
        <v>958</v>
      </c>
      <c r="U12" s="238">
        <f>SUM(U3:U11)</f>
        <v>291</v>
      </c>
      <c r="V12" s="237">
        <f>SUM(V3:V11)</f>
        <v>348</v>
      </c>
      <c r="W12" s="246">
        <f t="shared" si="5"/>
        <v>0.83620689655172409</v>
      </c>
    </row>
    <row r="13" spans="1:23" ht="16" customHeight="1">
      <c r="A13" s="23"/>
      <c r="B13" s="13"/>
      <c r="C13" s="13"/>
      <c r="D13" s="29">
        <f>AVERAGE(D3:D10)</f>
        <v>0.98303091397849462</v>
      </c>
      <c r="E13" s="13"/>
      <c r="F13" s="13"/>
      <c r="G13" s="13"/>
      <c r="H13" s="30">
        <f>AVERAGE(H3:H10)</f>
        <v>0.32963277414075287</v>
      </c>
      <c r="I13" s="30"/>
      <c r="J13" s="30"/>
      <c r="K13" s="30">
        <f>AVERAGE(K3:K10)</f>
        <v>0.90058739088925255</v>
      </c>
      <c r="L13" s="13"/>
      <c r="M13" s="13"/>
      <c r="N13" s="13"/>
      <c r="O13" s="30">
        <f>AVERAGE(O3:O12)</f>
        <v>0.23930663350771819</v>
      </c>
      <c r="P13" s="30"/>
      <c r="Q13" s="13"/>
      <c r="R13" s="44">
        <f>30+5+6+17+10+4+5+3</f>
        <v>80</v>
      </c>
      <c r="S13" s="24"/>
      <c r="T13" s="24"/>
      <c r="U13" s="24"/>
      <c r="V13" s="13"/>
    </row>
    <row r="14" spans="1:23" ht="16" customHeight="1">
      <c r="A14" s="2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46" t="s">
        <v>959</v>
      </c>
      <c r="R14" s="13"/>
      <c r="S14" s="13"/>
      <c r="T14" s="13"/>
      <c r="U14" s="46" t="s">
        <v>960</v>
      </c>
      <c r="V14" s="13"/>
    </row>
    <row r="15" spans="1:23" ht="16" customHeight="1">
      <c r="A15" s="23"/>
      <c r="B15" s="13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3"/>
      <c r="Q15" s="46" t="s">
        <v>961</v>
      </c>
      <c r="R15" s="13"/>
      <c r="S15" s="13"/>
      <c r="T15" s="13"/>
      <c r="U15" s="46" t="s">
        <v>962</v>
      </c>
      <c r="V15" s="13"/>
    </row>
    <row r="16" spans="1:23" ht="43.5" customHeight="1">
      <c r="A16" s="23"/>
      <c r="B16" s="18"/>
      <c r="C16" s="32" t="s">
        <v>963</v>
      </c>
      <c r="D16" s="15" t="s">
        <v>37</v>
      </c>
      <c r="E16" s="15" t="s">
        <v>939</v>
      </c>
      <c r="F16" s="15" t="s">
        <v>940</v>
      </c>
      <c r="G16" s="16"/>
      <c r="H16" s="17" t="s">
        <v>44</v>
      </c>
      <c r="I16" s="17" t="s">
        <v>941</v>
      </c>
      <c r="J16" s="17" t="s">
        <v>942</v>
      </c>
      <c r="K16" s="37" t="s">
        <v>43</v>
      </c>
      <c r="L16" s="37" t="s">
        <v>943</v>
      </c>
      <c r="M16" s="37" t="s">
        <v>944</v>
      </c>
      <c r="N16" s="37" t="s">
        <v>46</v>
      </c>
      <c r="O16" s="37" t="s">
        <v>945</v>
      </c>
      <c r="P16" s="41"/>
      <c r="Q16" s="13"/>
      <c r="R16" s="13"/>
      <c r="S16" s="13"/>
      <c r="T16" s="13"/>
      <c r="U16" s="46" t="s">
        <v>964</v>
      </c>
      <c r="V16" s="13"/>
    </row>
    <row r="17" spans="1:22" ht="14.5" customHeight="1">
      <c r="A17" s="23"/>
      <c r="B17" s="18"/>
      <c r="C17" s="19" t="s">
        <v>64</v>
      </c>
      <c r="D17" s="20">
        <v>0.9</v>
      </c>
      <c r="E17" s="20">
        <v>-0.15</v>
      </c>
      <c r="F17" s="21">
        <v>0.75</v>
      </c>
      <c r="G17" s="22" t="b">
        <v>1</v>
      </c>
      <c r="H17" s="21">
        <v>0.66956521739130404</v>
      </c>
      <c r="I17" s="21">
        <v>0</v>
      </c>
      <c r="J17" s="21">
        <v>0.66956521739130404</v>
      </c>
      <c r="K17" s="21">
        <v>0.98695652173912995</v>
      </c>
      <c r="L17" s="38">
        <v>23</v>
      </c>
      <c r="M17" s="38">
        <v>14</v>
      </c>
      <c r="N17" s="38">
        <v>0</v>
      </c>
      <c r="O17" s="21">
        <v>0.60869565217391297</v>
      </c>
      <c r="P17" s="42"/>
      <c r="Q17" s="13"/>
      <c r="R17" s="13"/>
      <c r="S17" s="13"/>
      <c r="T17" s="13"/>
      <c r="U17" s="46" t="s">
        <v>965</v>
      </c>
      <c r="V17" s="13"/>
    </row>
    <row r="18" spans="1:22" ht="14.5" customHeight="1">
      <c r="A18" s="23"/>
      <c r="B18" s="18"/>
      <c r="C18" s="19" t="s">
        <v>180</v>
      </c>
      <c r="D18" s="20">
        <v>0.87333333333333396</v>
      </c>
      <c r="E18" s="20">
        <v>-0.15</v>
      </c>
      <c r="F18" s="21">
        <v>0.72333333333333305</v>
      </c>
      <c r="G18" s="22" t="b">
        <v>1</v>
      </c>
      <c r="H18" s="21">
        <v>0.72</v>
      </c>
      <c r="I18" s="21">
        <v>-7.0000000000000007E-2</v>
      </c>
      <c r="J18" s="21">
        <v>0.65</v>
      </c>
      <c r="K18" s="21">
        <v>0.93333333333333302</v>
      </c>
      <c r="L18" s="38">
        <v>15</v>
      </c>
      <c r="M18" s="38">
        <v>0</v>
      </c>
      <c r="N18" s="38">
        <v>0</v>
      </c>
      <c r="O18" s="21">
        <v>0</v>
      </c>
      <c r="P18" s="42"/>
      <c r="Q18" s="13"/>
      <c r="R18" s="13"/>
      <c r="S18" s="13"/>
      <c r="T18" s="13"/>
      <c r="U18" s="13"/>
      <c r="V18" s="13"/>
    </row>
    <row r="19" spans="1:22" ht="14.5" customHeight="1">
      <c r="A19" s="23"/>
      <c r="B19" s="18"/>
      <c r="C19" s="19" t="s">
        <v>226</v>
      </c>
      <c r="D19" s="20">
        <v>0.58409090909090999</v>
      </c>
      <c r="E19" s="20">
        <v>-0.2</v>
      </c>
      <c r="F19" s="21">
        <v>0.38409090909090998</v>
      </c>
      <c r="G19" s="22" t="b">
        <v>1</v>
      </c>
      <c r="H19" s="21">
        <v>0.33932584269662902</v>
      </c>
      <c r="I19" s="21">
        <v>-1.2E-2</v>
      </c>
      <c r="J19" s="21">
        <v>0.32732584269662901</v>
      </c>
      <c r="K19" s="21">
        <v>0.97752808988763995</v>
      </c>
      <c r="L19" s="38">
        <v>89</v>
      </c>
      <c r="M19" s="38">
        <v>8</v>
      </c>
      <c r="N19" s="38">
        <v>3</v>
      </c>
      <c r="O19" s="21">
        <v>0.123595505617977</v>
      </c>
      <c r="P19" s="42"/>
      <c r="Q19" s="13"/>
      <c r="R19" s="13"/>
      <c r="S19" s="13"/>
      <c r="T19" s="13"/>
      <c r="U19" s="13"/>
      <c r="V19" s="13"/>
    </row>
    <row r="20" spans="1:22" ht="14.5" customHeight="1">
      <c r="A20" s="23"/>
      <c r="B20" s="18"/>
      <c r="C20" s="19" t="s">
        <v>545</v>
      </c>
      <c r="D20" s="20">
        <v>0.1</v>
      </c>
      <c r="E20" s="20">
        <v>0.25</v>
      </c>
      <c r="F20" s="21">
        <v>0.35</v>
      </c>
      <c r="G20" s="22" t="b">
        <v>1</v>
      </c>
      <c r="H20" s="21">
        <v>0.2</v>
      </c>
      <c r="I20" s="21">
        <v>0.1</v>
      </c>
      <c r="J20" s="21">
        <v>0.3</v>
      </c>
      <c r="K20" s="21">
        <v>0.9375</v>
      </c>
      <c r="L20" s="38">
        <v>8</v>
      </c>
      <c r="M20" s="38">
        <v>8</v>
      </c>
      <c r="N20" s="38">
        <v>0</v>
      </c>
      <c r="O20" s="21">
        <v>1</v>
      </c>
      <c r="P20" s="42"/>
      <c r="Q20" s="13"/>
      <c r="R20" s="13"/>
      <c r="S20" s="13"/>
      <c r="T20" s="13"/>
      <c r="U20" s="13"/>
      <c r="V20" s="13"/>
    </row>
    <row r="21" spans="1:22" ht="14.5" customHeight="1">
      <c r="A21" s="23"/>
      <c r="B21" s="18"/>
      <c r="C21" s="19" t="s">
        <v>570</v>
      </c>
      <c r="D21" s="20">
        <v>0.66800000000000004</v>
      </c>
      <c r="E21" s="20">
        <v>-0.15</v>
      </c>
      <c r="F21" s="21">
        <v>0.51800000000000002</v>
      </c>
      <c r="G21" s="22" t="b">
        <v>1</v>
      </c>
      <c r="H21" s="21">
        <v>0.2</v>
      </c>
      <c r="I21" s="21">
        <v>3.5000000000000003E-2</v>
      </c>
      <c r="J21" s="21">
        <v>0.23499999999999999</v>
      </c>
      <c r="K21" s="21">
        <v>0.872</v>
      </c>
      <c r="L21" s="38">
        <v>25</v>
      </c>
      <c r="M21" s="38">
        <v>0</v>
      </c>
      <c r="N21" s="38">
        <v>0</v>
      </c>
      <c r="O21" s="21">
        <v>0</v>
      </c>
      <c r="P21" s="42"/>
      <c r="Q21" s="13"/>
      <c r="R21" s="13"/>
      <c r="S21" s="13"/>
      <c r="T21" s="13"/>
      <c r="U21" s="13"/>
      <c r="V21" s="13"/>
    </row>
    <row r="22" spans="1:22" ht="14.5" customHeight="1">
      <c r="A22" s="23"/>
      <c r="B22" s="18"/>
      <c r="C22" s="19" t="s">
        <v>632</v>
      </c>
      <c r="D22" s="20">
        <v>0.3</v>
      </c>
      <c r="E22" s="20">
        <v>0.05</v>
      </c>
      <c r="F22" s="21">
        <v>0.35</v>
      </c>
      <c r="G22" s="22" t="b">
        <v>1</v>
      </c>
      <c r="H22" s="21">
        <v>0.3</v>
      </c>
      <c r="I22" s="21">
        <v>0</v>
      </c>
      <c r="J22" s="21">
        <v>0.3</v>
      </c>
      <c r="K22" s="21">
        <v>1</v>
      </c>
      <c r="L22" s="38">
        <v>5</v>
      </c>
      <c r="M22" s="38">
        <v>1</v>
      </c>
      <c r="N22" s="38">
        <v>0</v>
      </c>
      <c r="O22" s="21">
        <v>0.2</v>
      </c>
      <c r="P22" s="42"/>
      <c r="Q22" s="13"/>
      <c r="R22" s="13"/>
      <c r="S22" s="13"/>
      <c r="T22" s="13"/>
      <c r="U22" s="13"/>
      <c r="V22" s="13"/>
    </row>
    <row r="23" spans="1:22" ht="14.5" customHeight="1">
      <c r="A23" s="23"/>
      <c r="B23" s="18"/>
      <c r="C23" s="19" t="s">
        <v>644</v>
      </c>
      <c r="D23" s="20">
        <v>0.7</v>
      </c>
      <c r="E23" s="20">
        <v>-0.15</v>
      </c>
      <c r="F23" s="21">
        <v>0.55000000000000004</v>
      </c>
      <c r="G23" s="22" t="b">
        <v>1</v>
      </c>
      <c r="H23" s="21">
        <v>0.16666666666666699</v>
      </c>
      <c r="I23" s="21">
        <v>8.3000000000000004E-2</v>
      </c>
      <c r="J23" s="21">
        <v>0.24966666666666701</v>
      </c>
      <c r="K23" s="21">
        <v>0.5</v>
      </c>
      <c r="L23" s="38">
        <v>6</v>
      </c>
      <c r="M23" s="38">
        <v>0</v>
      </c>
      <c r="N23" s="38">
        <v>0</v>
      </c>
      <c r="O23" s="21">
        <v>0</v>
      </c>
      <c r="P23" s="42"/>
      <c r="Q23" s="13"/>
      <c r="R23" s="13"/>
      <c r="S23" s="13"/>
      <c r="T23" s="13"/>
      <c r="U23" s="13"/>
      <c r="V23" s="13"/>
    </row>
    <row r="24" spans="1:22" ht="14.5" customHeight="1">
      <c r="A24" s="23"/>
      <c r="B24" s="18"/>
      <c r="C24" s="19" t="s">
        <v>654</v>
      </c>
      <c r="D24" s="20">
        <v>0.1</v>
      </c>
      <c r="E24" s="20">
        <v>-0.05</v>
      </c>
      <c r="F24" s="21">
        <v>0.05</v>
      </c>
      <c r="G24" s="22" t="b">
        <v>1</v>
      </c>
      <c r="H24" s="21">
        <v>0</v>
      </c>
      <c r="I24" s="21">
        <v>0</v>
      </c>
      <c r="J24" s="21">
        <v>0</v>
      </c>
      <c r="K24" s="21">
        <v>1</v>
      </c>
      <c r="L24" s="38">
        <v>9</v>
      </c>
      <c r="M24" s="38">
        <v>1</v>
      </c>
      <c r="N24" s="38">
        <v>0</v>
      </c>
      <c r="O24" s="21">
        <v>0.11111111111111099</v>
      </c>
      <c r="P24" s="42"/>
      <c r="Q24" s="13"/>
      <c r="R24" s="13"/>
      <c r="S24" s="13"/>
      <c r="T24" s="13"/>
      <c r="U24" s="13"/>
      <c r="V24" s="13"/>
    </row>
    <row r="25" spans="1:22" ht="16" customHeight="1">
      <c r="A25" s="23"/>
      <c r="B25" s="13"/>
      <c r="C25" s="24"/>
      <c r="D25" s="25">
        <v>0.61061452513966397</v>
      </c>
      <c r="E25" s="26">
        <v>-0.14638888888888901</v>
      </c>
      <c r="F25" s="27">
        <v>0.46407828282828301</v>
      </c>
      <c r="G25" s="27"/>
      <c r="H25" s="28">
        <v>0.36388888888888898</v>
      </c>
      <c r="I25" s="28"/>
      <c r="J25" s="27">
        <v>0.36419444444444399</v>
      </c>
      <c r="K25" s="28">
        <v>0.94444444444444398</v>
      </c>
      <c r="L25" s="40">
        <v>180</v>
      </c>
      <c r="M25" s="40">
        <v>32</v>
      </c>
      <c r="N25" s="40">
        <v>3</v>
      </c>
      <c r="O25" s="28">
        <v>0.194444444444444</v>
      </c>
      <c r="P25" s="43"/>
      <c r="Q25" s="13"/>
      <c r="R25" s="13"/>
      <c r="S25" s="13"/>
      <c r="T25" s="13"/>
      <c r="U25" s="13"/>
      <c r="V25" s="13"/>
    </row>
    <row r="26" spans="1:22" ht="16" customHeight="1">
      <c r="A26" s="33"/>
      <c r="B26" s="34"/>
      <c r="C26" s="34"/>
      <c r="D26" s="35">
        <v>0.52817803030303001</v>
      </c>
      <c r="E26" s="34"/>
      <c r="F26" s="34"/>
      <c r="G26" s="34"/>
      <c r="H26" s="36">
        <v>0.32444471584432499</v>
      </c>
      <c r="I26" s="36"/>
      <c r="J26" s="36"/>
      <c r="K26" s="36">
        <v>0.90091474312001296</v>
      </c>
      <c r="L26" s="34"/>
      <c r="M26" s="34"/>
      <c r="N26" s="34"/>
      <c r="O26" s="36">
        <v>0.248649634816383</v>
      </c>
      <c r="P26" s="36"/>
      <c r="Q26" s="34"/>
      <c r="R26" s="34"/>
      <c r="S26" s="34"/>
      <c r="T26" s="34"/>
      <c r="U26" s="34"/>
      <c r="V26" s="34"/>
    </row>
  </sheetData>
  <phoneticPr fontId="16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5"/>
  <sheetViews>
    <sheetView workbookViewId="0">
      <selection activeCell="I6" sqref="I6"/>
    </sheetView>
  </sheetViews>
  <sheetFormatPr defaultColWidth="9" defaultRowHeight="14"/>
  <sheetData>
    <row r="1" spans="1:12" s="1" customFormat="1">
      <c r="A1" s="1" t="s">
        <v>966</v>
      </c>
    </row>
    <row r="2" spans="1:12" s="1" customFormat="1"/>
    <row r="3" spans="1:12" s="1" customFormat="1"/>
    <row r="4" spans="1:12" s="1" customFormat="1" ht="14.5">
      <c r="H4" s="2"/>
      <c r="I4" s="3" t="s">
        <v>967</v>
      </c>
      <c r="J4" s="3" t="s">
        <v>968</v>
      </c>
      <c r="K4" s="2"/>
      <c r="L4" s="2"/>
    </row>
    <row r="5" spans="1:12" s="1" customFormat="1" ht="14.5">
      <c r="H5" s="3" t="s">
        <v>969</v>
      </c>
      <c r="I5" s="6" t="s">
        <v>970</v>
      </c>
      <c r="J5" s="2"/>
      <c r="K5" s="2"/>
      <c r="L5" s="2" t="s">
        <v>971</v>
      </c>
    </row>
    <row r="6" spans="1:12" s="1" customFormat="1" ht="14.5">
      <c r="H6" s="3" t="s">
        <v>31</v>
      </c>
      <c r="I6" s="6" t="s">
        <v>970</v>
      </c>
      <c r="J6" s="7" t="s">
        <v>970</v>
      </c>
      <c r="K6" s="2" t="s">
        <v>972</v>
      </c>
      <c r="L6" s="2" t="s">
        <v>971</v>
      </c>
    </row>
    <row r="7" spans="1:12" s="1" customFormat="1" ht="14.5">
      <c r="H7" s="3" t="s">
        <v>973</v>
      </c>
      <c r="I7" s="2"/>
      <c r="J7" s="7" t="s">
        <v>970</v>
      </c>
      <c r="K7" s="2" t="s">
        <v>974</v>
      </c>
      <c r="L7" s="2" t="s">
        <v>975</v>
      </c>
    </row>
    <row r="8" spans="1:12" s="1" customFormat="1"/>
    <row r="9" spans="1:12" s="1" customFormat="1"/>
    <row r="10" spans="1:12" s="1" customFormat="1"/>
    <row r="11" spans="1:12" s="1" customFormat="1"/>
    <row r="12" spans="1:12" s="1" customFormat="1"/>
    <row r="13" spans="1:12" s="1" customFormat="1">
      <c r="A13" s="1" t="s">
        <v>976</v>
      </c>
    </row>
    <row r="14" spans="1:12" s="1" customFormat="1">
      <c r="A14" s="1" t="s">
        <v>977</v>
      </c>
    </row>
    <row r="15" spans="1:12" s="1" customFormat="1">
      <c r="A15" s="1" t="s">
        <v>978</v>
      </c>
    </row>
    <row r="16" spans="1:12" s="1" customFormat="1">
      <c r="A16" s="1" t="s">
        <v>979</v>
      </c>
    </row>
    <row r="19" spans="1:3">
      <c r="A19" s="2" t="s">
        <v>980</v>
      </c>
      <c r="B19" s="2"/>
      <c r="C19" s="2"/>
    </row>
    <row r="20" spans="1:3">
      <c r="A20" s="2" t="s">
        <v>981</v>
      </c>
      <c r="B20" s="2"/>
      <c r="C20" s="2"/>
    </row>
    <row r="21" spans="1:3">
      <c r="A21" s="2" t="s">
        <v>982</v>
      </c>
      <c r="B21" s="2"/>
      <c r="C21" s="2"/>
    </row>
    <row r="22" spans="1:3">
      <c r="A22" s="2" t="s">
        <v>983</v>
      </c>
      <c r="B22" s="2"/>
      <c r="C22" s="2"/>
    </row>
    <row r="23" spans="1:3">
      <c r="A23" s="2" t="s">
        <v>984</v>
      </c>
      <c r="B23" s="2"/>
      <c r="C23" s="2"/>
    </row>
    <row r="24" spans="1:3">
      <c r="A24" s="2" t="s">
        <v>985</v>
      </c>
      <c r="B24" s="2"/>
      <c r="C24" s="2"/>
    </row>
    <row r="25" spans="1:3">
      <c r="A25" s="2"/>
      <c r="B25" s="2"/>
      <c r="C25" s="2"/>
    </row>
    <row r="26" spans="1:3">
      <c r="A26" s="2" t="s">
        <v>986</v>
      </c>
      <c r="B26" s="2"/>
      <c r="C26" s="2"/>
    </row>
    <row r="27" spans="1:3">
      <c r="A27" s="2"/>
      <c r="B27" s="2"/>
      <c r="C27" s="2"/>
    </row>
    <row r="28" spans="1:3">
      <c r="A28" s="2" t="s">
        <v>987</v>
      </c>
      <c r="B28" s="2"/>
      <c r="C28" s="2"/>
    </row>
    <row r="29" spans="1:3">
      <c r="A29" s="2" t="s">
        <v>988</v>
      </c>
      <c r="B29" s="2"/>
      <c r="C29" s="2"/>
    </row>
    <row r="30" spans="1:3">
      <c r="A30" s="4" t="s">
        <v>989</v>
      </c>
      <c r="B30" s="2"/>
      <c r="C30" s="2"/>
    </row>
    <row r="31" spans="1:3">
      <c r="A31" s="2" t="s">
        <v>990</v>
      </c>
      <c r="B31" s="2"/>
      <c r="C31" s="2"/>
    </row>
    <row r="32" spans="1:3">
      <c r="A32" s="5" t="s">
        <v>991</v>
      </c>
      <c r="B32" s="2"/>
      <c r="C32" s="2"/>
    </row>
    <row r="33" spans="1:3">
      <c r="A33" s="5" t="s">
        <v>992</v>
      </c>
      <c r="B33" s="2"/>
      <c r="C33" s="2"/>
    </row>
    <row r="34" spans="1:3">
      <c r="A34" s="2" t="s">
        <v>993</v>
      </c>
      <c r="B34" s="2"/>
      <c r="C34" s="2"/>
    </row>
    <row r="35" spans="1:3">
      <c r="A35" s="2"/>
      <c r="B35" s="2"/>
      <c r="C35" s="2"/>
    </row>
  </sheetData>
  <phoneticPr fontId="16" type="noConversion"/>
  <hyperlinks>
    <hyperlink ref="A33" r:id="rId1" xr:uid="{00000000-0004-0000-0600-000000000000}"/>
    <hyperlink ref="A32" r:id="rId2" xr:uid="{00000000-0004-0000-0600-000001000000}"/>
    <hyperlink ref="A30" r:id="rId3" xr:uid="{00000000-0004-0000-0600-000002000000}"/>
  </hyperlinks>
  <pageMargins left="0.69930555555555596" right="0.69930555555555596" top="0.75" bottom="0.75" header="0.3" footer="0.3"/>
  <pageSetup paperSize="9"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修改履历</vt:lpstr>
      <vt:lpstr>功能模块管理</vt:lpstr>
      <vt:lpstr>共通问题</vt:lpstr>
      <vt:lpstr>确认事项</vt:lpstr>
      <vt:lpstr>风险</vt:lpstr>
      <vt:lpstr>Ref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2017-12-28T01:02:00Z</dcterms:created>
  <dcterms:modified xsi:type="dcterms:W3CDTF">2018-01-04T09:52:33Z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