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1640" windowHeight="72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3" i="1"/>
  <c r="F34"/>
  <c r="F32"/>
  <c r="D33"/>
  <c r="D34"/>
  <c r="D32"/>
  <c r="B33"/>
  <c r="B34"/>
  <c r="B32"/>
  <c r="G18"/>
  <c r="E18"/>
  <c r="C18"/>
  <c r="E27"/>
  <c r="E28"/>
  <c r="E26"/>
  <c r="A1"/>
  <c r="C10" s="1"/>
  <c r="C15" s="1"/>
  <c r="C34" s="1"/>
  <c r="H14"/>
  <c r="H15"/>
  <c r="H13"/>
  <c r="F14"/>
  <c r="F15"/>
  <c r="F13"/>
  <c r="D14"/>
  <c r="D13"/>
  <c r="B14"/>
  <c r="B15"/>
  <c r="B13"/>
  <c r="H9"/>
  <c r="H10"/>
  <c r="H8"/>
  <c r="F9"/>
  <c r="F10"/>
  <c r="F8"/>
  <c r="D9"/>
  <c r="D10"/>
  <c r="D15" s="1"/>
  <c r="D8"/>
  <c r="B9"/>
  <c r="B10"/>
  <c r="B8"/>
  <c r="G9" l="1"/>
  <c r="G14" s="1"/>
  <c r="G33" s="1"/>
  <c r="I8"/>
  <c r="I13" s="1"/>
  <c r="I9"/>
  <c r="I14" s="1"/>
  <c r="C9"/>
  <c r="E8"/>
  <c r="E13" s="1"/>
  <c r="E32" s="1"/>
  <c r="E10"/>
  <c r="E15" s="1"/>
  <c r="E34" s="1"/>
  <c r="G10"/>
  <c r="G15" s="1"/>
  <c r="G34" s="1"/>
  <c r="I10"/>
  <c r="I15" s="1"/>
  <c r="C8"/>
  <c r="E9"/>
  <c r="E14" s="1"/>
  <c r="E33" s="1"/>
  <c r="G8"/>
  <c r="G13" s="1"/>
  <c r="G32" s="1"/>
  <c r="C14" l="1"/>
  <c r="C33" s="1"/>
  <c r="C23"/>
  <c r="E23" s="1"/>
  <c r="G23" s="1"/>
  <c r="I23" s="1"/>
  <c r="C24"/>
  <c r="E24" s="1"/>
  <c r="G24" s="1"/>
  <c r="I24" s="1"/>
  <c r="C13"/>
  <c r="C32" s="1"/>
  <c r="C22"/>
  <c r="E22" s="1"/>
  <c r="G22" s="1"/>
  <c r="I22" s="1"/>
</calcChain>
</file>

<file path=xl/sharedStrings.xml><?xml version="1.0" encoding="utf-8"?>
<sst xmlns="http://schemas.openxmlformats.org/spreadsheetml/2006/main" count="42" uniqueCount="13">
  <si>
    <t>R</t>
    <phoneticPr fontId="2" type="noConversion"/>
  </si>
  <si>
    <t>G</t>
    <phoneticPr fontId="2" type="noConversion"/>
  </si>
  <si>
    <t>B</t>
    <phoneticPr fontId="2" type="noConversion"/>
  </si>
  <si>
    <t>Y</t>
    <phoneticPr fontId="2" type="noConversion"/>
  </si>
  <si>
    <t>U</t>
    <phoneticPr fontId="2" type="noConversion"/>
  </si>
  <si>
    <t>V</t>
    <phoneticPr fontId="2" type="noConversion"/>
  </si>
  <si>
    <t>Fixed Point</t>
    <phoneticPr fontId="2" type="noConversion"/>
  </si>
  <si>
    <t>Floating Point</t>
    <phoneticPr fontId="2" type="noConversion"/>
  </si>
  <si>
    <t>Fixed Point - hex</t>
    <phoneticPr fontId="2" type="noConversion"/>
  </si>
  <si>
    <t>Fixed Operation</t>
    <phoneticPr fontId="2" type="noConversion"/>
  </si>
  <si>
    <t>Return</t>
    <phoneticPr fontId="2" type="noConversion"/>
  </si>
  <si>
    <t>Error</t>
    <phoneticPr fontId="2" type="noConversion"/>
  </si>
  <si>
    <t>Fixed Point - bin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</si>
</sst>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L6" sqref="L6"/>
    </sheetView>
  </sheetViews>
  <sheetFormatPr defaultRowHeight="16.5"/>
  <cols>
    <col min="1" max="1" width="15.625" customWidth="1"/>
    <col min="3" max="3" width="12.625" customWidth="1"/>
    <col min="5" max="5" width="12.625" customWidth="1"/>
    <col min="6" max="6" width="9" customWidth="1"/>
    <col min="7" max="7" width="12.625" customWidth="1"/>
    <col min="9" max="9" width="12.625" customWidth="1"/>
  </cols>
  <sheetData>
    <row r="1" spans="1:9">
      <c r="A1">
        <f>POWER(2, $B$1)</f>
        <v>256</v>
      </c>
      <c r="B1">
        <v>8</v>
      </c>
    </row>
    <row r="2" spans="1:9">
      <c r="A2" t="s">
        <v>7</v>
      </c>
      <c r="C2" t="s">
        <v>0</v>
      </c>
      <c r="E2" t="s">
        <v>1</v>
      </c>
      <c r="G2" t="s">
        <v>2</v>
      </c>
    </row>
    <row r="3" spans="1:9">
      <c r="A3" t="s">
        <v>3</v>
      </c>
      <c r="B3">
        <v>1</v>
      </c>
      <c r="C3">
        <v>0.25700000000000001</v>
      </c>
      <c r="D3">
        <v>1</v>
      </c>
      <c r="E3">
        <v>0.504</v>
      </c>
      <c r="F3">
        <v>1</v>
      </c>
      <c r="G3">
        <v>9.8000000000000004E-2</v>
      </c>
      <c r="H3">
        <v>1</v>
      </c>
      <c r="I3">
        <v>16</v>
      </c>
    </row>
    <row r="4" spans="1:9">
      <c r="A4" t="s">
        <v>4</v>
      </c>
      <c r="B4">
        <v>1</v>
      </c>
      <c r="C4">
        <v>0.439</v>
      </c>
      <c r="D4">
        <v>-1</v>
      </c>
      <c r="E4">
        <v>0.36799999999999999</v>
      </c>
      <c r="F4">
        <v>-1</v>
      </c>
      <c r="G4">
        <v>7.0999999999999994E-2</v>
      </c>
      <c r="H4">
        <v>1</v>
      </c>
      <c r="I4">
        <v>128</v>
      </c>
    </row>
    <row r="5" spans="1:9">
      <c r="A5" t="s">
        <v>5</v>
      </c>
      <c r="B5">
        <v>-1</v>
      </c>
      <c r="C5">
        <v>0.14799999999999999</v>
      </c>
      <c r="D5">
        <v>-1</v>
      </c>
      <c r="E5">
        <v>0.29099999999999998</v>
      </c>
      <c r="F5">
        <v>1</v>
      </c>
      <c r="G5">
        <v>0.439</v>
      </c>
      <c r="H5">
        <v>1</v>
      </c>
      <c r="I5">
        <v>128</v>
      </c>
    </row>
    <row r="7" spans="1:9">
      <c r="A7" t="s">
        <v>6</v>
      </c>
      <c r="C7" t="s">
        <v>0</v>
      </c>
      <c r="E7" t="s">
        <v>1</v>
      </c>
      <c r="G7" t="s">
        <v>2</v>
      </c>
    </row>
    <row r="8" spans="1:9">
      <c r="A8" t="s">
        <v>3</v>
      </c>
      <c r="B8">
        <f>B3</f>
        <v>1</v>
      </c>
      <c r="C8">
        <f>ROUNDUP($A$1*C3, 0)</f>
        <v>66</v>
      </c>
      <c r="D8">
        <f>D3</f>
        <v>1</v>
      </c>
      <c r="E8">
        <f>ROUNDUP($A$1*E3, 0)</f>
        <v>130</v>
      </c>
      <c r="F8">
        <f>F3</f>
        <v>1</v>
      </c>
      <c r="G8">
        <f>ROUNDUP($A$1*G3, 0)</f>
        <v>26</v>
      </c>
      <c r="H8">
        <f>H3</f>
        <v>1</v>
      </c>
      <c r="I8">
        <f>$A$1*I3</f>
        <v>4096</v>
      </c>
    </row>
    <row r="9" spans="1:9">
      <c r="A9" t="s">
        <v>4</v>
      </c>
      <c r="B9">
        <f t="shared" ref="B9:B10" si="0">B4</f>
        <v>1</v>
      </c>
      <c r="C9">
        <f>ROUNDUP($A$1*C4, 0)</f>
        <v>113</v>
      </c>
      <c r="D9">
        <f t="shared" ref="D9:D10" si="1">D4</f>
        <v>-1</v>
      </c>
      <c r="E9">
        <f>ROUNDUP($A$1*E4, 0)</f>
        <v>95</v>
      </c>
      <c r="F9">
        <f t="shared" ref="F9:F10" si="2">F4</f>
        <v>-1</v>
      </c>
      <c r="G9">
        <f>ROUNDUP($A$1*G4, 0)</f>
        <v>19</v>
      </c>
      <c r="H9">
        <f t="shared" ref="H9:H10" si="3">H4</f>
        <v>1</v>
      </c>
      <c r="I9">
        <f>$A$1*I4</f>
        <v>32768</v>
      </c>
    </row>
    <row r="10" spans="1:9">
      <c r="A10" t="s">
        <v>5</v>
      </c>
      <c r="B10">
        <f t="shared" si="0"/>
        <v>-1</v>
      </c>
      <c r="C10">
        <f>ROUNDUP($A$1*C5, 0)</f>
        <v>38</v>
      </c>
      <c r="D10">
        <f t="shared" si="1"/>
        <v>-1</v>
      </c>
      <c r="E10">
        <f>ROUNDUP($A$1*E5, 0)</f>
        <v>75</v>
      </c>
      <c r="F10">
        <f t="shared" si="2"/>
        <v>1</v>
      </c>
      <c r="G10">
        <f>ROUNDUP($A$1*G5, 0)</f>
        <v>113</v>
      </c>
      <c r="H10">
        <f t="shared" si="3"/>
        <v>1</v>
      </c>
      <c r="I10">
        <f>$A$1*I5</f>
        <v>32768</v>
      </c>
    </row>
    <row r="12" spans="1:9">
      <c r="A12" t="s">
        <v>8</v>
      </c>
      <c r="C12" t="s">
        <v>0</v>
      </c>
      <c r="E12" t="s">
        <v>1</v>
      </c>
      <c r="G12" t="s">
        <v>2</v>
      </c>
    </row>
    <row r="13" spans="1:9">
      <c r="A13" t="s">
        <v>3</v>
      </c>
      <c r="B13">
        <f>B8</f>
        <v>1</v>
      </c>
      <c r="C13" t="str">
        <f>DEC2HEX(C8, $B$1)</f>
        <v>00000042</v>
      </c>
      <c r="D13">
        <f>D8</f>
        <v>1</v>
      </c>
      <c r="E13" t="str">
        <f>DEC2HEX(E8, $B$1)</f>
        <v>00000082</v>
      </c>
      <c r="F13">
        <f>F8</f>
        <v>1</v>
      </c>
      <c r="G13" t="str">
        <f>DEC2HEX(G8, $B$1)</f>
        <v>0000001A</v>
      </c>
      <c r="H13">
        <f>H8</f>
        <v>1</v>
      </c>
      <c r="I13" t="str">
        <f>DEC2HEX(I8, $B$1)</f>
        <v>00001000</v>
      </c>
    </row>
    <row r="14" spans="1:9">
      <c r="A14" t="s">
        <v>4</v>
      </c>
      <c r="B14">
        <f t="shared" ref="B14:B15" si="4">B9</f>
        <v>1</v>
      </c>
      <c r="C14" t="str">
        <f>DEC2HEX(C9, $B$1)</f>
        <v>00000071</v>
      </c>
      <c r="D14">
        <f t="shared" ref="D14:D15" si="5">D9</f>
        <v>-1</v>
      </c>
      <c r="E14" t="str">
        <f>DEC2HEX(E9, $B$1)</f>
        <v>0000005F</v>
      </c>
      <c r="F14">
        <f t="shared" ref="F14:F15" si="6">F9</f>
        <v>-1</v>
      </c>
      <c r="G14" t="str">
        <f>DEC2HEX(G9, $B$1)</f>
        <v>00000013</v>
      </c>
      <c r="H14">
        <f t="shared" ref="H14:H15" si="7">H9</f>
        <v>1</v>
      </c>
      <c r="I14" t="str">
        <f t="shared" ref="I14:I15" si="8">DEC2HEX(I9, $B$1)</f>
        <v>00008000</v>
      </c>
    </row>
    <row r="15" spans="1:9">
      <c r="A15" t="s">
        <v>5</v>
      </c>
      <c r="B15">
        <f t="shared" si="4"/>
        <v>-1</v>
      </c>
      <c r="C15" t="str">
        <f>DEC2HEX(C10, $B$1)</f>
        <v>00000026</v>
      </c>
      <c r="D15">
        <f t="shared" si="5"/>
        <v>-1</v>
      </c>
      <c r="E15" t="str">
        <f>DEC2HEX(E10, $B$1)</f>
        <v>0000004B</v>
      </c>
      <c r="F15">
        <f t="shared" si="6"/>
        <v>1</v>
      </c>
      <c r="G15" t="str">
        <f>DEC2HEX(G10, $B$1)</f>
        <v>00000071</v>
      </c>
      <c r="H15">
        <f t="shared" si="7"/>
        <v>1</v>
      </c>
      <c r="I15" t="str">
        <f t="shared" si="8"/>
        <v>00008000</v>
      </c>
    </row>
    <row r="18" spans="1:9">
      <c r="C18" t="str">
        <f>DEC2BIN(C20)</f>
        <v>1100</v>
      </c>
      <c r="E18" t="str">
        <f>DEC2BIN(E20)</f>
        <v>1111011</v>
      </c>
      <c r="G18" t="str">
        <f>DEC2BIN(G20)</f>
        <v>11101010</v>
      </c>
    </row>
    <row r="19" spans="1:9">
      <c r="C19" t="s">
        <v>0</v>
      </c>
      <c r="E19" t="s">
        <v>1</v>
      </c>
      <c r="G19" t="s">
        <v>2</v>
      </c>
    </row>
    <row r="20" spans="1:9">
      <c r="C20">
        <v>12</v>
      </c>
      <c r="E20">
        <v>123</v>
      </c>
      <c r="G20">
        <v>234</v>
      </c>
    </row>
    <row r="21" spans="1:9">
      <c r="A21" t="s">
        <v>6</v>
      </c>
      <c r="C21" t="s">
        <v>9</v>
      </c>
      <c r="E21" t="s">
        <v>10</v>
      </c>
      <c r="G21" t="s">
        <v>11</v>
      </c>
    </row>
    <row r="22" spans="1:9">
      <c r="A22" t="s">
        <v>3</v>
      </c>
      <c r="C22">
        <f>(B8*C8*$C$20)+(D8*E8*$E$20)+(F8*G8*$G$20)+(H8*I8)</f>
        <v>26962</v>
      </c>
      <c r="E22" s="3">
        <f>INT(C22/$A$1)</f>
        <v>105</v>
      </c>
      <c r="G22" s="1">
        <f>ABS(E22-E26)</f>
        <v>0.99200000000000443</v>
      </c>
      <c r="I22" s="2">
        <f>G22/E22</f>
        <v>9.4476190476190901E-3</v>
      </c>
    </row>
    <row r="23" spans="1:9">
      <c r="A23" t="s">
        <v>4</v>
      </c>
      <c r="C23">
        <f>(B9*C9*$C$20)+(D9*E9*$E$20)+(F9*G9*$G$20)+(H9*I9)</f>
        <v>17993</v>
      </c>
      <c r="E23" s="3">
        <f t="shared" ref="E23:E24" si="9">INT(C23/$A$1)</f>
        <v>70</v>
      </c>
      <c r="G23" s="1">
        <f>ABS(E23-E27)</f>
        <v>1.3900000000000148</v>
      </c>
      <c r="I23" s="2">
        <f t="shared" ref="I23:I24" si="10">G23/E23</f>
        <v>1.985714285714307E-2</v>
      </c>
    </row>
    <row r="24" spans="1:9">
      <c r="A24" t="s">
        <v>5</v>
      </c>
      <c r="C24">
        <f>(B10*C10*$C$20)+(D10*E10*$E$20)+(F10*G10*$G$20)+(H10*I10)</f>
        <v>49529</v>
      </c>
      <c r="E24" s="3">
        <f t="shared" si="9"/>
        <v>193</v>
      </c>
      <c r="G24" s="1">
        <f>ABS(E24-E28)</f>
        <v>0.15699999999998226</v>
      </c>
      <c r="I24" s="2">
        <f t="shared" si="10"/>
        <v>8.1347150259058164E-4</v>
      </c>
    </row>
    <row r="25" spans="1:9">
      <c r="A25" t="s">
        <v>7</v>
      </c>
    </row>
    <row r="26" spans="1:9">
      <c r="A26" t="s">
        <v>3</v>
      </c>
      <c r="E26" s="1">
        <f>(B3*C3*$C$20)+(D3*E3*$E$20)+(F3*G3*$G$20)+(H3*I3)</f>
        <v>104.008</v>
      </c>
    </row>
    <row r="27" spans="1:9">
      <c r="A27" t="s">
        <v>4</v>
      </c>
      <c r="E27" s="1">
        <f>(B4*C4*$C$20)+(D4*E4*$E$20)+(F4*G4*$G$20)+(H4*I4)</f>
        <v>71.390000000000015</v>
      </c>
    </row>
    <row r="28" spans="1:9">
      <c r="A28" t="s">
        <v>5</v>
      </c>
      <c r="E28" s="1">
        <f>(B5*C5*$C$20)+(D5*E5*$E$20)+(F5*G5*$G$20)+(H5*I5)</f>
        <v>193.15699999999998</v>
      </c>
    </row>
    <row r="31" spans="1:9">
      <c r="A31" t="s">
        <v>12</v>
      </c>
      <c r="C31" t="s">
        <v>0</v>
      </c>
      <c r="E31" t="s">
        <v>1</v>
      </c>
      <c r="G31" t="s">
        <v>2</v>
      </c>
    </row>
    <row r="32" spans="1:9">
      <c r="A32" t="s">
        <v>3</v>
      </c>
      <c r="B32">
        <f>B3</f>
        <v>1</v>
      </c>
      <c r="C32" t="str">
        <f>HEX2BIN(C13, 8)</f>
        <v>01000010</v>
      </c>
      <c r="D32">
        <f>D3</f>
        <v>1</v>
      </c>
      <c r="E32" t="str">
        <f>HEX2BIN(E13,8)</f>
        <v>10000010</v>
      </c>
      <c r="F32">
        <f>F3</f>
        <v>1</v>
      </c>
      <c r="G32" t="str">
        <f>HEX2BIN(G13, 8)</f>
        <v>00011010</v>
      </c>
    </row>
    <row r="33" spans="1:7">
      <c r="A33" t="s">
        <v>4</v>
      </c>
      <c r="B33">
        <f t="shared" ref="B33:B34" si="11">B4</f>
        <v>1</v>
      </c>
      <c r="C33" t="str">
        <f t="shared" ref="C33:C34" si="12">HEX2BIN(C14, 8)</f>
        <v>01110001</v>
      </c>
      <c r="D33">
        <f t="shared" ref="D33:D34" si="13">D4</f>
        <v>-1</v>
      </c>
      <c r="E33" t="str">
        <f t="shared" ref="E33:E34" si="14">HEX2BIN(E14,8)</f>
        <v>01011111</v>
      </c>
      <c r="F33">
        <f t="shared" ref="F33:F34" si="15">F4</f>
        <v>-1</v>
      </c>
      <c r="G33" t="str">
        <f t="shared" ref="G33:G34" si="16">HEX2BIN(G14, 8)</f>
        <v>00010011</v>
      </c>
    </row>
    <row r="34" spans="1:7">
      <c r="A34" t="s">
        <v>5</v>
      </c>
      <c r="B34">
        <f t="shared" si="11"/>
        <v>-1</v>
      </c>
      <c r="C34" t="str">
        <f t="shared" si="12"/>
        <v>00100110</v>
      </c>
      <c r="D34">
        <f t="shared" si="13"/>
        <v>-1</v>
      </c>
      <c r="E34" t="str">
        <f t="shared" si="14"/>
        <v>01001011</v>
      </c>
      <c r="F34">
        <f t="shared" si="15"/>
        <v>1</v>
      </c>
      <c r="G34" t="str">
        <f t="shared" si="16"/>
        <v>01110001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tkyao</dc:creator>
  <cp:lastModifiedBy>tkyao</cp:lastModifiedBy>
  <dcterms:created xsi:type="dcterms:W3CDTF">2010-07-18T13:15:27Z</dcterms:created>
  <dcterms:modified xsi:type="dcterms:W3CDTF">2010-07-19T12:00:25Z</dcterms:modified>
</cp:coreProperties>
</file>