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ORA\專題\"/>
    </mc:Choice>
  </mc:AlternateContent>
  <xr:revisionPtr revIDLastSave="0" documentId="13_ncr:1_{27A5DC53-C2C7-4F02-B7B6-C7D05A783823}" xr6:coauthVersionLast="36" xr6:coauthVersionMax="36" xr10:uidLastSave="{00000000-0000-0000-0000-000000000000}"/>
  <bookViews>
    <workbookView xWindow="0" yWindow="0" windowWidth="21684" windowHeight="9588" xr2:uid="{00000000-000D-0000-FFFF-FFFF00000000}"/>
  </bookViews>
  <sheets>
    <sheet name="Table 1 (2)" sheetId="2" r:id="rId1"/>
    <sheet name="Table 1" sheetId="1" r:id="rId2"/>
  </sheets>
  <calcPr calcId="191029"/>
</workbook>
</file>

<file path=xl/calcChain.xml><?xml version="1.0" encoding="utf-8"?>
<calcChain xmlns="http://schemas.openxmlformats.org/spreadsheetml/2006/main">
  <c r="G25" i="1" l="1"/>
  <c r="H2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 s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 s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 s="1"/>
  <c r="D2" i="1"/>
  <c r="N25" i="2"/>
  <c r="G27" i="2" s="1"/>
  <c r="M25" i="2"/>
  <c r="L25" i="2"/>
  <c r="K25" i="2"/>
  <c r="J25" i="2"/>
  <c r="F27" i="2" s="1"/>
  <c r="I25" i="2"/>
  <c r="H25" i="2"/>
  <c r="G25" i="2"/>
  <c r="F25" i="2"/>
  <c r="E25" i="2"/>
  <c r="D25" i="2"/>
  <c r="D27" i="2" s="1"/>
  <c r="C25" i="2"/>
  <c r="C27" i="2" s="1"/>
  <c r="B25" i="2"/>
  <c r="B27" i="2" s="1"/>
  <c r="C25" i="1"/>
  <c r="B25" i="1"/>
  <c r="E27" i="2" l="1"/>
  <c r="H27" i="2"/>
</calcChain>
</file>

<file path=xl/sharedStrings.xml><?xml version="1.0" encoding="utf-8"?>
<sst xmlns="http://schemas.openxmlformats.org/spreadsheetml/2006/main" count="79" uniqueCount="40">
  <si>
    <r>
      <rPr>
        <sz val="9.5"/>
        <rFont val="Noto Sans CJK JP Thin"/>
        <family val="2"/>
      </rPr>
      <t>公    司    別</t>
    </r>
  </si>
  <si>
    <r>
      <rPr>
        <sz val="9.5"/>
        <rFont val="Noto Sans CJK JP Thin"/>
        <family val="2"/>
      </rPr>
      <t>火災保險</t>
    </r>
  </si>
  <si>
    <r>
      <rPr>
        <sz val="9.5"/>
        <rFont val="Noto Sans CJK JP Thin"/>
        <family val="2"/>
      </rPr>
      <t>貨物運輸保險</t>
    </r>
  </si>
  <si>
    <r>
      <rPr>
        <sz val="9.5"/>
        <rFont val="Noto Sans CJK JP Thin"/>
        <family val="2"/>
      </rPr>
      <t>船體保險</t>
    </r>
  </si>
  <si>
    <r>
      <rPr>
        <sz val="9.5"/>
        <rFont val="Noto Sans CJK JP Thin"/>
        <family val="2"/>
      </rPr>
      <t>漁船保險</t>
    </r>
  </si>
  <si>
    <r>
      <rPr>
        <sz val="9.5"/>
        <rFont val="Noto Sans CJK JP Thin"/>
        <family val="2"/>
      </rPr>
      <t>汽車保險</t>
    </r>
  </si>
  <si>
    <r>
      <rPr>
        <sz val="9.5"/>
        <rFont val="Noto Sans CJK JP Thin"/>
        <family val="2"/>
      </rPr>
      <t>航空保險</t>
    </r>
  </si>
  <si>
    <r>
      <rPr>
        <sz val="9.5"/>
        <rFont val="Noto Sans CJK JP Thin"/>
        <family val="2"/>
      </rPr>
      <t>工程保險</t>
    </r>
  </si>
  <si>
    <r>
      <rPr>
        <sz val="9.5"/>
        <rFont val="Noto Sans CJK JP Thin"/>
        <family val="2"/>
      </rPr>
      <t>責任保險</t>
    </r>
  </si>
  <si>
    <r>
      <rPr>
        <sz val="9.5"/>
        <rFont val="Noto Sans CJK JP Thin"/>
        <family val="2"/>
      </rPr>
      <t>信用保證保險</t>
    </r>
  </si>
  <si>
    <r>
      <rPr>
        <sz val="9.5"/>
        <rFont val="Noto Sans CJK JP Thin"/>
        <family val="2"/>
      </rPr>
      <t>其他保險</t>
    </r>
  </si>
  <si>
    <r>
      <rPr>
        <sz val="9.5"/>
        <rFont val="Noto Sans CJK JP Thin"/>
        <family val="2"/>
      </rPr>
      <t>傷害保險</t>
    </r>
  </si>
  <si>
    <r>
      <rPr>
        <sz val="9.5"/>
        <rFont val="Noto Sans CJK JP Thin"/>
        <family val="2"/>
      </rPr>
      <t>健康保險</t>
    </r>
  </si>
  <si>
    <t>台產</t>
    <phoneticPr fontId="5" type="noConversion"/>
  </si>
  <si>
    <t>兆豐</t>
    <phoneticPr fontId="5" type="noConversion"/>
  </si>
  <si>
    <t>富邦</t>
    <phoneticPr fontId="5" type="noConversion"/>
  </si>
  <si>
    <t>和泰</t>
    <phoneticPr fontId="5" type="noConversion"/>
  </si>
  <si>
    <t>泰安</t>
    <phoneticPr fontId="5" type="noConversion"/>
  </si>
  <si>
    <t>明台</t>
    <phoneticPr fontId="5" type="noConversion"/>
  </si>
  <si>
    <t>南山</t>
    <phoneticPr fontId="5" type="noConversion"/>
  </si>
  <si>
    <t>第一</t>
    <phoneticPr fontId="5" type="noConversion"/>
  </si>
  <si>
    <t>旺旺友聯</t>
    <phoneticPr fontId="5" type="noConversion"/>
  </si>
  <si>
    <t>新光</t>
    <phoneticPr fontId="5" type="noConversion"/>
  </si>
  <si>
    <t>華南</t>
    <phoneticPr fontId="5" type="noConversion"/>
  </si>
  <si>
    <t>國泰世紀</t>
    <phoneticPr fontId="5" type="noConversion"/>
  </si>
  <si>
    <t>新安東京</t>
    <phoneticPr fontId="5" type="noConversion"/>
  </si>
  <si>
    <t>台壽保</t>
    <phoneticPr fontId="5" type="noConversion"/>
  </si>
  <si>
    <t>本國公司
小計</t>
    <phoneticPr fontId="5" type="noConversion"/>
  </si>
  <si>
    <t>裕利安宜</t>
    <phoneticPr fontId="5" type="noConversion"/>
  </si>
  <si>
    <t>美國國際</t>
    <phoneticPr fontId="5" type="noConversion"/>
  </si>
  <si>
    <t>科法斯</t>
    <phoneticPr fontId="5" type="noConversion"/>
  </si>
  <si>
    <t>安達</t>
    <phoneticPr fontId="5" type="noConversion"/>
  </si>
  <si>
    <t>亞洲</t>
    <phoneticPr fontId="5" type="noConversion"/>
  </si>
  <si>
    <t>法國巴黎</t>
    <phoneticPr fontId="5" type="noConversion"/>
  </si>
  <si>
    <t>外國公司
小計</t>
    <phoneticPr fontId="5" type="noConversion"/>
  </si>
  <si>
    <t>合計</t>
    <phoneticPr fontId="5" type="noConversion"/>
  </si>
  <si>
    <t>百分比</t>
    <phoneticPr fontId="5" type="noConversion"/>
  </si>
  <si>
    <t>貨物運輸、漁船航保險</t>
    <phoneticPr fontId="5" type="noConversion"/>
  </si>
  <si>
    <t>傷害傷害保險</t>
    <phoneticPr fontId="5" type="noConversion"/>
  </si>
  <si>
    <t>工程、責任、信用保證保險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</si>
</sst>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79" formatCode="_-&quot;$&quot;* #,##0_-;\-&quot;$&quot;* #,##0_-;_-&quot;$&quot;* &quot;-&quot;??_-;_-@_-"/>
  </numFmts>
  <fonts count="8">
    <font>
      <sz val="10"/>
      <color rgb="FF000000"/>
      <name val="Times New Roman"/>
      <charset val="204"/>
    </font>
    <font>
      <sz val="9.5"/>
      <name val="Noto Sans CJK JP Thin"/>
    </font>
    <font>
      <sz val="9.5"/>
      <color rgb="FF000000"/>
      <name val="Noto Sans CJK JP Thin"/>
      <family val="2"/>
    </font>
    <font>
      <sz val="9.5"/>
      <name val="Noto Sans CJK JP Thin"/>
      <family val="2"/>
    </font>
    <font>
      <sz val="10"/>
      <color rgb="FF000000"/>
      <name val="Times New Roman"/>
      <family val="1"/>
    </font>
    <font>
      <sz val="9"/>
      <name val="細明體"/>
      <family val="3"/>
      <charset val="136"/>
    </font>
    <font>
      <sz val="9.5"/>
      <name val="微軟正黑體"/>
      <family val="2"/>
      <charset val="136"/>
    </font>
    <font>
      <sz val="10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7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79" fontId="2" fillId="0" borderId="6" xfId="1" applyNumberFormat="1" applyFont="1" applyFill="1" applyBorder="1" applyAlignment="1">
      <alignment horizontal="center" vertical="center" shrinkToFit="1"/>
    </xf>
    <xf numFmtId="179" fontId="2" fillId="0" borderId="7" xfId="1" applyNumberFormat="1" applyFont="1" applyFill="1" applyBorder="1" applyAlignment="1">
      <alignment horizontal="center" vertical="center" shrinkToFit="1"/>
    </xf>
    <xf numFmtId="179" fontId="2" fillId="0" borderId="9" xfId="1" applyNumberFormat="1" applyFont="1" applyFill="1" applyBorder="1" applyAlignment="1">
      <alignment horizontal="center" vertical="center" shrinkToFit="1"/>
    </xf>
    <xf numFmtId="179" fontId="2" fillId="0" borderId="0" xfId="1" applyNumberFormat="1" applyFont="1" applyFill="1" applyBorder="1" applyAlignment="1">
      <alignment horizontal="center" vertical="center" shrinkToFit="1"/>
    </xf>
    <xf numFmtId="179" fontId="2" fillId="0" borderId="11" xfId="1" applyNumberFormat="1" applyFont="1" applyFill="1" applyBorder="1" applyAlignment="1">
      <alignment horizontal="center" vertical="center" shrinkToFit="1"/>
    </xf>
    <xf numFmtId="179" fontId="2" fillId="0" borderId="1" xfId="1" applyNumberFormat="1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10" fontId="0" fillId="0" borderId="0" xfId="2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</cellXfs>
  <cellStyles count="3">
    <cellStyle name="一般" xfId="0" builtinId="0"/>
    <cellStyle name="百分比" xfId="2" builtinId="5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'Table 1 (2)'!$A$2</c:f>
              <c:strCache>
                <c:ptCount val="1"/>
                <c:pt idx="0">
                  <c:v>台產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2E8-4BE5-A7ED-C20E83887C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2E8-4BE5-A7ED-C20E83887C2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2E8-4BE5-A7ED-C20E83887C2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2E8-4BE5-A7ED-C20E83887C2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2E8-4BE5-A7ED-C20E83887C2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2E8-4BE5-A7ED-C20E83887C2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2E8-4BE5-A7ED-C20E83887C2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2E8-4BE5-A7ED-C20E83887C2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E2E8-4BE5-A7ED-C20E83887C2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E2E8-4BE5-A7ED-C20E83887C2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E2E8-4BE5-A7ED-C20E83887C2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E2E8-4BE5-A7ED-C20E83887C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 1 (2)'!$B$1:$M$1</c:f>
              <c:strCache>
                <c:ptCount val="12"/>
                <c:pt idx="0">
                  <c:v>汽車保險</c:v>
                </c:pt>
                <c:pt idx="1">
                  <c:v>火災保險</c:v>
                </c:pt>
                <c:pt idx="2">
                  <c:v>貨物運輸保險</c:v>
                </c:pt>
                <c:pt idx="3">
                  <c:v>船體保險</c:v>
                </c:pt>
                <c:pt idx="4">
                  <c:v>漁船保險</c:v>
                </c:pt>
                <c:pt idx="5">
                  <c:v>航空保險</c:v>
                </c:pt>
                <c:pt idx="6">
                  <c:v>傷害保險</c:v>
                </c:pt>
                <c:pt idx="7">
                  <c:v>健康保險</c:v>
                </c:pt>
                <c:pt idx="8">
                  <c:v>工程保險</c:v>
                </c:pt>
                <c:pt idx="9">
                  <c:v>責任保險</c:v>
                </c:pt>
                <c:pt idx="10">
                  <c:v>信用保證保險</c:v>
                </c:pt>
                <c:pt idx="11">
                  <c:v>其他保險</c:v>
                </c:pt>
              </c:strCache>
            </c:strRef>
          </c:cat>
          <c:val>
            <c:numRef>
              <c:f>'Table 1 (2)'!$B$2:$M$2</c:f>
              <c:numCache>
                <c:formatCode>_-"$"* #,##0_-;\-"$"* #,##0_-;_-"$"* "-"??_-;_-@_-</c:formatCode>
                <c:ptCount val="12"/>
                <c:pt idx="0">
                  <c:v>3323928</c:v>
                </c:pt>
                <c:pt idx="1">
                  <c:v>1584295</c:v>
                </c:pt>
                <c:pt idx="2">
                  <c:v>139284</c:v>
                </c:pt>
                <c:pt idx="3">
                  <c:v>45819</c:v>
                </c:pt>
                <c:pt idx="4">
                  <c:v>62578</c:v>
                </c:pt>
                <c:pt idx="5">
                  <c:v>33147</c:v>
                </c:pt>
                <c:pt idx="6">
                  <c:v>467740</c:v>
                </c:pt>
                <c:pt idx="7">
                  <c:v>19763</c:v>
                </c:pt>
                <c:pt idx="8">
                  <c:v>174007</c:v>
                </c:pt>
                <c:pt idx="9">
                  <c:v>312953</c:v>
                </c:pt>
                <c:pt idx="10">
                  <c:v>13534</c:v>
                </c:pt>
                <c:pt idx="11">
                  <c:v>49615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2E8-4BE5-A7ED-C20E83887C2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'Table 1 (2)'!$A$25</c:f>
              <c:strCache>
                <c:ptCount val="1"/>
                <c:pt idx="0">
                  <c:v>百分比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8D4-4DF1-94DE-9A5FE6E452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8D4-4DF1-94DE-9A5FE6E452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8D4-4DF1-94DE-9A5FE6E452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8D4-4DF1-94DE-9A5FE6E4527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8D4-4DF1-94DE-9A5FE6E4527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8D4-4DF1-94DE-9A5FE6E4527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8D4-4DF1-94DE-9A5FE6E4527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8D4-4DF1-94DE-9A5FE6E4527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8D4-4DF1-94DE-9A5FE6E4527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8D4-4DF1-94DE-9A5FE6E4527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8D4-4DF1-94DE-9A5FE6E4527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8D4-4DF1-94DE-9A5FE6E45275}"/>
              </c:ext>
            </c:extLst>
          </c:dPt>
          <c:dLbls>
            <c:dLbl>
              <c:idx val="0"/>
              <c:layout>
                <c:manualLayout>
                  <c:x val="2.1606825840231467E-2"/>
                  <c:y val="9.0710991567207189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8D4-4DF1-94DE-9A5FE6E45275}"/>
                </c:ext>
              </c:extLst>
            </c:dLbl>
            <c:dLbl>
              <c:idx val="1"/>
              <c:layout>
                <c:manualLayout>
                  <c:x val="-8.1921218161011399E-3"/>
                  <c:y val="-1.93645124139520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8D4-4DF1-94DE-9A5FE6E45275}"/>
                </c:ext>
              </c:extLst>
            </c:dLbl>
            <c:dLbl>
              <c:idx val="2"/>
              <c:layout>
                <c:manualLayout>
                  <c:x val="1.8214154145914218E-2"/>
                  <c:y val="3.035802007243678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8D4-4DF1-94DE-9A5FE6E45275}"/>
                </c:ext>
              </c:extLst>
            </c:dLbl>
            <c:dLbl>
              <c:idx val="6"/>
              <c:layout>
                <c:manualLayout>
                  <c:x val="-3.4213840058193615E-3"/>
                  <c:y val="-1.005732501640021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8D4-4DF1-94DE-9A5FE6E45275}"/>
                </c:ext>
              </c:extLst>
            </c:dLbl>
            <c:dLbl>
              <c:idx val="8"/>
              <c:layout>
                <c:manualLayout>
                  <c:x val="1.4945319899466963E-2"/>
                  <c:y val="3.8041356123536619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8D4-4DF1-94DE-9A5FE6E45275}"/>
                </c:ext>
              </c:extLst>
            </c:dLbl>
            <c:dLbl>
              <c:idx val="9"/>
              <c:layout>
                <c:manualLayout>
                  <c:x val="1.1212095223507244E-2"/>
                  <c:y val="1.274348833907922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8D4-4DF1-94DE-9A5FE6E45275}"/>
                </c:ext>
              </c:extLst>
            </c:dLbl>
            <c:dLbl>
              <c:idx val="10"/>
              <c:layout>
                <c:manualLayout>
                  <c:x val="-6.9689149280425782E-3"/>
                  <c:y val="4.1580126510615796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8D4-4DF1-94DE-9A5FE6E45275}"/>
                </c:ext>
              </c:extLst>
            </c:dLbl>
            <c:dLbl>
              <c:idx val="11"/>
              <c:layout>
                <c:manualLayout>
                  <c:x val="1.7505022469880473E-2"/>
                  <c:y val="8.1374697400237832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8D4-4DF1-94DE-9A5FE6E452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'Table 1 (2)'!$B$1:$M$1</c:f>
              <c:strCache>
                <c:ptCount val="12"/>
                <c:pt idx="0">
                  <c:v>汽車保險</c:v>
                </c:pt>
                <c:pt idx="1">
                  <c:v>火災保險</c:v>
                </c:pt>
                <c:pt idx="2">
                  <c:v>貨物運輸保險</c:v>
                </c:pt>
                <c:pt idx="3">
                  <c:v>船體保險</c:v>
                </c:pt>
                <c:pt idx="4">
                  <c:v>漁船保險</c:v>
                </c:pt>
                <c:pt idx="5">
                  <c:v>航空保險</c:v>
                </c:pt>
                <c:pt idx="6">
                  <c:v>傷害保險</c:v>
                </c:pt>
                <c:pt idx="7">
                  <c:v>健康保險</c:v>
                </c:pt>
                <c:pt idx="8">
                  <c:v>工程保險</c:v>
                </c:pt>
                <c:pt idx="9">
                  <c:v>責任保險</c:v>
                </c:pt>
                <c:pt idx="10">
                  <c:v>信用保證保險</c:v>
                </c:pt>
                <c:pt idx="11">
                  <c:v>其他保險</c:v>
                </c:pt>
              </c:strCache>
            </c:strRef>
          </c:cat>
          <c:val>
            <c:numRef>
              <c:f>'Table 1 (2)'!$B$25:$M$25</c:f>
              <c:numCache>
                <c:formatCode>0.00%</c:formatCode>
                <c:ptCount val="12"/>
                <c:pt idx="0">
                  <c:v>0.53437387648041923</c:v>
                </c:pt>
                <c:pt idx="1">
                  <c:v>0.1461174519575314</c:v>
                </c:pt>
                <c:pt idx="2">
                  <c:v>2.6946697711757558E-2</c:v>
                </c:pt>
                <c:pt idx="3">
                  <c:v>7.4932346560015392E-3</c:v>
                </c:pt>
                <c:pt idx="4">
                  <c:v>5.7686568870908049E-3</c:v>
                </c:pt>
                <c:pt idx="5">
                  <c:v>3.9969161009725087E-3</c:v>
                </c:pt>
                <c:pt idx="6">
                  <c:v>0.10841653624808985</c:v>
                </c:pt>
                <c:pt idx="7">
                  <c:v>1.6729248369814601E-2</c:v>
                </c:pt>
                <c:pt idx="8">
                  <c:v>3.7956128943327727E-2</c:v>
                </c:pt>
                <c:pt idx="9">
                  <c:v>7.6320302104360874E-2</c:v>
                </c:pt>
                <c:pt idx="10">
                  <c:v>5.2675738228950119E-3</c:v>
                </c:pt>
                <c:pt idx="11">
                  <c:v>3.0613376717738876E-2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8D4-4DF1-94DE-9A5FE6E4527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23329259689309145"/>
          <c:y val="0.20239714095639044"/>
          <c:w val="0.49452938973416655"/>
          <c:h val="0.79511589746665123"/>
        </c:manualLayout>
      </c:layout>
      <c:pieChart>
        <c:varyColors val="1"/>
        <c:ser>
          <c:idx val="0"/>
          <c:order val="0"/>
          <c:tx>
            <c:strRef>
              <c:f>'Table 1 (2)'!$A$27</c:f>
              <c:strCache>
                <c:ptCount val="1"/>
                <c:pt idx="0">
                  <c:v>百分比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D8-4844-80B6-B1197D12A0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D8-4844-80B6-B1197D12A0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CD8-4844-80B6-B1197D12A0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CD8-4844-80B6-B1197D12A0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CD8-4844-80B6-B1197D12A01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CD8-4844-80B6-B1197D12A014}"/>
              </c:ext>
            </c:extLst>
          </c:dPt>
          <c:cat>
            <c:strRef>
              <c:f>'Table 1 (2)'!$B$26:$G$26</c:f>
              <c:strCache>
                <c:ptCount val="6"/>
                <c:pt idx="0">
                  <c:v>汽車保險</c:v>
                </c:pt>
                <c:pt idx="1">
                  <c:v>火災保險</c:v>
                </c:pt>
                <c:pt idx="2">
                  <c:v>貨物運輸、漁船航保險</c:v>
                </c:pt>
                <c:pt idx="3">
                  <c:v>傷害傷害保險</c:v>
                </c:pt>
                <c:pt idx="4">
                  <c:v>工程、責任、信用保證保險</c:v>
                </c:pt>
                <c:pt idx="5">
                  <c:v>其他保險</c:v>
                </c:pt>
              </c:strCache>
            </c:strRef>
          </c:cat>
          <c:val>
            <c:numRef>
              <c:f>'Table 1 (2)'!$B$27:$G$27</c:f>
              <c:numCache>
                <c:formatCode>0.00%</c:formatCode>
                <c:ptCount val="6"/>
                <c:pt idx="0">
                  <c:v>0.53437387648041923</c:v>
                </c:pt>
                <c:pt idx="1">
                  <c:v>0.1461174519575314</c:v>
                </c:pt>
                <c:pt idx="2">
                  <c:v>4.4205505355822412E-2</c:v>
                </c:pt>
                <c:pt idx="3">
                  <c:v>0.12514578461790446</c:v>
                </c:pt>
                <c:pt idx="4">
                  <c:v>0.11954400487058361</c:v>
                </c:pt>
                <c:pt idx="5">
                  <c:v>3.0613376717738876E-2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D8-4844-80B6-B1197D12A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'Table 1'!$A$3</c:f>
              <c:strCache>
                <c:ptCount val="1"/>
                <c:pt idx="0">
                  <c:v>兆豐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'Table 1'!$B$1:$G$1</c:f>
              <c:strCache>
                <c:ptCount val="6"/>
                <c:pt idx="0">
                  <c:v>汽車保險</c:v>
                </c:pt>
                <c:pt idx="1">
                  <c:v>火災保險</c:v>
                </c:pt>
                <c:pt idx="2">
                  <c:v>貨物運輸、漁船航保險</c:v>
                </c:pt>
                <c:pt idx="3">
                  <c:v>傷害傷害保險</c:v>
                </c:pt>
                <c:pt idx="4">
                  <c:v>工程、責任、信用保證保險</c:v>
                </c:pt>
                <c:pt idx="5">
                  <c:v>其他保險</c:v>
                </c:pt>
              </c:strCache>
            </c:strRef>
          </c:cat>
          <c:val>
            <c:numRef>
              <c:f>'Table 1'!$B$3:$G$3</c:f>
              <c:numCache>
                <c:formatCode>_-"$"* #,##0_-;\-"$"* #,##0_-;_-"$"* "-"??_-;_-@_-</c:formatCode>
                <c:ptCount val="6"/>
                <c:pt idx="0">
                  <c:v>3548532</c:v>
                </c:pt>
                <c:pt idx="1">
                  <c:v>1747542</c:v>
                </c:pt>
                <c:pt idx="2">
                  <c:v>782624</c:v>
                </c:pt>
                <c:pt idx="3">
                  <c:v>448853</c:v>
                </c:pt>
                <c:pt idx="4">
                  <c:v>716836</c:v>
                </c:pt>
                <c:pt idx="5">
                  <c:v>223376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3A-4815-8FFB-9341B9CA6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'Table 1'!$A$4</c:f>
              <c:strCache>
                <c:ptCount val="1"/>
                <c:pt idx="0">
                  <c:v>富邦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'Table 1'!$B$1:$G$1</c:f>
              <c:strCache>
                <c:ptCount val="6"/>
                <c:pt idx="0">
                  <c:v>汽車保險</c:v>
                </c:pt>
                <c:pt idx="1">
                  <c:v>火災保險</c:v>
                </c:pt>
                <c:pt idx="2">
                  <c:v>貨物運輸、漁船航保險</c:v>
                </c:pt>
                <c:pt idx="3">
                  <c:v>傷害傷害保險</c:v>
                </c:pt>
                <c:pt idx="4">
                  <c:v>工程、責任、信用保證保險</c:v>
                </c:pt>
                <c:pt idx="5">
                  <c:v>其他保險</c:v>
                </c:pt>
              </c:strCache>
            </c:strRef>
          </c:cat>
          <c:val>
            <c:numRef>
              <c:f>'Table 1'!$B$4:$G$4</c:f>
              <c:numCache>
                <c:formatCode>_-"$"* #,##0_-;\-"$"* #,##0_-;_-"$"* "-"??_-;_-@_-</c:formatCode>
                <c:ptCount val="6"/>
                <c:pt idx="0">
                  <c:v>20191439</c:v>
                </c:pt>
                <c:pt idx="1">
                  <c:v>5588833</c:v>
                </c:pt>
                <c:pt idx="2">
                  <c:v>1756681</c:v>
                </c:pt>
                <c:pt idx="3">
                  <c:v>6867317</c:v>
                </c:pt>
                <c:pt idx="4">
                  <c:v>6440590</c:v>
                </c:pt>
                <c:pt idx="5">
                  <c:v>998213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BB-4154-B66D-EF880E069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'Table 1'!$A$5</c:f>
              <c:strCache>
                <c:ptCount val="1"/>
                <c:pt idx="0">
                  <c:v>和泰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'Table 1'!$B$1:$G$1</c:f>
              <c:strCache>
                <c:ptCount val="6"/>
                <c:pt idx="0">
                  <c:v>汽車保險</c:v>
                </c:pt>
                <c:pt idx="1">
                  <c:v>火災保險</c:v>
                </c:pt>
                <c:pt idx="2">
                  <c:v>貨物運輸、漁船航保險</c:v>
                </c:pt>
                <c:pt idx="3">
                  <c:v>傷害傷害保險</c:v>
                </c:pt>
                <c:pt idx="4">
                  <c:v>工程、責任、信用保證保險</c:v>
                </c:pt>
                <c:pt idx="5">
                  <c:v>其他保險</c:v>
                </c:pt>
              </c:strCache>
            </c:strRef>
          </c:cat>
          <c:val>
            <c:numRef>
              <c:f>'Table 1'!$B$5:$G$5</c:f>
              <c:numCache>
                <c:formatCode>_-"$"* #,##0_-;\-"$"* #,##0_-;_-"$"* "-"??_-;_-@_-</c:formatCode>
                <c:ptCount val="6"/>
                <c:pt idx="0">
                  <c:v>4945669</c:v>
                </c:pt>
                <c:pt idx="1">
                  <c:v>1028068</c:v>
                </c:pt>
                <c:pt idx="2">
                  <c:v>158225</c:v>
                </c:pt>
                <c:pt idx="3">
                  <c:v>1221455</c:v>
                </c:pt>
                <c:pt idx="4">
                  <c:v>709004</c:v>
                </c:pt>
                <c:pt idx="5">
                  <c:v>276817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1-461E-8B5A-6DB849B29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'Table 1'!$A$2</c:f>
              <c:strCache>
                <c:ptCount val="1"/>
                <c:pt idx="0">
                  <c:v>台產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'Table 1'!$B$1:$G$1</c:f>
              <c:strCache>
                <c:ptCount val="6"/>
                <c:pt idx="0">
                  <c:v>汽車保險</c:v>
                </c:pt>
                <c:pt idx="1">
                  <c:v>火災保險</c:v>
                </c:pt>
                <c:pt idx="2">
                  <c:v>貨物運輸、漁船航保險</c:v>
                </c:pt>
                <c:pt idx="3">
                  <c:v>傷害傷害保險</c:v>
                </c:pt>
                <c:pt idx="4">
                  <c:v>工程、責任、信用保證保險</c:v>
                </c:pt>
                <c:pt idx="5">
                  <c:v>其他保險</c:v>
                </c:pt>
              </c:strCache>
            </c:strRef>
          </c:cat>
          <c:val>
            <c:numRef>
              <c:f>'Table 1'!$B$2:$G$2</c:f>
              <c:numCache>
                <c:formatCode>_-"$"* #,##0_-;\-"$"* #,##0_-;_-"$"* "-"??_-;_-@_-</c:formatCode>
                <c:ptCount val="6"/>
                <c:pt idx="0">
                  <c:v>3323928</c:v>
                </c:pt>
                <c:pt idx="1">
                  <c:v>1584295</c:v>
                </c:pt>
                <c:pt idx="2">
                  <c:v>280828</c:v>
                </c:pt>
                <c:pt idx="3">
                  <c:v>487503</c:v>
                </c:pt>
                <c:pt idx="4">
                  <c:v>500494</c:v>
                </c:pt>
                <c:pt idx="5">
                  <c:v>49615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0-4F23-98B5-78CA8321C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565897</xdr:colOff>
      <xdr:row>1</xdr:row>
      <xdr:rowOff>39445</xdr:rowOff>
    </xdr:from>
    <xdr:to>
      <xdr:col>25</xdr:col>
      <xdr:colOff>257287</xdr:colOff>
      <xdr:row>16</xdr:row>
      <xdr:rowOff>229945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195E320-DD44-4F53-B6A1-A79F50C209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295137</xdr:colOff>
      <xdr:row>7</xdr:row>
      <xdr:rowOff>258347</xdr:rowOff>
    </xdr:from>
    <xdr:to>
      <xdr:col>30</xdr:col>
      <xdr:colOff>566407</xdr:colOff>
      <xdr:row>24</xdr:row>
      <xdr:rowOff>204909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3BA4536F-F2BB-49F0-8800-011D7F772B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488576</xdr:colOff>
      <xdr:row>30</xdr:row>
      <xdr:rowOff>58270</xdr:rowOff>
    </xdr:from>
    <xdr:to>
      <xdr:col>13</xdr:col>
      <xdr:colOff>887507</xdr:colOff>
      <xdr:row>56</xdr:row>
      <xdr:rowOff>98612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9B78FBA-3DF9-406D-B602-6D1566403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443753</xdr:colOff>
      <xdr:row>1</xdr:row>
      <xdr:rowOff>170336</xdr:rowOff>
    </xdr:from>
    <xdr:to>
      <xdr:col>16</xdr:col>
      <xdr:colOff>138953</xdr:colOff>
      <xdr:row>10</xdr:row>
      <xdr:rowOff>89654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668AF47C-A514-4B1B-8184-6B6B3F92C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479611</xdr:colOff>
      <xdr:row>10</xdr:row>
      <xdr:rowOff>161372</xdr:rowOff>
    </xdr:from>
    <xdr:to>
      <xdr:col>16</xdr:col>
      <xdr:colOff>174811</xdr:colOff>
      <xdr:row>18</xdr:row>
      <xdr:rowOff>80690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957AB20B-DB25-48DD-8995-DE25E55F6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524434</xdr:colOff>
      <xdr:row>18</xdr:row>
      <xdr:rowOff>89655</xdr:rowOff>
    </xdr:from>
    <xdr:to>
      <xdr:col>16</xdr:col>
      <xdr:colOff>219634</xdr:colOff>
      <xdr:row>26</xdr:row>
      <xdr:rowOff>17937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A42B5F7A-3E9A-466A-A1C7-916DA83348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605117</xdr:colOff>
      <xdr:row>1</xdr:row>
      <xdr:rowOff>206194</xdr:rowOff>
    </xdr:from>
    <xdr:to>
      <xdr:col>23</xdr:col>
      <xdr:colOff>300317</xdr:colOff>
      <xdr:row>10</xdr:row>
      <xdr:rowOff>125512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A93E4DA5-6FCC-45DB-8E48-1B7019AD2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761D-D727-477A-8883-363C2EC70F02}">
  <dimension ref="A1:N27"/>
  <sheetViews>
    <sheetView tabSelected="1" topLeftCell="B1" zoomScale="55" zoomScaleNormal="55" workbookViewId="0">
      <pane ySplit="1" topLeftCell="A17" activePane="bottomLeft" state="frozen"/>
      <selection pane="bottomLeft" activeCell="L25" sqref="L25"/>
    </sheetView>
  </sheetViews>
  <sheetFormatPr defaultRowHeight="13.2"/>
  <cols>
    <col min="1" max="1" width="15.33203125" style="3" customWidth="1"/>
    <col min="2" max="2" width="12.6640625" style="3" customWidth="1"/>
    <col min="3" max="3" width="14" style="3" customWidth="1"/>
    <col min="4" max="4" width="19.88671875" style="3" customWidth="1"/>
    <col min="5" max="5" width="14.33203125" style="3" customWidth="1"/>
    <col min="6" max="6" width="11.109375" style="3" customWidth="1"/>
    <col min="7" max="7" width="23" style="3" customWidth="1"/>
    <col min="8" max="8" width="12.21875" style="3" customWidth="1"/>
    <col min="9" max="9" width="11.33203125" style="3" customWidth="1"/>
    <col min="10" max="10" width="13.33203125" style="3" customWidth="1"/>
    <col min="11" max="11" width="13.109375" style="3" customWidth="1"/>
    <col min="12" max="12" width="14.44140625" style="3" customWidth="1"/>
    <col min="13" max="13" width="11.33203125" style="3" customWidth="1"/>
    <col min="14" max="14" width="14.21875" style="3" customWidth="1"/>
    <col min="15" max="16384" width="8.88671875" style="3"/>
  </cols>
  <sheetData>
    <row r="1" spans="1:14" ht="24.75" customHeight="1">
      <c r="A1" s="1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11</v>
      </c>
      <c r="I1" s="2" t="s">
        <v>12</v>
      </c>
      <c r="J1" s="2" t="s">
        <v>7</v>
      </c>
      <c r="K1" s="2" t="s">
        <v>8</v>
      </c>
      <c r="L1" s="2" t="s">
        <v>9</v>
      </c>
      <c r="M1" s="2" t="s">
        <v>10</v>
      </c>
      <c r="N1" s="13" t="s">
        <v>35</v>
      </c>
    </row>
    <row r="2" spans="1:14" ht="24.75" customHeight="1">
      <c r="A2" s="10" t="s">
        <v>13</v>
      </c>
      <c r="B2" s="5">
        <v>3323928</v>
      </c>
      <c r="C2" s="4">
        <v>1584295</v>
      </c>
      <c r="D2" s="5">
        <v>139284</v>
      </c>
      <c r="E2" s="5">
        <v>45819</v>
      </c>
      <c r="F2" s="5">
        <v>62578</v>
      </c>
      <c r="G2" s="5">
        <v>33147</v>
      </c>
      <c r="H2" s="5">
        <v>467740</v>
      </c>
      <c r="I2" s="5">
        <v>19763</v>
      </c>
      <c r="J2" s="5">
        <v>174007</v>
      </c>
      <c r="K2" s="5">
        <v>312953</v>
      </c>
      <c r="L2" s="5">
        <v>13534</v>
      </c>
      <c r="M2" s="5">
        <v>49615</v>
      </c>
      <c r="N2" s="5">
        <v>6226662</v>
      </c>
    </row>
    <row r="3" spans="1:14" ht="24.75" customHeight="1">
      <c r="A3" s="11" t="s">
        <v>14</v>
      </c>
      <c r="B3" s="7">
        <v>3548532</v>
      </c>
      <c r="C3" s="6">
        <v>1747542</v>
      </c>
      <c r="D3" s="7">
        <v>271821</v>
      </c>
      <c r="E3" s="7">
        <v>248212</v>
      </c>
      <c r="F3" s="7">
        <v>146993</v>
      </c>
      <c r="G3" s="7">
        <v>115598</v>
      </c>
      <c r="H3" s="7">
        <v>404861</v>
      </c>
      <c r="I3" s="7">
        <v>43992</v>
      </c>
      <c r="J3" s="7">
        <v>236679</v>
      </c>
      <c r="K3" s="7">
        <v>440660</v>
      </c>
      <c r="L3" s="7">
        <v>39497</v>
      </c>
      <c r="M3" s="7">
        <v>223376</v>
      </c>
      <c r="N3" s="7">
        <v>7467765</v>
      </c>
    </row>
    <row r="4" spans="1:14" ht="24.75" customHeight="1">
      <c r="A4" s="11" t="s">
        <v>15</v>
      </c>
      <c r="B4" s="7">
        <v>20191439</v>
      </c>
      <c r="C4" s="6">
        <v>5588833</v>
      </c>
      <c r="D4" s="7">
        <v>1105444</v>
      </c>
      <c r="E4" s="7">
        <v>267939</v>
      </c>
      <c r="F4" s="7">
        <v>145002</v>
      </c>
      <c r="G4" s="7">
        <v>238296</v>
      </c>
      <c r="H4" s="7">
        <v>5778978</v>
      </c>
      <c r="I4" s="7">
        <v>1088339</v>
      </c>
      <c r="J4" s="7">
        <v>2156816</v>
      </c>
      <c r="K4" s="7">
        <v>4043728</v>
      </c>
      <c r="L4" s="7">
        <v>240046</v>
      </c>
      <c r="M4" s="7">
        <v>998213</v>
      </c>
      <c r="N4" s="7">
        <v>41843076</v>
      </c>
    </row>
    <row r="5" spans="1:14" ht="24.75" customHeight="1">
      <c r="A5" s="11" t="s">
        <v>16</v>
      </c>
      <c r="B5" s="7">
        <v>4945669</v>
      </c>
      <c r="C5" s="6">
        <v>1028068</v>
      </c>
      <c r="D5" s="7">
        <v>146720</v>
      </c>
      <c r="E5" s="7">
        <v>25</v>
      </c>
      <c r="F5" s="7">
        <v>0</v>
      </c>
      <c r="G5" s="7">
        <v>11480</v>
      </c>
      <c r="H5" s="7">
        <v>1049027</v>
      </c>
      <c r="I5" s="7">
        <v>172428</v>
      </c>
      <c r="J5" s="7">
        <v>176764</v>
      </c>
      <c r="K5" s="7">
        <v>522418</v>
      </c>
      <c r="L5" s="7">
        <v>9822</v>
      </c>
      <c r="M5" s="7">
        <v>276817</v>
      </c>
      <c r="N5" s="7">
        <v>8339237</v>
      </c>
    </row>
    <row r="6" spans="1:14" ht="24.75" customHeight="1">
      <c r="A6" s="11" t="s">
        <v>17</v>
      </c>
      <c r="B6" s="7">
        <v>4383768</v>
      </c>
      <c r="C6" s="6">
        <v>1430819</v>
      </c>
      <c r="D6" s="7">
        <v>327882</v>
      </c>
      <c r="E6" s="7">
        <v>185473</v>
      </c>
      <c r="F6" s="7">
        <v>49807</v>
      </c>
      <c r="G6" s="7">
        <v>6274</v>
      </c>
      <c r="H6" s="7">
        <v>715177</v>
      </c>
      <c r="I6" s="7">
        <v>62060</v>
      </c>
      <c r="J6" s="7">
        <v>234082</v>
      </c>
      <c r="K6" s="7">
        <v>323182</v>
      </c>
      <c r="L6" s="7">
        <v>3683</v>
      </c>
      <c r="M6" s="7">
        <v>50296</v>
      </c>
      <c r="N6" s="7">
        <v>7772502</v>
      </c>
    </row>
    <row r="7" spans="1:14" ht="24.75" customHeight="1">
      <c r="A7" s="11" t="s">
        <v>18</v>
      </c>
      <c r="B7" s="7">
        <v>6664147</v>
      </c>
      <c r="C7" s="6">
        <v>2264878</v>
      </c>
      <c r="D7" s="7">
        <v>391476</v>
      </c>
      <c r="E7" s="7">
        <v>6428</v>
      </c>
      <c r="F7" s="7">
        <v>226384</v>
      </c>
      <c r="G7" s="7">
        <v>20085</v>
      </c>
      <c r="H7" s="7">
        <v>698737</v>
      </c>
      <c r="I7" s="7">
        <v>48142</v>
      </c>
      <c r="J7" s="7">
        <v>408595</v>
      </c>
      <c r="K7" s="7">
        <v>1162013</v>
      </c>
      <c r="L7" s="7">
        <v>15949</v>
      </c>
      <c r="M7" s="7">
        <v>429845</v>
      </c>
      <c r="N7" s="7">
        <v>12336679</v>
      </c>
    </row>
    <row r="8" spans="1:14" ht="24.75" customHeight="1">
      <c r="A8" s="11" t="s">
        <v>19</v>
      </c>
      <c r="B8" s="7">
        <v>3327545</v>
      </c>
      <c r="C8" s="6">
        <v>380308</v>
      </c>
      <c r="D8" s="7">
        <v>154157</v>
      </c>
      <c r="E8" s="7">
        <v>0</v>
      </c>
      <c r="F8" s="7">
        <v>0</v>
      </c>
      <c r="G8" s="7">
        <v>0</v>
      </c>
      <c r="H8" s="7">
        <v>409780</v>
      </c>
      <c r="I8" s="7">
        <v>124636</v>
      </c>
      <c r="J8" s="7">
        <v>66464</v>
      </c>
      <c r="K8" s="7">
        <v>483286</v>
      </c>
      <c r="L8" s="7">
        <v>8067</v>
      </c>
      <c r="M8" s="7">
        <v>345013</v>
      </c>
      <c r="N8" s="7">
        <v>5299256</v>
      </c>
    </row>
    <row r="9" spans="1:14" ht="24.75" customHeight="1">
      <c r="A9" s="11" t="s">
        <v>20</v>
      </c>
      <c r="B9" s="7">
        <v>4376953</v>
      </c>
      <c r="C9" s="6">
        <v>1059995</v>
      </c>
      <c r="D9" s="7">
        <v>266101</v>
      </c>
      <c r="E9" s="7">
        <v>44290</v>
      </c>
      <c r="F9" s="7">
        <v>46607</v>
      </c>
      <c r="G9" s="7">
        <v>24114</v>
      </c>
      <c r="H9" s="7">
        <v>546088</v>
      </c>
      <c r="I9" s="7">
        <v>54240</v>
      </c>
      <c r="J9" s="7">
        <v>84250</v>
      </c>
      <c r="K9" s="7">
        <v>314704</v>
      </c>
      <c r="L9" s="7">
        <v>10440</v>
      </c>
      <c r="M9" s="7">
        <v>47273</v>
      </c>
      <c r="N9" s="7">
        <v>6875054</v>
      </c>
    </row>
    <row r="10" spans="1:14" ht="24.75" customHeight="1">
      <c r="A10" s="11" t="s">
        <v>21</v>
      </c>
      <c r="B10" s="7">
        <v>6305735</v>
      </c>
      <c r="C10" s="6">
        <v>1203207</v>
      </c>
      <c r="D10" s="7">
        <v>182524</v>
      </c>
      <c r="E10" s="7">
        <v>40138</v>
      </c>
      <c r="F10" s="7">
        <v>25454</v>
      </c>
      <c r="G10" s="7">
        <v>72771</v>
      </c>
      <c r="H10" s="7">
        <v>1026817</v>
      </c>
      <c r="I10" s="7">
        <v>48064</v>
      </c>
      <c r="J10" s="7">
        <v>417278</v>
      </c>
      <c r="K10" s="7">
        <v>382960</v>
      </c>
      <c r="L10" s="7">
        <v>20310</v>
      </c>
      <c r="M10" s="7">
        <v>108041</v>
      </c>
      <c r="N10" s="7">
        <v>9833299</v>
      </c>
    </row>
    <row r="11" spans="1:14" ht="24.75" customHeight="1">
      <c r="A11" s="11" t="s">
        <v>22</v>
      </c>
      <c r="B11" s="7">
        <v>10020416</v>
      </c>
      <c r="C11" s="6">
        <v>3011020</v>
      </c>
      <c r="D11" s="7">
        <v>574063</v>
      </c>
      <c r="E11" s="7">
        <v>149695</v>
      </c>
      <c r="F11" s="7">
        <v>234495</v>
      </c>
      <c r="G11" s="7">
        <v>38719</v>
      </c>
      <c r="H11" s="7">
        <v>2143588</v>
      </c>
      <c r="I11" s="7">
        <v>68652</v>
      </c>
      <c r="J11" s="7">
        <v>1099810</v>
      </c>
      <c r="K11" s="7">
        <v>1174206</v>
      </c>
      <c r="L11" s="7">
        <v>31123</v>
      </c>
      <c r="M11" s="7">
        <v>146655</v>
      </c>
      <c r="N11" s="7">
        <v>18692441</v>
      </c>
    </row>
    <row r="12" spans="1:14" ht="24.75" customHeight="1">
      <c r="A12" s="11" t="s">
        <v>23</v>
      </c>
      <c r="B12" s="7">
        <v>5358041</v>
      </c>
      <c r="C12" s="6">
        <v>1427551</v>
      </c>
      <c r="D12" s="7">
        <v>331639</v>
      </c>
      <c r="E12" s="7">
        <v>159207</v>
      </c>
      <c r="F12" s="7">
        <v>34268</v>
      </c>
      <c r="G12" s="7">
        <v>35170</v>
      </c>
      <c r="H12" s="7">
        <v>783299</v>
      </c>
      <c r="I12" s="7">
        <v>60934</v>
      </c>
      <c r="J12" s="7">
        <v>225840</v>
      </c>
      <c r="K12" s="7">
        <v>469837</v>
      </c>
      <c r="L12" s="7">
        <v>34182</v>
      </c>
      <c r="M12" s="7">
        <v>153809</v>
      </c>
      <c r="N12" s="7">
        <v>9073777</v>
      </c>
    </row>
    <row r="13" spans="1:14" ht="24.75" customHeight="1">
      <c r="A13" s="11" t="s">
        <v>24</v>
      </c>
      <c r="B13" s="7">
        <v>12366300</v>
      </c>
      <c r="C13" s="6">
        <v>3220771</v>
      </c>
      <c r="D13" s="7">
        <v>478853</v>
      </c>
      <c r="E13" s="7">
        <v>132397</v>
      </c>
      <c r="F13" s="7">
        <v>35281</v>
      </c>
      <c r="G13" s="7">
        <v>81205</v>
      </c>
      <c r="H13" s="7">
        <v>2993386</v>
      </c>
      <c r="I13" s="7">
        <v>440698</v>
      </c>
      <c r="J13" s="7">
        <v>1095151</v>
      </c>
      <c r="K13" s="7">
        <v>1499675</v>
      </c>
      <c r="L13" s="7">
        <v>42912</v>
      </c>
      <c r="M13" s="7">
        <v>636157</v>
      </c>
      <c r="N13" s="7">
        <v>23022786</v>
      </c>
    </row>
    <row r="14" spans="1:14" ht="24.75" customHeight="1">
      <c r="A14" s="11" t="s">
        <v>25</v>
      </c>
      <c r="B14" s="7">
        <v>8631046</v>
      </c>
      <c r="C14" s="6">
        <v>1153386</v>
      </c>
      <c r="D14" s="7">
        <v>246335</v>
      </c>
      <c r="E14" s="7">
        <v>47532</v>
      </c>
      <c r="F14" s="7">
        <v>14937</v>
      </c>
      <c r="G14" s="7">
        <v>6581</v>
      </c>
      <c r="H14" s="7">
        <v>871415</v>
      </c>
      <c r="I14" s="7">
        <v>84898</v>
      </c>
      <c r="J14" s="7">
        <v>307320</v>
      </c>
      <c r="K14" s="7">
        <v>498872</v>
      </c>
      <c r="L14" s="7">
        <v>186121</v>
      </c>
      <c r="M14" s="7">
        <v>831032</v>
      </c>
      <c r="N14" s="7">
        <v>12879475</v>
      </c>
    </row>
    <row r="15" spans="1:14" ht="24.75" customHeight="1">
      <c r="A15" s="11" t="s">
        <v>26</v>
      </c>
      <c r="B15" s="7">
        <v>1210294</v>
      </c>
      <c r="C15" s="6">
        <v>396468</v>
      </c>
      <c r="D15" s="7">
        <v>18100</v>
      </c>
      <c r="E15" s="7">
        <v>123</v>
      </c>
      <c r="F15" s="7">
        <v>0</v>
      </c>
      <c r="G15" s="7">
        <v>24536</v>
      </c>
      <c r="H15" s="7">
        <v>233161</v>
      </c>
      <c r="I15" s="7">
        <v>6255</v>
      </c>
      <c r="J15" s="7">
        <v>32456</v>
      </c>
      <c r="K15" s="7">
        <v>171537</v>
      </c>
      <c r="L15" s="7">
        <v>5801</v>
      </c>
      <c r="M15" s="7">
        <v>8071</v>
      </c>
      <c r="N15" s="7">
        <v>2106802</v>
      </c>
    </row>
    <row r="16" spans="1:14" ht="49.5" customHeight="1">
      <c r="A16" s="11" t="s">
        <v>27</v>
      </c>
      <c r="B16" s="7">
        <v>94653812</v>
      </c>
      <c r="C16" s="6">
        <v>25497141</v>
      </c>
      <c r="D16" s="7">
        <v>4634400</v>
      </c>
      <c r="E16" s="7">
        <v>1327279</v>
      </c>
      <c r="F16" s="7">
        <v>1021804</v>
      </c>
      <c r="G16" s="7">
        <v>707975</v>
      </c>
      <c r="H16" s="7">
        <v>18122053</v>
      </c>
      <c r="I16" s="7">
        <v>2323101</v>
      </c>
      <c r="J16" s="7">
        <v>6715511</v>
      </c>
      <c r="K16" s="7">
        <v>11800033</v>
      </c>
      <c r="L16" s="7">
        <v>661488</v>
      </c>
      <c r="M16" s="7">
        <v>4304212</v>
      </c>
      <c r="N16" s="7">
        <v>171768809</v>
      </c>
    </row>
    <row r="17" spans="1:14" ht="24.75" customHeight="1">
      <c r="A17" s="11" t="s">
        <v>28</v>
      </c>
      <c r="B17" s="7">
        <v>0</v>
      </c>
      <c r="C17" s="6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127373</v>
      </c>
      <c r="N17" s="7">
        <v>127373</v>
      </c>
    </row>
    <row r="18" spans="1:14" ht="24.75" customHeight="1">
      <c r="A18" s="11" t="s">
        <v>29</v>
      </c>
      <c r="B18" s="7">
        <v>0</v>
      </c>
      <c r="C18" s="6">
        <v>212022</v>
      </c>
      <c r="D18" s="7">
        <v>55802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2795</v>
      </c>
      <c r="K18" s="7">
        <v>438342</v>
      </c>
      <c r="L18" s="7">
        <v>2504</v>
      </c>
      <c r="M18" s="7">
        <v>255113</v>
      </c>
      <c r="N18" s="7">
        <v>966579</v>
      </c>
    </row>
    <row r="19" spans="1:14" ht="24.75" customHeight="1">
      <c r="A19" s="11" t="s">
        <v>30</v>
      </c>
      <c r="B19" s="7">
        <v>0</v>
      </c>
      <c r="C19" s="6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233455</v>
      </c>
      <c r="M19" s="7">
        <v>0</v>
      </c>
      <c r="N19" s="7">
        <v>233455</v>
      </c>
    </row>
    <row r="20" spans="1:14" ht="24.75" customHeight="1">
      <c r="A20" s="11" t="s">
        <v>31</v>
      </c>
      <c r="B20" s="7">
        <v>0</v>
      </c>
      <c r="C20" s="6">
        <v>130418</v>
      </c>
      <c r="D20" s="7">
        <v>82875</v>
      </c>
      <c r="E20" s="7">
        <v>0</v>
      </c>
      <c r="F20" s="7">
        <v>0</v>
      </c>
      <c r="G20" s="7">
        <v>0</v>
      </c>
      <c r="H20" s="7">
        <v>1057924</v>
      </c>
      <c r="I20" s="7">
        <v>640155</v>
      </c>
      <c r="J20" s="7">
        <v>4875</v>
      </c>
      <c r="K20" s="7">
        <v>1279486</v>
      </c>
      <c r="L20" s="7">
        <v>35601</v>
      </c>
      <c r="M20" s="7">
        <v>730339</v>
      </c>
      <c r="N20" s="7">
        <v>3961672</v>
      </c>
    </row>
    <row r="21" spans="1:14" ht="24.75" customHeight="1">
      <c r="A21" s="11" t="s">
        <v>32</v>
      </c>
      <c r="B21" s="7">
        <v>0</v>
      </c>
      <c r="C21" s="6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</row>
    <row r="22" spans="1:14" ht="24.75" customHeight="1">
      <c r="A22" s="11" t="s">
        <v>33</v>
      </c>
      <c r="B22" s="7">
        <v>0</v>
      </c>
      <c r="C22" s="6">
        <v>42249</v>
      </c>
      <c r="D22" s="7">
        <v>0</v>
      </c>
      <c r="E22" s="7">
        <v>0</v>
      </c>
      <c r="F22" s="7">
        <v>0</v>
      </c>
      <c r="G22" s="7">
        <v>0</v>
      </c>
      <c r="H22" s="7">
        <v>23877</v>
      </c>
      <c r="I22" s="7">
        <v>0</v>
      </c>
      <c r="J22" s="7">
        <v>0</v>
      </c>
      <c r="K22" s="7">
        <v>779</v>
      </c>
      <c r="L22" s="7">
        <v>0</v>
      </c>
      <c r="M22" s="7">
        <v>5520</v>
      </c>
      <c r="N22" s="7">
        <v>72425</v>
      </c>
    </row>
    <row r="23" spans="1:14" ht="49.5" customHeight="1">
      <c r="A23" s="11" t="s">
        <v>34</v>
      </c>
      <c r="B23" s="7">
        <v>0</v>
      </c>
      <c r="C23" s="6">
        <v>384689</v>
      </c>
      <c r="D23" s="7">
        <v>138677</v>
      </c>
      <c r="E23" s="7">
        <v>0</v>
      </c>
      <c r="F23" s="7">
        <v>0</v>
      </c>
      <c r="G23" s="7">
        <v>0</v>
      </c>
      <c r="H23" s="7">
        <v>1081801</v>
      </c>
      <c r="I23" s="7">
        <v>640155</v>
      </c>
      <c r="J23" s="7">
        <v>7670</v>
      </c>
      <c r="K23" s="7">
        <v>1718607</v>
      </c>
      <c r="L23" s="7">
        <v>271560</v>
      </c>
      <c r="M23" s="7">
        <v>1118345</v>
      </c>
      <c r="N23" s="7">
        <v>5361504</v>
      </c>
    </row>
    <row r="24" spans="1:14" ht="24.75" customHeight="1">
      <c r="A24" s="12" t="s">
        <v>35</v>
      </c>
      <c r="B24" s="9">
        <v>94653812</v>
      </c>
      <c r="C24" s="8">
        <v>25881830</v>
      </c>
      <c r="D24" s="9">
        <v>4773077</v>
      </c>
      <c r="E24" s="9">
        <v>1327279</v>
      </c>
      <c r="F24" s="9">
        <v>1021804</v>
      </c>
      <c r="G24" s="9">
        <v>707975</v>
      </c>
      <c r="H24" s="9">
        <v>19203855</v>
      </c>
      <c r="I24" s="9">
        <v>2963257</v>
      </c>
      <c r="J24" s="9">
        <v>6723181</v>
      </c>
      <c r="K24" s="9">
        <v>13518639</v>
      </c>
      <c r="L24" s="9">
        <v>933047</v>
      </c>
      <c r="M24" s="9">
        <v>5422557</v>
      </c>
      <c r="N24" s="9">
        <v>177130313</v>
      </c>
    </row>
    <row r="25" spans="1:14" ht="24" customHeight="1">
      <c r="A25" s="14" t="s">
        <v>36</v>
      </c>
      <c r="B25" s="15">
        <f>B24/($N24)</f>
        <v>0.53437387648041923</v>
      </c>
      <c r="C25" s="15">
        <f t="shared" ref="C25:N25" si="0">C24/($N24)</f>
        <v>0.1461174519575314</v>
      </c>
      <c r="D25" s="15">
        <f t="shared" si="0"/>
        <v>2.6946697711757558E-2</v>
      </c>
      <c r="E25" s="15">
        <f t="shared" si="0"/>
        <v>7.4932346560015392E-3</v>
      </c>
      <c r="F25" s="15">
        <f t="shared" si="0"/>
        <v>5.7686568870908049E-3</v>
      </c>
      <c r="G25" s="15">
        <f t="shared" si="0"/>
        <v>3.9969161009725087E-3</v>
      </c>
      <c r="H25" s="15">
        <f t="shared" si="0"/>
        <v>0.10841653624808985</v>
      </c>
      <c r="I25" s="15">
        <f t="shared" si="0"/>
        <v>1.6729248369814601E-2</v>
      </c>
      <c r="J25" s="15">
        <f t="shared" si="0"/>
        <v>3.7956128943327727E-2</v>
      </c>
      <c r="K25" s="15">
        <f t="shared" si="0"/>
        <v>7.6320302104360874E-2</v>
      </c>
      <c r="L25" s="15">
        <f t="shared" si="0"/>
        <v>5.2675738228950119E-3</v>
      </c>
      <c r="M25" s="15">
        <f t="shared" si="0"/>
        <v>3.0613376717738876E-2</v>
      </c>
      <c r="N25" s="15">
        <f t="shared" si="0"/>
        <v>1</v>
      </c>
    </row>
    <row r="26" spans="1:14" ht="24.75" customHeight="1">
      <c r="A26" s="1" t="s">
        <v>0</v>
      </c>
      <c r="B26" s="2" t="s">
        <v>5</v>
      </c>
      <c r="C26" s="2" t="s">
        <v>1</v>
      </c>
      <c r="D26" s="16" t="s">
        <v>37</v>
      </c>
      <c r="E26" s="16" t="s">
        <v>38</v>
      </c>
      <c r="F26" s="16" t="s">
        <v>39</v>
      </c>
      <c r="G26" s="2" t="s">
        <v>10</v>
      </c>
      <c r="H26" s="13" t="s">
        <v>35</v>
      </c>
    </row>
    <row r="27" spans="1:14" ht="24" customHeight="1">
      <c r="A27" s="14" t="s">
        <v>36</v>
      </c>
      <c r="B27" s="15">
        <f>B25/($N25)</f>
        <v>0.53437387648041923</v>
      </c>
      <c r="C27" s="15">
        <f t="shared" ref="C27" si="1">C25/($N25)</f>
        <v>0.1461174519575314</v>
      </c>
      <c r="D27" s="15">
        <f>(D25+E25+F25+G25)/($N25)</f>
        <v>4.4205505355822412E-2</v>
      </c>
      <c r="E27" s="15">
        <f>(H25+I25)/N25</f>
        <v>0.12514578461790446</v>
      </c>
      <c r="F27" s="15">
        <f>(J25+K25+L25)/N25</f>
        <v>0.11954400487058361</v>
      </c>
      <c r="G27" s="15">
        <f t="shared" ref="G27:H27" si="2">M25/($N25)</f>
        <v>3.0613376717738876E-2</v>
      </c>
      <c r="H27" s="15">
        <f t="shared" si="2"/>
        <v>1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zoomScale="85" zoomScaleNormal="85" workbookViewId="0">
      <pane ySplit="1" topLeftCell="A14" activePane="bottomLeft" state="frozen"/>
      <selection pane="bottomLeft" sqref="A1:G2"/>
    </sheetView>
  </sheetViews>
  <sheetFormatPr defaultRowHeight="13.2"/>
  <cols>
    <col min="1" max="1" width="15.33203125" style="3" customWidth="1"/>
    <col min="2" max="2" width="12.6640625" style="3" customWidth="1"/>
    <col min="3" max="3" width="14" style="3" customWidth="1"/>
    <col min="4" max="4" width="19.88671875" style="3" customWidth="1"/>
    <col min="5" max="5" width="14.33203125" style="3" customWidth="1"/>
    <col min="6" max="6" width="11.109375" style="3" customWidth="1"/>
    <col min="7" max="7" width="11.33203125" style="3" customWidth="1"/>
    <col min="8" max="8" width="14.21875" style="3" customWidth="1"/>
    <col min="9" max="16384" width="8.88671875" style="3"/>
  </cols>
  <sheetData>
    <row r="1" spans="1:8" ht="24.75" customHeight="1">
      <c r="A1" s="1" t="s">
        <v>0</v>
      </c>
      <c r="B1" s="2" t="s">
        <v>5</v>
      </c>
      <c r="C1" s="2" t="s">
        <v>1</v>
      </c>
      <c r="D1" s="16" t="s">
        <v>37</v>
      </c>
      <c r="E1" s="16" t="s">
        <v>38</v>
      </c>
      <c r="F1" s="16" t="s">
        <v>39</v>
      </c>
      <c r="G1" s="2" t="s">
        <v>10</v>
      </c>
      <c r="H1" s="13" t="s">
        <v>35</v>
      </c>
    </row>
    <row r="2" spans="1:8" ht="24.75" customHeight="1">
      <c r="A2" s="10" t="s">
        <v>13</v>
      </c>
      <c r="B2" s="5">
        <v>3323928</v>
      </c>
      <c r="C2" s="4">
        <v>1584295</v>
      </c>
      <c r="D2" s="5">
        <f>'Table 1 (2)'!D2+'Table 1 (2)'!E2+'Table 1 (2)'!F2+'Table 1 (2)'!G2</f>
        <v>280828</v>
      </c>
      <c r="E2" s="5">
        <f>'Table 1 (2)'!H2+'Table 1 (2)'!I2</f>
        <v>487503</v>
      </c>
      <c r="F2" s="5">
        <f>'Table 1 (2)'!J2+'Table 1 (2)'!K2+'Table 1 (2)'!L2</f>
        <v>500494</v>
      </c>
      <c r="G2" s="5">
        <v>49615</v>
      </c>
      <c r="H2" s="5">
        <v>6226662</v>
      </c>
    </row>
    <row r="3" spans="1:8" ht="24.75" customHeight="1">
      <c r="A3" s="11" t="s">
        <v>14</v>
      </c>
      <c r="B3" s="7">
        <v>3548532</v>
      </c>
      <c r="C3" s="6">
        <v>1747542</v>
      </c>
      <c r="D3" s="5">
        <f>'Table 1 (2)'!D3+'Table 1 (2)'!E3+'Table 1 (2)'!F3+'Table 1 (2)'!G3</f>
        <v>782624</v>
      </c>
      <c r="E3" s="7">
        <f>'Table 1 (2)'!H3+'Table 1 (2)'!I3</f>
        <v>448853</v>
      </c>
      <c r="F3" s="5">
        <f>'Table 1 (2)'!J3+'Table 1 (2)'!K3+'Table 1 (2)'!L3</f>
        <v>716836</v>
      </c>
      <c r="G3" s="7">
        <v>223376</v>
      </c>
      <c r="H3" s="7">
        <v>7467765</v>
      </c>
    </row>
    <row r="4" spans="1:8" ht="24.75" customHeight="1">
      <c r="A4" s="11" t="s">
        <v>15</v>
      </c>
      <c r="B4" s="7">
        <v>20191439</v>
      </c>
      <c r="C4" s="6">
        <v>5588833</v>
      </c>
      <c r="D4" s="5">
        <f>'Table 1 (2)'!D4+'Table 1 (2)'!E4+'Table 1 (2)'!F4+'Table 1 (2)'!G4</f>
        <v>1756681</v>
      </c>
      <c r="E4" s="7">
        <f>'Table 1 (2)'!H4+'Table 1 (2)'!I4</f>
        <v>6867317</v>
      </c>
      <c r="F4" s="5">
        <f>'Table 1 (2)'!J4+'Table 1 (2)'!K4+'Table 1 (2)'!L4</f>
        <v>6440590</v>
      </c>
      <c r="G4" s="7">
        <v>998213</v>
      </c>
      <c r="H4" s="7">
        <v>41843076</v>
      </c>
    </row>
    <row r="5" spans="1:8" ht="24.75" customHeight="1">
      <c r="A5" s="11" t="s">
        <v>16</v>
      </c>
      <c r="B5" s="7">
        <v>4945669</v>
      </c>
      <c r="C5" s="6">
        <v>1028068</v>
      </c>
      <c r="D5" s="5">
        <f>'Table 1 (2)'!D5+'Table 1 (2)'!E5+'Table 1 (2)'!F5+'Table 1 (2)'!G5</f>
        <v>158225</v>
      </c>
      <c r="E5" s="7">
        <f>'Table 1 (2)'!H5+'Table 1 (2)'!I5</f>
        <v>1221455</v>
      </c>
      <c r="F5" s="5">
        <f>'Table 1 (2)'!J5+'Table 1 (2)'!K5+'Table 1 (2)'!L5</f>
        <v>709004</v>
      </c>
      <c r="G5" s="7">
        <v>276817</v>
      </c>
      <c r="H5" s="7">
        <v>8339237</v>
      </c>
    </row>
    <row r="6" spans="1:8" ht="24.75" customHeight="1">
      <c r="A6" s="11" t="s">
        <v>17</v>
      </c>
      <c r="B6" s="7">
        <v>4383768</v>
      </c>
      <c r="C6" s="6">
        <v>1430819</v>
      </c>
      <c r="D6" s="5">
        <f>'Table 1 (2)'!D6+'Table 1 (2)'!E6+'Table 1 (2)'!F6+'Table 1 (2)'!G6</f>
        <v>569436</v>
      </c>
      <c r="E6" s="7">
        <f>'Table 1 (2)'!H6+'Table 1 (2)'!I6</f>
        <v>777237</v>
      </c>
      <c r="F6" s="5">
        <f>'Table 1 (2)'!J6+'Table 1 (2)'!K6+'Table 1 (2)'!L6</f>
        <v>560947</v>
      </c>
      <c r="G6" s="7">
        <v>50296</v>
      </c>
      <c r="H6" s="7">
        <v>7772502</v>
      </c>
    </row>
    <row r="7" spans="1:8" ht="24.75" customHeight="1">
      <c r="A7" s="11" t="s">
        <v>18</v>
      </c>
      <c r="B7" s="7">
        <v>6664147</v>
      </c>
      <c r="C7" s="6">
        <v>2264878</v>
      </c>
      <c r="D7" s="5">
        <f>'Table 1 (2)'!D7+'Table 1 (2)'!E7+'Table 1 (2)'!F7+'Table 1 (2)'!G7</f>
        <v>644373</v>
      </c>
      <c r="E7" s="7">
        <f>'Table 1 (2)'!H7+'Table 1 (2)'!I7</f>
        <v>746879</v>
      </c>
      <c r="F7" s="5">
        <f>'Table 1 (2)'!J7+'Table 1 (2)'!K7+'Table 1 (2)'!L7</f>
        <v>1586557</v>
      </c>
      <c r="G7" s="7">
        <v>429845</v>
      </c>
      <c r="H7" s="7">
        <v>12336679</v>
      </c>
    </row>
    <row r="8" spans="1:8" ht="24.75" customHeight="1">
      <c r="A8" s="11" t="s">
        <v>19</v>
      </c>
      <c r="B8" s="7">
        <v>3327545</v>
      </c>
      <c r="C8" s="6">
        <v>380308</v>
      </c>
      <c r="D8" s="5">
        <f>'Table 1 (2)'!D8+'Table 1 (2)'!E8+'Table 1 (2)'!F8+'Table 1 (2)'!G8</f>
        <v>154157</v>
      </c>
      <c r="E8" s="7">
        <f>'Table 1 (2)'!H8+'Table 1 (2)'!I8</f>
        <v>534416</v>
      </c>
      <c r="F8" s="5">
        <f>'Table 1 (2)'!J8+'Table 1 (2)'!K8+'Table 1 (2)'!L8</f>
        <v>557817</v>
      </c>
      <c r="G8" s="7">
        <v>345013</v>
      </c>
      <c r="H8" s="7">
        <v>5299256</v>
      </c>
    </row>
    <row r="9" spans="1:8" ht="24.75" customHeight="1">
      <c r="A9" s="11" t="s">
        <v>20</v>
      </c>
      <c r="B9" s="7">
        <v>4376953</v>
      </c>
      <c r="C9" s="6">
        <v>1059995</v>
      </c>
      <c r="D9" s="5">
        <f>'Table 1 (2)'!D9+'Table 1 (2)'!E9+'Table 1 (2)'!F9+'Table 1 (2)'!G9</f>
        <v>381112</v>
      </c>
      <c r="E9" s="7">
        <f>'Table 1 (2)'!H9+'Table 1 (2)'!I9</f>
        <v>600328</v>
      </c>
      <c r="F9" s="5">
        <f>'Table 1 (2)'!J9+'Table 1 (2)'!K9+'Table 1 (2)'!L9</f>
        <v>409394</v>
      </c>
      <c r="G9" s="7">
        <v>47273</v>
      </c>
      <c r="H9" s="7">
        <v>6875054</v>
      </c>
    </row>
    <row r="10" spans="1:8" ht="24.75" customHeight="1">
      <c r="A10" s="11" t="s">
        <v>21</v>
      </c>
      <c r="B10" s="7">
        <v>6305735</v>
      </c>
      <c r="C10" s="6">
        <v>1203207</v>
      </c>
      <c r="D10" s="5">
        <f>'Table 1 (2)'!D10+'Table 1 (2)'!E10+'Table 1 (2)'!F10+'Table 1 (2)'!G10</f>
        <v>320887</v>
      </c>
      <c r="E10" s="7">
        <f>'Table 1 (2)'!H10+'Table 1 (2)'!I10</f>
        <v>1074881</v>
      </c>
      <c r="F10" s="5">
        <f>'Table 1 (2)'!J10+'Table 1 (2)'!K10+'Table 1 (2)'!L10</f>
        <v>820548</v>
      </c>
      <c r="G10" s="7">
        <v>108041</v>
      </c>
      <c r="H10" s="7">
        <v>9833299</v>
      </c>
    </row>
    <row r="11" spans="1:8" ht="24.75" customHeight="1">
      <c r="A11" s="11" t="s">
        <v>22</v>
      </c>
      <c r="B11" s="7">
        <v>10020416</v>
      </c>
      <c r="C11" s="6">
        <v>3011020</v>
      </c>
      <c r="D11" s="5">
        <f>'Table 1 (2)'!D11+'Table 1 (2)'!E11+'Table 1 (2)'!F11+'Table 1 (2)'!G11</f>
        <v>996972</v>
      </c>
      <c r="E11" s="7">
        <f>'Table 1 (2)'!H11+'Table 1 (2)'!I11</f>
        <v>2212240</v>
      </c>
      <c r="F11" s="5">
        <f>'Table 1 (2)'!J11+'Table 1 (2)'!K11+'Table 1 (2)'!L11</f>
        <v>2305139</v>
      </c>
      <c r="G11" s="7">
        <v>146655</v>
      </c>
      <c r="H11" s="7">
        <v>18692441</v>
      </c>
    </row>
    <row r="12" spans="1:8" ht="24.75" customHeight="1">
      <c r="A12" s="11" t="s">
        <v>23</v>
      </c>
      <c r="B12" s="7">
        <v>5358041</v>
      </c>
      <c r="C12" s="6">
        <v>1427551</v>
      </c>
      <c r="D12" s="5">
        <f>'Table 1 (2)'!D12+'Table 1 (2)'!E12+'Table 1 (2)'!F12+'Table 1 (2)'!G12</f>
        <v>560284</v>
      </c>
      <c r="E12" s="7">
        <f>'Table 1 (2)'!H12+'Table 1 (2)'!I12</f>
        <v>844233</v>
      </c>
      <c r="F12" s="5">
        <f>'Table 1 (2)'!J12+'Table 1 (2)'!K12+'Table 1 (2)'!L12</f>
        <v>729859</v>
      </c>
      <c r="G12" s="7">
        <v>153809</v>
      </c>
      <c r="H12" s="7">
        <v>9073777</v>
      </c>
    </row>
    <row r="13" spans="1:8" ht="24.75" customHeight="1">
      <c r="A13" s="11" t="s">
        <v>24</v>
      </c>
      <c r="B13" s="7">
        <v>12366300</v>
      </c>
      <c r="C13" s="6">
        <v>3220771</v>
      </c>
      <c r="D13" s="5">
        <f>'Table 1 (2)'!D13+'Table 1 (2)'!E13+'Table 1 (2)'!F13+'Table 1 (2)'!G13</f>
        <v>727736</v>
      </c>
      <c r="E13" s="7">
        <f>'Table 1 (2)'!H13+'Table 1 (2)'!I13</f>
        <v>3434084</v>
      </c>
      <c r="F13" s="5">
        <f>'Table 1 (2)'!J13+'Table 1 (2)'!K13+'Table 1 (2)'!L13</f>
        <v>2637738</v>
      </c>
      <c r="G13" s="7">
        <v>636157</v>
      </c>
      <c r="H13" s="7">
        <v>23022786</v>
      </c>
    </row>
    <row r="14" spans="1:8" ht="24.75" customHeight="1">
      <c r="A14" s="11" t="s">
        <v>25</v>
      </c>
      <c r="B14" s="7">
        <v>8631046</v>
      </c>
      <c r="C14" s="6">
        <v>1153386</v>
      </c>
      <c r="D14" s="5">
        <f>'Table 1 (2)'!D14+'Table 1 (2)'!E14+'Table 1 (2)'!F14+'Table 1 (2)'!G14</f>
        <v>315385</v>
      </c>
      <c r="E14" s="7">
        <f>'Table 1 (2)'!H14+'Table 1 (2)'!I14</f>
        <v>956313</v>
      </c>
      <c r="F14" s="5">
        <f>'Table 1 (2)'!J14+'Table 1 (2)'!K14+'Table 1 (2)'!L14</f>
        <v>992313</v>
      </c>
      <c r="G14" s="7">
        <v>831032</v>
      </c>
      <c r="H14" s="7">
        <v>12879475</v>
      </c>
    </row>
    <row r="15" spans="1:8" ht="24.75" customHeight="1">
      <c r="A15" s="11" t="s">
        <v>26</v>
      </c>
      <c r="B15" s="7">
        <v>1210294</v>
      </c>
      <c r="C15" s="6">
        <v>396468</v>
      </c>
      <c r="D15" s="5">
        <f>'Table 1 (2)'!D15+'Table 1 (2)'!E15+'Table 1 (2)'!F15+'Table 1 (2)'!G15</f>
        <v>42759</v>
      </c>
      <c r="E15" s="7">
        <f>'Table 1 (2)'!H15+'Table 1 (2)'!I15</f>
        <v>239416</v>
      </c>
      <c r="F15" s="5">
        <f>'Table 1 (2)'!J15+'Table 1 (2)'!K15+'Table 1 (2)'!L15</f>
        <v>209794</v>
      </c>
      <c r="G15" s="7">
        <v>8071</v>
      </c>
      <c r="H15" s="7">
        <v>2106802</v>
      </c>
    </row>
    <row r="16" spans="1:8" ht="49.5" customHeight="1">
      <c r="A16" s="11" t="s">
        <v>27</v>
      </c>
      <c r="B16" s="7">
        <v>94653812</v>
      </c>
      <c r="C16" s="6">
        <v>25497141</v>
      </c>
      <c r="D16" s="5">
        <f>'Table 1 (2)'!D16+'Table 1 (2)'!E16+'Table 1 (2)'!F16+'Table 1 (2)'!G16</f>
        <v>7691458</v>
      </c>
      <c r="E16" s="7">
        <f>'Table 1 (2)'!H16+'Table 1 (2)'!I16</f>
        <v>20445154</v>
      </c>
      <c r="F16" s="5">
        <f>'Table 1 (2)'!J16+'Table 1 (2)'!K16+'Table 1 (2)'!L16</f>
        <v>19177032</v>
      </c>
      <c r="G16" s="7">
        <v>4304212</v>
      </c>
      <c r="H16" s="7">
        <v>171768809</v>
      </c>
    </row>
    <row r="17" spans="1:8" ht="24.75" customHeight="1">
      <c r="A17" s="11" t="s">
        <v>28</v>
      </c>
      <c r="B17" s="7">
        <v>0</v>
      </c>
      <c r="C17" s="6">
        <v>0</v>
      </c>
      <c r="D17" s="5">
        <f>'Table 1 (2)'!D17+'Table 1 (2)'!E17+'Table 1 (2)'!F17+'Table 1 (2)'!G17</f>
        <v>0</v>
      </c>
      <c r="E17" s="7">
        <f>'Table 1 (2)'!H17+'Table 1 (2)'!I17</f>
        <v>0</v>
      </c>
      <c r="F17" s="5">
        <f>'Table 1 (2)'!J17+'Table 1 (2)'!K17+'Table 1 (2)'!L17</f>
        <v>0</v>
      </c>
      <c r="G17" s="7">
        <v>127373</v>
      </c>
      <c r="H17" s="7">
        <v>127373</v>
      </c>
    </row>
    <row r="18" spans="1:8" ht="24.75" customHeight="1">
      <c r="A18" s="11" t="s">
        <v>29</v>
      </c>
      <c r="B18" s="7">
        <v>0</v>
      </c>
      <c r="C18" s="6">
        <v>212022</v>
      </c>
      <c r="D18" s="5">
        <f>'Table 1 (2)'!D18+'Table 1 (2)'!E18+'Table 1 (2)'!F18+'Table 1 (2)'!G18</f>
        <v>55802</v>
      </c>
      <c r="E18" s="7">
        <f>'Table 1 (2)'!H18+'Table 1 (2)'!I18</f>
        <v>0</v>
      </c>
      <c r="F18" s="5">
        <f>'Table 1 (2)'!J18+'Table 1 (2)'!K18+'Table 1 (2)'!L18</f>
        <v>443641</v>
      </c>
      <c r="G18" s="7">
        <v>255113</v>
      </c>
      <c r="H18" s="7">
        <v>966579</v>
      </c>
    </row>
    <row r="19" spans="1:8" ht="24.75" customHeight="1">
      <c r="A19" s="11" t="s">
        <v>30</v>
      </c>
      <c r="B19" s="7">
        <v>0</v>
      </c>
      <c r="C19" s="6">
        <v>0</v>
      </c>
      <c r="D19" s="5">
        <f>'Table 1 (2)'!D19+'Table 1 (2)'!E19+'Table 1 (2)'!F19+'Table 1 (2)'!G19</f>
        <v>0</v>
      </c>
      <c r="E19" s="7">
        <f>'Table 1 (2)'!H19+'Table 1 (2)'!I19</f>
        <v>0</v>
      </c>
      <c r="F19" s="5">
        <f>'Table 1 (2)'!J19+'Table 1 (2)'!K19+'Table 1 (2)'!L19</f>
        <v>233455</v>
      </c>
      <c r="G19" s="7">
        <v>0</v>
      </c>
      <c r="H19" s="7">
        <v>233455</v>
      </c>
    </row>
    <row r="20" spans="1:8" ht="24.75" customHeight="1">
      <c r="A20" s="11" t="s">
        <v>31</v>
      </c>
      <c r="B20" s="7">
        <v>0</v>
      </c>
      <c r="C20" s="6">
        <v>130418</v>
      </c>
      <c r="D20" s="5">
        <f>'Table 1 (2)'!D20+'Table 1 (2)'!E20+'Table 1 (2)'!F20+'Table 1 (2)'!G20</f>
        <v>82875</v>
      </c>
      <c r="E20" s="7">
        <f>'Table 1 (2)'!H20+'Table 1 (2)'!I20</f>
        <v>1698079</v>
      </c>
      <c r="F20" s="5">
        <f>'Table 1 (2)'!J20+'Table 1 (2)'!K20+'Table 1 (2)'!L20</f>
        <v>1319962</v>
      </c>
      <c r="G20" s="7">
        <v>730339</v>
      </c>
      <c r="H20" s="7">
        <v>3961672</v>
      </c>
    </row>
    <row r="21" spans="1:8" ht="24.75" customHeight="1">
      <c r="A21" s="11" t="s">
        <v>32</v>
      </c>
      <c r="B21" s="7">
        <v>0</v>
      </c>
      <c r="C21" s="6">
        <v>0</v>
      </c>
      <c r="D21" s="5">
        <f>'Table 1 (2)'!D21+'Table 1 (2)'!E21+'Table 1 (2)'!F21+'Table 1 (2)'!G21</f>
        <v>0</v>
      </c>
      <c r="E21" s="7">
        <f>'Table 1 (2)'!H21+'Table 1 (2)'!I21</f>
        <v>0</v>
      </c>
      <c r="F21" s="5">
        <f>'Table 1 (2)'!J21+'Table 1 (2)'!K21+'Table 1 (2)'!L21</f>
        <v>0</v>
      </c>
      <c r="G21" s="7">
        <v>0</v>
      </c>
      <c r="H21" s="7">
        <v>0</v>
      </c>
    </row>
    <row r="22" spans="1:8" ht="24.75" customHeight="1">
      <c r="A22" s="11" t="s">
        <v>33</v>
      </c>
      <c r="B22" s="7">
        <v>0</v>
      </c>
      <c r="C22" s="6">
        <v>42249</v>
      </c>
      <c r="D22" s="5">
        <f>'Table 1 (2)'!D22+'Table 1 (2)'!E22+'Table 1 (2)'!F22+'Table 1 (2)'!G22</f>
        <v>0</v>
      </c>
      <c r="E22" s="7">
        <f>'Table 1 (2)'!H22+'Table 1 (2)'!I22</f>
        <v>23877</v>
      </c>
      <c r="F22" s="5">
        <f>'Table 1 (2)'!J22+'Table 1 (2)'!K22+'Table 1 (2)'!L22</f>
        <v>779</v>
      </c>
      <c r="G22" s="7">
        <v>5520</v>
      </c>
      <c r="H22" s="7">
        <v>72425</v>
      </c>
    </row>
    <row r="23" spans="1:8" ht="49.5" customHeight="1">
      <c r="A23" s="11" t="s">
        <v>34</v>
      </c>
      <c r="B23" s="7">
        <v>0</v>
      </c>
      <c r="C23" s="6">
        <v>384689</v>
      </c>
      <c r="D23" s="5">
        <f>'Table 1 (2)'!D23+'Table 1 (2)'!E23+'Table 1 (2)'!F23+'Table 1 (2)'!G23</f>
        <v>138677</v>
      </c>
      <c r="E23" s="7">
        <f>'Table 1 (2)'!H23+'Table 1 (2)'!I23</f>
        <v>1721956</v>
      </c>
      <c r="F23" s="5">
        <f>'Table 1 (2)'!J23+'Table 1 (2)'!K23+'Table 1 (2)'!L23</f>
        <v>1997837</v>
      </c>
      <c r="G23" s="7">
        <v>1118345</v>
      </c>
      <c r="H23" s="7">
        <v>5361504</v>
      </c>
    </row>
    <row r="24" spans="1:8" ht="24.75" customHeight="1">
      <c r="A24" s="12" t="s">
        <v>35</v>
      </c>
      <c r="B24" s="9">
        <v>94653812</v>
      </c>
      <c r="C24" s="8">
        <v>25881830</v>
      </c>
      <c r="D24" s="5">
        <f>'Table 1 (2)'!D24+'Table 1 (2)'!E24+'Table 1 (2)'!F24+'Table 1 (2)'!G24</f>
        <v>7830135</v>
      </c>
      <c r="E24" s="9">
        <f>'Table 1 (2)'!H24+'Table 1 (2)'!I24</f>
        <v>22167112</v>
      </c>
      <c r="F24" s="5">
        <f>'Table 1 (2)'!J24+'Table 1 (2)'!K24+'Table 1 (2)'!L24</f>
        <v>21174867</v>
      </c>
      <c r="G24" s="9">
        <v>5422557</v>
      </c>
      <c r="H24" s="9">
        <v>177130313</v>
      </c>
    </row>
    <row r="25" spans="1:8" ht="24" customHeight="1">
      <c r="A25" s="14" t="s">
        <v>36</v>
      </c>
      <c r="B25" s="15">
        <f>B24/($H24)</f>
        <v>0.53437387648041923</v>
      </c>
      <c r="C25" s="15">
        <f>C24/($H24)</f>
        <v>0.1461174519575314</v>
      </c>
      <c r="D25" s="15">
        <f>D24/($H24)</f>
        <v>4.4205505355822412E-2</v>
      </c>
      <c r="E25" s="15">
        <f>E24/($H24)</f>
        <v>0.12514578461790446</v>
      </c>
      <c r="F25" s="15">
        <f>F24/($H24)</f>
        <v>0.11954400487058361</v>
      </c>
      <c r="G25" s="15">
        <f t="shared" ref="G25" si="0">G24/($H24)</f>
        <v>3.0613376717738876E-2</v>
      </c>
      <c r="H25" s="15">
        <f t="shared" ref="H25" si="1">H24/($H24)</f>
        <v>1</v>
      </c>
    </row>
    <row r="26" spans="1:8" ht="24.75" customHeight="1">
      <c r="A26" s="1"/>
      <c r="B26" s="2"/>
      <c r="C26" s="2"/>
      <c r="D26" s="16"/>
      <c r="E26" s="16"/>
      <c r="F26" s="16"/>
    </row>
    <row r="27" spans="1:8" ht="24" customHeight="1">
      <c r="A27" s="14"/>
      <c r="B27" s="15"/>
      <c r="C27" s="15"/>
      <c r="D27" s="15"/>
      <c r="E27" s="15"/>
      <c r="F27" s="15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 (2)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nl1</dc:creator>
  <cp:lastModifiedBy>user</cp:lastModifiedBy>
  <dcterms:created xsi:type="dcterms:W3CDTF">2021-05-03T13:09:11Z</dcterms:created>
  <dcterms:modified xsi:type="dcterms:W3CDTF">2021-05-06T12:52:24Z</dcterms:modified>
</cp:coreProperties>
</file>