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gwu/Documents/GitHub/ORA_final_project/data/"/>
    </mc:Choice>
  </mc:AlternateContent>
  <xr:revisionPtr revIDLastSave="0" documentId="13_ncr:1_{BA2A05A7-639F-ED47-B306-7EBCBE59276C}" xr6:coauthVersionLast="47" xr6:coauthVersionMax="47" xr10:uidLastSave="{00000000-0000-0000-0000-000000000000}"/>
  <bookViews>
    <workbookView xWindow="0" yWindow="500" windowWidth="27740" windowHeight="17500" xr2:uid="{6BD3FC30-D3A4-4F3A-A1F1-0A3CDF8A31AA}"/>
  </bookViews>
  <sheets>
    <sheet name="final_variables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6" l="1"/>
  <c r="U13" i="6" s="1"/>
  <c r="T16" i="6"/>
  <c r="T13" i="6" s="1"/>
  <c r="S16" i="6"/>
  <c r="S13" i="6" s="1"/>
  <c r="R16" i="6"/>
  <c r="R13" i="6" s="1"/>
  <c r="Q16" i="6"/>
  <c r="P16" i="6"/>
  <c r="P13" i="6" s="1"/>
  <c r="O16" i="6"/>
  <c r="N16" i="6"/>
  <c r="N13" i="6" s="1"/>
  <c r="M16" i="6"/>
  <c r="M13" i="6" s="1"/>
  <c r="L16" i="6"/>
  <c r="L13" i="6" s="1"/>
  <c r="K16" i="6"/>
  <c r="K13" i="6" s="1"/>
  <c r="J16" i="6"/>
  <c r="J13" i="6" s="1"/>
  <c r="I16" i="6"/>
  <c r="I13" i="6" s="1"/>
  <c r="H16" i="6"/>
  <c r="H13" i="6" s="1"/>
  <c r="G16" i="6"/>
  <c r="F16" i="6"/>
  <c r="F13" i="6" s="1"/>
  <c r="E16" i="6"/>
  <c r="E13" i="6" s="1"/>
  <c r="D16" i="6"/>
  <c r="D13" i="6" s="1"/>
  <c r="C16" i="6"/>
  <c r="C13" i="6" s="1"/>
  <c r="B16" i="6"/>
  <c r="Q13" i="6"/>
  <c r="O13" i="6"/>
  <c r="G13" i="6"/>
  <c r="B12" i="6"/>
  <c r="C9" i="6"/>
  <c r="C10" i="6"/>
  <c r="D6" i="6"/>
  <c r="C3" i="6"/>
  <c r="B13" i="6" l="1"/>
</calcChain>
</file>

<file path=xl/sharedStrings.xml><?xml version="1.0" encoding="utf-8"?>
<sst xmlns="http://schemas.openxmlformats.org/spreadsheetml/2006/main" count="35" uniqueCount="35">
  <si>
    <t>兆豐</t>
    <phoneticPr fontId="2" type="noConversion"/>
  </si>
  <si>
    <t>富邦</t>
    <phoneticPr fontId="2" type="noConversion"/>
  </si>
  <si>
    <t>其他營業成本</t>
  </si>
  <si>
    <t>營業費用</t>
  </si>
  <si>
    <t>簽單保費收入</t>
  </si>
  <si>
    <t>再保費收入</t>
  </si>
  <si>
    <t>再保佣金收入</t>
  </si>
  <si>
    <t>核保利潤</t>
    <phoneticPr fontId="2" type="noConversion"/>
  </si>
  <si>
    <t>投資利潤</t>
    <phoneticPr fontId="2" type="noConversion"/>
  </si>
  <si>
    <t>台產</t>
    <phoneticPr fontId="2" type="noConversion"/>
  </si>
  <si>
    <t>再保費支出</t>
    <phoneticPr fontId="2" type="noConversion"/>
  </si>
  <si>
    <t>佣金費用</t>
    <phoneticPr fontId="2" type="noConversion"/>
  </si>
  <si>
    <t>手續費收入(其他收入)</t>
    <phoneticPr fontId="2" type="noConversion"/>
  </si>
  <si>
    <t>營業利益</t>
  </si>
  <si>
    <t>和泰</t>
    <phoneticPr fontId="2" type="noConversion"/>
  </si>
  <si>
    <t>承保費用</t>
    <phoneticPr fontId="2" type="noConversion"/>
  </si>
  <si>
    <t>營業外</t>
    <phoneticPr fontId="2" type="noConversion"/>
  </si>
  <si>
    <t>繼續營業單位稅前純益</t>
    <phoneticPr fontId="2" type="noConversion"/>
  </si>
  <si>
    <t>財務成本</t>
    <phoneticPr fontId="2" type="noConversion"/>
  </si>
  <si>
    <t>泰安</t>
  </si>
  <si>
    <t>明台</t>
    <phoneticPr fontId="2" type="noConversion"/>
  </si>
  <si>
    <t>南山</t>
    <phoneticPr fontId="2" type="noConversion"/>
  </si>
  <si>
    <t>第一</t>
    <phoneticPr fontId="2" type="noConversion"/>
  </si>
  <si>
    <t>旺旺友聯</t>
    <phoneticPr fontId="2" type="noConversion"/>
  </si>
  <si>
    <t>新光</t>
    <phoneticPr fontId="2" type="noConversion"/>
  </si>
  <si>
    <t>華南</t>
    <phoneticPr fontId="2" type="noConversion"/>
  </si>
  <si>
    <t>國泰世紀</t>
    <phoneticPr fontId="2" type="noConversion"/>
  </si>
  <si>
    <t>台壽保</t>
    <phoneticPr fontId="2" type="noConversion"/>
  </si>
  <si>
    <t>美國國際</t>
  </si>
  <si>
    <t>科法斯</t>
  </si>
  <si>
    <t>安達</t>
    <phoneticPr fontId="2" type="noConversion"/>
  </si>
  <si>
    <t>亞洲</t>
  </si>
  <si>
    <t>法國巴黎</t>
  </si>
  <si>
    <t>裕利安宜</t>
    <phoneticPr fontId="2" type="noConversion"/>
  </si>
  <si>
    <t>新安東京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</si>
</sst>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&quot;$&quot;* #,##0.00_-;\-&quot;$&quot;* #,##0.00_-;_-&quot;$&quot;* &quot;-&quot;??_-;_-@_-"/>
    <numFmt numFmtId="177" formatCode="_-&quot;$&quot;* #,##0_-;\-&quot;$&quot;* #,##0_-;_-&quot;$&quot;* &quot;-&quot;??_-;_-@_-"/>
  </numFmts>
  <fonts count="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3" borderId="1" xfId="1" applyFont="1" applyFill="1" applyBorder="1">
      <alignment vertical="center"/>
    </xf>
    <xf numFmtId="177" fontId="0" fillId="3" borderId="1" xfId="1" applyNumberFormat="1" applyFont="1" applyFill="1" applyBorder="1" applyAlignment="1">
      <alignment horizontal="right" vertical="center"/>
    </xf>
    <xf numFmtId="177" fontId="0" fillId="3" borderId="2" xfId="1" applyNumberFormat="1" applyFont="1" applyFill="1" applyBorder="1" applyAlignment="1">
      <alignment horizontal="right" vertical="center"/>
    </xf>
    <xf numFmtId="176" fontId="0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7" fontId="0" fillId="0" borderId="1" xfId="1" applyNumberFormat="1" applyFont="1" applyBorder="1">
      <alignment vertical="center"/>
    </xf>
    <xf numFmtId="177" fontId="0" fillId="0" borderId="1" xfId="1" applyNumberFormat="1" applyFont="1" applyBorder="1" applyAlignment="1">
      <alignment horizontal="right" vertical="center"/>
    </xf>
    <xf numFmtId="176" fontId="0" fillId="0" borderId="1" xfId="1" applyFont="1" applyBorder="1" applyAlignment="1">
      <alignment horizontal="right" vertical="center"/>
    </xf>
    <xf numFmtId="176" fontId="0" fillId="2" borderId="1" xfId="1" applyFont="1" applyFill="1" applyBorder="1">
      <alignment vertical="center"/>
    </xf>
    <xf numFmtId="177" fontId="0" fillId="2" borderId="1" xfId="1" applyNumberFormat="1" applyFont="1" applyFill="1" applyBorder="1" applyAlignment="1">
      <alignment horizontal="right" vertical="center"/>
    </xf>
    <xf numFmtId="177" fontId="0" fillId="2" borderId="1" xfId="1" applyNumberFormat="1" applyFont="1" applyFill="1" applyBorder="1">
      <alignment vertical="center"/>
    </xf>
    <xf numFmtId="177" fontId="0" fillId="0" borderId="1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right" vertical="center"/>
    </xf>
    <xf numFmtId="177" fontId="0" fillId="2" borderId="2" xfId="1" applyNumberFormat="1" applyFont="1" applyFill="1" applyBorder="1" applyAlignment="1">
      <alignment horizontal="right" vertical="center"/>
    </xf>
    <xf numFmtId="177" fontId="0" fillId="2" borderId="2" xfId="1" applyNumberFormat="1" applyFont="1" applyFill="1" applyBorder="1">
      <alignment vertical="center"/>
    </xf>
    <xf numFmtId="177" fontId="0" fillId="0" borderId="2" xfId="1" applyNumberFormat="1" applyFont="1" applyBorder="1" applyAlignment="1">
      <alignment horizontal="center" vertical="center"/>
    </xf>
    <xf numFmtId="176" fontId="0" fillId="0" borderId="4" xfId="1" applyFont="1" applyBorder="1">
      <alignment vertical="center"/>
    </xf>
    <xf numFmtId="177" fontId="0" fillId="0" borderId="5" xfId="1" applyNumberFormat="1" applyFont="1" applyBorder="1" applyAlignment="1">
      <alignment horizontal="right" vertical="center"/>
    </xf>
    <xf numFmtId="176" fontId="0" fillId="0" borderId="3" xfId="1" applyFont="1" applyBorder="1" applyAlignment="1">
      <alignment horizontal="center" vertical="center"/>
    </xf>
    <xf numFmtId="177" fontId="0" fillId="0" borderId="4" xfId="1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6" fontId="0" fillId="0" borderId="4" xfId="1" applyFont="1" applyBorder="1" applyAlignment="1">
      <alignment horizontal="left" vertical="center"/>
    </xf>
    <xf numFmtId="176" fontId="0" fillId="0" borderId="1" xfId="1" applyFont="1" applyBorder="1" applyAlignment="1">
      <alignment horizontal="left" vertical="center"/>
    </xf>
    <xf numFmtId="176" fontId="0" fillId="2" borderId="1" xfId="1" applyFont="1" applyFill="1" applyBorder="1" applyAlignment="1">
      <alignment horizontal="left" vertical="center"/>
    </xf>
    <xf numFmtId="176" fontId="0" fillId="3" borderId="1" xfId="1" applyFont="1" applyFill="1" applyBorder="1" applyAlignment="1">
      <alignment horizontal="left" vertical="center"/>
    </xf>
    <xf numFmtId="177" fontId="0" fillId="0" borderId="4" xfId="1" applyNumberFormat="1" applyFont="1" applyBorder="1" applyAlignment="1">
      <alignment horizontal="center" vertical="center"/>
    </xf>
    <xf numFmtId="177" fontId="0" fillId="0" borderId="4" xfId="1" applyNumberFormat="1" applyFont="1" applyBorder="1">
      <alignment vertical="center"/>
    </xf>
    <xf numFmtId="177" fontId="0" fillId="2" borderId="1" xfId="1" applyNumberFormat="1" applyFont="1" applyFill="1" applyBorder="1" applyAlignment="1">
      <alignment horizontal="center" vertical="center"/>
    </xf>
    <xf numFmtId="176" fontId="0" fillId="4" borderId="1" xfId="1" applyFont="1" applyFill="1" applyBorder="1" applyAlignment="1">
      <alignment horizontal="left" vertical="center"/>
    </xf>
    <xf numFmtId="177" fontId="0" fillId="4" borderId="1" xfId="1" applyNumberFormat="1" applyFont="1" applyFill="1" applyBorder="1" applyAlignment="1">
      <alignment horizontal="right" vertical="center"/>
    </xf>
    <xf numFmtId="177" fontId="0" fillId="4" borderId="2" xfId="1" applyNumberFormat="1" applyFont="1" applyFill="1" applyBorder="1" applyAlignment="1">
      <alignment horizontal="right" vertical="center"/>
    </xf>
    <xf numFmtId="177" fontId="0" fillId="4" borderId="1" xfId="1" applyNumberFormat="1" applyFont="1" applyFill="1" applyBorder="1" applyAlignment="1">
      <alignment horizontal="center" vertical="center"/>
    </xf>
    <xf numFmtId="177" fontId="0" fillId="4" borderId="1" xfId="1" applyNumberFormat="1" applyFont="1" applyFill="1" applyBorder="1">
      <alignment vertical="center"/>
    </xf>
    <xf numFmtId="176" fontId="0" fillId="4" borderId="1" xfId="1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177" fontId="3" fillId="0" borderId="6" xfId="1" applyNumberFormat="1" applyFont="1" applyBorder="1" applyAlignment="1">
      <alignment horizontal="center" vertical="center"/>
    </xf>
    <xf numFmtId="176" fontId="3" fillId="0" borderId="3" xfId="1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rpro.co/2881/annual/2019/CH/Fubon%20Ins_2019_C_aF7nfPb6Upm3.pdf" TargetMode="External"/><Relationship Id="rId1" Type="http://schemas.openxmlformats.org/officeDocument/2006/relationships/hyperlink" Target="https://www.cki.com.tw/content/files/202006160852%E5%85%86%E8%B1%90%E4%BF%9D%E9%9A%AA2019Annual%20Report_0611(%E4%BF%9D%E7%95%99%E8%B7%A8%E9%A0%81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C705-4540-41FD-8D9A-1572C3B5B996}">
  <dimension ref="A1:X31"/>
  <sheetViews>
    <sheetView tabSelected="1" zoomScale="144" workbookViewId="0">
      <pane xSplit="1" topLeftCell="B1" activePane="topRight" state="frozen"/>
      <selection pane="topRight" activeCell="B23" sqref="B23"/>
    </sheetView>
  </sheetViews>
  <sheetFormatPr baseColWidth="10" defaultColWidth="8.83203125" defaultRowHeight="15"/>
  <cols>
    <col min="1" max="1" width="26.6640625" style="23" customWidth="1"/>
    <col min="2" max="2" width="14.5" style="5" customWidth="1"/>
    <col min="3" max="3" width="20.5" style="16" customWidth="1"/>
    <col min="4" max="4" width="18.5" style="5" customWidth="1"/>
    <col min="5" max="5" width="12.1640625" style="5" bestFit="1" customWidth="1"/>
    <col min="6" max="6" width="11.83203125" style="5" customWidth="1"/>
    <col min="7" max="8" width="13.6640625" style="5" customWidth="1"/>
    <col min="9" max="9" width="12.83203125" style="5" customWidth="1"/>
    <col min="10" max="10" width="12.1640625" style="5" customWidth="1"/>
    <col min="11" max="11" width="15" style="5" customWidth="1"/>
    <col min="12" max="12" width="12.1640625" style="5" bestFit="1" customWidth="1"/>
    <col min="13" max="13" width="12.83203125" style="5" customWidth="1"/>
    <col min="14" max="14" width="15.6640625" style="5" customWidth="1"/>
    <col min="15" max="15" width="12.1640625" style="4" customWidth="1"/>
    <col min="16" max="16" width="11.83203125" style="4" customWidth="1"/>
    <col min="17" max="17" width="13.33203125" style="4" bestFit="1" customWidth="1"/>
    <col min="18" max="18" width="11.83203125" style="4" customWidth="1"/>
    <col min="19" max="19" width="13" style="4" customWidth="1"/>
    <col min="20" max="20" width="12.33203125" style="4" customWidth="1"/>
    <col min="21" max="21" width="11.5" style="4" customWidth="1"/>
    <col min="22" max="16384" width="8.83203125" style="4"/>
  </cols>
  <sheetData>
    <row r="1" spans="1:24" s="19" customFormat="1" ht="16" thickBot="1">
      <c r="A1" s="35">
        <v>2019</v>
      </c>
      <c r="B1" s="19" t="s">
        <v>9</v>
      </c>
      <c r="C1" s="36" t="s">
        <v>0</v>
      </c>
      <c r="D1" s="37" t="s">
        <v>1</v>
      </c>
      <c r="E1" s="19" t="s">
        <v>14</v>
      </c>
      <c r="F1" s="19" t="s">
        <v>19</v>
      </c>
      <c r="G1" s="19" t="s">
        <v>20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25</v>
      </c>
      <c r="M1" s="19" t="s">
        <v>26</v>
      </c>
      <c r="N1" s="19" t="s">
        <v>34</v>
      </c>
      <c r="O1" s="19" t="s">
        <v>27</v>
      </c>
      <c r="P1" s="19" t="s">
        <v>33</v>
      </c>
      <c r="Q1" s="19" t="s">
        <v>28</v>
      </c>
      <c r="R1" s="19" t="s">
        <v>29</v>
      </c>
      <c r="S1" s="19" t="s">
        <v>30</v>
      </c>
      <c r="T1" s="19" t="s">
        <v>31</v>
      </c>
      <c r="U1" s="19" t="s">
        <v>32</v>
      </c>
    </row>
    <row r="2" spans="1:24" s="17" customFormat="1">
      <c r="A2" s="22" t="s">
        <v>15</v>
      </c>
      <c r="B2" s="20">
        <v>0</v>
      </c>
      <c r="C2" s="18">
        <v>0</v>
      </c>
      <c r="D2" s="20">
        <v>0</v>
      </c>
      <c r="E2" s="20">
        <v>409</v>
      </c>
      <c r="F2" s="20">
        <v>0</v>
      </c>
      <c r="G2" s="20">
        <v>0</v>
      </c>
      <c r="H2" s="20">
        <v>737</v>
      </c>
      <c r="I2" s="20">
        <v>0</v>
      </c>
      <c r="J2" s="20">
        <v>0</v>
      </c>
      <c r="K2" s="20">
        <v>0</v>
      </c>
      <c r="L2" s="20">
        <v>0</v>
      </c>
      <c r="M2" s="26">
        <v>0</v>
      </c>
      <c r="N2" s="26">
        <v>0</v>
      </c>
      <c r="O2" s="27">
        <v>0</v>
      </c>
      <c r="P2" s="17">
        <v>0</v>
      </c>
      <c r="Q2" s="27">
        <v>0</v>
      </c>
      <c r="R2" s="27">
        <v>0</v>
      </c>
      <c r="S2" s="27">
        <v>0</v>
      </c>
      <c r="T2" s="27">
        <v>0</v>
      </c>
      <c r="U2" s="17">
        <v>0</v>
      </c>
      <c r="V2" s="27"/>
    </row>
    <row r="3" spans="1:24" s="17" customFormat="1">
      <c r="A3" s="22" t="s">
        <v>11</v>
      </c>
      <c r="B3" s="20">
        <v>845748</v>
      </c>
      <c r="C3" s="18">
        <f>1088310</f>
        <v>1088310</v>
      </c>
      <c r="D3" s="20">
        <v>5382516</v>
      </c>
      <c r="E3" s="20">
        <v>1368573</v>
      </c>
      <c r="F3" s="20">
        <v>1194180</v>
      </c>
      <c r="G3" s="20">
        <v>1705894</v>
      </c>
      <c r="H3" s="20">
        <v>723735</v>
      </c>
      <c r="I3" s="20">
        <v>1085406</v>
      </c>
      <c r="J3" s="20">
        <v>1537730</v>
      </c>
      <c r="K3" s="20">
        <v>2547138</v>
      </c>
      <c r="L3" s="20">
        <v>1535498</v>
      </c>
      <c r="M3" s="26">
        <v>3309937</v>
      </c>
      <c r="N3" s="26">
        <v>1663024</v>
      </c>
      <c r="O3" s="27">
        <v>335031</v>
      </c>
      <c r="P3" s="27">
        <v>31578</v>
      </c>
      <c r="Q3" s="27">
        <v>111744</v>
      </c>
      <c r="R3" s="27">
        <v>34067</v>
      </c>
      <c r="S3" s="27">
        <v>1014532</v>
      </c>
      <c r="T3" s="27">
        <v>0</v>
      </c>
      <c r="U3" s="27">
        <v>11400</v>
      </c>
      <c r="V3" s="27"/>
    </row>
    <row r="4" spans="1:24">
      <c r="A4" s="21" t="s">
        <v>2</v>
      </c>
      <c r="B4" s="7">
        <v>42000</v>
      </c>
      <c r="C4" s="13">
        <v>180420</v>
      </c>
      <c r="D4" s="7">
        <v>224116</v>
      </c>
      <c r="E4" s="7">
        <v>15138</v>
      </c>
      <c r="F4" s="7">
        <v>35257</v>
      </c>
      <c r="G4" s="7">
        <v>40122</v>
      </c>
      <c r="H4" s="7">
        <v>10938</v>
      </c>
      <c r="I4" s="7">
        <v>15816</v>
      </c>
      <c r="J4" s="7">
        <v>39386</v>
      </c>
      <c r="K4" s="7">
        <v>65925</v>
      </c>
      <c r="L4" s="7">
        <v>21708</v>
      </c>
      <c r="M4" s="12">
        <v>68988</v>
      </c>
      <c r="N4" s="12">
        <v>24106</v>
      </c>
      <c r="O4" s="6">
        <v>4826</v>
      </c>
      <c r="P4" s="27">
        <v>3974</v>
      </c>
      <c r="Q4" s="6">
        <v>2674</v>
      </c>
      <c r="R4" s="6">
        <v>11155</v>
      </c>
      <c r="S4" s="6">
        <v>11904</v>
      </c>
      <c r="T4" s="6">
        <v>0</v>
      </c>
      <c r="U4" s="27">
        <v>145</v>
      </c>
      <c r="V4" s="6"/>
    </row>
    <row r="5" spans="1:24">
      <c r="A5" s="21" t="s">
        <v>18</v>
      </c>
      <c r="B5" s="7">
        <v>0</v>
      </c>
      <c r="C5" s="13">
        <v>0</v>
      </c>
      <c r="D5" s="7">
        <v>0</v>
      </c>
      <c r="E5" s="7">
        <v>1841</v>
      </c>
      <c r="F5" s="7">
        <v>0</v>
      </c>
      <c r="G5" s="7">
        <v>0</v>
      </c>
      <c r="H5" s="7">
        <v>315</v>
      </c>
      <c r="I5" s="7">
        <v>0</v>
      </c>
      <c r="J5" s="7">
        <v>2168</v>
      </c>
      <c r="K5" s="7">
        <v>0</v>
      </c>
      <c r="L5" s="7">
        <v>0</v>
      </c>
      <c r="M5" s="12">
        <v>0</v>
      </c>
      <c r="N5" s="12">
        <v>0</v>
      </c>
      <c r="O5" s="6">
        <v>0</v>
      </c>
      <c r="P5" s="6">
        <v>87</v>
      </c>
      <c r="Q5" s="6">
        <v>1150</v>
      </c>
      <c r="R5" s="6">
        <v>171</v>
      </c>
      <c r="S5" s="6">
        <v>6907</v>
      </c>
      <c r="T5" s="6">
        <v>0</v>
      </c>
      <c r="U5" s="6">
        <v>60</v>
      </c>
      <c r="V5" s="6"/>
    </row>
    <row r="6" spans="1:24">
      <c r="A6" s="21" t="s">
        <v>3</v>
      </c>
      <c r="B6" s="7">
        <v>1209664</v>
      </c>
      <c r="C6" s="13">
        <v>1195537</v>
      </c>
      <c r="D6" s="7">
        <f>7741726</f>
        <v>7741726</v>
      </c>
      <c r="E6" s="7">
        <v>1762890</v>
      </c>
      <c r="F6" s="7">
        <v>1291048</v>
      </c>
      <c r="G6" s="7">
        <v>2602582</v>
      </c>
      <c r="H6" s="7">
        <v>1295549</v>
      </c>
      <c r="I6" s="7">
        <v>1339907</v>
      </c>
      <c r="J6" s="7">
        <v>2032547</v>
      </c>
      <c r="K6" s="7">
        <v>3241421</v>
      </c>
      <c r="L6" s="7">
        <v>1586394</v>
      </c>
      <c r="M6" s="12">
        <v>3935900</v>
      </c>
      <c r="N6" s="12">
        <v>2585167</v>
      </c>
      <c r="O6" s="6">
        <v>582342</v>
      </c>
      <c r="P6" s="6">
        <v>71173</v>
      </c>
      <c r="Q6" s="6">
        <v>294390</v>
      </c>
      <c r="R6" s="6">
        <v>89161</v>
      </c>
      <c r="S6" s="6">
        <v>1052730</v>
      </c>
      <c r="T6" s="6">
        <v>3583</v>
      </c>
      <c r="U6" s="6">
        <v>48570</v>
      </c>
      <c r="V6" s="6"/>
    </row>
    <row r="7" spans="1:24" s="9" customFormat="1">
      <c r="A7" s="24" t="s">
        <v>4</v>
      </c>
      <c r="B7" s="10">
        <v>6226661</v>
      </c>
      <c r="C7" s="14">
        <v>7467764</v>
      </c>
      <c r="D7" s="10">
        <v>41843076</v>
      </c>
      <c r="E7" s="10">
        <v>8339236</v>
      </c>
      <c r="F7" s="10">
        <v>7772502</v>
      </c>
      <c r="G7" s="10">
        <v>12336679</v>
      </c>
      <c r="H7" s="10">
        <v>5299256</v>
      </c>
      <c r="I7" s="10">
        <v>6875054</v>
      </c>
      <c r="J7" s="10">
        <v>9833305</v>
      </c>
      <c r="K7" s="10">
        <v>18692441</v>
      </c>
      <c r="L7" s="10">
        <v>9073777</v>
      </c>
      <c r="M7" s="28">
        <v>23022786</v>
      </c>
      <c r="N7" s="28">
        <v>12923849</v>
      </c>
      <c r="O7" s="11">
        <v>2106802</v>
      </c>
      <c r="P7" s="11">
        <v>127373</v>
      </c>
      <c r="Q7" s="11">
        <v>966579</v>
      </c>
      <c r="R7" s="11">
        <v>233454</v>
      </c>
      <c r="S7" s="11">
        <v>3961672</v>
      </c>
      <c r="T7" s="11">
        <v>0</v>
      </c>
      <c r="U7" s="11">
        <v>72425</v>
      </c>
      <c r="V7" s="11"/>
    </row>
    <row r="8" spans="1:24" s="9" customFormat="1">
      <c r="A8" s="24" t="s">
        <v>12</v>
      </c>
      <c r="B8" s="10">
        <v>56785</v>
      </c>
      <c r="C8" s="14">
        <v>74624</v>
      </c>
      <c r="D8" s="9">
        <v>0</v>
      </c>
      <c r="E8" s="10">
        <v>11327</v>
      </c>
      <c r="F8" s="10">
        <v>17316</v>
      </c>
      <c r="G8" s="10">
        <v>46078</v>
      </c>
      <c r="H8" s="10">
        <v>6410</v>
      </c>
      <c r="I8" s="10">
        <v>24477</v>
      </c>
      <c r="J8" s="10">
        <v>0</v>
      </c>
      <c r="K8" s="10">
        <v>35611</v>
      </c>
      <c r="L8" s="10">
        <v>23024</v>
      </c>
      <c r="M8" s="28">
        <v>42475</v>
      </c>
      <c r="N8" s="28">
        <v>14632</v>
      </c>
      <c r="O8" s="11">
        <v>17987</v>
      </c>
      <c r="P8" s="11">
        <v>0</v>
      </c>
      <c r="Q8" s="11">
        <v>5408</v>
      </c>
      <c r="R8" s="11">
        <v>0</v>
      </c>
      <c r="S8" s="11">
        <v>19575</v>
      </c>
      <c r="T8" s="11">
        <v>0</v>
      </c>
      <c r="U8" s="11">
        <v>2634</v>
      </c>
      <c r="V8" s="11"/>
    </row>
    <row r="9" spans="1:24" s="34" customFormat="1">
      <c r="A9" s="29" t="s">
        <v>10</v>
      </c>
      <c r="B9" s="30">
        <v>2023010</v>
      </c>
      <c r="C9" s="31">
        <f>3490003</f>
        <v>3490003</v>
      </c>
      <c r="D9" s="30">
        <v>11029907</v>
      </c>
      <c r="E9" s="30">
        <v>1932041</v>
      </c>
      <c r="F9" s="30">
        <v>2929907</v>
      </c>
      <c r="G9" s="30">
        <v>4120534</v>
      </c>
      <c r="H9" s="30">
        <v>2148453</v>
      </c>
      <c r="I9" s="30">
        <v>1925618</v>
      </c>
      <c r="J9" s="30">
        <v>3231917</v>
      </c>
      <c r="K9" s="30">
        <v>4422098</v>
      </c>
      <c r="L9" s="30">
        <v>3188045</v>
      </c>
      <c r="M9" s="32">
        <v>5548421</v>
      </c>
      <c r="N9" s="32">
        <v>3110052</v>
      </c>
      <c r="O9" s="33">
        <v>653871</v>
      </c>
      <c r="P9" s="33">
        <v>131971</v>
      </c>
      <c r="Q9" s="33">
        <v>904020</v>
      </c>
      <c r="R9" s="33">
        <v>265171</v>
      </c>
      <c r="S9" s="33">
        <v>2551341</v>
      </c>
      <c r="T9" s="33">
        <v>0</v>
      </c>
      <c r="U9" s="33">
        <v>40275</v>
      </c>
      <c r="V9" s="33"/>
    </row>
    <row r="10" spans="1:24" s="9" customFormat="1">
      <c r="A10" s="24" t="s">
        <v>5</v>
      </c>
      <c r="B10" s="10">
        <v>423433</v>
      </c>
      <c r="C10" s="15">
        <f>769640</f>
        <v>769640</v>
      </c>
      <c r="D10" s="10">
        <v>2261668</v>
      </c>
      <c r="E10" s="10">
        <v>337946</v>
      </c>
      <c r="F10" s="10">
        <v>472922</v>
      </c>
      <c r="G10" s="10">
        <v>464223</v>
      </c>
      <c r="H10" s="10">
        <v>234185</v>
      </c>
      <c r="I10" s="10">
        <v>404585</v>
      </c>
      <c r="J10" s="10">
        <v>400459</v>
      </c>
      <c r="K10" s="10">
        <v>717155</v>
      </c>
      <c r="L10" s="10">
        <v>805639</v>
      </c>
      <c r="M10" s="28">
        <v>1888472</v>
      </c>
      <c r="N10" s="28">
        <v>546492</v>
      </c>
      <c r="O10" s="11">
        <v>204191</v>
      </c>
      <c r="P10" s="11">
        <v>94536</v>
      </c>
      <c r="Q10" s="11">
        <v>255668</v>
      </c>
      <c r="R10" s="11">
        <v>96019</v>
      </c>
      <c r="S10" s="11">
        <v>1043026</v>
      </c>
      <c r="T10" s="11">
        <v>0</v>
      </c>
      <c r="U10" s="11">
        <v>4332</v>
      </c>
      <c r="V10" s="11"/>
    </row>
    <row r="11" spans="1:24" s="9" customFormat="1">
      <c r="A11" s="24" t="s">
        <v>6</v>
      </c>
      <c r="B11" s="10">
        <v>238569</v>
      </c>
      <c r="C11" s="14">
        <v>564965</v>
      </c>
      <c r="D11" s="10">
        <v>1347127</v>
      </c>
      <c r="E11" s="10">
        <v>353929</v>
      </c>
      <c r="F11" s="10">
        <v>547966</v>
      </c>
      <c r="G11" s="10">
        <v>555733</v>
      </c>
      <c r="H11" s="10">
        <v>684537</v>
      </c>
      <c r="I11" s="10">
        <v>287665</v>
      </c>
      <c r="J11" s="10">
        <v>586449</v>
      </c>
      <c r="K11" s="10">
        <v>406913</v>
      </c>
      <c r="L11" s="10">
        <v>636474</v>
      </c>
      <c r="M11" s="28">
        <v>538028</v>
      </c>
      <c r="N11" s="28">
        <v>536063</v>
      </c>
      <c r="O11" s="11">
        <v>88226</v>
      </c>
      <c r="P11" s="11">
        <v>39126</v>
      </c>
      <c r="Q11" s="11">
        <v>324805</v>
      </c>
      <c r="R11" s="11">
        <v>83606</v>
      </c>
      <c r="S11" s="11">
        <v>889620</v>
      </c>
      <c r="T11" s="11">
        <v>0</v>
      </c>
      <c r="U11" s="11">
        <v>7117</v>
      </c>
      <c r="V11" s="11"/>
    </row>
    <row r="12" spans="1:24" s="1" customFormat="1">
      <c r="A12" s="25" t="s">
        <v>8</v>
      </c>
      <c r="B12" s="2">
        <f>427989</f>
        <v>427989</v>
      </c>
      <c r="C12" s="3">
        <v>339383</v>
      </c>
      <c r="D12" s="2">
        <v>3228069</v>
      </c>
      <c r="E12" s="2">
        <v>309097</v>
      </c>
      <c r="F12" s="2">
        <v>319848</v>
      </c>
      <c r="G12" s="2">
        <v>382617</v>
      </c>
      <c r="H12" s="2">
        <v>236632</v>
      </c>
      <c r="I12" s="2">
        <v>390683</v>
      </c>
      <c r="J12" s="2">
        <v>433263</v>
      </c>
      <c r="K12" s="2">
        <v>701324</v>
      </c>
      <c r="L12" s="2">
        <v>436718</v>
      </c>
      <c r="M12" s="2">
        <v>978938</v>
      </c>
      <c r="N12" s="2">
        <v>483836</v>
      </c>
      <c r="O12" s="2">
        <v>108409</v>
      </c>
      <c r="P12" s="2">
        <v>853</v>
      </c>
      <c r="Q12" s="2">
        <v>16545</v>
      </c>
      <c r="R12" s="2">
        <v>181</v>
      </c>
      <c r="S12" s="2">
        <v>31080</v>
      </c>
      <c r="T12" s="2">
        <v>798</v>
      </c>
      <c r="U12" s="2">
        <v>1679</v>
      </c>
      <c r="V12" s="2"/>
      <c r="W12" s="2"/>
      <c r="X12" s="2"/>
    </row>
    <row r="13" spans="1:24" s="1" customFormat="1">
      <c r="A13" s="25" t="s">
        <v>7</v>
      </c>
      <c r="B13" s="3">
        <f t="shared" ref="B13:G13" si="0">B16-B12</f>
        <v>411862</v>
      </c>
      <c r="C13" s="3">
        <f t="shared" si="0"/>
        <v>-110383</v>
      </c>
      <c r="D13" s="3">
        <f t="shared" si="0"/>
        <v>2067179</v>
      </c>
      <c r="E13" s="3">
        <f t="shared" si="0"/>
        <v>53091</v>
      </c>
      <c r="F13" s="3">
        <f t="shared" si="0"/>
        <v>318433</v>
      </c>
      <c r="G13" s="3">
        <f t="shared" si="0"/>
        <v>65918</v>
      </c>
      <c r="H13" s="3">
        <f t="shared" ref="H13:Q13" si="1">H16-H12</f>
        <v>29863</v>
      </c>
      <c r="I13" s="3">
        <f t="shared" si="1"/>
        <v>273507</v>
      </c>
      <c r="J13" s="3">
        <f t="shared" si="1"/>
        <v>254158</v>
      </c>
      <c r="K13" s="3">
        <f t="shared" si="1"/>
        <v>1168246</v>
      </c>
      <c r="L13" s="3">
        <f t="shared" si="1"/>
        <v>315702</v>
      </c>
      <c r="M13" s="3">
        <f t="shared" si="1"/>
        <v>1511577</v>
      </c>
      <c r="N13" s="3">
        <f t="shared" si="1"/>
        <v>645483</v>
      </c>
      <c r="O13" s="3">
        <f t="shared" si="1"/>
        <v>-99299</v>
      </c>
      <c r="P13" s="3">
        <f t="shared" si="1"/>
        <v>-56816</v>
      </c>
      <c r="Q13" s="3">
        <f t="shared" si="1"/>
        <v>136393</v>
      </c>
      <c r="R13" s="3">
        <f>R16-R12</f>
        <v>132</v>
      </c>
      <c r="S13" s="3">
        <f t="shared" ref="S13:U13" si="2">S16-S12</f>
        <v>366306</v>
      </c>
      <c r="T13" s="3">
        <f t="shared" si="2"/>
        <v>-3334</v>
      </c>
      <c r="U13" s="3">
        <f t="shared" si="2"/>
        <v>-14010</v>
      </c>
      <c r="V13" s="3"/>
      <c r="W13" s="3"/>
      <c r="X13" s="3"/>
    </row>
    <row r="14" spans="1:24" s="1" customFormat="1">
      <c r="A14" s="25" t="s">
        <v>16</v>
      </c>
      <c r="B14" s="3">
        <v>-6199</v>
      </c>
      <c r="C14" s="3">
        <v>2812</v>
      </c>
      <c r="D14" s="3">
        <v>-271722</v>
      </c>
      <c r="E14" s="3">
        <v>770</v>
      </c>
      <c r="F14" s="3">
        <v>-9819</v>
      </c>
      <c r="G14" s="3">
        <v>2307</v>
      </c>
      <c r="H14" s="3">
        <v>-22456</v>
      </c>
      <c r="I14" s="3">
        <v>-565</v>
      </c>
      <c r="J14" s="3">
        <v>13930</v>
      </c>
      <c r="K14" s="3">
        <v>21323</v>
      </c>
      <c r="L14" s="3">
        <v>2725</v>
      </c>
      <c r="M14" s="3">
        <v>4481</v>
      </c>
      <c r="N14" s="3">
        <v>21643</v>
      </c>
      <c r="O14" s="3">
        <v>3491</v>
      </c>
      <c r="P14" s="3">
        <v>0</v>
      </c>
      <c r="Q14" s="3">
        <v>2057</v>
      </c>
      <c r="R14" s="3">
        <v>0</v>
      </c>
      <c r="S14" s="3">
        <v>2895</v>
      </c>
      <c r="T14" s="3">
        <v>0</v>
      </c>
      <c r="U14" s="3">
        <v>121</v>
      </c>
      <c r="V14" s="3"/>
      <c r="W14" s="3"/>
      <c r="X14" s="3"/>
    </row>
    <row r="15" spans="1:24" s="1" customFormat="1">
      <c r="A15" s="25" t="s">
        <v>17</v>
      </c>
      <c r="B15" s="3">
        <v>833652</v>
      </c>
      <c r="C15" s="3">
        <v>231812</v>
      </c>
      <c r="D15" s="3">
        <v>5023526</v>
      </c>
      <c r="E15" s="3">
        <v>362958</v>
      </c>
      <c r="F15" s="3">
        <v>628462</v>
      </c>
      <c r="G15" s="3">
        <v>450842</v>
      </c>
      <c r="H15" s="3">
        <v>244039</v>
      </c>
      <c r="I15" s="3">
        <v>663625</v>
      </c>
      <c r="J15" s="3">
        <v>701351</v>
      </c>
      <c r="K15" s="3">
        <v>1890893</v>
      </c>
      <c r="L15" s="3">
        <v>755145</v>
      </c>
      <c r="M15" s="3">
        <v>2494996</v>
      </c>
      <c r="N15" s="3">
        <v>1150962</v>
      </c>
      <c r="O15" s="3">
        <v>12601</v>
      </c>
      <c r="P15" s="3">
        <v>-55963</v>
      </c>
      <c r="Q15" s="3">
        <v>154995</v>
      </c>
      <c r="R15" s="3">
        <v>313</v>
      </c>
      <c r="S15" s="3">
        <v>400281</v>
      </c>
      <c r="T15" s="3">
        <v>-2536</v>
      </c>
      <c r="U15" s="3">
        <v>-12210</v>
      </c>
      <c r="V15" s="3"/>
      <c r="W15" s="3"/>
      <c r="X15" s="3"/>
    </row>
    <row r="16" spans="1:24" s="1" customFormat="1">
      <c r="A16" s="25" t="s">
        <v>13</v>
      </c>
      <c r="B16" s="3">
        <f>B15-B14</f>
        <v>839851</v>
      </c>
      <c r="C16" s="3">
        <f t="shared" ref="C16:D16" si="3">C15-C14</f>
        <v>229000</v>
      </c>
      <c r="D16" s="3">
        <f t="shared" si="3"/>
        <v>5295248</v>
      </c>
      <c r="E16" s="3">
        <f>E15-E14</f>
        <v>362188</v>
      </c>
      <c r="F16" s="3">
        <f>F15-F14</f>
        <v>638281</v>
      </c>
      <c r="G16" s="3">
        <f>G15-G14</f>
        <v>448535</v>
      </c>
      <c r="H16" s="3">
        <f t="shared" ref="H16:U16" si="4">H15-H14</f>
        <v>266495</v>
      </c>
      <c r="I16" s="3">
        <f t="shared" si="4"/>
        <v>664190</v>
      </c>
      <c r="J16" s="3">
        <f t="shared" si="4"/>
        <v>687421</v>
      </c>
      <c r="K16" s="3">
        <f t="shared" si="4"/>
        <v>1869570</v>
      </c>
      <c r="L16" s="3">
        <f t="shared" si="4"/>
        <v>752420</v>
      </c>
      <c r="M16" s="3">
        <f t="shared" si="4"/>
        <v>2490515</v>
      </c>
      <c r="N16" s="3">
        <f t="shared" si="4"/>
        <v>1129319</v>
      </c>
      <c r="O16" s="3">
        <f t="shared" si="4"/>
        <v>9110</v>
      </c>
      <c r="P16" s="3">
        <f t="shared" si="4"/>
        <v>-55963</v>
      </c>
      <c r="Q16" s="3">
        <f t="shared" si="4"/>
        <v>152938</v>
      </c>
      <c r="R16" s="3">
        <f t="shared" si="4"/>
        <v>313</v>
      </c>
      <c r="S16" s="3">
        <f t="shared" si="4"/>
        <v>397386</v>
      </c>
      <c r="T16" s="3">
        <f t="shared" si="4"/>
        <v>-2536</v>
      </c>
      <c r="U16" s="3">
        <f t="shared" si="4"/>
        <v>-12331</v>
      </c>
      <c r="V16" s="3"/>
      <c r="W16" s="3"/>
      <c r="X16" s="3"/>
    </row>
    <row r="17" spans="1:24">
      <c r="B17" s="8"/>
      <c r="C17" s="13"/>
      <c r="D17" s="8"/>
      <c r="E17" s="8"/>
      <c r="F17" s="8"/>
      <c r="G17" s="8"/>
      <c r="H17" s="8"/>
      <c r="I17" s="8"/>
      <c r="J17" s="8"/>
      <c r="K17" s="8"/>
      <c r="L17" s="8"/>
    </row>
    <row r="18" spans="1:24">
      <c r="B18" s="8"/>
      <c r="C18" s="13"/>
      <c r="D18" s="8"/>
      <c r="E18" s="8"/>
      <c r="F18" s="8"/>
      <c r="G18" s="8"/>
      <c r="H18" s="8"/>
      <c r="I18" s="8"/>
      <c r="J18" s="8"/>
      <c r="K18" s="8"/>
      <c r="L18" s="8"/>
    </row>
    <row r="19" spans="1:24">
      <c r="B19" s="8"/>
      <c r="C19" s="13"/>
      <c r="D19" s="8"/>
      <c r="E19" s="8"/>
      <c r="F19" s="8"/>
      <c r="G19" s="8"/>
      <c r="H19" s="8"/>
      <c r="I19" s="8"/>
      <c r="J19" s="8"/>
      <c r="K19" s="8"/>
      <c r="L19" s="8"/>
    </row>
    <row r="20" spans="1:24">
      <c r="B20" s="13"/>
      <c r="C20" s="13"/>
      <c r="D20" s="8"/>
      <c r="E20" s="8"/>
      <c r="F20" s="13"/>
      <c r="G20" s="8"/>
      <c r="H20" s="13"/>
      <c r="I20" s="8"/>
      <c r="J20" s="13"/>
      <c r="K20" s="8"/>
      <c r="L20" s="13"/>
      <c r="M20" s="8"/>
      <c r="N20" s="13"/>
      <c r="O20" s="8"/>
      <c r="P20" s="8"/>
      <c r="Q20" s="13"/>
      <c r="R20" s="8"/>
      <c r="S20" s="13"/>
      <c r="T20" s="8"/>
      <c r="U20" s="13"/>
    </row>
    <row r="21" spans="1:24">
      <c r="B21" s="8"/>
      <c r="C21" s="13"/>
      <c r="D21" s="8"/>
      <c r="E21" s="8"/>
      <c r="F21" s="8"/>
      <c r="G21" s="8"/>
      <c r="H21" s="8"/>
      <c r="I21" s="8"/>
      <c r="J21" s="8"/>
      <c r="K21" s="8"/>
      <c r="L21" s="8"/>
    </row>
    <row r="22" spans="1:24" s="5" customFormat="1">
      <c r="A22" s="23"/>
      <c r="B22" s="8"/>
      <c r="C22" s="13"/>
      <c r="D22" s="8"/>
      <c r="E22" s="8"/>
      <c r="F22" s="8"/>
      <c r="G22" s="8"/>
      <c r="H22" s="8"/>
      <c r="I22" s="8"/>
      <c r="J22" s="8"/>
      <c r="K22" s="8"/>
      <c r="L22" s="8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s="5" customFormat="1">
      <c r="A23" s="23"/>
      <c r="B23" s="8"/>
      <c r="C23" s="13"/>
      <c r="D23" s="8"/>
      <c r="E23" s="8"/>
      <c r="F23" s="8"/>
      <c r="G23" s="8"/>
      <c r="H23" s="8"/>
      <c r="I23" s="8"/>
      <c r="J23" s="8"/>
      <c r="K23" s="8"/>
      <c r="L23" s="8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s="5" customFormat="1">
      <c r="A24" s="23"/>
      <c r="B24" s="8"/>
      <c r="C24" s="13"/>
      <c r="D24" s="8"/>
      <c r="E24" s="8"/>
      <c r="F24" s="8"/>
      <c r="G24" s="8"/>
      <c r="H24" s="8"/>
      <c r="I24" s="8"/>
      <c r="J24" s="8"/>
      <c r="K24" s="8"/>
      <c r="L24" s="8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s="5" customFormat="1">
      <c r="A25" s="23"/>
      <c r="B25" s="8"/>
      <c r="C25" s="13"/>
      <c r="D25" s="8"/>
      <c r="E25" s="8"/>
      <c r="F25" s="8"/>
      <c r="G25" s="8"/>
      <c r="H25" s="8"/>
      <c r="I25" s="8"/>
      <c r="J25" s="8"/>
      <c r="K25" s="8"/>
      <c r="L25" s="8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s="5" customFormat="1">
      <c r="A26" s="23"/>
      <c r="B26" s="8"/>
      <c r="C26" s="13"/>
      <c r="D26" s="8"/>
      <c r="E26" s="8"/>
      <c r="F26" s="8"/>
      <c r="G26" s="8"/>
      <c r="H26" s="8"/>
      <c r="I26" s="8"/>
      <c r="J26" s="8"/>
      <c r="K26" s="8"/>
      <c r="L26" s="8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s="5" customFormat="1">
      <c r="A27" s="23"/>
      <c r="B27" s="8"/>
      <c r="C27" s="13"/>
      <c r="D27" s="8"/>
      <c r="E27" s="8"/>
      <c r="F27" s="8"/>
      <c r="G27" s="8"/>
      <c r="H27" s="8"/>
      <c r="I27" s="8"/>
      <c r="J27" s="8"/>
      <c r="K27" s="8"/>
      <c r="L27" s="8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s="5" customFormat="1">
      <c r="A28" s="23"/>
      <c r="B28" s="8"/>
      <c r="C28" s="13"/>
      <c r="D28" s="8"/>
      <c r="E28" s="8"/>
      <c r="F28" s="8"/>
      <c r="G28" s="8"/>
      <c r="H28" s="8"/>
      <c r="I28" s="8"/>
      <c r="J28" s="8"/>
      <c r="K28" s="8"/>
      <c r="L28" s="8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s="5" customFormat="1">
      <c r="A29" s="23"/>
      <c r="B29" s="8"/>
      <c r="C29" s="13"/>
      <c r="D29" s="8"/>
      <c r="E29" s="8"/>
      <c r="F29" s="8"/>
      <c r="G29" s="8"/>
      <c r="H29" s="8"/>
      <c r="I29" s="8"/>
      <c r="J29" s="8"/>
      <c r="K29" s="8"/>
      <c r="L29" s="8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5" customFormat="1">
      <c r="A30" s="23"/>
      <c r="B30" s="8"/>
      <c r="C30" s="13"/>
      <c r="D30" s="8"/>
      <c r="E30" s="8"/>
      <c r="F30" s="8"/>
      <c r="G30" s="8"/>
      <c r="H30" s="8"/>
      <c r="I30" s="8"/>
      <c r="J30" s="8"/>
      <c r="K30" s="8"/>
      <c r="L30" s="8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s="5" customFormat="1">
      <c r="A31" s="23"/>
      <c r="B31" s="8"/>
      <c r="C31" s="13"/>
      <c r="D31" s="8"/>
      <c r="E31" s="8"/>
      <c r="F31" s="8"/>
      <c r="G31" s="8"/>
      <c r="H31" s="8"/>
      <c r="I31" s="8"/>
      <c r="J31" s="8"/>
      <c r="K31" s="8"/>
      <c r="L31" s="8"/>
      <c r="O31" s="4"/>
      <c r="P31" s="4"/>
      <c r="Q31" s="4"/>
      <c r="R31" s="4"/>
      <c r="S31" s="4"/>
      <c r="T31" s="4"/>
      <c r="U31" s="4"/>
      <c r="V31" s="4"/>
      <c r="W31" s="4"/>
      <c r="X31" s="4"/>
    </row>
  </sheetData>
  <phoneticPr fontId="2" type="noConversion"/>
  <hyperlinks>
    <hyperlink ref="C1" r:id="rId1" xr:uid="{9AF168BA-16E1-4212-8E20-233716C52E82}"/>
    <hyperlink ref="D1" r:id="rId2" xr:uid="{B2CC0BED-7ED3-48E3-8D0A-BD8C37C1F0F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2021-05-01T07:54:39Z</dcterms:created>
  <dcterms:modified xsi:type="dcterms:W3CDTF">2021-06-01T03:56:31Z</dcterms:modified>
</cp:coreProperties>
</file>