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2435" windowHeight="6720"/>
  </bookViews>
  <sheets>
    <sheet name="Project Backlog" sheetId="7" r:id="rId1"/>
    <sheet name="User Stories" sheetId="6" r:id="rId2"/>
    <sheet name="Dictionary" sheetId="4" r:id="rId3"/>
    <sheet name="Business Rules" sheetId="2" r:id="rId4"/>
    <sheet name="Technical Requirements" sheetId="3" r:id="rId5"/>
    <sheet name="Constraints" sheetId="5" r:id="rId6"/>
  </sheets>
  <calcPr calcId="145621" concurrentCalc="0"/>
</workbook>
</file>

<file path=xl/calcChain.xml><?xml version="1.0" encoding="utf-8"?>
<calcChain xmlns="http://schemas.openxmlformats.org/spreadsheetml/2006/main">
  <c r="J34" i="7" l="1"/>
  <c r="J32" i="7"/>
  <c r="K28" i="7"/>
  <c r="K30" i="7"/>
  <c r="L28" i="7"/>
  <c r="G21" i="6"/>
  <c r="F27" i="6"/>
  <c r="F25" i="6"/>
  <c r="G23" i="6"/>
</calcChain>
</file>

<file path=xl/sharedStrings.xml><?xml version="1.0" encoding="utf-8"?>
<sst xmlns="http://schemas.openxmlformats.org/spreadsheetml/2006/main" count="296" uniqueCount="171">
  <si>
    <t>Librarian</t>
  </si>
  <si>
    <t>Super Librarian</t>
  </si>
  <si>
    <t>Public</t>
  </si>
  <si>
    <t>Patron</t>
  </si>
  <si>
    <t>Patron ID</t>
  </si>
  <si>
    <t>Materials</t>
  </si>
  <si>
    <t>Call Number</t>
  </si>
  <si>
    <t>ISBN</t>
  </si>
  <si>
    <t>Asset ID</t>
  </si>
  <si>
    <t>Borrow</t>
  </si>
  <si>
    <t>Return</t>
  </si>
  <si>
    <t>SLPL Information System Dictionary</t>
  </si>
  <si>
    <t>Term</t>
  </si>
  <si>
    <t>Definition</t>
  </si>
  <si>
    <t>BR-1</t>
  </si>
  <si>
    <t>BR-2</t>
  </si>
  <si>
    <t>Only librarians are allowed to add, modify, and delete materials in the materials database.</t>
  </si>
  <si>
    <t>You should be able to search materials by author and title without being required to login.</t>
  </si>
  <si>
    <t>SLPL Information System Business Rules</t>
  </si>
  <si>
    <t>TR-1</t>
  </si>
  <si>
    <t>The system shall fully operate with current versions of Microsoft Internet Explorer, Firefox, and Google Chrome as well as standard Android and IOS browsers.</t>
  </si>
  <si>
    <t>TR-2</t>
  </si>
  <si>
    <t>The system shall fully operate on a corporate approved, Microsoft Windows 200? server using Internet Information Server ?.    (instruct.biz.uiowa.edu)</t>
  </si>
  <si>
    <t>The system shall accommodate 100 concurrent users at peak usage times of 9AM – 4PM, local time.</t>
  </si>
  <si>
    <t>All pages generated by the system shall be fully downloadable in no more than 10 seconds over a 512kbsp DSL connection.</t>
  </si>
  <si>
    <t>TR-5</t>
  </si>
  <si>
    <t>Responses to queries shall take no longer than 7 seconds to load onto the screen after the users submits the query.</t>
  </si>
  <si>
    <t>TR-6</t>
  </si>
  <si>
    <t>The system shall display confirmation messages to users within 4 seconds after the user submits information to the system. (Clicking new link, CRUDing a database).</t>
  </si>
  <si>
    <t>If the connection between the user and the system is broken prior to a transaction being confirmed or canceled, the user shall be able to retrieve the incomplete order</t>
  </si>
  <si>
    <t>TR-8</t>
  </si>
  <si>
    <t>Confirmation messages should be displayed when materials or patrons are added, modified, or deleted from the database.</t>
  </si>
  <si>
    <t>TR-9</t>
  </si>
  <si>
    <t>The system shall fully operate on a corporate approved, Microsoft Windows 200? server using Microsoft SQL Server v?.    (apollo.biz.uiowa.edu)</t>
  </si>
  <si>
    <t>TR-10</t>
  </si>
  <si>
    <t>For flexibility and ease of maintenance, the site shall use MasterPages, external .css, ASP sitemap controls, and ASP menu controls</t>
  </si>
  <si>
    <t>TR-11</t>
  </si>
  <si>
    <t>The system must display the current date on all pages.</t>
  </si>
  <si>
    <t>TR-12</t>
  </si>
  <si>
    <t xml:space="preserve">The information system must be programmed in Microsoft ASP.NET </t>
  </si>
  <si>
    <t>TR-13</t>
  </si>
  <si>
    <t>ASP.NET role based security shall be implemented to differentiate Administrators, Librarians, Volunteers, Patrons and unauthenticated users.</t>
  </si>
  <si>
    <t>TR-14</t>
  </si>
  <si>
    <t>A photo of the material should be presented when viewing material details.   If no photo is available, this should be indicated.</t>
  </si>
  <si>
    <t>TR-15</t>
  </si>
  <si>
    <t xml:space="preserve"> **blank**</t>
  </si>
  <si>
    <t>TR-16</t>
  </si>
  <si>
    <t>Count of total items in materials database should be displayed on front page.</t>
  </si>
  <si>
    <t>TR-17</t>
  </si>
  <si>
    <t>ASP repeater control should be used in at least one location in the IS</t>
  </si>
  <si>
    <t>TR-18</t>
  </si>
  <si>
    <t>ASP gridview and details or form view should be combined to display a Master / Details at least once in the IS.</t>
  </si>
  <si>
    <t>SLPL Information System Technical Requirements</t>
  </si>
  <si>
    <r>
      <t>*</t>
    </r>
    <r>
      <rPr>
        <sz val="8"/>
        <color theme="1"/>
        <rFont val="Calibri"/>
        <family val="2"/>
        <scheme val="minor"/>
      </rPr>
      <t xml:space="preserve"> Indicates the BR will not be implemented for this project, but serves as an example for future projects.</t>
    </r>
  </si>
  <si>
    <t>* TR-3</t>
  </si>
  <si>
    <t>* TR-4</t>
  </si>
  <si>
    <t>* TR-7</t>
  </si>
  <si>
    <t>The system shall provide an online hierarchical cross-linked help system in HTML that describes, illustrates, and provides examples for all system functions.</t>
  </si>
  <si>
    <t>CO-3</t>
  </si>
  <si>
    <t>All HTML code shall conform to XHTML 1.0 transitional.</t>
  </si>
  <si>
    <t>CO-4</t>
  </si>
  <si>
    <t>All CSS code shall conform to CSS 2.1.</t>
  </si>
  <si>
    <t>CO-5</t>
  </si>
  <si>
    <t>The system will work on our existing technical infrastructure – no new technologies will be introduced.</t>
  </si>
  <si>
    <t>CO-6</t>
  </si>
  <si>
    <t>Two database bound, dropdown boxes must appear in your IS</t>
  </si>
  <si>
    <t>* CO-1</t>
  </si>
  <si>
    <t>* CO-2</t>
  </si>
  <si>
    <r>
      <t>*</t>
    </r>
    <r>
      <rPr>
        <sz val="8"/>
        <color theme="1"/>
        <rFont val="Calibri"/>
        <family val="2"/>
        <scheme val="minor"/>
      </rPr>
      <t xml:space="preserve"> Indicates the CO will not be implemented for this project, but serves as an example for future projects.</t>
    </r>
  </si>
  <si>
    <t>SLPL Information System Constraints</t>
  </si>
  <si>
    <t>All network transactions that involve logins, financial information, or personally identifiable information shall be encrypted.</t>
  </si>
  <si>
    <t>ID</t>
  </si>
  <si>
    <t>Title</t>
  </si>
  <si>
    <t>As a/an</t>
  </si>
  <si>
    <t>I want to…</t>
  </si>
  <si>
    <t>so that…</t>
  </si>
  <si>
    <t>Priority</t>
  </si>
  <si>
    <t>Time
Estimate</t>
  </si>
  <si>
    <t>Librarian log in</t>
  </si>
  <si>
    <t>librarian</t>
  </si>
  <si>
    <t>log in to the system</t>
  </si>
  <si>
    <t>I can access features only available to librarians</t>
  </si>
  <si>
    <t>Add Materials</t>
  </si>
  <si>
    <t>add new material to the materials catalog</t>
  </si>
  <si>
    <t>I can make newly purchased material available to our patrons and the public</t>
  </si>
  <si>
    <t>Delete Materials</t>
  </si>
  <si>
    <t>delete old material from the materials catalog</t>
  </si>
  <si>
    <t>material we have removed from the shelves and no longer have in our collection is removed from the catalog</t>
  </si>
  <si>
    <t>Update Materials</t>
  </si>
  <si>
    <t>update existing information in the materials catalog</t>
  </si>
  <si>
    <t>I can correct errors and change material information as necessary</t>
  </si>
  <si>
    <t>Add Patron</t>
  </si>
  <si>
    <t>add a new patron to the system</t>
  </si>
  <si>
    <t>they can check out library materials</t>
  </si>
  <si>
    <t>Delete Patrons</t>
  </si>
  <si>
    <t>delete a patron record from the system</t>
  </si>
  <si>
    <t>when patrons move away or stop using the library they are not unnecessarily left in the system</t>
  </si>
  <si>
    <t>Update Patrons</t>
  </si>
  <si>
    <t>update existing patron records in the system</t>
  </si>
  <si>
    <t xml:space="preserve">I can change their address, phone number, and email as needed </t>
  </si>
  <si>
    <t>Material Check-out</t>
  </si>
  <si>
    <t>check library materials out to patrons</t>
  </si>
  <si>
    <t>the library has  a record of who has borrowed material from the library</t>
  </si>
  <si>
    <t>Material Check-in</t>
  </si>
  <si>
    <t>check in library material that has been returned by a patron</t>
  </si>
  <si>
    <t>the materail is available for another patron to borrow</t>
  </si>
  <si>
    <t>Librarian Materials Search</t>
  </si>
  <si>
    <t>search the materials catalog</t>
  </si>
  <si>
    <t>I can locate items on the shelves</t>
  </si>
  <si>
    <t>Librarian Patron Search</t>
  </si>
  <si>
    <t>search patron records</t>
  </si>
  <si>
    <t>I can locate account details of a specific patron</t>
  </si>
  <si>
    <t>Manual Overdue Report</t>
  </si>
  <si>
    <t>manually run an overdue report</t>
  </si>
  <si>
    <t>I can locate overdue materials and see the details of the patron that has them checked out</t>
  </si>
  <si>
    <t>Public search</t>
  </si>
  <si>
    <t>public user</t>
  </si>
  <si>
    <t>I can determine if the library has the material I am looking for and if it it available or checked out</t>
  </si>
  <si>
    <t>Mobile device contact</t>
  </si>
  <si>
    <t>access the library's web site on a mobile device</t>
  </si>
  <si>
    <t>I can check library hours and call or email the library</t>
  </si>
  <si>
    <t>Mobile device search</t>
  </si>
  <si>
    <t xml:space="preserve">search the library's materials catalog on a mobile device </t>
  </si>
  <si>
    <t>Patron log in</t>
  </si>
  <si>
    <t>patron</t>
  </si>
  <si>
    <t>I can access my account details</t>
  </si>
  <si>
    <t>Patron search</t>
  </si>
  <si>
    <t>Patron account view</t>
  </si>
  <si>
    <t>view my account details</t>
  </si>
  <si>
    <t>to see what items I currently have checked out and what address, phone, and email address are on file</t>
  </si>
  <si>
    <t>Person-hours of work:</t>
  </si>
  <si>
    <t>Assuming 70% velocity, the hours it will take to actually complete the work:</t>
  </si>
  <si>
    <t>Theme</t>
  </si>
  <si>
    <t>Confirmations</t>
  </si>
  <si>
    <t>Notes</t>
  </si>
  <si>
    <r>
      <t xml:space="preserve">Status
</t>
    </r>
    <r>
      <rPr>
        <sz val="8"/>
        <color theme="1"/>
        <rFont val="Calibri"/>
        <family val="2"/>
        <scheme val="minor"/>
      </rPr>
      <t>/name/blank
/done/accepted</t>
    </r>
  </si>
  <si>
    <t>Actual
Time</t>
  </si>
  <si>
    <t>Site security</t>
  </si>
  <si>
    <t>Check In/Out</t>
  </si>
  <si>
    <t>Search</t>
  </si>
  <si>
    <t>Librarian materials search</t>
  </si>
  <si>
    <t>Librarian patron search</t>
  </si>
  <si>
    <t>Manual overdue report</t>
  </si>
  <si>
    <t>Public material search</t>
  </si>
  <si>
    <t>Mobile</t>
  </si>
  <si>
    <t>Patron material search</t>
  </si>
  <si>
    <t>Non-functional</t>
  </si>
  <si>
    <t>Site design</t>
  </si>
  <si>
    <t>Masterpages, external CSS, sitemap control, menu control</t>
  </si>
  <si>
    <t>Optional</t>
  </si>
  <si>
    <t>When the user touches the phone number, it should open the phone application and fill in the number on the phone so all they have to do is click "dial".
When the user touches the email address, it should open the email application and fill in the to: and subject: so all they need to do is type the message and click "send".</t>
  </si>
  <si>
    <t>Derived from:</t>
  </si>
  <si>
    <t>http://www.mountaingoatsoftware.com/blog/a-sample-format-for-a-spreadsheet-based-product-backlog</t>
  </si>
  <si>
    <t xml:space="preserve">Login Success: User is logged in and redirect to librarian home page.
 - "Remember me" checked - User automatically logs in next time.
 - "Remember me" not checked - Forced log in next time.
Login Failure: Display message
 - User name not found: Create an account     
 - Password incorrect: Recover password
Logout Success: User is redirected to unauthenticated users home page.
</t>
  </si>
  <si>
    <t>Must also be able to upload a photo of the material and have it automatically renamed to the ISBN# of the material.</t>
  </si>
  <si>
    <t>Librarian cannot submit form until all required fields are complete.
Required fields are denoted with an *.
If a required field is missing on submission, a message is displayed.
Photo must be .jpg format.
Photo must be renamed to the material's ISBN number.
If no photo is available, the system must indicate this.
User must be redirected after item is added to the database.</t>
  </si>
  <si>
    <t>Hours of work (including 70% velocity) that can be completed by a 3 person team in 1 iteration working 8 hour days:</t>
  </si>
  <si>
    <t>Hours of work  (including 70% velocity) that can be completed by a 4 person team in 1 iteration working 2 hour days:</t>
  </si>
  <si>
    <t>Hours of work (including 70% velocity) that can be completed by a 3 person team in 1 iteration working 2 hour days:</t>
  </si>
  <si>
    <t>Hours of work  (including 70% velocity) that can be completed by a 4 person team in 1 iteration working 8 hour days:</t>
  </si>
  <si>
    <t>Zhe</t>
  </si>
  <si>
    <t>yile</t>
  </si>
  <si>
    <t>jiamin</t>
  </si>
  <si>
    <t>zhe</t>
  </si>
  <si>
    <t>Yile</t>
  </si>
  <si>
    <t>jiamin/yile</t>
  </si>
  <si>
    <t>jiamin/yile(serach function lost)</t>
  </si>
  <si>
    <t>Valid patron ID</t>
  </si>
  <si>
    <t>Valid material ID</t>
  </si>
  <si>
    <t>Patron view overdue items</t>
  </si>
  <si>
    <t>Jiamin/Yile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</si>
</sst>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sz val="11"/>
      <color theme="1"/>
      <name val="Calibri"/>
      <family val="2"/>
    </font>
    <font>
      <sz val="11"/>
      <color theme="1"/>
      <name val="Calibri"/>
      <family val="2"/>
    </font>
    <font>
      <i/>
      <sz val="11"/>
      <color theme="1"/>
      <name val="Calibri"/>
      <family val="2"/>
    </font>
    <font>
      <sz val="8"/>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xf>
    <xf numFmtId="0" fontId="5"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0" fillId="0" borderId="0" xfId="0" applyAlignment="1">
      <alignment horizontal="center"/>
    </xf>
    <xf numFmtId="0" fontId="8" fillId="3" borderId="2" xfId="0" applyFont="1" applyFill="1" applyBorder="1" applyAlignment="1">
      <alignment horizontal="center" vertical="center"/>
    </xf>
    <xf numFmtId="0" fontId="8" fillId="3" borderId="3" xfId="0" applyFont="1" applyFill="1" applyBorder="1" applyAlignment="1">
      <alignment horizontal="left" vertical="center"/>
    </xf>
    <xf numFmtId="0" fontId="8" fillId="3" borderId="3" xfId="0" applyFont="1" applyFill="1" applyBorder="1" applyAlignment="1">
      <alignment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Border="1" applyAlignment="1">
      <alignment horizontal="left" vertical="center"/>
    </xf>
    <xf numFmtId="0" fontId="0" fillId="0" borderId="1" xfId="0" applyBorder="1" applyAlignment="1">
      <alignment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xf>
    <xf numFmtId="0" fontId="8" fillId="3" borderId="0" xfId="0" applyFont="1" applyFill="1" applyBorder="1" applyAlignment="1">
      <alignment horizontal="center" vertical="center"/>
    </xf>
    <xf numFmtId="0" fontId="8" fillId="3" borderId="0" xfId="0" applyFont="1" applyFill="1" applyBorder="1" applyAlignment="1">
      <alignment horizontal="left" vertical="center"/>
    </xf>
    <xf numFmtId="0" fontId="8" fillId="3" borderId="0" xfId="0" applyFont="1" applyFill="1" applyBorder="1" applyAlignment="1">
      <alignment vertical="center"/>
    </xf>
    <xf numFmtId="0" fontId="8" fillId="3" borderId="0" xfId="0" applyFont="1" applyFill="1" applyBorder="1" applyAlignment="1">
      <alignment horizontal="center" vertical="center" wrapText="1"/>
    </xf>
    <xf numFmtId="0" fontId="0" fillId="0" borderId="1" xfId="0" applyBorder="1" applyAlignment="1">
      <alignment horizontal="left" vertical="center"/>
    </xf>
    <xf numFmtId="0" fontId="0" fillId="3" borderId="0" xfId="0" applyFill="1" applyBorder="1" applyAlignment="1">
      <alignment horizontal="center" vertical="center"/>
    </xf>
    <xf numFmtId="0" fontId="0" fillId="0" borderId="0" xfId="0" applyAlignment="1">
      <alignment horizontal="left" vertical="center"/>
    </xf>
    <xf numFmtId="0" fontId="0" fillId="3" borderId="0" xfId="0" applyFill="1" applyBorder="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A16" workbookViewId="0">
      <selection activeCell="M32" sqref="M32"/>
    </sheetView>
  </sheetViews>
  <sheetFormatPr defaultRowHeight="15" x14ac:dyDescent="0.25"/>
  <cols>
    <col min="1" max="1" width="7" customWidth="1"/>
    <col min="2" max="2" width="15.7109375" customWidth="1"/>
    <col min="3" max="3" width="25.85546875" customWidth="1"/>
    <col min="4" max="4" width="10.85546875" hidden="1" customWidth="1"/>
    <col min="5" max="5" width="34.140625" hidden="1" customWidth="1"/>
    <col min="6" max="6" width="21.5703125" hidden="1" customWidth="1"/>
    <col min="7" max="7" width="60.5703125" hidden="1" customWidth="1"/>
    <col min="8" max="8" width="42.5703125" hidden="1" customWidth="1"/>
    <col min="9" max="9" width="0" hidden="1" customWidth="1"/>
    <col min="10" max="10" width="69.42578125" bestFit="1" customWidth="1"/>
    <col min="11" max="11" width="11.42578125" customWidth="1"/>
    <col min="12" max="12" width="11.85546875" customWidth="1"/>
  </cols>
  <sheetData>
    <row r="1" spans="1:12" ht="45.95" customHeight="1" x14ac:dyDescent="0.25">
      <c r="A1" s="36" t="s">
        <v>71</v>
      </c>
      <c r="B1" s="36" t="s">
        <v>132</v>
      </c>
      <c r="C1" s="37" t="s">
        <v>72</v>
      </c>
      <c r="D1" s="38" t="s">
        <v>73</v>
      </c>
      <c r="E1" s="38" t="s">
        <v>74</v>
      </c>
      <c r="F1" s="38" t="s">
        <v>75</v>
      </c>
      <c r="G1" s="38" t="s">
        <v>133</v>
      </c>
      <c r="H1" s="38" t="s">
        <v>134</v>
      </c>
      <c r="I1" s="36" t="s">
        <v>76</v>
      </c>
      <c r="J1" s="39" t="s">
        <v>135</v>
      </c>
      <c r="K1" s="39" t="s">
        <v>77</v>
      </c>
      <c r="L1" s="39" t="s">
        <v>136</v>
      </c>
    </row>
    <row r="2" spans="1:12" ht="174.75" customHeight="1" x14ac:dyDescent="0.25">
      <c r="A2" s="2">
        <v>6</v>
      </c>
      <c r="B2" s="2" t="s">
        <v>137</v>
      </c>
      <c r="C2" s="40" t="s">
        <v>78</v>
      </c>
      <c r="D2" s="28" t="s">
        <v>79</v>
      </c>
      <c r="E2" s="28" t="s">
        <v>80</v>
      </c>
      <c r="F2" s="28" t="s">
        <v>81</v>
      </c>
      <c r="G2" s="28" t="s">
        <v>153</v>
      </c>
      <c r="H2" s="28"/>
      <c r="I2" s="2">
        <v>1</v>
      </c>
      <c r="J2" s="2" t="s">
        <v>160</v>
      </c>
      <c r="K2" s="2">
        <v>8</v>
      </c>
      <c r="L2" s="2">
        <v>4</v>
      </c>
    </row>
    <row r="3" spans="1:12" ht="107.25" customHeight="1" x14ac:dyDescent="0.25">
      <c r="A3" s="2">
        <v>10</v>
      </c>
      <c r="B3" s="2" t="s">
        <v>5</v>
      </c>
      <c r="C3" s="40" t="s">
        <v>82</v>
      </c>
      <c r="D3" s="28" t="s">
        <v>79</v>
      </c>
      <c r="E3" s="28" t="s">
        <v>83</v>
      </c>
      <c r="F3" s="28" t="s">
        <v>84</v>
      </c>
      <c r="G3" s="28" t="s">
        <v>155</v>
      </c>
      <c r="H3" s="28" t="s">
        <v>154</v>
      </c>
      <c r="I3" s="2">
        <v>2</v>
      </c>
      <c r="J3" s="2" t="s">
        <v>170</v>
      </c>
      <c r="K3" s="2">
        <v>12</v>
      </c>
      <c r="L3" s="2">
        <v>8</v>
      </c>
    </row>
    <row r="4" spans="1:12" ht="33" customHeight="1" x14ac:dyDescent="0.25">
      <c r="A4" s="2">
        <v>10</v>
      </c>
      <c r="B4" s="2" t="s">
        <v>5</v>
      </c>
      <c r="C4" s="40" t="s">
        <v>85</v>
      </c>
      <c r="D4" s="28" t="s">
        <v>79</v>
      </c>
      <c r="E4" s="28" t="s">
        <v>86</v>
      </c>
      <c r="F4" s="28" t="s">
        <v>87</v>
      </c>
      <c r="G4" s="28"/>
      <c r="H4" s="28"/>
      <c r="I4" s="2">
        <v>2</v>
      </c>
      <c r="J4" s="2" t="s">
        <v>162</v>
      </c>
      <c r="K4" s="2">
        <v>4</v>
      </c>
      <c r="L4" s="2">
        <v>5</v>
      </c>
    </row>
    <row r="5" spans="1:12" ht="33" customHeight="1" x14ac:dyDescent="0.25">
      <c r="A5" s="2">
        <v>10</v>
      </c>
      <c r="B5" s="2" t="s">
        <v>5</v>
      </c>
      <c r="C5" s="40" t="s">
        <v>88</v>
      </c>
      <c r="D5" s="28" t="s">
        <v>79</v>
      </c>
      <c r="E5" s="28" t="s">
        <v>89</v>
      </c>
      <c r="F5" s="28" t="s">
        <v>90</v>
      </c>
      <c r="G5" s="28"/>
      <c r="H5" s="28"/>
      <c r="I5" s="2">
        <v>2</v>
      </c>
      <c r="J5" s="2" t="s">
        <v>162</v>
      </c>
      <c r="K5" s="2">
        <v>4</v>
      </c>
      <c r="L5" s="2">
        <v>5</v>
      </c>
    </row>
    <row r="6" spans="1:12" ht="33" customHeight="1" x14ac:dyDescent="0.25">
      <c r="A6" s="2">
        <v>11</v>
      </c>
      <c r="B6" s="2" t="s">
        <v>3</v>
      </c>
      <c r="C6" s="40" t="s">
        <v>91</v>
      </c>
      <c r="D6" s="28" t="s">
        <v>79</v>
      </c>
      <c r="E6" s="28" t="s">
        <v>92</v>
      </c>
      <c r="F6" s="28" t="s">
        <v>93</v>
      </c>
      <c r="G6" s="28"/>
      <c r="H6" s="28"/>
      <c r="I6" s="2">
        <v>4</v>
      </c>
      <c r="J6" s="2" t="s">
        <v>161</v>
      </c>
      <c r="K6" s="2">
        <v>12</v>
      </c>
      <c r="L6" s="2">
        <v>8</v>
      </c>
    </row>
    <row r="7" spans="1:12" ht="33" customHeight="1" x14ac:dyDescent="0.25">
      <c r="A7" s="2">
        <v>11</v>
      </c>
      <c r="B7" s="2" t="s">
        <v>3</v>
      </c>
      <c r="C7" s="40" t="s">
        <v>94</v>
      </c>
      <c r="D7" s="28" t="s">
        <v>79</v>
      </c>
      <c r="E7" s="28" t="s">
        <v>95</v>
      </c>
      <c r="F7" s="28" t="s">
        <v>96</v>
      </c>
      <c r="G7" s="28"/>
      <c r="H7" s="28"/>
      <c r="I7" s="2">
        <v>4</v>
      </c>
      <c r="J7" s="2" t="s">
        <v>161</v>
      </c>
      <c r="K7" s="2">
        <v>4</v>
      </c>
      <c r="L7" s="2">
        <v>3</v>
      </c>
    </row>
    <row r="8" spans="1:12" ht="33" customHeight="1" x14ac:dyDescent="0.25">
      <c r="A8" s="2">
        <v>11</v>
      </c>
      <c r="B8" s="2" t="s">
        <v>3</v>
      </c>
      <c r="C8" s="40" t="s">
        <v>97</v>
      </c>
      <c r="D8" s="28" t="s">
        <v>79</v>
      </c>
      <c r="E8" s="28" t="s">
        <v>98</v>
      </c>
      <c r="F8" s="28" t="s">
        <v>99</v>
      </c>
      <c r="G8" s="28"/>
      <c r="H8" s="28"/>
      <c r="I8" s="2">
        <v>4</v>
      </c>
      <c r="J8" s="2" t="s">
        <v>161</v>
      </c>
      <c r="K8" s="2">
        <v>4</v>
      </c>
      <c r="L8" s="2">
        <v>5</v>
      </c>
    </row>
    <row r="9" spans="1:12" ht="33" customHeight="1" x14ac:dyDescent="0.25">
      <c r="A9" s="2">
        <v>8</v>
      </c>
      <c r="B9" s="2" t="s">
        <v>138</v>
      </c>
      <c r="C9" s="40" t="s">
        <v>100</v>
      </c>
      <c r="D9" s="28" t="s">
        <v>79</v>
      </c>
      <c r="E9" s="28" t="s">
        <v>101</v>
      </c>
      <c r="F9" s="28" t="s">
        <v>102</v>
      </c>
      <c r="G9" s="28"/>
      <c r="H9" s="28"/>
      <c r="I9" s="2">
        <v>5</v>
      </c>
      <c r="J9" s="2" t="s">
        <v>161</v>
      </c>
      <c r="K9" s="2">
        <v>12</v>
      </c>
      <c r="L9" s="2">
        <v>12</v>
      </c>
    </row>
    <row r="10" spans="1:12" ht="33" customHeight="1" x14ac:dyDescent="0.25">
      <c r="A10" s="2">
        <v>9</v>
      </c>
      <c r="B10" s="2" t="s">
        <v>138</v>
      </c>
      <c r="C10" s="40" t="s">
        <v>103</v>
      </c>
      <c r="D10" s="28" t="s">
        <v>79</v>
      </c>
      <c r="E10" s="28" t="s">
        <v>104</v>
      </c>
      <c r="F10" s="28" t="s">
        <v>105</v>
      </c>
      <c r="G10" s="28"/>
      <c r="H10" s="28"/>
      <c r="I10" s="2">
        <v>6</v>
      </c>
      <c r="J10" s="2" t="s">
        <v>161</v>
      </c>
      <c r="K10" s="2">
        <v>12</v>
      </c>
      <c r="L10" s="2">
        <v>5</v>
      </c>
    </row>
    <row r="11" spans="1:12" ht="33" customHeight="1" x14ac:dyDescent="0.25">
      <c r="A11" s="2">
        <v>12</v>
      </c>
      <c r="B11" s="2" t="s">
        <v>139</v>
      </c>
      <c r="C11" s="40" t="s">
        <v>140</v>
      </c>
      <c r="D11" s="28" t="s">
        <v>79</v>
      </c>
      <c r="E11" s="28" t="s">
        <v>107</v>
      </c>
      <c r="F11" s="28" t="s">
        <v>108</v>
      </c>
      <c r="G11" s="28"/>
      <c r="H11" s="28"/>
      <c r="I11" s="2">
        <v>7</v>
      </c>
      <c r="J11" s="2" t="s">
        <v>165</v>
      </c>
      <c r="K11" s="2">
        <v>12</v>
      </c>
      <c r="L11" s="2">
        <v>3</v>
      </c>
    </row>
    <row r="12" spans="1:12" ht="33" customHeight="1" x14ac:dyDescent="0.25">
      <c r="A12" s="2">
        <v>13</v>
      </c>
      <c r="B12" s="2" t="s">
        <v>139</v>
      </c>
      <c r="C12" s="40" t="s">
        <v>141</v>
      </c>
      <c r="D12" s="28" t="s">
        <v>79</v>
      </c>
      <c r="E12" s="28" t="s">
        <v>110</v>
      </c>
      <c r="F12" s="28" t="s">
        <v>111</v>
      </c>
      <c r="G12" s="28"/>
      <c r="H12" s="28"/>
      <c r="I12" s="2">
        <v>8</v>
      </c>
      <c r="J12" s="2" t="s">
        <v>161</v>
      </c>
      <c r="K12" s="2">
        <v>12</v>
      </c>
      <c r="L12" s="2">
        <v>0.2</v>
      </c>
    </row>
    <row r="13" spans="1:12" ht="33" customHeight="1" x14ac:dyDescent="0.25">
      <c r="A13" s="2">
        <v>27</v>
      </c>
      <c r="B13" s="2" t="s">
        <v>138</v>
      </c>
      <c r="C13" s="40" t="s">
        <v>142</v>
      </c>
      <c r="D13" s="28" t="s">
        <v>79</v>
      </c>
      <c r="E13" s="28" t="s">
        <v>113</v>
      </c>
      <c r="F13" s="28" t="s">
        <v>114</v>
      </c>
      <c r="G13" s="28"/>
      <c r="H13" s="28"/>
      <c r="I13" s="2">
        <v>9</v>
      </c>
      <c r="J13" s="2" t="s">
        <v>164</v>
      </c>
      <c r="K13" s="2">
        <v>12</v>
      </c>
      <c r="L13" s="2">
        <v>1</v>
      </c>
    </row>
    <row r="14" spans="1:12" ht="33" customHeight="1" x14ac:dyDescent="0.25">
      <c r="A14" s="2">
        <v>15</v>
      </c>
      <c r="B14" s="2" t="s">
        <v>139</v>
      </c>
      <c r="C14" s="40" t="s">
        <v>143</v>
      </c>
      <c r="D14" s="28" t="s">
        <v>116</v>
      </c>
      <c r="E14" s="28" t="s">
        <v>107</v>
      </c>
      <c r="F14" s="28" t="s">
        <v>117</v>
      </c>
      <c r="G14" s="28"/>
      <c r="H14" s="28"/>
      <c r="I14" s="2">
        <v>10</v>
      </c>
      <c r="J14" s="2" t="s">
        <v>166</v>
      </c>
      <c r="K14" s="2">
        <v>4</v>
      </c>
      <c r="L14" s="2">
        <v>0.5</v>
      </c>
    </row>
    <row r="15" spans="1:12" ht="146.25" customHeight="1" x14ac:dyDescent="0.25">
      <c r="A15" s="2">
        <v>17</v>
      </c>
      <c r="B15" s="2" t="s">
        <v>144</v>
      </c>
      <c r="C15" s="40" t="s">
        <v>118</v>
      </c>
      <c r="D15" s="28" t="s">
        <v>116</v>
      </c>
      <c r="E15" s="28" t="s">
        <v>119</v>
      </c>
      <c r="F15" s="28" t="s">
        <v>120</v>
      </c>
      <c r="G15" s="28"/>
      <c r="H15" s="28" t="s">
        <v>150</v>
      </c>
      <c r="I15" s="2">
        <v>11</v>
      </c>
      <c r="J15" s="2" t="s">
        <v>163</v>
      </c>
      <c r="K15" s="2">
        <v>8</v>
      </c>
      <c r="L15" s="2"/>
    </row>
    <row r="16" spans="1:12" ht="33" customHeight="1" x14ac:dyDescent="0.25">
      <c r="A16" s="2">
        <v>17</v>
      </c>
      <c r="B16" s="2" t="s">
        <v>144</v>
      </c>
      <c r="C16" s="40" t="s">
        <v>121</v>
      </c>
      <c r="D16" s="28" t="s">
        <v>116</v>
      </c>
      <c r="E16" s="28" t="s">
        <v>122</v>
      </c>
      <c r="F16" s="28" t="s">
        <v>117</v>
      </c>
      <c r="G16" s="28"/>
      <c r="H16" s="28"/>
      <c r="I16" s="2">
        <v>12</v>
      </c>
      <c r="J16" s="2" t="s">
        <v>163</v>
      </c>
      <c r="K16" s="2">
        <v>4</v>
      </c>
      <c r="L16" s="2"/>
    </row>
    <row r="17" spans="1:12" ht="33" customHeight="1" x14ac:dyDescent="0.25">
      <c r="A17" s="2">
        <v>18</v>
      </c>
      <c r="B17" s="2" t="s">
        <v>137</v>
      </c>
      <c r="C17" s="40" t="s">
        <v>123</v>
      </c>
      <c r="D17" s="28" t="s">
        <v>124</v>
      </c>
      <c r="E17" s="28" t="s">
        <v>80</v>
      </c>
      <c r="F17" s="28" t="s">
        <v>125</v>
      </c>
      <c r="G17" s="28"/>
      <c r="H17" s="28"/>
      <c r="I17" s="2">
        <v>14</v>
      </c>
      <c r="J17" s="2" t="s">
        <v>163</v>
      </c>
      <c r="K17" s="2">
        <v>2</v>
      </c>
      <c r="L17" s="2"/>
    </row>
    <row r="18" spans="1:12" ht="33" customHeight="1" x14ac:dyDescent="0.25">
      <c r="A18" s="2">
        <v>22</v>
      </c>
      <c r="B18" s="2" t="s">
        <v>139</v>
      </c>
      <c r="C18" s="40" t="s">
        <v>145</v>
      </c>
      <c r="D18" s="28" t="s">
        <v>124</v>
      </c>
      <c r="E18" s="28" t="s">
        <v>107</v>
      </c>
      <c r="F18" s="28" t="s">
        <v>117</v>
      </c>
      <c r="G18" s="28"/>
      <c r="H18" s="28"/>
      <c r="I18" s="2">
        <v>15</v>
      </c>
      <c r="J18" s="2" t="s">
        <v>161</v>
      </c>
      <c r="K18" s="2">
        <v>2</v>
      </c>
      <c r="L18" s="2">
        <v>3</v>
      </c>
    </row>
    <row r="19" spans="1:12" ht="33" customHeight="1" x14ac:dyDescent="0.25">
      <c r="A19" s="2"/>
      <c r="B19" s="2" t="s">
        <v>146</v>
      </c>
      <c r="C19" s="40" t="s">
        <v>147</v>
      </c>
      <c r="D19" s="28"/>
      <c r="E19" s="28" t="s">
        <v>148</v>
      </c>
      <c r="F19" s="28"/>
      <c r="G19" s="28"/>
      <c r="H19" s="28"/>
      <c r="I19" s="2"/>
      <c r="J19" s="2" t="s">
        <v>162</v>
      </c>
      <c r="K19" s="2">
        <v>4</v>
      </c>
      <c r="L19" s="2">
        <v>10</v>
      </c>
    </row>
    <row r="20" spans="1:12" ht="33" customHeight="1" x14ac:dyDescent="0.25">
      <c r="A20" s="2"/>
      <c r="B20" s="2" t="s">
        <v>146</v>
      </c>
      <c r="C20" s="40"/>
      <c r="D20" s="28"/>
      <c r="E20" s="28"/>
      <c r="F20" s="28"/>
      <c r="G20" s="28"/>
      <c r="H20" s="28"/>
      <c r="I20" s="2"/>
      <c r="J20" s="2"/>
      <c r="K20" s="2"/>
      <c r="L20" s="2"/>
    </row>
    <row r="21" spans="1:12" ht="33" customHeight="1" x14ac:dyDescent="0.25">
      <c r="A21" s="2"/>
      <c r="B21" s="2" t="s">
        <v>146</v>
      </c>
      <c r="C21" s="40"/>
      <c r="D21" s="28"/>
      <c r="E21" s="28"/>
      <c r="F21" s="28"/>
      <c r="G21" s="28"/>
      <c r="H21" s="28"/>
      <c r="I21" s="2"/>
      <c r="J21" s="2"/>
      <c r="K21" s="2"/>
      <c r="L21" s="2"/>
    </row>
    <row r="22" spans="1:12" ht="33" customHeight="1" x14ac:dyDescent="0.25">
      <c r="A22" s="2">
        <v>8</v>
      </c>
      <c r="B22" s="2" t="s">
        <v>149</v>
      </c>
      <c r="C22" s="40" t="s">
        <v>169</v>
      </c>
      <c r="D22" s="28"/>
      <c r="E22" s="28"/>
      <c r="F22" s="28"/>
      <c r="G22" s="28"/>
      <c r="H22" s="28"/>
      <c r="I22" s="2"/>
      <c r="J22" s="2" t="s">
        <v>164</v>
      </c>
      <c r="K22" s="2">
        <v>4</v>
      </c>
      <c r="L22" s="2">
        <v>2</v>
      </c>
    </row>
    <row r="23" spans="1:12" ht="33" customHeight="1" x14ac:dyDescent="0.25">
      <c r="A23" s="2">
        <v>8</v>
      </c>
      <c r="B23" s="2" t="s">
        <v>149</v>
      </c>
      <c r="C23" s="2" t="s">
        <v>167</v>
      </c>
      <c r="D23" s="28"/>
      <c r="E23" s="28"/>
      <c r="F23" s="28"/>
      <c r="G23" s="28"/>
      <c r="H23" s="28"/>
      <c r="I23" s="2"/>
      <c r="J23" s="2" t="s">
        <v>164</v>
      </c>
      <c r="K23" s="2">
        <v>6</v>
      </c>
      <c r="L23" s="2">
        <v>2</v>
      </c>
    </row>
    <row r="24" spans="1:12" ht="33" customHeight="1" x14ac:dyDescent="0.25">
      <c r="A24" s="2">
        <v>10</v>
      </c>
      <c r="B24" s="2" t="s">
        <v>149</v>
      </c>
      <c r="C24" s="2" t="s">
        <v>168</v>
      </c>
      <c r="D24" s="28"/>
      <c r="E24" s="28"/>
      <c r="F24" s="28"/>
      <c r="G24" s="28"/>
      <c r="H24" s="28"/>
      <c r="I24" s="2"/>
      <c r="J24" s="2" t="s">
        <v>164</v>
      </c>
      <c r="K24" s="2">
        <v>2</v>
      </c>
      <c r="L24" s="2">
        <v>1</v>
      </c>
    </row>
    <row r="25" spans="1:12" ht="33" customHeight="1" x14ac:dyDescent="0.25">
      <c r="A25" s="2">
        <v>8</v>
      </c>
      <c r="B25" s="2" t="s">
        <v>149</v>
      </c>
      <c r="C25" s="2" t="s">
        <v>168</v>
      </c>
      <c r="D25" s="28"/>
      <c r="E25" s="28"/>
      <c r="F25" s="28"/>
      <c r="G25" s="28"/>
      <c r="H25" s="28"/>
      <c r="I25" s="2"/>
      <c r="J25" s="2" t="s">
        <v>164</v>
      </c>
      <c r="K25" s="2">
        <v>4</v>
      </c>
      <c r="L25" s="2">
        <v>2</v>
      </c>
    </row>
    <row r="26" spans="1:12" ht="21.95" customHeight="1" x14ac:dyDescent="0.25">
      <c r="A26" s="43"/>
      <c r="B26" s="43"/>
      <c r="C26" s="43"/>
      <c r="D26" s="43"/>
      <c r="E26" s="43"/>
      <c r="F26" s="43"/>
      <c r="G26" s="43"/>
      <c r="H26" s="43"/>
      <c r="I26" s="43"/>
      <c r="J26" s="43"/>
      <c r="K26" s="43"/>
      <c r="L26" s="41"/>
    </row>
    <row r="27" spans="1:12" x14ac:dyDescent="0.25">
      <c r="A27" s="33"/>
      <c r="B27" s="33"/>
      <c r="C27" s="42"/>
      <c r="I27" s="33"/>
      <c r="J27" s="33"/>
      <c r="K27" s="33"/>
      <c r="L27" s="33"/>
    </row>
    <row r="28" spans="1:12" x14ac:dyDescent="0.25">
      <c r="A28" s="33"/>
      <c r="B28" s="33" t="s">
        <v>151</v>
      </c>
      <c r="C28" s="42" t="s">
        <v>152</v>
      </c>
      <c r="J28" s="32" t="s">
        <v>130</v>
      </c>
      <c r="K28" s="33">
        <f>SUM(K2:K25)</f>
        <v>148</v>
      </c>
      <c r="L28" s="33">
        <f>SUM(L2:L25)</f>
        <v>79.7</v>
      </c>
    </row>
    <row r="29" spans="1:12" x14ac:dyDescent="0.25">
      <c r="A29" s="33"/>
      <c r="B29" s="33"/>
      <c r="C29" s="42"/>
      <c r="J29" s="33"/>
      <c r="K29" s="33"/>
      <c r="L29" s="33"/>
    </row>
    <row r="30" spans="1:12" x14ac:dyDescent="0.25">
      <c r="A30" s="33"/>
      <c r="B30" s="33"/>
      <c r="C30" s="42"/>
      <c r="J30" s="32" t="s">
        <v>131</v>
      </c>
      <c r="K30" s="34">
        <f>(K28/0.7)</f>
        <v>211.42857142857144</v>
      </c>
      <c r="L30" s="34"/>
    </row>
    <row r="31" spans="1:12" x14ac:dyDescent="0.25">
      <c r="A31" s="33"/>
      <c r="B31" s="33"/>
      <c r="C31" s="42"/>
      <c r="I31" s="33"/>
      <c r="J31" s="33"/>
      <c r="K31" s="33"/>
      <c r="L31" s="33"/>
    </row>
    <row r="32" spans="1:12" x14ac:dyDescent="0.25">
      <c r="A32" s="33"/>
      <c r="B32" s="33"/>
      <c r="C32" s="42"/>
      <c r="I32" s="35" t="s">
        <v>157</v>
      </c>
      <c r="J32" s="33">
        <f>(4*(20*2)*0.7)</f>
        <v>112</v>
      </c>
      <c r="K32" s="33"/>
      <c r="L32" s="33"/>
    </row>
    <row r="33" spans="1:12" x14ac:dyDescent="0.25">
      <c r="A33" s="33"/>
      <c r="B33" s="33"/>
      <c r="C33" s="42"/>
      <c r="I33" s="35"/>
      <c r="J33" s="33"/>
      <c r="K33" s="33"/>
      <c r="L33" s="33"/>
    </row>
    <row r="34" spans="1:12" x14ac:dyDescent="0.25">
      <c r="A34" s="33"/>
      <c r="B34" s="33"/>
      <c r="C34" s="42"/>
      <c r="I34" s="35" t="s">
        <v>158</v>
      </c>
      <c r="J34" s="33">
        <f>(3*(20*2)*0.7)</f>
        <v>84</v>
      </c>
      <c r="K34" s="33"/>
      <c r="L34" s="33"/>
    </row>
  </sheetData>
  <mergeCells count="1">
    <mergeCell ref="A26:K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36" sqref="C36"/>
    </sheetView>
  </sheetViews>
  <sheetFormatPr defaultRowHeight="15" x14ac:dyDescent="0.25"/>
  <cols>
    <col min="1" max="1" width="7.140625" customWidth="1"/>
    <col min="2" max="2" width="24.85546875" customWidth="1"/>
    <col min="3" max="3" width="13.42578125" customWidth="1"/>
    <col min="4" max="4" width="38.42578125" customWidth="1"/>
    <col min="5" max="5" width="66.140625" customWidth="1"/>
    <col min="7" max="7" width="12.85546875" customWidth="1"/>
  </cols>
  <sheetData>
    <row r="1" spans="1:7" ht="22.5" customHeight="1" x14ac:dyDescent="0.25">
      <c r="A1" s="21" t="s">
        <v>71</v>
      </c>
      <c r="B1" s="22" t="s">
        <v>72</v>
      </c>
      <c r="C1" s="23" t="s">
        <v>73</v>
      </c>
      <c r="D1" s="23" t="s">
        <v>74</v>
      </c>
      <c r="E1" s="23" t="s">
        <v>75</v>
      </c>
      <c r="F1" s="24" t="s">
        <v>76</v>
      </c>
      <c r="G1" s="25" t="s">
        <v>77</v>
      </c>
    </row>
    <row r="2" spans="1:7" ht="40.5" customHeight="1" x14ac:dyDescent="0.25">
      <c r="A2" s="26">
        <v>6</v>
      </c>
      <c r="B2" s="27" t="s">
        <v>78</v>
      </c>
      <c r="C2" s="28" t="s">
        <v>79</v>
      </c>
      <c r="D2" s="28" t="s">
        <v>80</v>
      </c>
      <c r="E2" s="29" t="s">
        <v>81</v>
      </c>
      <c r="F2" s="30">
        <v>1</v>
      </c>
      <c r="G2" s="31">
        <v>8</v>
      </c>
    </row>
    <row r="3" spans="1:7" ht="40.5" customHeight="1" x14ac:dyDescent="0.25">
      <c r="A3" s="26">
        <v>10</v>
      </c>
      <c r="B3" s="27" t="s">
        <v>82</v>
      </c>
      <c r="C3" s="28" t="s">
        <v>79</v>
      </c>
      <c r="D3" s="28" t="s">
        <v>83</v>
      </c>
      <c r="E3" s="29" t="s">
        <v>84</v>
      </c>
      <c r="F3" s="30">
        <v>2</v>
      </c>
      <c r="G3" s="31">
        <v>12</v>
      </c>
    </row>
    <row r="4" spans="1:7" ht="40.5" customHeight="1" x14ac:dyDescent="0.25">
      <c r="A4" s="26">
        <v>10</v>
      </c>
      <c r="B4" s="27" t="s">
        <v>85</v>
      </c>
      <c r="C4" s="28" t="s">
        <v>79</v>
      </c>
      <c r="D4" s="28" t="s">
        <v>86</v>
      </c>
      <c r="E4" s="29" t="s">
        <v>87</v>
      </c>
      <c r="F4" s="30">
        <v>2</v>
      </c>
      <c r="G4" s="31">
        <v>4</v>
      </c>
    </row>
    <row r="5" spans="1:7" ht="40.5" customHeight="1" x14ac:dyDescent="0.25">
      <c r="A5" s="26">
        <v>10</v>
      </c>
      <c r="B5" s="27" t="s">
        <v>88</v>
      </c>
      <c r="C5" s="28" t="s">
        <v>79</v>
      </c>
      <c r="D5" s="28" t="s">
        <v>89</v>
      </c>
      <c r="E5" s="29" t="s">
        <v>90</v>
      </c>
      <c r="F5" s="30">
        <v>2</v>
      </c>
      <c r="G5" s="31">
        <v>4</v>
      </c>
    </row>
    <row r="6" spans="1:7" ht="40.5" customHeight="1" x14ac:dyDescent="0.25">
      <c r="A6" s="26">
        <v>11</v>
      </c>
      <c r="B6" s="27" t="s">
        <v>91</v>
      </c>
      <c r="C6" s="28" t="s">
        <v>79</v>
      </c>
      <c r="D6" s="28" t="s">
        <v>92</v>
      </c>
      <c r="E6" s="29" t="s">
        <v>93</v>
      </c>
      <c r="F6" s="30">
        <v>4</v>
      </c>
      <c r="G6" s="31">
        <v>12</v>
      </c>
    </row>
    <row r="7" spans="1:7" ht="40.5" customHeight="1" x14ac:dyDescent="0.25">
      <c r="A7" s="26">
        <v>11</v>
      </c>
      <c r="B7" s="27" t="s">
        <v>94</v>
      </c>
      <c r="C7" s="28" t="s">
        <v>79</v>
      </c>
      <c r="D7" s="28" t="s">
        <v>95</v>
      </c>
      <c r="E7" s="29" t="s">
        <v>96</v>
      </c>
      <c r="F7" s="30">
        <v>4</v>
      </c>
      <c r="G7" s="31">
        <v>4</v>
      </c>
    </row>
    <row r="8" spans="1:7" ht="40.5" customHeight="1" x14ac:dyDescent="0.25">
      <c r="A8" s="26">
        <v>11</v>
      </c>
      <c r="B8" s="27" t="s">
        <v>97</v>
      </c>
      <c r="C8" s="28" t="s">
        <v>79</v>
      </c>
      <c r="D8" s="28" t="s">
        <v>98</v>
      </c>
      <c r="E8" s="29" t="s">
        <v>99</v>
      </c>
      <c r="F8" s="30">
        <v>4</v>
      </c>
      <c r="G8" s="31">
        <v>4</v>
      </c>
    </row>
    <row r="9" spans="1:7" ht="40.5" customHeight="1" x14ac:dyDescent="0.25">
      <c r="A9" s="26">
        <v>8</v>
      </c>
      <c r="B9" s="27" t="s">
        <v>100</v>
      </c>
      <c r="C9" s="28" t="s">
        <v>79</v>
      </c>
      <c r="D9" s="28" t="s">
        <v>101</v>
      </c>
      <c r="E9" s="29" t="s">
        <v>102</v>
      </c>
      <c r="F9" s="30">
        <v>5</v>
      </c>
      <c r="G9" s="31">
        <v>12</v>
      </c>
    </row>
    <row r="10" spans="1:7" ht="40.5" customHeight="1" x14ac:dyDescent="0.25">
      <c r="A10" s="26">
        <v>9</v>
      </c>
      <c r="B10" s="27" t="s">
        <v>103</v>
      </c>
      <c r="C10" s="28" t="s">
        <v>79</v>
      </c>
      <c r="D10" s="28" t="s">
        <v>104</v>
      </c>
      <c r="E10" s="29" t="s">
        <v>105</v>
      </c>
      <c r="F10" s="30">
        <v>6</v>
      </c>
      <c r="G10" s="31">
        <v>12</v>
      </c>
    </row>
    <row r="11" spans="1:7" ht="40.5" customHeight="1" x14ac:dyDescent="0.25">
      <c r="A11" s="26">
        <v>12</v>
      </c>
      <c r="B11" s="27" t="s">
        <v>106</v>
      </c>
      <c r="C11" s="28" t="s">
        <v>79</v>
      </c>
      <c r="D11" s="28" t="s">
        <v>107</v>
      </c>
      <c r="E11" s="29" t="s">
        <v>108</v>
      </c>
      <c r="F11" s="30">
        <v>7</v>
      </c>
      <c r="G11" s="31">
        <v>12</v>
      </c>
    </row>
    <row r="12" spans="1:7" ht="40.5" customHeight="1" x14ac:dyDescent="0.25">
      <c r="A12" s="26">
        <v>13</v>
      </c>
      <c r="B12" s="27" t="s">
        <v>109</v>
      </c>
      <c r="C12" s="28" t="s">
        <v>79</v>
      </c>
      <c r="D12" s="28" t="s">
        <v>110</v>
      </c>
      <c r="E12" s="29" t="s">
        <v>111</v>
      </c>
      <c r="F12" s="30">
        <v>8</v>
      </c>
      <c r="G12" s="31">
        <v>12</v>
      </c>
    </row>
    <row r="13" spans="1:7" ht="40.5" customHeight="1" x14ac:dyDescent="0.25">
      <c r="A13" s="26">
        <v>27</v>
      </c>
      <c r="B13" s="27" t="s">
        <v>112</v>
      </c>
      <c r="C13" s="28" t="s">
        <v>79</v>
      </c>
      <c r="D13" s="28" t="s">
        <v>113</v>
      </c>
      <c r="E13" s="29" t="s">
        <v>114</v>
      </c>
      <c r="F13" s="30">
        <v>9</v>
      </c>
      <c r="G13" s="31">
        <v>12</v>
      </c>
    </row>
    <row r="14" spans="1:7" ht="40.5" customHeight="1" x14ac:dyDescent="0.25">
      <c r="A14" s="26">
        <v>15</v>
      </c>
      <c r="B14" s="27" t="s">
        <v>115</v>
      </c>
      <c r="C14" s="28" t="s">
        <v>116</v>
      </c>
      <c r="D14" s="28" t="s">
        <v>107</v>
      </c>
      <c r="E14" s="29" t="s">
        <v>117</v>
      </c>
      <c r="F14" s="30">
        <v>10</v>
      </c>
      <c r="G14" s="31">
        <v>4</v>
      </c>
    </row>
    <row r="15" spans="1:7" ht="40.5" customHeight="1" x14ac:dyDescent="0.25">
      <c r="A15" s="26">
        <v>17</v>
      </c>
      <c r="B15" s="27" t="s">
        <v>118</v>
      </c>
      <c r="C15" s="28" t="s">
        <v>116</v>
      </c>
      <c r="D15" s="28" t="s">
        <v>119</v>
      </c>
      <c r="E15" s="29" t="s">
        <v>120</v>
      </c>
      <c r="F15" s="30">
        <v>11</v>
      </c>
      <c r="G15" s="31">
        <v>8</v>
      </c>
    </row>
    <row r="16" spans="1:7" ht="40.5" customHeight="1" x14ac:dyDescent="0.25">
      <c r="A16" s="26">
        <v>17</v>
      </c>
      <c r="B16" s="27" t="s">
        <v>121</v>
      </c>
      <c r="C16" s="28" t="s">
        <v>116</v>
      </c>
      <c r="D16" s="28" t="s">
        <v>122</v>
      </c>
      <c r="E16" s="29" t="s">
        <v>117</v>
      </c>
      <c r="F16" s="30">
        <v>12</v>
      </c>
      <c r="G16" s="31">
        <v>4</v>
      </c>
    </row>
    <row r="17" spans="1:7" ht="40.5" customHeight="1" x14ac:dyDescent="0.25">
      <c r="A17" s="26">
        <v>18</v>
      </c>
      <c r="B17" s="27" t="s">
        <v>123</v>
      </c>
      <c r="C17" s="28" t="s">
        <v>124</v>
      </c>
      <c r="D17" s="28" t="s">
        <v>80</v>
      </c>
      <c r="E17" s="29" t="s">
        <v>125</v>
      </c>
      <c r="F17" s="30">
        <v>14</v>
      </c>
      <c r="G17" s="31">
        <v>2</v>
      </c>
    </row>
    <row r="18" spans="1:7" ht="40.5" customHeight="1" x14ac:dyDescent="0.25">
      <c r="A18" s="26">
        <v>22</v>
      </c>
      <c r="B18" s="27" t="s">
        <v>126</v>
      </c>
      <c r="C18" s="28" t="s">
        <v>124</v>
      </c>
      <c r="D18" s="28" t="s">
        <v>107</v>
      </c>
      <c r="E18" s="29" t="s">
        <v>117</v>
      </c>
      <c r="F18" s="30">
        <v>15</v>
      </c>
      <c r="G18" s="31">
        <v>2</v>
      </c>
    </row>
    <row r="19" spans="1:7" ht="40.5" customHeight="1" x14ac:dyDescent="0.25">
      <c r="A19" s="26">
        <v>19</v>
      </c>
      <c r="B19" s="27" t="s">
        <v>127</v>
      </c>
      <c r="C19" s="28" t="s">
        <v>124</v>
      </c>
      <c r="D19" s="28" t="s">
        <v>128</v>
      </c>
      <c r="E19" s="29" t="s">
        <v>129</v>
      </c>
      <c r="F19" s="30">
        <v>16</v>
      </c>
      <c r="G19" s="31">
        <v>4</v>
      </c>
    </row>
    <row r="21" spans="1:7" x14ac:dyDescent="0.25">
      <c r="F21" s="32" t="s">
        <v>130</v>
      </c>
      <c r="G21" s="33">
        <f>SUM(G2:G19)</f>
        <v>132</v>
      </c>
    </row>
    <row r="22" spans="1:7" x14ac:dyDescent="0.25">
      <c r="F22" s="33"/>
      <c r="G22" s="33"/>
    </row>
    <row r="23" spans="1:7" x14ac:dyDescent="0.25">
      <c r="F23" s="32" t="s">
        <v>131</v>
      </c>
      <c r="G23" s="34">
        <f>(G21/0.7)</f>
        <v>188.57142857142858</v>
      </c>
    </row>
    <row r="24" spans="1:7" x14ac:dyDescent="0.25">
      <c r="F24" s="33"/>
      <c r="G24" s="33"/>
    </row>
    <row r="25" spans="1:7" x14ac:dyDescent="0.25">
      <c r="E25" s="35" t="s">
        <v>159</v>
      </c>
      <c r="F25" s="33">
        <f>(4*(20*8)*0.7)</f>
        <v>448</v>
      </c>
      <c r="G25" s="33"/>
    </row>
    <row r="26" spans="1:7" x14ac:dyDescent="0.25">
      <c r="E26" s="35"/>
      <c r="F26" s="33"/>
      <c r="G26" s="33"/>
    </row>
    <row r="27" spans="1:7" x14ac:dyDescent="0.25">
      <c r="E27" s="35" t="s">
        <v>156</v>
      </c>
      <c r="F27" s="33">
        <f>(3*(20*8)*0.7)</f>
        <v>336</v>
      </c>
      <c r="G27"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19" sqref="C19"/>
    </sheetView>
  </sheetViews>
  <sheetFormatPr defaultRowHeight="15" x14ac:dyDescent="0.25"/>
  <cols>
    <col min="1" max="1" width="5.85546875" customWidth="1"/>
    <col min="2" max="2" width="18.28515625" customWidth="1"/>
    <col min="3" max="3" width="118.85546875" customWidth="1"/>
  </cols>
  <sheetData>
    <row r="1" spans="1:3" ht="39.75" customHeight="1" x14ac:dyDescent="0.25">
      <c r="A1" s="44" t="s">
        <v>11</v>
      </c>
      <c r="B1" s="44"/>
      <c r="C1" s="44"/>
    </row>
    <row r="2" spans="1:3" x14ac:dyDescent="0.25">
      <c r="B2" t="s">
        <v>12</v>
      </c>
      <c r="C2" t="s">
        <v>13</v>
      </c>
    </row>
    <row r="3" spans="1:3" s="1" customFormat="1" ht="26.25" customHeight="1" x14ac:dyDescent="0.25">
      <c r="A3" s="4">
        <v>1</v>
      </c>
      <c r="B3" s="11" t="s">
        <v>0</v>
      </c>
      <c r="C3" s="5"/>
    </row>
    <row r="4" spans="1:3" s="1" customFormat="1" ht="26.25" customHeight="1" x14ac:dyDescent="0.25">
      <c r="A4" s="2">
        <v>2</v>
      </c>
      <c r="B4" s="12" t="s">
        <v>1</v>
      </c>
      <c r="C4" s="3"/>
    </row>
    <row r="5" spans="1:3" s="1" customFormat="1" ht="26.25" customHeight="1" x14ac:dyDescent="0.25">
      <c r="A5" s="4">
        <v>3</v>
      </c>
      <c r="B5" s="11" t="s">
        <v>2</v>
      </c>
      <c r="C5" s="5"/>
    </row>
    <row r="6" spans="1:3" s="1" customFormat="1" ht="26.25" customHeight="1" x14ac:dyDescent="0.25">
      <c r="A6" s="2">
        <v>4</v>
      </c>
      <c r="B6" s="12" t="s">
        <v>3</v>
      </c>
      <c r="C6" s="3"/>
    </row>
    <row r="7" spans="1:3" s="1" customFormat="1" ht="26.25" customHeight="1" x14ac:dyDescent="0.25">
      <c r="A7" s="4">
        <v>5</v>
      </c>
      <c r="B7" s="11" t="s">
        <v>4</v>
      </c>
      <c r="C7" s="5"/>
    </row>
    <row r="8" spans="1:3" s="1" customFormat="1" ht="26.25" customHeight="1" x14ac:dyDescent="0.25">
      <c r="A8" s="2">
        <v>6</v>
      </c>
      <c r="B8" s="12" t="s">
        <v>5</v>
      </c>
      <c r="C8" s="3"/>
    </row>
    <row r="9" spans="1:3" s="1" customFormat="1" ht="26.25" customHeight="1" x14ac:dyDescent="0.25">
      <c r="A9" s="4">
        <v>7</v>
      </c>
      <c r="B9" s="11" t="s">
        <v>6</v>
      </c>
      <c r="C9" s="5"/>
    </row>
    <row r="10" spans="1:3" s="1" customFormat="1" ht="26.25" customHeight="1" x14ac:dyDescent="0.25">
      <c r="A10" s="2">
        <v>8</v>
      </c>
      <c r="B10" s="12" t="s">
        <v>7</v>
      </c>
      <c r="C10" s="3"/>
    </row>
    <row r="11" spans="1:3" s="1" customFormat="1" ht="26.25" customHeight="1" x14ac:dyDescent="0.25">
      <c r="A11" s="4">
        <v>9</v>
      </c>
      <c r="B11" s="11" t="s">
        <v>8</v>
      </c>
      <c r="C11" s="5"/>
    </row>
    <row r="12" spans="1:3" s="1" customFormat="1" ht="26.25" customHeight="1" x14ac:dyDescent="0.25">
      <c r="A12" s="2">
        <v>10</v>
      </c>
      <c r="B12" s="12" t="s">
        <v>9</v>
      </c>
      <c r="C12" s="3"/>
    </row>
    <row r="13" spans="1:3" s="1" customFormat="1" ht="26.25" customHeight="1" x14ac:dyDescent="0.25">
      <c r="A13" s="4">
        <v>11</v>
      </c>
      <c r="B13" s="11" t="s">
        <v>10</v>
      </c>
      <c r="C13" s="5"/>
    </row>
    <row r="14" spans="1:3" s="1" customFormat="1" ht="26.25" customHeight="1" x14ac:dyDescent="0.25">
      <c r="A14" s="6"/>
      <c r="B14" s="13"/>
      <c r="C14" s="7"/>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1" sqref="C21"/>
    </sheetView>
  </sheetViews>
  <sheetFormatPr defaultRowHeight="15" x14ac:dyDescent="0.25"/>
  <cols>
    <col min="1" max="1" width="2.7109375" customWidth="1"/>
    <col min="3" max="3" width="100.42578125" customWidth="1"/>
  </cols>
  <sheetData>
    <row r="1" spans="1:3" ht="21" x14ac:dyDescent="0.25">
      <c r="A1" s="44" t="s">
        <v>18</v>
      </c>
      <c r="B1" s="44"/>
      <c r="C1" s="44"/>
    </row>
    <row r="3" spans="1:3" ht="32.25" customHeight="1" x14ac:dyDescent="0.25">
      <c r="B3" s="14" t="s">
        <v>14</v>
      </c>
      <c r="C3" s="10" t="s">
        <v>16</v>
      </c>
    </row>
    <row r="4" spans="1:3" ht="32.25" customHeight="1" x14ac:dyDescent="0.25">
      <c r="B4" s="15" t="s">
        <v>15</v>
      </c>
      <c r="C4" s="9" t="s">
        <v>17</v>
      </c>
    </row>
    <row r="5" spans="1:3" ht="32.25" customHeight="1" x14ac:dyDescent="0.25">
      <c r="B5" s="8"/>
      <c r="C5" s="9"/>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0" workbookViewId="0">
      <selection activeCell="C23" sqref="C23"/>
    </sheetView>
  </sheetViews>
  <sheetFormatPr defaultRowHeight="15" x14ac:dyDescent="0.25"/>
  <cols>
    <col min="1" max="1" width="3.85546875" customWidth="1"/>
    <col min="2" max="2" width="9.140625" style="20"/>
    <col min="3" max="3" width="118.42578125" customWidth="1"/>
  </cols>
  <sheetData>
    <row r="1" spans="1:3" ht="21" x14ac:dyDescent="0.25">
      <c r="A1" s="44" t="s">
        <v>52</v>
      </c>
      <c r="B1" s="44"/>
      <c r="C1" s="44"/>
    </row>
    <row r="2" spans="1:3" ht="21" x14ac:dyDescent="0.35">
      <c r="C2" s="16" t="s">
        <v>53</v>
      </c>
    </row>
    <row r="3" spans="1:3" ht="42" customHeight="1" x14ac:dyDescent="0.25">
      <c r="B3" s="14" t="s">
        <v>19</v>
      </c>
      <c r="C3" s="17" t="s">
        <v>20</v>
      </c>
    </row>
    <row r="4" spans="1:3" ht="42" customHeight="1" x14ac:dyDescent="0.25">
      <c r="B4" s="15" t="s">
        <v>21</v>
      </c>
      <c r="C4" s="18" t="s">
        <v>22</v>
      </c>
    </row>
    <row r="5" spans="1:3" ht="42" customHeight="1" x14ac:dyDescent="0.25">
      <c r="B5" s="14" t="s">
        <v>54</v>
      </c>
      <c r="C5" s="17" t="s">
        <v>23</v>
      </c>
    </row>
    <row r="6" spans="1:3" ht="42" customHeight="1" x14ac:dyDescent="0.25">
      <c r="B6" s="15" t="s">
        <v>55</v>
      </c>
      <c r="C6" s="18" t="s">
        <v>24</v>
      </c>
    </row>
    <row r="7" spans="1:3" ht="42" customHeight="1" x14ac:dyDescent="0.25">
      <c r="B7" s="14" t="s">
        <v>25</v>
      </c>
      <c r="C7" s="17" t="s">
        <v>26</v>
      </c>
    </row>
    <row r="8" spans="1:3" ht="42" customHeight="1" x14ac:dyDescent="0.25">
      <c r="B8" s="15" t="s">
        <v>27</v>
      </c>
      <c r="C8" s="18" t="s">
        <v>28</v>
      </c>
    </row>
    <row r="9" spans="1:3" ht="42" customHeight="1" x14ac:dyDescent="0.25">
      <c r="B9" s="14" t="s">
        <v>56</v>
      </c>
      <c r="C9" s="17" t="s">
        <v>29</v>
      </c>
    </row>
    <row r="10" spans="1:3" ht="42" customHeight="1" x14ac:dyDescent="0.25">
      <c r="B10" s="15" t="s">
        <v>30</v>
      </c>
      <c r="C10" s="18" t="s">
        <v>31</v>
      </c>
    </row>
    <row r="11" spans="1:3" ht="42" customHeight="1" x14ac:dyDescent="0.25">
      <c r="B11" s="14" t="s">
        <v>32</v>
      </c>
      <c r="C11" s="17" t="s">
        <v>33</v>
      </c>
    </row>
    <row r="12" spans="1:3" ht="42" customHeight="1" x14ac:dyDescent="0.25">
      <c r="B12" s="15" t="s">
        <v>34</v>
      </c>
      <c r="C12" s="18" t="s">
        <v>35</v>
      </c>
    </row>
    <row r="13" spans="1:3" ht="42" customHeight="1" x14ac:dyDescent="0.25">
      <c r="B13" s="14" t="s">
        <v>36</v>
      </c>
      <c r="C13" s="17" t="s">
        <v>37</v>
      </c>
    </row>
    <row r="14" spans="1:3" ht="42" customHeight="1" x14ac:dyDescent="0.25">
      <c r="B14" s="15" t="s">
        <v>38</v>
      </c>
      <c r="C14" s="18" t="s">
        <v>39</v>
      </c>
    </row>
    <row r="15" spans="1:3" ht="42" customHeight="1" x14ac:dyDescent="0.25">
      <c r="B15" s="14" t="s">
        <v>40</v>
      </c>
      <c r="C15" s="17" t="s">
        <v>41</v>
      </c>
    </row>
    <row r="16" spans="1:3" ht="42" customHeight="1" x14ac:dyDescent="0.25">
      <c r="B16" s="15" t="s">
        <v>42</v>
      </c>
      <c r="C16" s="18" t="s">
        <v>43</v>
      </c>
    </row>
    <row r="17" spans="2:3" ht="42" customHeight="1" x14ac:dyDescent="0.25">
      <c r="B17" s="14" t="s">
        <v>44</v>
      </c>
      <c r="C17" s="19" t="s">
        <v>45</v>
      </c>
    </row>
    <row r="18" spans="2:3" ht="42" customHeight="1" x14ac:dyDescent="0.25">
      <c r="B18" s="15" t="s">
        <v>46</v>
      </c>
      <c r="C18" s="18" t="s">
        <v>47</v>
      </c>
    </row>
    <row r="19" spans="2:3" ht="42" customHeight="1" x14ac:dyDescent="0.25">
      <c r="B19" s="14" t="s">
        <v>48</v>
      </c>
      <c r="C19" s="17" t="s">
        <v>49</v>
      </c>
    </row>
    <row r="20" spans="2:3" ht="42" customHeight="1" x14ac:dyDescent="0.25">
      <c r="B20" s="15" t="s">
        <v>50</v>
      </c>
      <c r="C20" s="18" t="s">
        <v>51</v>
      </c>
    </row>
    <row r="21" spans="2:3" ht="42" customHeight="1" x14ac:dyDescent="0.25">
      <c r="B21" s="15"/>
      <c r="C21" s="18"/>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RowHeight="15" x14ac:dyDescent="0.25"/>
  <cols>
    <col min="1" max="1" width="4.140625" customWidth="1"/>
    <col min="3" max="3" width="101" customWidth="1"/>
  </cols>
  <sheetData>
    <row r="1" spans="1:3" ht="21" x14ac:dyDescent="0.25">
      <c r="A1" s="44" t="s">
        <v>69</v>
      </c>
      <c r="B1" s="44"/>
      <c r="C1" s="44"/>
    </row>
    <row r="2" spans="1:3" ht="21" x14ac:dyDescent="0.35">
      <c r="C2" s="16" t="s">
        <v>68</v>
      </c>
    </row>
    <row r="3" spans="1:3" ht="35.25" customHeight="1" x14ac:dyDescent="0.25">
      <c r="B3" s="14" t="s">
        <v>66</v>
      </c>
      <c r="C3" s="10" t="s">
        <v>70</v>
      </c>
    </row>
    <row r="4" spans="1:3" ht="35.25" customHeight="1" x14ac:dyDescent="0.25">
      <c r="B4" s="15" t="s">
        <v>67</v>
      </c>
      <c r="C4" s="9" t="s">
        <v>57</v>
      </c>
    </row>
    <row r="5" spans="1:3" ht="35.25" customHeight="1" x14ac:dyDescent="0.25">
      <c r="B5" s="14" t="s">
        <v>58</v>
      </c>
      <c r="C5" s="10" t="s">
        <v>59</v>
      </c>
    </row>
    <row r="6" spans="1:3" ht="35.25" customHeight="1" x14ac:dyDescent="0.25">
      <c r="B6" s="15" t="s">
        <v>60</v>
      </c>
      <c r="C6" s="9" t="s">
        <v>61</v>
      </c>
    </row>
    <row r="7" spans="1:3" ht="35.25" customHeight="1" x14ac:dyDescent="0.25">
      <c r="B7" s="14" t="s">
        <v>62</v>
      </c>
      <c r="C7" s="10" t="s">
        <v>63</v>
      </c>
    </row>
    <row r="8" spans="1:3" ht="35.25" customHeight="1" x14ac:dyDescent="0.25">
      <c r="B8" s="15" t="s">
        <v>64</v>
      </c>
      <c r="C8" s="9" t="s">
        <v>65</v>
      </c>
    </row>
    <row r="9" spans="1:3" ht="35.25" customHeight="1" x14ac:dyDescent="0.25">
      <c r="B9" s="15"/>
      <c r="C9" s="9"/>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Backlog</vt:lpstr>
      <vt:lpstr>User Stories</vt:lpstr>
      <vt:lpstr>Dictionary</vt:lpstr>
      <vt:lpstr>Business Rules</vt:lpstr>
      <vt:lpstr>Technical Requirements</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bizsetup</dc:creator>
  <cp:lastModifiedBy>Administrator</cp:lastModifiedBy>
  <dcterms:created xsi:type="dcterms:W3CDTF">2012-10-19T14:42:21Z</dcterms:created>
  <dcterms:modified xsi:type="dcterms:W3CDTF">2013-04-30T16:19:22Z</dcterms:modified>
</cp:coreProperties>
</file>