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3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招行业务构成" sheetId="8" r:id="rId6"/>
    <sheet name="监管指标" sheetId="3" r:id="rId7"/>
    <sheet name="部分银行利息收入结构" sheetId="9" r:id="rId8"/>
    <sheet name="部分银行利息支出结构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K2" i="5"/>
  <c r="J2" i="5"/>
  <c r="E2" i="5"/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Q2" i="1"/>
  <c r="R2" i="1" s="1"/>
  <c r="S2" i="1"/>
  <c r="P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<sst xmlns="http://schemas.openxmlformats.org/spreadsheetml/2006/main" count="176" uniqueCount="112">
  <si>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</si>
  <si>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</si>
  <si>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</si>
  <si>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</si>
  <si>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</si>
  <si>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</si>
  <si>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</si>
  <si>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</si>
  <si>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</si>
  <si>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</si>
  <si>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</si>
  <si>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</si>
  <si>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</si>
  <si>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</si>
  <si>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</si>
  <si>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</si>
  <si>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</si>
  <si>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</si>
  <si>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</si>
  <si>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</si>
  <si>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</si>
  <si>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</si>
  <si>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</si>
  <si>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</si>
  <si>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</si>
  <si>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</si>
  <si>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</si>
  <si>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</si>
  <si>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</si>
  <si>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</si>
  <si>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</si>
  <si>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</si>
  <si>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</si>
  <si>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</si>
  <si>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</si>
  <si>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</si>
  <si>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</si>
  <si>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</si>
  <si>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</si>
  <si>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</si>
  <si>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</si>
  <si>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</si>
  <si>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</si>
  <si>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</si>
  <si>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</si>
  <si>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</si>
  <si>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</si>
  <si>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</si>
  <si>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</si>
  <si>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</si>
  <si>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</si>
  <si>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</si>
  <si>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</si>
  <si>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</si>
  <si>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</si>
  <si>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</si>
  <si>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</si>
  <si>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</si>
  <si>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</si>
  <si>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</si>
  <si>
    <t>招商银行</t>
  </si>
  <si>
    <t>年报阅读</t>
  </si>
  <si>
    <t>目标是“金融科技银行”</t>
  </si>
  <si>
    <t>Y2016</t>
  </si>
  <si>
    <t>Y2015</t>
  </si>
  <si>
    <t>Y2014</t>
  </si>
  <si>
    <t>Y2013</t>
  </si>
  <si>
    <t>Y2012</t>
  </si>
  <si>
    <t>收入</t>
  </si>
  <si>
    <t>公司及个人贷款利息收入</t>
  </si>
  <si>
    <t>贴现利息收入</t>
  </si>
  <si>
    <t>投资利息收入</t>
  </si>
  <si>
    <t>存放中央银行利息收入</t>
  </si>
  <si>
    <t>拆出资金利息收入</t>
  </si>
  <si>
    <t>买入返售利息收入</t>
  </si>
  <si>
    <t>存放同业及其他金融机构利息收入</t>
  </si>
  <si>
    <t>融资租赁利息收入</t>
  </si>
  <si>
    <t>其他利息收入</t>
  </si>
  <si>
    <t>企业贷款和垫款</t>
  </si>
  <si>
    <t>个人贷款和垫款</t>
  </si>
  <si>
    <t>票据贴现</t>
  </si>
  <si>
    <t>存放中央银行</t>
  </si>
  <si>
    <t>存放同业和其他金融机构款项</t>
  </si>
  <si>
    <t>拆出资金</t>
  </si>
  <si>
    <t>买入反售金融资产</t>
  </si>
  <si>
    <t>投资</t>
  </si>
  <si>
    <t>民生银行</t>
  </si>
  <si>
    <t>公司贷款和垫款</t>
  </si>
  <si>
    <t>交易和银行账户投资</t>
  </si>
  <si>
    <t>买入返售金融资产</t>
  </si>
  <si>
    <t>存放中央银行款项</t>
  </si>
  <si>
    <t>拆放同业及其他金融机构款项</t>
  </si>
  <si>
    <t>长期应收款</t>
  </si>
  <si>
    <t>存放同业及其他金融机构款项</t>
  </si>
  <si>
    <t>非以公允价值计量且其变动计入当期损益的金融资产的利息收入</t>
  </si>
  <si>
    <t>Y2017</t>
  </si>
  <si>
    <t>Date</t>
  </si>
  <si>
    <t>向中央银行借款利息支出</t>
  </si>
  <si>
    <t>存款利息支出</t>
  </si>
  <si>
    <t>发行债券利息支出</t>
  </si>
  <si>
    <t>同业及其他金融机构存放利息支出</t>
  </si>
  <si>
    <t>拆入资金利息支出</t>
  </si>
  <si>
    <t>卖出回购利息支出</t>
  </si>
  <si>
    <t>其他利息支出</t>
  </si>
  <si>
    <t xml:space="preserve">向中央银行借款 </t>
  </si>
  <si>
    <t xml:space="preserve">客户存款 </t>
  </si>
  <si>
    <t xml:space="preserve">债券利息支出 </t>
  </si>
  <si>
    <t xml:space="preserve">同业和其他金融机构存放款项 </t>
  </si>
  <si>
    <t xml:space="preserve">拆入资金 </t>
  </si>
  <si>
    <t xml:space="preserve">卖出回购金融资产款 </t>
  </si>
  <si>
    <t xml:space="preserve">非以公允价值计量且其变动计入当期损益的金融负债的利息支出 </t>
  </si>
  <si>
    <t>兴业17年问题率减少35bp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</si>
</sst>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104775</xdr:rowOff>
    </xdr:from>
    <xdr:to>
      <xdr:col>15</xdr:col>
      <xdr:colOff>285750</xdr:colOff>
      <xdr:row>14</xdr:row>
      <xdr:rowOff>161925</xdr:rowOff>
    </xdr:to>
    <xdr:sp macro="" textlink="">
      <xdr:nvSpPr>
        <xdr:cNvPr id="17" name="Rectangle 16"/>
        <xdr:cNvSpPr/>
      </xdr:nvSpPr>
      <xdr:spPr>
        <a:xfrm>
          <a:off x="11277600" y="1476375"/>
          <a:ext cx="6858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富国银行提高资金周转率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145676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44321" y="11725275"/>
          <a:ext cx="1032061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5400" y="11872913"/>
          <a:ext cx="192892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234764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260352" y="10539413"/>
          <a:ext cx="475128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3776382" y="9444038"/>
          <a:ext cx="1879227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3776382" y="11872913"/>
          <a:ext cx="1888752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3776382" y="11872913"/>
          <a:ext cx="995774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543574</xdr:colOff>
      <xdr:row>79</xdr:row>
      <xdr:rowOff>98955</xdr:rowOff>
    </xdr:from>
    <xdr:to>
      <xdr:col>4</xdr:col>
      <xdr:colOff>224119</xdr:colOff>
      <xdr:row>80</xdr:row>
      <xdr:rowOff>184680</xdr:rowOff>
    </xdr:to>
    <xdr:sp macro="" textlink="">
      <xdr:nvSpPr>
        <xdr:cNvPr id="281" name="Rectangle 280"/>
        <xdr:cNvSpPr/>
      </xdr:nvSpPr>
      <xdr:spPr>
        <a:xfrm>
          <a:off x="1753809" y="15148455"/>
          <a:ext cx="890781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2</xdr:col>
      <xdr:colOff>543574</xdr:colOff>
      <xdr:row>80</xdr:row>
      <xdr:rowOff>46568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>
          <a:off x="815400" y="14879882"/>
          <a:ext cx="938409" cy="40668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261142</xdr:colOff>
      <xdr:row>75</xdr:row>
      <xdr:rowOff>62796</xdr:rowOff>
    </xdr:from>
    <xdr:to>
      <xdr:col>6</xdr:col>
      <xdr:colOff>381000</xdr:colOff>
      <xdr:row>76</xdr:row>
      <xdr:rowOff>78441</xdr:rowOff>
    </xdr:to>
    <xdr:sp macro="" textlink="">
      <xdr:nvSpPr>
        <xdr:cNvPr id="288" name="Rectangle 287"/>
        <xdr:cNvSpPr/>
      </xdr:nvSpPr>
      <xdr:spPr>
        <a:xfrm>
          <a:off x="3286730" y="14350296"/>
          <a:ext cx="724976" cy="206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224119</xdr:colOff>
      <xdr:row>75</xdr:row>
      <xdr:rowOff>165869</xdr:rowOff>
    </xdr:from>
    <xdr:to>
      <xdr:col>5</xdr:col>
      <xdr:colOff>261142</xdr:colOff>
      <xdr:row>80</xdr:row>
      <xdr:rowOff>46568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2644590" y="14453369"/>
          <a:ext cx="642140" cy="8331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190458</xdr:colOff>
      <xdr:row>84</xdr:row>
      <xdr:rowOff>54564</xdr:rowOff>
    </xdr:from>
    <xdr:to>
      <xdr:col>7</xdr:col>
      <xdr:colOff>400007</xdr:colOff>
      <xdr:row>86</xdr:row>
      <xdr:rowOff>45039</xdr:rowOff>
    </xdr:to>
    <xdr:sp macro="" textlink="">
      <xdr:nvSpPr>
        <xdr:cNvPr id="292" name="Rectangle 291"/>
        <xdr:cNvSpPr/>
      </xdr:nvSpPr>
      <xdr:spPr>
        <a:xfrm>
          <a:off x="3216046" y="16056564"/>
          <a:ext cx="1419785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4</xdr:col>
      <xdr:colOff>224119</xdr:colOff>
      <xdr:row>80</xdr:row>
      <xdr:rowOff>46568</xdr:rowOff>
    </xdr:from>
    <xdr:to>
      <xdr:col>5</xdr:col>
      <xdr:colOff>190458</xdr:colOff>
      <xdr:row>85</xdr:row>
      <xdr:rowOff>49802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2644590" y="15286568"/>
          <a:ext cx="571456" cy="95573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36979</xdr:colOff>
      <xdr:row>77</xdr:row>
      <xdr:rowOff>137272</xdr:rowOff>
    </xdr:from>
    <xdr:to>
      <xdr:col>14</xdr:col>
      <xdr:colOff>198905</xdr:colOff>
      <xdr:row>82</xdr:row>
      <xdr:rowOff>99172</xdr:rowOff>
    </xdr:to>
    <xdr:sp macro="" textlink="">
      <xdr:nvSpPr>
        <xdr:cNvPr id="296" name="Oval 295"/>
        <xdr:cNvSpPr/>
      </xdr:nvSpPr>
      <xdr:spPr>
        <a:xfrm>
          <a:off x="4272803" y="14805772"/>
          <a:ext cx="4397749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6</xdr:col>
      <xdr:colOff>295233</xdr:colOff>
      <xdr:row>80</xdr:row>
      <xdr:rowOff>22972</xdr:rowOff>
    </xdr:from>
    <xdr:to>
      <xdr:col>7</xdr:col>
      <xdr:colOff>36979</xdr:colOff>
      <xdr:row>84</xdr:row>
      <xdr:rowOff>54564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 flipV="1">
          <a:off x="3925939" y="15262972"/>
          <a:ext cx="346864" cy="79359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480732</xdr:colOff>
      <xdr:row>85</xdr:row>
      <xdr:rowOff>119903</xdr:rowOff>
    </xdr:from>
    <xdr:to>
      <xdr:col>16</xdr:col>
      <xdr:colOff>80682</xdr:colOff>
      <xdr:row>87</xdr:row>
      <xdr:rowOff>110378</xdr:rowOff>
    </xdr:to>
    <xdr:sp macro="" textlink="">
      <xdr:nvSpPr>
        <xdr:cNvPr id="305" name="Rectangle 304"/>
        <xdr:cNvSpPr/>
      </xdr:nvSpPr>
      <xdr:spPr>
        <a:xfrm>
          <a:off x="8347261" y="1631240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86</xdr:row>
      <xdr:rowOff>115141</xdr:rowOff>
    </xdr:from>
    <xdr:to>
      <xdr:col>13</xdr:col>
      <xdr:colOff>480732</xdr:colOff>
      <xdr:row>87</xdr:row>
      <xdr:rowOff>171731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7252447" y="16498141"/>
          <a:ext cx="1094814" cy="2470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404532</xdr:colOff>
      <xdr:row>84</xdr:row>
      <xdr:rowOff>4483</xdr:rowOff>
    </xdr:from>
    <xdr:to>
      <xdr:col>12</xdr:col>
      <xdr:colOff>8965</xdr:colOff>
      <xdr:row>85</xdr:row>
      <xdr:rowOff>185458</xdr:rowOff>
    </xdr:to>
    <xdr:sp macro="" textlink="">
      <xdr:nvSpPr>
        <xdr:cNvPr id="311" name="Rectangle 310"/>
        <xdr:cNvSpPr/>
      </xdr:nvSpPr>
      <xdr:spPr>
        <a:xfrm>
          <a:off x="5850591" y="1600648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9</xdr:col>
      <xdr:colOff>380440</xdr:colOff>
      <xdr:row>96</xdr:row>
      <xdr:rowOff>76761</xdr:rowOff>
    </xdr:from>
    <xdr:to>
      <xdr:col>11</xdr:col>
      <xdr:colOff>589991</xdr:colOff>
      <xdr:row>98</xdr:row>
      <xdr:rowOff>67236</xdr:rowOff>
    </xdr:to>
    <xdr:sp macro="" textlink="">
      <xdr:nvSpPr>
        <xdr:cNvPr id="312" name="Rectangle 311"/>
        <xdr:cNvSpPr/>
      </xdr:nvSpPr>
      <xdr:spPr>
        <a:xfrm>
          <a:off x="5826499" y="18364761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9</xdr:col>
      <xdr:colOff>207308</xdr:colOff>
      <xdr:row>90</xdr:row>
      <xdr:rowOff>70597</xdr:rowOff>
    </xdr:from>
    <xdr:to>
      <xdr:col>11</xdr:col>
      <xdr:colOff>416859</xdr:colOff>
      <xdr:row>92</xdr:row>
      <xdr:rowOff>61072</xdr:rowOff>
    </xdr:to>
    <xdr:sp macro="" textlink="">
      <xdr:nvSpPr>
        <xdr:cNvPr id="313" name="Rectangle 312"/>
        <xdr:cNvSpPr/>
      </xdr:nvSpPr>
      <xdr:spPr>
        <a:xfrm>
          <a:off x="5653367" y="17215597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9</xdr:col>
      <xdr:colOff>386602</xdr:colOff>
      <xdr:row>86</xdr:row>
      <xdr:rowOff>176493</xdr:rowOff>
    </xdr:from>
    <xdr:to>
      <xdr:col>11</xdr:col>
      <xdr:colOff>596153</xdr:colOff>
      <xdr:row>88</xdr:row>
      <xdr:rowOff>166968</xdr:rowOff>
    </xdr:to>
    <xdr:sp macro="" textlink="">
      <xdr:nvSpPr>
        <xdr:cNvPr id="314" name="Rectangle 313"/>
        <xdr:cNvSpPr/>
      </xdr:nvSpPr>
      <xdr:spPr>
        <a:xfrm>
          <a:off x="5832661" y="1655949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7</xdr:col>
      <xdr:colOff>400007</xdr:colOff>
      <xdr:row>84</xdr:row>
      <xdr:rowOff>190221</xdr:rowOff>
    </xdr:from>
    <xdr:to>
      <xdr:col>9</xdr:col>
      <xdr:colOff>404532</xdr:colOff>
      <xdr:row>85</xdr:row>
      <xdr:rowOff>49802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 flipV="1">
          <a:off x="4635831" y="16192221"/>
          <a:ext cx="1214760" cy="500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207308</xdr:colOff>
      <xdr:row>91</xdr:row>
      <xdr:rowOff>65835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4635831" y="16242302"/>
          <a:ext cx="1017536" cy="115903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386602</xdr:colOff>
      <xdr:row>87</xdr:row>
      <xdr:rowOff>171731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4635831" y="16242302"/>
          <a:ext cx="1196830" cy="50292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380440</xdr:colOff>
      <xdr:row>97</xdr:row>
      <xdr:rowOff>71999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4635831" y="16242302"/>
          <a:ext cx="1190668" cy="230819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44263</xdr:colOff>
      <xdr:row>82</xdr:row>
      <xdr:rowOff>175932</xdr:rowOff>
    </xdr:from>
    <xdr:to>
      <xdr:col>18</xdr:col>
      <xdr:colOff>387163</xdr:colOff>
      <xdr:row>84</xdr:row>
      <xdr:rowOff>147357</xdr:rowOff>
    </xdr:to>
    <xdr:sp macro="" textlink="">
      <xdr:nvSpPr>
        <xdr:cNvPr id="328" name="Oval 327"/>
        <xdr:cNvSpPr/>
      </xdr:nvSpPr>
      <xdr:spPr>
        <a:xfrm>
          <a:off x="9121028" y="15796932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14</xdr:col>
      <xdr:colOff>583266</xdr:colOff>
      <xdr:row>83</xdr:row>
      <xdr:rowOff>161645</xdr:rowOff>
    </xdr:from>
    <xdr:to>
      <xdr:col>15</xdr:col>
      <xdr:colOff>44263</xdr:colOff>
      <xdr:row>85</xdr:row>
      <xdr:rowOff>119903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9054913" y="15973145"/>
          <a:ext cx="66115" cy="33925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472889</xdr:colOff>
      <xdr:row>89</xdr:row>
      <xdr:rowOff>81243</xdr:rowOff>
    </xdr:from>
    <xdr:to>
      <xdr:col>16</xdr:col>
      <xdr:colOff>72839</xdr:colOff>
      <xdr:row>91</xdr:row>
      <xdr:rowOff>71718</xdr:rowOff>
    </xdr:to>
    <xdr:sp macro="" textlink="">
      <xdr:nvSpPr>
        <xdr:cNvPr id="443" name="Rectangle 442"/>
        <xdr:cNvSpPr/>
      </xdr:nvSpPr>
      <xdr:spPr>
        <a:xfrm>
          <a:off x="8339418" y="1703574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87</xdr:row>
      <xdr:rowOff>171731</xdr:rowOff>
    </xdr:from>
    <xdr:to>
      <xdr:col>13</xdr:col>
      <xdr:colOff>472889</xdr:colOff>
      <xdr:row>90</xdr:row>
      <xdr:rowOff>76481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7252447" y="16745231"/>
          <a:ext cx="1086971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10</xdr:col>
      <xdr:colOff>497542</xdr:colOff>
      <xdr:row>100</xdr:row>
      <xdr:rowOff>186017</xdr:rowOff>
    </xdr:from>
    <xdr:to>
      <xdr:col>14</xdr:col>
      <xdr:colOff>235324</xdr:colOff>
      <xdr:row>102</xdr:row>
      <xdr:rowOff>157442</xdr:rowOff>
    </xdr:to>
    <xdr:sp macro="" textlink="">
      <xdr:nvSpPr>
        <xdr:cNvPr id="461" name="Oval 460"/>
        <xdr:cNvSpPr/>
      </xdr:nvSpPr>
      <xdr:spPr>
        <a:xfrm>
          <a:off x="6548718" y="19236017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171451</xdr:colOff>
      <xdr:row>101</xdr:row>
      <xdr:rowOff>171730</xdr:rowOff>
    </xdr:from>
    <xdr:to>
      <xdr:col>10</xdr:col>
      <xdr:colOff>497542</xdr:colOff>
      <xdr:row>104</xdr:row>
      <xdr:rowOff>76200</xdr:rowOff>
    </xdr:to>
    <xdr:cxnSp macro="">
      <xdr:nvCxnSpPr>
        <xdr:cNvPr id="462" name="Elbow Connector 3"/>
        <xdr:cNvCxnSpPr>
          <a:stCxn id="456" idx="0"/>
          <a:endCxn id="461" idx="2"/>
        </xdr:cNvCxnSpPr>
      </xdr:nvCxnSpPr>
      <xdr:spPr>
        <a:xfrm flipV="1">
          <a:off x="6222627" y="19412230"/>
          <a:ext cx="326091" cy="47597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70037</xdr:colOff>
      <xdr:row>110</xdr:row>
      <xdr:rowOff>143436</xdr:rowOff>
    </xdr:from>
    <xdr:to>
      <xdr:col>14</xdr:col>
      <xdr:colOff>412937</xdr:colOff>
      <xdr:row>112</xdr:row>
      <xdr:rowOff>114861</xdr:rowOff>
    </xdr:to>
    <xdr:sp macro="" textlink="">
      <xdr:nvSpPr>
        <xdr:cNvPr id="472" name="Oval 471"/>
        <xdr:cNvSpPr/>
      </xdr:nvSpPr>
      <xdr:spPr>
        <a:xfrm>
          <a:off x="6726331" y="21098436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161926</xdr:colOff>
      <xdr:row>111</xdr:row>
      <xdr:rowOff>129149</xdr:rowOff>
    </xdr:from>
    <xdr:to>
      <xdr:col>11</xdr:col>
      <xdr:colOff>70037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13102" y="21274649"/>
          <a:ext cx="513229" cy="2423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415739</xdr:colOff>
      <xdr:row>117</xdr:row>
      <xdr:rowOff>76200</xdr:rowOff>
    </xdr:from>
    <xdr:to>
      <xdr:col>14</xdr:col>
      <xdr:colOff>153521</xdr:colOff>
      <xdr:row>119</xdr:row>
      <xdr:rowOff>47625</xdr:rowOff>
    </xdr:to>
    <xdr:sp macro="" textlink="">
      <xdr:nvSpPr>
        <xdr:cNvPr id="492" name="Oval 491"/>
        <xdr:cNvSpPr/>
      </xdr:nvSpPr>
      <xdr:spPr>
        <a:xfrm>
          <a:off x="6466915" y="22364700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123826</xdr:colOff>
      <xdr:row>118</xdr:row>
      <xdr:rowOff>61913</xdr:rowOff>
    </xdr:from>
    <xdr:to>
      <xdr:col>10</xdr:col>
      <xdr:colOff>415739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175002" y="22540913"/>
          <a:ext cx="291913" cy="6048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/>
  <cols>
    <col min="1" max="1" width="27.285156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4"/>
  <sheetViews>
    <sheetView zoomScale="85" zoomScaleNormal="85" workbookViewId="0">
      <selection activeCell="E3" sqref="E3"/>
    </sheetView>
  </sheetViews>
  <sheetFormatPr defaultRowHeight="15"/>
  <cols>
    <col min="2" max="2" width="15.28515625" bestFit="1" customWidth="1"/>
    <col min="3" max="4" width="15.28515625" customWidth="1"/>
    <col min="5" max="5" width="10" bestFit="1" customWidth="1"/>
    <col min="6" max="6" width="9.5703125" bestFit="1" customWidth="1"/>
    <col min="7" max="7" width="10" bestFit="1" customWidth="1"/>
    <col min="8" max="8" width="9.5703125" bestFit="1" customWidth="1"/>
    <col min="9" max="9" width="8.28515625" customWidth="1"/>
    <col min="10" max="10" width="9" customWidth="1"/>
    <col min="11" max="11" width="8.140625" customWidth="1"/>
    <col min="12" max="12" width="9.5703125" bestFit="1" customWidth="1"/>
    <col min="13" max="13" width="8.85546875" bestFit="1" customWidth="1"/>
    <col min="14" max="15" width="8.85546875" customWidth="1"/>
    <col min="16" max="16" width="11.42578125" customWidth="1"/>
    <col min="17" max="17" width="15.28515625" customWidth="1"/>
    <col min="18" max="18" width="15.28515625" bestFit="1" customWidth="1"/>
    <col min="19" max="19" width="8.5703125" customWidth="1"/>
    <col min="21" max="21" width="57.5703125" customWidth="1"/>
  </cols>
  <sheetData>
    <row r="1" spans="2:24" ht="40.5" customHeight="1">
      <c r="B1" s="2"/>
      <c r="C1" s="2" t="s">
        <v>96</v>
      </c>
      <c r="D1" s="2" t="s">
        <v>18</v>
      </c>
      <c r="E1" s="2" t="s">
        <v>7</v>
      </c>
      <c r="F1" s="2" t="s">
        <v>8</v>
      </c>
      <c r="G1" s="2" t="s">
        <v>4</v>
      </c>
      <c r="H1" s="2" t="s">
        <v>5</v>
      </c>
      <c r="I1" s="2" t="s">
        <v>1</v>
      </c>
      <c r="J1" s="2" t="s">
        <v>2</v>
      </c>
      <c r="K1" s="2" t="s">
        <v>6</v>
      </c>
      <c r="L1" s="2" t="s">
        <v>11</v>
      </c>
      <c r="M1" s="2" t="s">
        <v>12</v>
      </c>
      <c r="N1" s="2" t="s">
        <v>16</v>
      </c>
      <c r="O1" s="2" t="s">
        <v>15</v>
      </c>
      <c r="P1" s="2" t="s">
        <v>9</v>
      </c>
      <c r="Q1" s="2" t="s">
        <v>13</v>
      </c>
      <c r="R1" s="2" t="s">
        <v>3</v>
      </c>
      <c r="S1" s="2" t="s">
        <v>10</v>
      </c>
      <c r="T1" s="2" t="s">
        <v>17</v>
      </c>
      <c r="U1" s="2" t="s">
        <v>26</v>
      </c>
      <c r="V1" s="2" t="s">
        <v>61</v>
      </c>
      <c r="W1" s="2"/>
      <c r="X1" s="2"/>
    </row>
    <row r="2" spans="2:24" ht="62.25" customHeight="1">
      <c r="B2" t="s">
        <v>0</v>
      </c>
      <c r="C2">
        <v>2016</v>
      </c>
      <c r="E2" s="3">
        <v>21464</v>
      </c>
      <c r="F2" s="3">
        <v>3508</v>
      </c>
      <c r="G2" s="3">
        <v>12713</v>
      </c>
      <c r="H2" s="3">
        <v>7505</v>
      </c>
      <c r="I2" s="3">
        <v>344</v>
      </c>
      <c r="J2" s="3">
        <v>512</v>
      </c>
      <c r="K2" s="3">
        <v>78</v>
      </c>
      <c r="L2" s="3">
        <v>2362</v>
      </c>
      <c r="M2" s="3">
        <v>1239</v>
      </c>
      <c r="N2" s="3">
        <v>512</v>
      </c>
      <c r="O2" s="3">
        <v>365</v>
      </c>
      <c r="P2" s="3">
        <f>E2+F2</f>
        <v>24972</v>
      </c>
      <c r="Q2" s="3">
        <f>G2+H2</f>
        <v>20218</v>
      </c>
      <c r="R2" s="1">
        <f>J2/Q2</f>
        <v>2.5323968740726087E-2</v>
      </c>
      <c r="S2" s="3">
        <f>L2-M2</f>
        <v>1123</v>
      </c>
      <c r="U2" s="2" t="s">
        <v>27</v>
      </c>
      <c r="V2" t="s">
        <v>14</v>
      </c>
    </row>
    <row r="3" spans="2:24" ht="62.25" customHeight="1">
      <c r="B3" t="s">
        <v>0</v>
      </c>
      <c r="C3">
        <v>2017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3"/>
      <c r="U3" s="2"/>
    </row>
    <row r="4" spans="2:24">
      <c r="B4" t="s">
        <v>60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S4" s="3"/>
      <c r="V4" t="s">
        <v>62</v>
      </c>
    </row>
    <row r="5" spans="2:24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S5" s="3"/>
    </row>
    <row r="6" spans="2:24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3"/>
    </row>
    <row r="7" spans="2:24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3"/>
    </row>
    <row r="8" spans="2:24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S8" s="3"/>
    </row>
    <row r="9" spans="2:24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3"/>
    </row>
    <row r="10" spans="2:24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3"/>
    </row>
    <row r="11" spans="2:24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3"/>
    </row>
    <row r="12" spans="2:24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</row>
    <row r="13" spans="2:24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</row>
    <row r="14" spans="2:24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</row>
    <row r="15" spans="2:24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</row>
    <row r="16" spans="2:24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</row>
    <row r="17" spans="5:19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</row>
    <row r="18" spans="5:19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</row>
    <row r="19" spans="5:19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S19" s="3"/>
    </row>
    <row r="20" spans="5:19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</row>
    <row r="21" spans="5:19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S21" s="3"/>
    </row>
    <row r="22" spans="5:19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3"/>
    </row>
    <row r="23" spans="5:19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3"/>
    </row>
    <row r="24" spans="5:19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3"/>
    </row>
    <row r="25" spans="5:19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s="3"/>
    </row>
    <row r="26" spans="5:19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3"/>
    </row>
    <row r="27" spans="5:19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3"/>
    </row>
    <row r="28" spans="5:19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3"/>
    </row>
    <row r="29" spans="5:19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3"/>
    </row>
    <row r="30" spans="5:19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3"/>
    </row>
    <row r="31" spans="5:19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3"/>
    </row>
    <row r="32" spans="5:19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3"/>
    </row>
    <row r="33" spans="5:19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</row>
    <row r="34" spans="5:19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5"/>
  <cols>
    <col min="3" max="3" width="10.5703125" bestFit="1" customWidth="1"/>
    <col min="4" max="4" width="9.5703125" bestFit="1" customWidth="1"/>
    <col min="7" max="7" width="9.42578125" customWidth="1"/>
    <col min="9" max="11" width="9.140625" customWidth="1"/>
    <col min="12" max="12" width="47.7109375" bestFit="1" customWidth="1"/>
    <col min="13" max="13" width="13" bestFit="1" customWidth="1"/>
  </cols>
  <sheetData>
    <row r="1" spans="1:13" s="2" customFormat="1" ht="33.75" customHeight="1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>
      <c r="C11" s="3"/>
      <c r="D11" s="3"/>
      <c r="E11" s="3"/>
      <c r="F11" s="3"/>
      <c r="G11" s="3"/>
    </row>
    <row r="12" spans="1:13">
      <c r="C12" s="3"/>
      <c r="D12" s="3"/>
      <c r="E12" s="3"/>
      <c r="F12" s="3"/>
      <c r="G12" s="3"/>
    </row>
    <row r="13" spans="1:13">
      <c r="C13" s="3"/>
      <c r="D13" s="3"/>
      <c r="E13" s="3"/>
      <c r="F13" s="3"/>
      <c r="G13" s="3"/>
    </row>
    <row r="14" spans="1:13">
      <c r="C14" s="3"/>
      <c r="D14" s="3"/>
      <c r="E14" s="3"/>
      <c r="F14" s="3"/>
      <c r="G14" s="3"/>
    </row>
    <row r="15" spans="1:13">
      <c r="C15" s="3"/>
      <c r="D15" s="3"/>
      <c r="E15" s="3"/>
      <c r="F15" s="3"/>
      <c r="G15" s="3"/>
    </row>
    <row r="16" spans="1:13">
      <c r="C16" s="3"/>
      <c r="D16" s="3"/>
      <c r="E16" s="3"/>
      <c r="F16" s="3"/>
      <c r="G16" s="3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2" sqref="N2"/>
    </sheetView>
  </sheetViews>
  <sheetFormatPr defaultRowHeight="15"/>
  <cols>
    <col min="3" max="4" width="10.5703125" bestFit="1" customWidth="1"/>
    <col min="5" max="5" width="11.7109375" bestFit="1" customWidth="1"/>
    <col min="6" max="9" width="11.7109375" customWidth="1"/>
    <col min="14" max="14" width="94.28515625" customWidth="1"/>
  </cols>
  <sheetData>
    <row r="1" spans="1:14" s="2" customFormat="1" ht="45.75" customHeight="1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>
      <c r="A2" s="2">
        <v>2017</v>
      </c>
      <c r="B2" s="2" t="s">
        <v>28</v>
      </c>
      <c r="C2" s="3">
        <v>2430695</v>
      </c>
      <c r="D2" s="3">
        <v>2335880</v>
      </c>
      <c r="E2" s="3">
        <f>56241+17520+11976+9158</f>
        <v>94895</v>
      </c>
      <c r="F2" s="3">
        <v>72448</v>
      </c>
      <c r="G2" s="3">
        <v>28621</v>
      </c>
      <c r="H2" s="3">
        <v>21529</v>
      </c>
      <c r="I2" s="3">
        <v>81864</v>
      </c>
      <c r="J2" s="1">
        <f t="shared" ref="J2:J16" si="0">E2/C2</f>
        <v>3.904027448939501E-2</v>
      </c>
      <c r="K2" s="1">
        <f t="shared" ref="K2:K16" si="1">H2/C2</f>
        <v>8.8571375676504051E-3</v>
      </c>
      <c r="L2" s="4">
        <f t="shared" ref="L2:L16" si="2">I2/E2</f>
        <v>0.86267980399388799</v>
      </c>
      <c r="N2" t="s">
        <v>111</v>
      </c>
    </row>
    <row r="3" spans="1:14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si="0"/>
        <v>4.2504086931435717E-2</v>
      </c>
      <c r="K3" s="1">
        <f t="shared" si="1"/>
        <v>1.3847485335128378E-2</v>
      </c>
      <c r="L3" s="4">
        <f t="shared" si="2"/>
        <v>0.8190045248868778</v>
      </c>
    </row>
    <row r="4" spans="1:14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>
      <c r="C11" s="3"/>
      <c r="D11" s="3"/>
      <c r="E11" s="3">
        <f t="shared" ref="E11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19" spans="3:9">
      <c r="C19" s="3"/>
      <c r="D19" s="3"/>
      <c r="E19" s="3"/>
      <c r="F19" s="3"/>
      <c r="G19" s="3"/>
      <c r="H19" s="3"/>
      <c r="I19" s="3"/>
    </row>
    <row r="20" spans="3:9">
      <c r="C20" s="3"/>
      <c r="D20" s="3"/>
      <c r="E20" s="3"/>
      <c r="F20" s="3"/>
      <c r="G20" s="3"/>
      <c r="H20" s="3"/>
      <c r="I20" s="3"/>
    </row>
    <row r="21" spans="3:9">
      <c r="C21" s="3"/>
      <c r="D21" s="3"/>
      <c r="E21" s="3"/>
      <c r="F21" s="3"/>
      <c r="G21" s="3"/>
      <c r="H21" s="3"/>
      <c r="I21" s="3"/>
    </row>
    <row r="22" spans="3:9">
      <c r="C22" s="3"/>
      <c r="D22" s="3"/>
      <c r="E22" s="3"/>
      <c r="F22" s="3"/>
      <c r="G22" s="3"/>
      <c r="H22" s="3"/>
      <c r="I22" s="3"/>
    </row>
    <row r="23" spans="3:9">
      <c r="C23" s="3"/>
      <c r="D23" s="3"/>
      <c r="E23" s="3"/>
      <c r="F23" s="3"/>
      <c r="G23" s="3"/>
      <c r="H23" s="3"/>
      <c r="I23" s="3"/>
    </row>
    <row r="24" spans="3:9">
      <c r="C24" s="3"/>
      <c r="D24" s="3"/>
      <c r="E24" s="3"/>
      <c r="F24" s="3"/>
      <c r="G24" s="3"/>
      <c r="H24" s="3"/>
      <c r="I24" s="3"/>
    </row>
    <row r="25" spans="3:9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5" zoomScale="85" zoomScaleNormal="85" workbookViewId="0">
      <selection activeCell="R124" sqref="R124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/>
  <cols>
    <col min="2" max="2" width="14" bestFit="1" customWidth="1"/>
  </cols>
  <sheetData>
    <row r="1" spans="1:9" s="2" customFormat="1" ht="43.5" customHeight="1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>
      <c r="A3" t="s">
        <v>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37" sqref="J37"/>
    </sheetView>
  </sheetViews>
  <sheetFormatPr defaultRowHeight="15"/>
  <cols>
    <col min="1" max="1" width="25" bestFit="1" customWidth="1"/>
    <col min="2" max="2" width="34" bestFit="1" customWidth="1"/>
    <col min="3" max="4" width="7.5703125" bestFit="1" customWidth="1"/>
    <col min="5" max="5" width="8.5703125" bestFit="1" customWidth="1"/>
    <col min="6" max="6" width="9.140625" bestFit="1" customWidth="1"/>
    <col min="7" max="7" width="10.140625" bestFit="1" customWidth="1"/>
    <col min="8" max="8" width="7.5703125" bestFit="1" customWidth="1"/>
  </cols>
  <sheetData>
    <row r="1" spans="1:8">
      <c r="B1" s="6"/>
      <c r="C1" t="s">
        <v>95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B2" s="6"/>
      <c r="C2" t="s">
        <v>68</v>
      </c>
      <c r="D2" s="7" t="s">
        <v>68</v>
      </c>
      <c r="E2" s="7" t="s">
        <v>68</v>
      </c>
      <c r="F2" s="7" t="s">
        <v>68</v>
      </c>
      <c r="G2" s="7" t="s">
        <v>68</v>
      </c>
      <c r="H2" t="s">
        <v>68</v>
      </c>
    </row>
    <row r="3" spans="1:8">
      <c r="A3" t="s">
        <v>0</v>
      </c>
      <c r="B3" s="6" t="s">
        <v>69</v>
      </c>
      <c r="C3" s="3">
        <v>103610</v>
      </c>
      <c r="D3" s="3">
        <v>92890</v>
      </c>
      <c r="E3" s="3">
        <v>99797</v>
      </c>
      <c r="F3" s="3">
        <v>91411</v>
      </c>
      <c r="G3" s="3">
        <v>80938</v>
      </c>
      <c r="H3" s="3">
        <v>71905</v>
      </c>
    </row>
    <row r="4" spans="1:8">
      <c r="A4" t="s">
        <v>0</v>
      </c>
      <c r="B4" s="6" t="s">
        <v>70</v>
      </c>
      <c r="C4" s="3">
        <v>1150</v>
      </c>
      <c r="D4" s="3">
        <v>2615</v>
      </c>
      <c r="E4" s="3">
        <v>1953</v>
      </c>
      <c r="F4" s="3">
        <v>1982</v>
      </c>
      <c r="G4" s="3">
        <v>1567</v>
      </c>
      <c r="H4" s="3">
        <v>2822</v>
      </c>
    </row>
    <row r="5" spans="1:8">
      <c r="A5" t="s">
        <v>0</v>
      </c>
      <c r="B5" s="6" t="s">
        <v>71</v>
      </c>
      <c r="C5" s="3">
        <v>128567</v>
      </c>
      <c r="D5" s="3">
        <v>121147</v>
      </c>
      <c r="E5" s="3">
        <v>108019</v>
      </c>
      <c r="F5" s="3">
        <v>49814</v>
      </c>
      <c r="G5" s="3">
        <v>34694</v>
      </c>
      <c r="H5" s="3">
        <v>14888</v>
      </c>
    </row>
    <row r="6" spans="1:8">
      <c r="A6" t="s">
        <v>0</v>
      </c>
      <c r="B6" s="6" t="s">
        <v>72</v>
      </c>
      <c r="C6" s="3">
        <v>6813</v>
      </c>
      <c r="D6" s="3">
        <v>5898</v>
      </c>
      <c r="E6" s="3">
        <v>6497</v>
      </c>
      <c r="F6" s="3">
        <v>6205</v>
      </c>
      <c r="G6" s="3">
        <v>5831</v>
      </c>
      <c r="H6" s="3">
        <v>4532</v>
      </c>
    </row>
    <row r="7" spans="1:8">
      <c r="A7" t="s">
        <v>0</v>
      </c>
      <c r="B7" t="s">
        <v>73</v>
      </c>
      <c r="C7" s="3">
        <v>1337</v>
      </c>
      <c r="D7" s="3">
        <v>1132</v>
      </c>
      <c r="E7" s="3">
        <v>2095</v>
      </c>
      <c r="F7" s="3">
        <v>4645</v>
      </c>
      <c r="G7" s="3">
        <v>6998</v>
      </c>
      <c r="H7" s="3">
        <v>12865</v>
      </c>
    </row>
    <row r="8" spans="1:8">
      <c r="A8" t="s">
        <v>0</v>
      </c>
      <c r="B8" s="6" t="s">
        <v>74</v>
      </c>
      <c r="C8" s="3">
        <v>2879</v>
      </c>
      <c r="D8" s="3">
        <v>4511</v>
      </c>
      <c r="E8" s="3">
        <v>27382</v>
      </c>
      <c r="F8" s="3">
        <v>56335</v>
      </c>
      <c r="G8" s="3">
        <v>50231</v>
      </c>
      <c r="H8" s="3">
        <v>40836</v>
      </c>
    </row>
    <row r="9" spans="1:8">
      <c r="A9" t="s">
        <v>0</v>
      </c>
      <c r="B9" s="6" t="s">
        <v>75</v>
      </c>
      <c r="C9" s="3">
        <v>1991</v>
      </c>
      <c r="D9" s="3">
        <v>2052</v>
      </c>
      <c r="E9" s="3">
        <v>3894</v>
      </c>
      <c r="F9" s="3">
        <v>4782</v>
      </c>
      <c r="G9" s="3">
        <v>6086</v>
      </c>
      <c r="H9" s="3">
        <v>5369</v>
      </c>
    </row>
    <row r="10" spans="1:8">
      <c r="A10" t="s">
        <v>0</v>
      </c>
      <c r="B10" s="6" t="s">
        <v>76</v>
      </c>
      <c r="C10" s="3">
        <v>5472</v>
      </c>
      <c r="D10" s="3">
        <v>4923</v>
      </c>
      <c r="E10" s="3">
        <v>5367</v>
      </c>
      <c r="F10" s="3">
        <v>4031</v>
      </c>
      <c r="G10" s="3">
        <v>3228</v>
      </c>
      <c r="H10" s="3">
        <v>2522</v>
      </c>
    </row>
    <row r="11" spans="1:8">
      <c r="A11" t="s">
        <v>0</v>
      </c>
      <c r="B11" s="6" t="s">
        <v>77</v>
      </c>
      <c r="C11" s="3">
        <v>825</v>
      </c>
      <c r="D11" s="3">
        <v>1111</v>
      </c>
      <c r="E11" s="3">
        <v>968</v>
      </c>
      <c r="F11" s="3">
        <v>209</v>
      </c>
      <c r="G11" s="3">
        <v>29</v>
      </c>
      <c r="H11" s="3">
        <v>16</v>
      </c>
    </row>
    <row r="12" spans="1:8">
      <c r="B12" s="6"/>
      <c r="C12" s="3"/>
      <c r="D12" s="3"/>
      <c r="E12" s="3"/>
      <c r="F12" s="3"/>
      <c r="G12" s="3"/>
      <c r="H12" s="3"/>
    </row>
    <row r="13" spans="1:8">
      <c r="C13" s="3"/>
      <c r="D13" s="3"/>
      <c r="E13" s="3"/>
      <c r="F13" s="3"/>
      <c r="G13" s="3"/>
      <c r="H13" s="3"/>
    </row>
    <row r="14" spans="1:8">
      <c r="C14" s="3"/>
      <c r="D14" s="3"/>
      <c r="E14" s="3"/>
      <c r="F14" s="3"/>
      <c r="G14" s="3"/>
      <c r="H14" s="3"/>
    </row>
    <row r="15" spans="1:8">
      <c r="A15" t="s">
        <v>60</v>
      </c>
      <c r="B15" t="s">
        <v>78</v>
      </c>
      <c r="C15" s="3"/>
      <c r="D15" s="3">
        <v>64829</v>
      </c>
      <c r="E15" s="3">
        <v>78033</v>
      </c>
      <c r="F15" s="3">
        <v>82168</v>
      </c>
      <c r="G15" s="3">
        <v>72765</v>
      </c>
      <c r="H15" s="3">
        <v>68719</v>
      </c>
    </row>
    <row r="16" spans="1:8">
      <c r="A16" t="s">
        <v>60</v>
      </c>
      <c r="B16" t="s">
        <v>79</v>
      </c>
      <c r="C16" s="3"/>
      <c r="D16" s="3">
        <v>82573</v>
      </c>
      <c r="E16" s="3">
        <v>78076</v>
      </c>
      <c r="F16" s="3">
        <v>58428</v>
      </c>
      <c r="G16" s="3">
        <v>50120</v>
      </c>
      <c r="H16" s="3">
        <v>41303</v>
      </c>
    </row>
    <row r="17" spans="1:8">
      <c r="A17" t="s">
        <v>60</v>
      </c>
      <c r="B17" t="s">
        <v>80</v>
      </c>
      <c r="C17" s="3"/>
      <c r="D17" s="3">
        <v>3834</v>
      </c>
      <c r="E17" s="3">
        <v>4866</v>
      </c>
      <c r="F17" s="3">
        <v>5131</v>
      </c>
      <c r="G17" s="3">
        <v>4745</v>
      </c>
      <c r="H17" s="3">
        <v>5904</v>
      </c>
    </row>
    <row r="18" spans="1:8">
      <c r="A18" t="s">
        <v>60</v>
      </c>
      <c r="B18" t="s">
        <v>81</v>
      </c>
      <c r="C18" s="3"/>
      <c r="D18" s="3">
        <v>8170</v>
      </c>
      <c r="E18" s="3">
        <v>8598</v>
      </c>
      <c r="F18" s="3">
        <v>8318</v>
      </c>
      <c r="G18" s="3">
        <v>7296</v>
      </c>
      <c r="H18" s="3">
        <v>6392</v>
      </c>
    </row>
    <row r="19" spans="1:8">
      <c r="A19" t="s">
        <v>60</v>
      </c>
      <c r="B19" t="s">
        <v>82</v>
      </c>
      <c r="C19" s="3"/>
      <c r="D19" s="3">
        <v>875</v>
      </c>
      <c r="E19" s="3">
        <v>1775</v>
      </c>
      <c r="F19" s="3">
        <v>3799</v>
      </c>
      <c r="G19" s="3">
        <v>1256</v>
      </c>
      <c r="H19" s="3">
        <v>2788</v>
      </c>
    </row>
    <row r="20" spans="1:8">
      <c r="A20" t="s">
        <v>60</v>
      </c>
      <c r="B20" t="s">
        <v>83</v>
      </c>
      <c r="C20" s="3"/>
      <c r="D20" s="3">
        <v>4743</v>
      </c>
      <c r="E20" s="3">
        <v>4746</v>
      </c>
      <c r="F20" s="3">
        <v>6780</v>
      </c>
      <c r="G20" s="3">
        <v>4134</v>
      </c>
      <c r="H20" s="3">
        <v>5380</v>
      </c>
    </row>
    <row r="21" spans="1:8">
      <c r="A21" t="s">
        <v>60</v>
      </c>
      <c r="B21" t="s">
        <v>84</v>
      </c>
      <c r="C21" s="3"/>
      <c r="D21" s="3">
        <v>4736</v>
      </c>
      <c r="E21" s="3">
        <v>11709</v>
      </c>
      <c r="F21" s="3">
        <v>20461</v>
      </c>
      <c r="G21" s="3">
        <v>11558</v>
      </c>
      <c r="H21" s="3">
        <v>3671</v>
      </c>
    </row>
    <row r="22" spans="1:8">
      <c r="A22" t="s">
        <v>60</v>
      </c>
      <c r="B22" t="s">
        <v>85</v>
      </c>
      <c r="C22" s="3"/>
      <c r="D22" s="3">
        <v>45721</v>
      </c>
      <c r="E22" s="3">
        <v>48173</v>
      </c>
      <c r="F22" s="3">
        <v>37749</v>
      </c>
      <c r="G22" s="3">
        <v>21621</v>
      </c>
      <c r="H22" s="3">
        <v>15944</v>
      </c>
    </row>
    <row r="23" spans="1:8">
      <c r="C23" s="3"/>
      <c r="D23" s="3"/>
      <c r="E23" s="3"/>
      <c r="F23" s="3"/>
      <c r="G23" s="3"/>
      <c r="H23" s="3"/>
    </row>
    <row r="24" spans="1:8">
      <c r="A24" t="s">
        <v>60</v>
      </c>
      <c r="B24" t="s">
        <v>94</v>
      </c>
      <c r="C24" s="3"/>
      <c r="D24" s="3">
        <v>215481</v>
      </c>
      <c r="E24" s="3">
        <v>235976</v>
      </c>
      <c r="F24" s="3">
        <v>222834</v>
      </c>
      <c r="G24" s="3">
        <v>173495</v>
      </c>
      <c r="H24" s="3">
        <v>150101</v>
      </c>
    </row>
    <row r="25" spans="1:8">
      <c r="C25" s="3"/>
      <c r="D25" s="3"/>
      <c r="E25" s="3"/>
      <c r="F25" s="3"/>
      <c r="G25" s="3"/>
      <c r="H25" s="3"/>
    </row>
    <row r="26" spans="1:8">
      <c r="H26" s="3"/>
    </row>
    <row r="27" spans="1:8">
      <c r="C27" s="3"/>
      <c r="D27" s="3"/>
      <c r="E27" s="3"/>
      <c r="F27" s="3"/>
      <c r="G27" s="3"/>
      <c r="H27" s="3"/>
    </row>
    <row r="28" spans="1:8">
      <c r="C28" s="3"/>
      <c r="D28" s="3"/>
      <c r="E28" s="3"/>
      <c r="F28" s="3"/>
      <c r="G28" s="3"/>
      <c r="H28" s="3"/>
    </row>
    <row r="29" spans="1:8">
      <c r="A29" t="s">
        <v>86</v>
      </c>
      <c r="B29" t="s">
        <v>87</v>
      </c>
      <c r="C29" s="3"/>
      <c r="D29" s="3">
        <v>70694</v>
      </c>
      <c r="E29" s="3">
        <v>71040</v>
      </c>
      <c r="F29" s="3">
        <v>72517</v>
      </c>
      <c r="G29" s="3">
        <v>65765</v>
      </c>
      <c r="H29" s="3">
        <v>67896</v>
      </c>
    </row>
    <row r="30" spans="1:8">
      <c r="A30" t="s">
        <v>86</v>
      </c>
      <c r="B30" t="s">
        <v>79</v>
      </c>
      <c r="C30" s="3"/>
      <c r="D30" s="3">
        <v>44600</v>
      </c>
      <c r="E30" s="3">
        <v>46554</v>
      </c>
      <c r="F30" s="3">
        <v>44407</v>
      </c>
      <c r="G30" s="3">
        <v>39161</v>
      </c>
      <c r="H30" s="3">
        <v>30306</v>
      </c>
    </row>
    <row r="31" spans="1:8">
      <c r="A31" t="s">
        <v>86</v>
      </c>
      <c r="B31" t="s">
        <v>88</v>
      </c>
      <c r="C31" s="3"/>
      <c r="D31" s="3">
        <v>56669</v>
      </c>
      <c r="E31" s="3">
        <v>34463</v>
      </c>
      <c r="F31" s="3">
        <v>21449</v>
      </c>
      <c r="G31" s="3">
        <v>11992</v>
      </c>
      <c r="H31" s="3">
        <v>8690</v>
      </c>
    </row>
    <row r="32" spans="1:8">
      <c r="A32" t="s">
        <v>86</v>
      </c>
      <c r="B32" t="s">
        <v>89</v>
      </c>
      <c r="C32" s="3"/>
      <c r="D32" s="3">
        <v>8776</v>
      </c>
      <c r="E32" s="3">
        <v>22335</v>
      </c>
      <c r="F32" s="3">
        <v>34355</v>
      </c>
      <c r="G32" s="3">
        <v>37548</v>
      </c>
      <c r="H32" s="3">
        <v>34365</v>
      </c>
    </row>
    <row r="33" spans="1:8">
      <c r="A33" t="s">
        <v>86</v>
      </c>
      <c r="B33" t="s">
        <v>90</v>
      </c>
      <c r="C33" s="3"/>
      <c r="D33" s="3">
        <v>6961</v>
      </c>
      <c r="E33" s="3">
        <v>6818</v>
      </c>
      <c r="F33" s="3">
        <v>6655</v>
      </c>
      <c r="G33" s="3">
        <v>6567</v>
      </c>
      <c r="H33" s="3">
        <v>5303</v>
      </c>
    </row>
    <row r="34" spans="1:8">
      <c r="A34" t="s">
        <v>86</v>
      </c>
      <c r="B34" t="s">
        <v>91</v>
      </c>
      <c r="C34" s="3"/>
      <c r="D34" s="3">
        <v>6587</v>
      </c>
      <c r="E34" s="3">
        <v>12015</v>
      </c>
      <c r="F34" s="3">
        <v>7164</v>
      </c>
      <c r="G34" s="3">
        <v>4485</v>
      </c>
      <c r="H34" s="3">
        <v>0</v>
      </c>
    </row>
    <row r="35" spans="1:8">
      <c r="A35" t="s">
        <v>86</v>
      </c>
      <c r="B35" t="s">
        <v>92</v>
      </c>
      <c r="C35" s="3"/>
      <c r="D35" s="3">
        <v>5543</v>
      </c>
      <c r="E35" s="3">
        <v>6157</v>
      </c>
      <c r="F35" s="3">
        <v>6962</v>
      </c>
      <c r="G35" s="3">
        <v>7189</v>
      </c>
      <c r="H35" s="3">
        <v>5689</v>
      </c>
    </row>
    <row r="36" spans="1:8">
      <c r="A36" t="s">
        <v>86</v>
      </c>
      <c r="B36" t="s">
        <v>93</v>
      </c>
      <c r="C36" s="3"/>
      <c r="D36" s="3">
        <v>4088</v>
      </c>
      <c r="E36" s="3">
        <v>4000</v>
      </c>
      <c r="F36" s="3">
        <v>5543</v>
      </c>
      <c r="G36" s="3">
        <v>9447</v>
      </c>
      <c r="H36" s="3">
        <v>0</v>
      </c>
    </row>
    <row r="37" spans="1:8">
      <c r="A37" t="s">
        <v>86</v>
      </c>
      <c r="C37" s="3"/>
      <c r="D37" s="3"/>
      <c r="E37" s="3"/>
      <c r="F37" s="3"/>
      <c r="G37" s="3"/>
      <c r="H37" s="3"/>
    </row>
    <row r="38" spans="1:8">
      <c r="A38" t="s">
        <v>86</v>
      </c>
      <c r="C38" s="3"/>
      <c r="D38" s="3"/>
      <c r="E38" s="3"/>
      <c r="F38" s="3"/>
      <c r="G38" s="3"/>
      <c r="H38" s="3"/>
    </row>
    <row r="39" spans="1:8">
      <c r="C39" s="3"/>
      <c r="D39" s="3"/>
      <c r="E39" s="3"/>
      <c r="F39" s="3"/>
      <c r="G39" s="3"/>
      <c r="H39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1" sqref="B11"/>
    </sheetView>
  </sheetViews>
  <sheetFormatPr defaultRowHeight="15"/>
  <cols>
    <col min="2" max="2" width="63.28515625" bestFit="1" customWidth="1"/>
  </cols>
  <sheetData>
    <row r="1" spans="1:8">
      <c r="C1" t="s">
        <v>95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A2" t="s">
        <v>0</v>
      </c>
      <c r="B2" t="s">
        <v>97</v>
      </c>
      <c r="C2" s="3">
        <v>7105</v>
      </c>
      <c r="D2" s="3">
        <v>3972</v>
      </c>
      <c r="E2" s="3">
        <v>1801</v>
      </c>
      <c r="F2">
        <v>210</v>
      </c>
      <c r="G2">
        <v>0</v>
      </c>
      <c r="H2">
        <v>0</v>
      </c>
    </row>
    <row r="3" spans="1:8">
      <c r="A3" t="s">
        <v>0</v>
      </c>
      <c r="B3" t="s">
        <v>98</v>
      </c>
      <c r="C3" s="3">
        <v>54891</v>
      </c>
      <c r="D3" s="3">
        <v>42313</v>
      </c>
      <c r="E3" s="3">
        <v>57422</v>
      </c>
      <c r="F3" s="3">
        <v>52279</v>
      </c>
      <c r="G3" s="3">
        <v>44209</v>
      </c>
      <c r="H3" s="3">
        <v>33662</v>
      </c>
    </row>
    <row r="4" spans="1:8">
      <c r="A4" t="s">
        <v>0</v>
      </c>
      <c r="B4" t="s">
        <v>99</v>
      </c>
      <c r="C4" s="3">
        <v>28390</v>
      </c>
      <c r="D4" s="3">
        <v>22569</v>
      </c>
      <c r="E4" s="3">
        <v>12673</v>
      </c>
      <c r="F4" s="3">
        <v>5136</v>
      </c>
      <c r="G4" s="3">
        <v>3100</v>
      </c>
      <c r="H4" s="3">
        <v>3283</v>
      </c>
    </row>
    <row r="5" spans="1:8">
      <c r="A5" t="s">
        <v>0</v>
      </c>
      <c r="B5" t="s">
        <v>100</v>
      </c>
      <c r="C5" s="3">
        <v>64123</v>
      </c>
      <c r="D5" s="3">
        <v>49291</v>
      </c>
      <c r="E5" s="3">
        <v>57897</v>
      </c>
      <c r="F5" s="3">
        <v>57565</v>
      </c>
      <c r="G5" s="3">
        <v>47367</v>
      </c>
      <c r="H5" s="3">
        <v>35997</v>
      </c>
    </row>
    <row r="6" spans="1:8">
      <c r="A6" t="s">
        <v>0</v>
      </c>
      <c r="B6" t="s">
        <v>101</v>
      </c>
      <c r="C6" s="3">
        <v>6185</v>
      </c>
      <c r="D6" s="3">
        <v>3605</v>
      </c>
      <c r="E6" s="3">
        <v>3785</v>
      </c>
      <c r="F6" s="3">
        <v>3546</v>
      </c>
      <c r="G6" s="3">
        <v>2718</v>
      </c>
      <c r="H6" s="3">
        <v>2066</v>
      </c>
    </row>
    <row r="7" spans="1:8">
      <c r="A7" t="s">
        <v>0</v>
      </c>
      <c r="B7" t="s">
        <v>102</v>
      </c>
      <c r="C7" s="3">
        <v>3358</v>
      </c>
      <c r="D7" s="3">
        <v>2058</v>
      </c>
      <c r="E7" s="3">
        <v>2427</v>
      </c>
      <c r="F7" s="3">
        <v>4969</v>
      </c>
      <c r="G7" s="3">
        <v>5537</v>
      </c>
      <c r="H7" s="3">
        <v>7801</v>
      </c>
    </row>
    <row r="8" spans="1:8">
      <c r="A8" t="s">
        <v>0</v>
      </c>
      <c r="B8" t="s">
        <v>103</v>
      </c>
      <c r="C8" s="3">
        <v>141</v>
      </c>
      <c r="D8">
        <v>152</v>
      </c>
      <c r="E8">
        <v>133</v>
      </c>
      <c r="F8">
        <v>149</v>
      </c>
      <c r="G8">
        <v>826</v>
      </c>
      <c r="H8">
        <v>753</v>
      </c>
    </row>
    <row r="9" spans="1:8">
      <c r="C9" s="3"/>
    </row>
    <row r="10" spans="1:8">
      <c r="C10" s="3"/>
    </row>
    <row r="11" spans="1:8">
      <c r="C11" s="3"/>
    </row>
    <row r="12" spans="1:8">
      <c r="A12" t="s">
        <v>60</v>
      </c>
      <c r="B12" t="s">
        <v>104</v>
      </c>
      <c r="C12" s="3"/>
      <c r="D12" s="3">
        <v>4793</v>
      </c>
      <c r="E12" s="3">
        <v>1696</v>
      </c>
      <c r="F12">
        <v>142</v>
      </c>
      <c r="G12">
        <v>0</v>
      </c>
      <c r="H12">
        <v>0</v>
      </c>
    </row>
    <row r="13" spans="1:8">
      <c r="A13" t="s">
        <v>60</v>
      </c>
      <c r="B13" t="s">
        <v>105</v>
      </c>
      <c r="C13" s="3"/>
      <c r="D13" s="3">
        <v>46000</v>
      </c>
      <c r="E13" s="3">
        <v>60448</v>
      </c>
      <c r="F13" s="3">
        <v>64102</v>
      </c>
      <c r="G13" s="3">
        <v>48475</v>
      </c>
      <c r="H13" s="3">
        <v>42308</v>
      </c>
    </row>
    <row r="14" spans="1:8">
      <c r="A14" t="s">
        <v>60</v>
      </c>
      <c r="B14" t="s">
        <v>106</v>
      </c>
      <c r="C14" s="3"/>
      <c r="D14" s="3">
        <v>9925</v>
      </c>
      <c r="E14" s="3">
        <v>7150</v>
      </c>
      <c r="F14" s="3">
        <v>3921</v>
      </c>
      <c r="G14" s="3">
        <v>3281</v>
      </c>
      <c r="H14" s="3">
        <v>2771</v>
      </c>
    </row>
    <row r="15" spans="1:8">
      <c r="A15" t="s">
        <v>60</v>
      </c>
      <c r="B15" t="s">
        <v>107</v>
      </c>
      <c r="C15" s="3"/>
      <c r="D15" s="3">
        <v>12163</v>
      </c>
      <c r="E15" s="3">
        <v>22168</v>
      </c>
      <c r="F15" s="3">
        <v>33796</v>
      </c>
      <c r="G15" s="3">
        <v>14724</v>
      </c>
      <c r="H15" s="3">
        <v>8853</v>
      </c>
    </row>
    <row r="16" spans="1:8">
      <c r="A16" t="s">
        <v>60</v>
      </c>
      <c r="B16" t="s">
        <v>108</v>
      </c>
      <c r="C16" s="3"/>
      <c r="D16" s="3">
        <v>5032</v>
      </c>
      <c r="E16" s="3">
        <v>4778</v>
      </c>
      <c r="F16" s="3">
        <v>7236</v>
      </c>
      <c r="G16" s="3">
        <v>5451</v>
      </c>
      <c r="H16" s="3">
        <v>5139</v>
      </c>
    </row>
    <row r="17" spans="1:8">
      <c r="A17" t="s">
        <v>60</v>
      </c>
      <c r="B17" t="s">
        <v>109</v>
      </c>
      <c r="C17" s="3"/>
      <c r="D17" s="3">
        <v>2973</v>
      </c>
      <c r="E17" s="3">
        <v>2150</v>
      </c>
      <c r="F17" s="3">
        <v>1637</v>
      </c>
      <c r="G17" s="3">
        <v>2651</v>
      </c>
      <c r="H17" s="3">
        <v>2656</v>
      </c>
    </row>
    <row r="18" spans="1:8">
      <c r="A18" t="s">
        <v>60</v>
      </c>
      <c r="B18" t="s">
        <v>110</v>
      </c>
      <c r="C18" s="3"/>
      <c r="D18" s="3">
        <v>80886</v>
      </c>
      <c r="E18" s="3">
        <v>98390</v>
      </c>
      <c r="F18" s="3">
        <v>110834</v>
      </c>
      <c r="G18" s="3">
        <v>74582</v>
      </c>
      <c r="H18" s="3">
        <v>61727</v>
      </c>
    </row>
    <row r="19" spans="1:8">
      <c r="C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概念</vt:lpstr>
      <vt:lpstr>银行</vt:lpstr>
      <vt:lpstr>资产减值准备</vt:lpstr>
      <vt:lpstr>贷款减值准备</vt:lpstr>
      <vt:lpstr>兴业业务构成</vt:lpstr>
      <vt:lpstr>招行业务构成</vt:lpstr>
      <vt:lpstr>监管指标</vt:lpstr>
      <vt:lpstr>部分银行利息收入结构</vt:lpstr>
      <vt:lpstr>部分银行利息支出结构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2018-04-28T09:29:31Z</dcterms:modified>
</cp:coreProperties>
</file>