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 activeTab="3"/>
  </bookViews>
  <sheets>
    <sheet name="概念" sheetId="2" r:id="rId1"/>
    <sheet name="银行" sheetId="1" r:id="rId2"/>
    <sheet name="资产减值准备" sheetId="7" r:id="rId3"/>
    <sheet name="贷款减值准备" sheetId="5" r:id="rId4"/>
    <sheet name="兴业业务构成" sheetId="4" r:id="rId5"/>
    <sheet name="招行业务构成" sheetId="8" r:id="rId6"/>
    <sheet name="监管指标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H3" i="7" l="1"/>
  <c r="H2" i="7" l="1"/>
  <c r="H4" i="7"/>
  <c r="H5" i="7"/>
  <c r="H6" i="7"/>
  <c r="H7" i="7"/>
  <c r="H8" i="7"/>
  <c r="H9" i="7"/>
  <c r="K4" i="5"/>
  <c r="K5" i="5"/>
  <c r="K6" i="5"/>
  <c r="K7" i="5"/>
  <c r="K8" i="5"/>
  <c r="K10" i="5"/>
  <c r="K11" i="5"/>
  <c r="K12" i="5"/>
  <c r="K13" i="5"/>
  <c r="K14" i="5"/>
  <c r="K15" i="5"/>
  <c r="K16" i="5"/>
  <c r="K3" i="5"/>
  <c r="J4" i="5"/>
  <c r="J5" i="5"/>
  <c r="J6" i="5"/>
  <c r="J7" i="5"/>
  <c r="J8" i="5"/>
  <c r="J10" i="5"/>
  <c r="E11" i="5"/>
  <c r="J11" i="5" s="1"/>
  <c r="E12" i="5"/>
  <c r="J12" i="5" s="1"/>
  <c r="E13" i="5"/>
  <c r="J13" i="5" s="1"/>
  <c r="E14" i="5"/>
  <c r="J14" i="5" s="1"/>
  <c r="E15" i="5"/>
  <c r="J15" i="5" s="1"/>
  <c r="E16" i="5"/>
  <c r="J16" i="5" s="1"/>
  <c r="J3" i="5" l="1"/>
  <c r="L3" i="5"/>
  <c r="I2" i="3"/>
  <c r="P2" i="1"/>
  <c r="Q2" i="1" s="1"/>
  <c r="R2" i="1"/>
  <c r="O2" i="1"/>
  <c r="L15" i="5" l="1"/>
  <c r="L11" i="5"/>
  <c r="L14" i="5"/>
  <c r="L10" i="5"/>
  <c r="L5" i="5"/>
  <c r="L13" i="5"/>
  <c r="L16" i="5"/>
  <c r="L12" i="5"/>
  <c r="L7" i="5"/>
  <c r="L8" i="5"/>
  <c r="L4" i="5"/>
  <c r="L6" i="5"/>
</calcChain>
</file>

<file path=xl/sharedStrings.xml><?xml version="1.0" encoding="utf-8"?>
<sst xmlns="http://schemas.openxmlformats.org/spreadsheetml/2006/main" count="72" uniqueCount="63">
  <si>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</si>
  <si>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</si>
  <si>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</si>
  <si>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</si>
  <si>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</si>
  <si>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</si>
  <si>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</si>
  <si>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</si>
  <si>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</si>
  <si>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</si>
  <si>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</si>
  <si>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</si>
  <si>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</si>
  <si>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</si>
  <si>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</si>
  <si>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</si>
  <si>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</si>
  <si>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</si>
  <si>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</si>
  <si>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</si>
  <si>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</si>
  <si>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</si>
  <si>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</si>
  <si>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</si>
  <si>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</si>
  <si>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</si>
  <si>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</si>
  <si>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</si>
  <si>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</si>
  <si>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兴业</t>
    <phoneticPr fontId="1" type="noConversion"/>
  </si>
  <si>
    <t>总资产</t>
    <phoneticPr fontId="1" type="noConversion"/>
  </si>
  <si>
    <t>招行</t>
    <phoneticPr fontId="1" type="noConversion"/>
  </si>
  <si>
    <t>减值准备余额</t>
    <phoneticPr fontId="1" type="noConversion"/>
  </si>
  <si>
    <t>贷款损失准备余额</t>
    <phoneticPr fontId="1" type="noConversion"/>
  </si>
  <si>
    <t>正常</t>
    <phoneticPr fontId="1" type="noConversion"/>
  </si>
  <si>
    <t>问题率</t>
    <phoneticPr fontId="1" type="noConversion"/>
  </si>
  <si>
    <t>招行</t>
    <phoneticPr fontId="1" type="noConversion"/>
  </si>
  <si>
    <t>计提贷款损失准备</t>
    <phoneticPr fontId="1" type="noConversion"/>
  </si>
  <si>
    <t>拨备覆盖率(问题类)</t>
    <phoneticPr fontId="1" type="noConversion"/>
  </si>
  <si>
    <t>关注加不良(问题类)</t>
    <phoneticPr fontId="1" type="noConversion"/>
  </si>
  <si>
    <t>期内核销</t>
    <phoneticPr fontId="1" type="noConversion"/>
  </si>
  <si>
    <t>总额</t>
    <phoneticPr fontId="1" type="noConversion"/>
  </si>
  <si>
    <t>本期核销率</t>
    <phoneticPr fontId="1" type="noConversion"/>
  </si>
  <si>
    <t>本期计提</t>
    <phoneticPr fontId="1" type="noConversion"/>
  </si>
  <si>
    <t>本期核销</t>
    <phoneticPr fontId="1" type="noConversion"/>
  </si>
  <si>
    <t>减值准备率</t>
    <phoneticPr fontId="1" type="noConversion"/>
  </si>
  <si>
    <t>民生</t>
    <phoneticPr fontId="1" type="noConversion"/>
  </si>
  <si>
    <t>贷款损失准备期初</t>
    <phoneticPr fontId="1" type="noConversion"/>
  </si>
  <si>
    <t>民生</t>
    <phoneticPr fontId="1" type="noConversion"/>
  </si>
  <si>
    <t>民生17年问题类比率上升34BP,其中损失类和可疑类降低,关注类和次级类上升;</t>
    <phoneticPr fontId="1" type="noConversion"/>
  </si>
  <si>
    <t>招行17年问题贷款比率降低了75BP</t>
    <phoneticPr fontId="1" type="noConversion"/>
  </si>
  <si>
    <t>民生银行</t>
    <phoneticPr fontId="1" type="noConversion"/>
  </si>
  <si>
    <t>民生</t>
    <phoneticPr fontId="1" type="noConversion"/>
  </si>
  <si>
    <t>减值准备期初余额</t>
    <phoneticPr fontId="1" type="noConversion"/>
  </si>
  <si>
    <t>华夏</t>
    <phoneticPr fontId="1" type="noConversion"/>
  </si>
  <si>
    <t>Memo</t>
    <phoneticPr fontId="1" type="noConversion"/>
  </si>
  <si>
    <t>ToDo</t>
    <phoneticPr fontId="1" type="noConversion"/>
  </si>
  <si>
    <t>华夏</t>
    <phoneticPr fontId="1" type="noConversion"/>
  </si>
  <si>
    <t>民生17年年报中未找到总的资产减值准备变动表;</t>
  </si>
  <si>
    <t>民生的减值准备最为激进;</t>
  </si>
  <si>
    <t>招商银行</t>
  </si>
  <si>
    <t>年报阅读</t>
  </si>
  <si>
    <t>目标是“金融科技银行”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</si>
</sst>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4</xdr:col>
      <xdr:colOff>9525</xdr:colOff>
      <xdr:row>4</xdr:row>
      <xdr:rowOff>85725</xdr:rowOff>
    </xdr:to>
    <xdr:sp macro="" textlink="">
      <xdr:nvSpPr>
        <xdr:cNvPr id="2" name="Rectangle 1"/>
        <xdr:cNvSpPr/>
      </xdr:nvSpPr>
      <xdr:spPr>
        <a:xfrm>
          <a:off x="2914650" y="266700"/>
          <a:ext cx="12287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3</xdr:row>
      <xdr:rowOff>4763</xdr:rowOff>
    </xdr:from>
    <xdr:to>
      <xdr:col>2</xdr:col>
      <xdr:colOff>152400</xdr:colOff>
      <xdr:row>5</xdr:row>
      <xdr:rowOff>14288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 flipV="1">
          <a:off x="1476376" y="519113"/>
          <a:ext cx="1438274" cy="3524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13</xdr:row>
      <xdr:rowOff>161925</xdr:rowOff>
    </xdr:from>
    <xdr:to>
      <xdr:col>4</xdr:col>
      <xdr:colOff>609600</xdr:colOff>
      <xdr:row>16</xdr:row>
      <xdr:rowOff>152400</xdr:rowOff>
    </xdr:to>
    <xdr:sp macro="" textlink="">
      <xdr:nvSpPr>
        <xdr:cNvPr id="6" name="Rectangle 5"/>
        <xdr:cNvSpPr/>
      </xdr:nvSpPr>
      <xdr:spPr>
        <a:xfrm>
          <a:off x="2057400" y="2390775"/>
          <a:ext cx="268605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14288</xdr:rowOff>
    </xdr:from>
    <xdr:to>
      <xdr:col>0</xdr:col>
      <xdr:colOff>2057400</xdr:colOff>
      <xdr:row>15</xdr:row>
      <xdr:rowOff>71438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871538"/>
          <a:ext cx="581024" cy="1771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609600</xdr:colOff>
      <xdr:row>15</xdr:row>
      <xdr:rowOff>71438</xdr:rowOff>
    </xdr:from>
    <xdr:to>
      <xdr:col>5</xdr:col>
      <xdr:colOff>409575</xdr:colOff>
      <xdr:row>23</xdr:row>
      <xdr:rowOff>90488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4743450" y="2643188"/>
          <a:ext cx="485775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9525</xdr:colOff>
      <xdr:row>2</xdr:row>
      <xdr:rowOff>166688</xdr:rowOff>
    </xdr:from>
    <xdr:to>
      <xdr:col>9</xdr:col>
      <xdr:colOff>104775</xdr:colOff>
      <xdr:row>3</xdr:row>
      <xdr:rowOff>4763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4143375" y="509588"/>
          <a:ext cx="3524250" cy="9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4143375" y="519113"/>
          <a:ext cx="1876425" cy="16049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4143375" y="519113"/>
          <a:ext cx="1457325" cy="22860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8</xdr:col>
      <xdr:colOff>295275</xdr:colOff>
      <xdr:row>7</xdr:row>
      <xdr:rowOff>57150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4143375" y="519113"/>
          <a:ext cx="3028950" cy="738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</xdr:row>
      <xdr:rowOff>104775</xdr:rowOff>
    </xdr:from>
    <xdr:to>
      <xdr:col>15</xdr:col>
      <xdr:colOff>285750</xdr:colOff>
      <xdr:row>14</xdr:row>
      <xdr:rowOff>161925</xdr:rowOff>
    </xdr:to>
    <xdr:sp macro="" textlink="">
      <xdr:nvSpPr>
        <xdr:cNvPr id="17" name="Rectangle 16"/>
        <xdr:cNvSpPr/>
      </xdr:nvSpPr>
      <xdr:spPr>
        <a:xfrm>
          <a:off x="11277600" y="1476375"/>
          <a:ext cx="685800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富国银行提高资金周转率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533400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62250" y="11725275"/>
          <a:ext cx="142875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8417" y="11872913"/>
          <a:ext cx="193797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428625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476625" y="10539413"/>
          <a:ext cx="285749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4191000" y="9444038"/>
          <a:ext cx="1504950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4191000" y="11872913"/>
          <a:ext cx="1514475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4182208" y="11872913"/>
          <a:ext cx="611066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319455</xdr:colOff>
      <xdr:row>77</xdr:row>
      <xdr:rowOff>20514</xdr:rowOff>
    </xdr:from>
    <xdr:to>
      <xdr:col>6</xdr:col>
      <xdr:colOff>1</xdr:colOff>
      <xdr:row>78</xdr:row>
      <xdr:rowOff>106239</xdr:rowOff>
    </xdr:to>
    <xdr:sp macro="" textlink="">
      <xdr:nvSpPr>
        <xdr:cNvPr id="281" name="Rectangle 280"/>
        <xdr:cNvSpPr/>
      </xdr:nvSpPr>
      <xdr:spPr>
        <a:xfrm>
          <a:off x="2751993" y="14689014"/>
          <a:ext cx="89681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77</xdr:row>
      <xdr:rowOff>158627</xdr:rowOff>
    </xdr:from>
    <xdr:to>
      <xdr:col>4</xdr:col>
      <xdr:colOff>319455</xdr:colOff>
      <xdr:row>78</xdr:row>
      <xdr:rowOff>20882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 flipV="1">
          <a:off x="818417" y="14827127"/>
          <a:ext cx="1933576" cy="527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474052</xdr:colOff>
      <xdr:row>76</xdr:row>
      <xdr:rowOff>74001</xdr:rowOff>
    </xdr:from>
    <xdr:to>
      <xdr:col>10</xdr:col>
      <xdr:colOff>75467</xdr:colOff>
      <xdr:row>78</xdr:row>
      <xdr:rowOff>64476</xdr:rowOff>
    </xdr:to>
    <xdr:sp macro="" textlink="">
      <xdr:nvSpPr>
        <xdr:cNvPr id="288" name="Rectangle 287"/>
        <xdr:cNvSpPr/>
      </xdr:nvSpPr>
      <xdr:spPr>
        <a:xfrm>
          <a:off x="4730994" y="14552001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</xdr:colOff>
      <xdr:row>77</xdr:row>
      <xdr:rowOff>69239</xdr:rowOff>
    </xdr:from>
    <xdr:to>
      <xdr:col>7</xdr:col>
      <xdr:colOff>474052</xdr:colOff>
      <xdr:row>77</xdr:row>
      <xdr:rowOff>158627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3648809" y="14737739"/>
          <a:ext cx="1082185" cy="893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78399</xdr:colOff>
      <xdr:row>81</xdr:row>
      <xdr:rowOff>189035</xdr:rowOff>
    </xdr:from>
    <xdr:to>
      <xdr:col>10</xdr:col>
      <xdr:colOff>287949</xdr:colOff>
      <xdr:row>83</xdr:row>
      <xdr:rowOff>179510</xdr:rowOff>
    </xdr:to>
    <xdr:sp macro="" textlink="">
      <xdr:nvSpPr>
        <xdr:cNvPr id="292" name="Rectangle 291"/>
        <xdr:cNvSpPr/>
      </xdr:nvSpPr>
      <xdr:spPr>
        <a:xfrm>
          <a:off x="4943476" y="15619535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6</xdr:col>
      <xdr:colOff>1</xdr:colOff>
      <xdr:row>77</xdr:row>
      <xdr:rowOff>158627</xdr:rowOff>
    </xdr:from>
    <xdr:to>
      <xdr:col>8</xdr:col>
      <xdr:colOff>78399</xdr:colOff>
      <xdr:row>82</xdr:row>
      <xdr:rowOff>184273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3648809" y="14827127"/>
          <a:ext cx="1294667" cy="97814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82</xdr:row>
      <xdr:rowOff>47625</xdr:rowOff>
    </xdr:from>
    <xdr:to>
      <xdr:col>19</xdr:col>
      <xdr:colOff>333375</xdr:colOff>
      <xdr:row>87</xdr:row>
      <xdr:rowOff>9525</xdr:rowOff>
    </xdr:to>
    <xdr:sp macro="" textlink="">
      <xdr:nvSpPr>
        <xdr:cNvPr id="296" name="Oval 295"/>
        <xdr:cNvSpPr/>
      </xdr:nvSpPr>
      <xdr:spPr>
        <a:xfrm>
          <a:off x="7486649" y="15668625"/>
          <a:ext cx="4429126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9</xdr:col>
      <xdr:colOff>183174</xdr:colOff>
      <xdr:row>81</xdr:row>
      <xdr:rowOff>189035</xdr:rowOff>
    </xdr:from>
    <xdr:to>
      <xdr:col>12</xdr:col>
      <xdr:colOff>171449</xdr:colOff>
      <xdr:row>84</xdr:row>
      <xdr:rowOff>123825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>
          <a:off x="5656386" y="15619535"/>
          <a:ext cx="1812678" cy="5062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91</xdr:row>
      <xdr:rowOff>19050</xdr:rowOff>
    </xdr:from>
    <xdr:to>
      <xdr:col>20</xdr:col>
      <xdr:colOff>114300</xdr:colOff>
      <xdr:row>93</xdr:row>
      <xdr:rowOff>9525</xdr:rowOff>
    </xdr:to>
    <xdr:sp macro="" textlink="">
      <xdr:nvSpPr>
        <xdr:cNvPr id="305" name="Rectangle 304"/>
        <xdr:cNvSpPr/>
      </xdr:nvSpPr>
      <xdr:spPr>
        <a:xfrm>
          <a:off x="10877550" y="173545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92</xdr:row>
      <xdr:rowOff>14288</xdr:rowOff>
    </xdr:from>
    <xdr:to>
      <xdr:col>17</xdr:col>
      <xdr:colOff>514350</xdr:colOff>
      <xdr:row>93</xdr:row>
      <xdr:rowOff>138113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9639300" y="17540288"/>
          <a:ext cx="123825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89</xdr:row>
      <xdr:rowOff>38100</xdr:rowOff>
    </xdr:from>
    <xdr:to>
      <xdr:col>15</xdr:col>
      <xdr:colOff>457200</xdr:colOff>
      <xdr:row>91</xdr:row>
      <xdr:rowOff>28575</xdr:rowOff>
    </xdr:to>
    <xdr:sp macro="" textlink="">
      <xdr:nvSpPr>
        <xdr:cNvPr id="311" name="Rectangle 310"/>
        <xdr:cNvSpPr/>
      </xdr:nvSpPr>
      <xdr:spPr>
        <a:xfrm>
          <a:off x="8172450" y="169926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13</xdr:col>
      <xdr:colOff>257175</xdr:colOff>
      <xdr:row>100</xdr:row>
      <xdr:rowOff>9525</xdr:rowOff>
    </xdr:from>
    <xdr:to>
      <xdr:col>15</xdr:col>
      <xdr:colOff>466725</xdr:colOff>
      <xdr:row>102</xdr:row>
      <xdr:rowOff>0</xdr:rowOff>
    </xdr:to>
    <xdr:sp macro="" textlink="">
      <xdr:nvSpPr>
        <xdr:cNvPr id="312" name="Rectangle 311"/>
        <xdr:cNvSpPr/>
      </xdr:nvSpPr>
      <xdr:spPr>
        <a:xfrm>
          <a:off x="8181975" y="190595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96</xdr:row>
      <xdr:rowOff>171450</xdr:rowOff>
    </xdr:from>
    <xdr:to>
      <xdr:col>15</xdr:col>
      <xdr:colOff>495300</xdr:colOff>
      <xdr:row>98</xdr:row>
      <xdr:rowOff>161925</xdr:rowOff>
    </xdr:to>
    <xdr:sp macro="" textlink="">
      <xdr:nvSpPr>
        <xdr:cNvPr id="313" name="Rectangle 312"/>
        <xdr:cNvSpPr/>
      </xdr:nvSpPr>
      <xdr:spPr>
        <a:xfrm>
          <a:off x="8210550" y="1845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92</xdr:row>
      <xdr:rowOff>142875</xdr:rowOff>
    </xdr:from>
    <xdr:to>
      <xdr:col>15</xdr:col>
      <xdr:colOff>495300</xdr:colOff>
      <xdr:row>94</xdr:row>
      <xdr:rowOff>133350</xdr:rowOff>
    </xdr:to>
    <xdr:sp macro="" textlink="">
      <xdr:nvSpPr>
        <xdr:cNvPr id="314" name="Rectangle 313"/>
        <xdr:cNvSpPr/>
      </xdr:nvSpPr>
      <xdr:spPr>
        <a:xfrm>
          <a:off x="8210550" y="176688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247650</xdr:colOff>
      <xdr:row>90</xdr:row>
      <xdr:rowOff>33338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>
          <a:off x="6369295" y="15805273"/>
          <a:ext cx="1784105" cy="137306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97</xdr:row>
      <xdr:rowOff>166688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6369295" y="15805273"/>
          <a:ext cx="1822205" cy="283991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93</xdr:row>
      <xdr:rowOff>138113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6369295" y="15805273"/>
          <a:ext cx="1822205" cy="204934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257175</xdr:colOff>
      <xdr:row>101</xdr:row>
      <xdr:rowOff>4763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6369295" y="15805273"/>
          <a:ext cx="1793630" cy="34399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88</xdr:row>
      <xdr:rowOff>19050</xdr:rowOff>
    </xdr:from>
    <xdr:to>
      <xdr:col>23</xdr:col>
      <xdr:colOff>409575</xdr:colOff>
      <xdr:row>89</xdr:row>
      <xdr:rowOff>180975</xdr:rowOff>
    </xdr:to>
    <xdr:sp macro="" textlink="">
      <xdr:nvSpPr>
        <xdr:cNvPr id="328" name="Oval 327"/>
        <xdr:cNvSpPr/>
      </xdr:nvSpPr>
      <xdr:spPr>
        <a:xfrm>
          <a:off x="12258675" y="167830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19</xdr:col>
      <xdr:colOff>9525</xdr:colOff>
      <xdr:row>89</xdr:row>
      <xdr:rowOff>4763</xdr:rowOff>
    </xdr:from>
    <xdr:to>
      <xdr:col>20</xdr:col>
      <xdr:colOff>66675</xdr:colOff>
      <xdr:row>91</xdr:row>
      <xdr:rowOff>19050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11591925" y="16959263"/>
          <a:ext cx="666750" cy="395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95</xdr:row>
      <xdr:rowOff>47625</xdr:rowOff>
    </xdr:from>
    <xdr:to>
      <xdr:col>20</xdr:col>
      <xdr:colOff>95250</xdr:colOff>
      <xdr:row>97</xdr:row>
      <xdr:rowOff>38100</xdr:rowOff>
    </xdr:to>
    <xdr:sp macro="" textlink="">
      <xdr:nvSpPr>
        <xdr:cNvPr id="443" name="Rectangle 442"/>
        <xdr:cNvSpPr/>
      </xdr:nvSpPr>
      <xdr:spPr>
        <a:xfrm>
          <a:off x="10858500" y="181451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93</xdr:row>
      <xdr:rowOff>138113</xdr:rowOff>
    </xdr:from>
    <xdr:to>
      <xdr:col>17</xdr:col>
      <xdr:colOff>495300</xdr:colOff>
      <xdr:row>96</xdr:row>
      <xdr:rowOff>42863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9639300" y="17854613"/>
          <a:ext cx="1219200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102</xdr:row>
      <xdr:rowOff>152400</xdr:rowOff>
    </xdr:from>
    <xdr:to>
      <xdr:col>15</xdr:col>
      <xdr:colOff>571500</xdr:colOff>
      <xdr:row>104</xdr:row>
      <xdr:rowOff>123825</xdr:rowOff>
    </xdr:to>
    <xdr:sp macro="" textlink="">
      <xdr:nvSpPr>
        <xdr:cNvPr id="461" name="Oval 460"/>
        <xdr:cNvSpPr/>
      </xdr:nvSpPr>
      <xdr:spPr>
        <a:xfrm>
          <a:off x="7543800" y="195834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11</xdr:col>
      <xdr:colOff>276225</xdr:colOff>
      <xdr:row>103</xdr:row>
      <xdr:rowOff>138113</xdr:rowOff>
    </xdr:from>
    <xdr:to>
      <xdr:col>12</xdr:col>
      <xdr:colOff>228600</xdr:colOff>
      <xdr:row>105</xdr:row>
      <xdr:rowOff>71438</xdr:rowOff>
    </xdr:to>
    <xdr:cxnSp macro="">
      <xdr:nvCxnSpPr>
        <xdr:cNvPr id="462" name="Elbow Connector 3"/>
        <xdr:cNvCxnSpPr>
          <a:stCxn id="456" idx="3"/>
          <a:endCxn id="461" idx="2"/>
        </xdr:cNvCxnSpPr>
      </xdr:nvCxnSpPr>
      <xdr:spPr>
        <a:xfrm flipV="1">
          <a:off x="6981825" y="19759613"/>
          <a:ext cx="561975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111</xdr:row>
      <xdr:rowOff>76200</xdr:rowOff>
    </xdr:from>
    <xdr:to>
      <xdr:col>15</xdr:col>
      <xdr:colOff>581025</xdr:colOff>
      <xdr:row>113</xdr:row>
      <xdr:rowOff>47625</xdr:rowOff>
    </xdr:to>
    <xdr:sp macro="" textlink="">
      <xdr:nvSpPr>
        <xdr:cNvPr id="472" name="Oval 471"/>
        <xdr:cNvSpPr/>
      </xdr:nvSpPr>
      <xdr:spPr>
        <a:xfrm>
          <a:off x="7553325" y="212217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161925</xdr:colOff>
      <xdr:row>112</xdr:row>
      <xdr:rowOff>61913</xdr:rowOff>
    </xdr:from>
    <xdr:to>
      <xdr:col>12</xdr:col>
      <xdr:colOff>238125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57925" y="21397913"/>
          <a:ext cx="1295400" cy="1190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116</xdr:row>
      <xdr:rowOff>76200</xdr:rowOff>
    </xdr:from>
    <xdr:to>
      <xdr:col>15</xdr:col>
      <xdr:colOff>590550</xdr:colOff>
      <xdr:row>118</xdr:row>
      <xdr:rowOff>47625</xdr:rowOff>
    </xdr:to>
    <xdr:sp macro="" textlink="">
      <xdr:nvSpPr>
        <xdr:cNvPr id="492" name="Oval 491"/>
        <xdr:cNvSpPr/>
      </xdr:nvSpPr>
      <xdr:spPr>
        <a:xfrm>
          <a:off x="7562850" y="221742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123825</xdr:colOff>
      <xdr:row>117</xdr:row>
      <xdr:rowOff>61913</xdr:rowOff>
    </xdr:from>
    <xdr:to>
      <xdr:col>12</xdr:col>
      <xdr:colOff>247650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219825" y="22350413"/>
          <a:ext cx="1343025" cy="7953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5"/>
  <cols>
    <col min="1" max="1" width="27.28515625" bestFit="1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zoomScale="85" zoomScaleNormal="85" workbookViewId="0">
      <selection activeCell="U3" sqref="U3"/>
    </sheetView>
  </sheetViews>
  <sheetFormatPr defaultRowHeight="15"/>
  <cols>
    <col min="2" max="2" width="15.28515625" bestFit="1" customWidth="1"/>
    <col min="3" max="3" width="15.28515625" customWidth="1"/>
    <col min="4" max="4" width="10" bestFit="1" customWidth="1"/>
    <col min="5" max="5" width="9.5703125" bestFit="1" customWidth="1"/>
    <col min="6" max="6" width="10" bestFit="1" customWidth="1"/>
    <col min="7" max="7" width="9.5703125" bestFit="1" customWidth="1"/>
    <col min="8" max="8" width="8.28515625" customWidth="1"/>
    <col min="9" max="9" width="9" customWidth="1"/>
    <col min="10" max="10" width="8.140625" customWidth="1"/>
    <col min="11" max="11" width="9.5703125" bestFit="1" customWidth="1"/>
    <col min="12" max="12" width="8.85546875" bestFit="1" customWidth="1"/>
    <col min="13" max="14" width="8.85546875" customWidth="1"/>
    <col min="15" max="15" width="11.42578125" customWidth="1"/>
    <col min="16" max="16" width="15.28515625" customWidth="1"/>
    <col min="17" max="17" width="15.28515625" bestFit="1" customWidth="1"/>
    <col min="18" max="18" width="8.5703125" customWidth="1"/>
    <col min="20" max="20" width="57.5703125" customWidth="1"/>
  </cols>
  <sheetData>
    <row r="1" spans="2:23" ht="40.5" customHeight="1">
      <c r="B1" s="2"/>
      <c r="C1" s="2" t="s">
        <v>18</v>
      </c>
      <c r="D1" s="2" t="s">
        <v>7</v>
      </c>
      <c r="E1" s="2" t="s">
        <v>8</v>
      </c>
      <c r="F1" s="2" t="s">
        <v>4</v>
      </c>
      <c r="G1" s="2" t="s">
        <v>5</v>
      </c>
      <c r="H1" s="2" t="s">
        <v>1</v>
      </c>
      <c r="I1" s="2" t="s">
        <v>2</v>
      </c>
      <c r="J1" s="2" t="s">
        <v>6</v>
      </c>
      <c r="K1" s="2" t="s">
        <v>11</v>
      </c>
      <c r="L1" s="2" t="s">
        <v>12</v>
      </c>
      <c r="M1" s="2" t="s">
        <v>16</v>
      </c>
      <c r="N1" s="2" t="s">
        <v>15</v>
      </c>
      <c r="O1" s="2" t="s">
        <v>9</v>
      </c>
      <c r="P1" s="2" t="s">
        <v>13</v>
      </c>
      <c r="Q1" s="2" t="s">
        <v>3</v>
      </c>
      <c r="R1" s="2" t="s">
        <v>10</v>
      </c>
      <c r="S1" s="2" t="s">
        <v>17</v>
      </c>
      <c r="T1" s="2" t="s">
        <v>26</v>
      </c>
      <c r="U1" s="2" t="s">
        <v>61</v>
      </c>
      <c r="V1" s="2"/>
      <c r="W1" s="2"/>
    </row>
    <row r="2" spans="2:23" ht="62.25" customHeight="1">
      <c r="B2" t="s">
        <v>0</v>
      </c>
      <c r="D2" s="3">
        <v>21464</v>
      </c>
      <c r="E2" s="3">
        <v>3508</v>
      </c>
      <c r="F2" s="3">
        <v>12713</v>
      </c>
      <c r="G2" s="3">
        <v>7505</v>
      </c>
      <c r="H2" s="3">
        <v>344</v>
      </c>
      <c r="I2" s="3">
        <v>512</v>
      </c>
      <c r="J2" s="3">
        <v>78</v>
      </c>
      <c r="K2" s="3">
        <v>2362</v>
      </c>
      <c r="L2" s="3">
        <v>1239</v>
      </c>
      <c r="M2" s="3">
        <v>512</v>
      </c>
      <c r="N2" s="3">
        <v>365</v>
      </c>
      <c r="O2" s="3">
        <f>D2+E2</f>
        <v>24972</v>
      </c>
      <c r="P2" s="3">
        <f>F2+G2</f>
        <v>20218</v>
      </c>
      <c r="Q2" s="1">
        <f>I2/P2</f>
        <v>2.5323968740726087E-2</v>
      </c>
      <c r="R2" s="3">
        <f>K2-L2</f>
        <v>1123</v>
      </c>
      <c r="T2" s="2" t="s">
        <v>27</v>
      </c>
      <c r="U2" t="s">
        <v>14</v>
      </c>
    </row>
    <row r="3" spans="2:23">
      <c r="B3" t="s">
        <v>60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  <c r="U3" t="s">
        <v>62</v>
      </c>
    </row>
    <row r="4" spans="2:23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3"/>
    </row>
    <row r="5" spans="2:23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3"/>
    </row>
    <row r="6" spans="2:23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</row>
    <row r="7" spans="2:23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3"/>
    </row>
    <row r="8" spans="2:2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2:2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3"/>
    </row>
    <row r="10" spans="2:23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3"/>
    </row>
    <row r="11" spans="2:23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3"/>
    </row>
    <row r="12" spans="2:23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3"/>
    </row>
    <row r="13" spans="2:2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3"/>
    </row>
    <row r="14" spans="2:23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3"/>
    </row>
    <row r="15" spans="2:2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R15" s="3"/>
    </row>
    <row r="16" spans="2:2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</row>
    <row r="17" spans="4:18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</row>
    <row r="18" spans="4: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 s="3"/>
    </row>
    <row r="19" spans="4:18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</row>
    <row r="20" spans="4:18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</row>
    <row r="21" spans="4:18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3"/>
    </row>
    <row r="22" spans="4:18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</row>
    <row r="23" spans="4:18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</row>
    <row r="24" spans="4:18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</row>
    <row r="25" spans="4:18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4:18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R26" s="3"/>
    </row>
    <row r="27" spans="4:18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4:18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</row>
    <row r="29" spans="4:18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4:18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4:18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4:18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</row>
    <row r="33" spans="4:18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2" sqref="J2"/>
    </sheetView>
  </sheetViews>
  <sheetFormatPr defaultRowHeight="15"/>
  <cols>
    <col min="3" max="3" width="10.5703125" bestFit="1" customWidth="1"/>
    <col min="4" max="4" width="9.5703125" bestFit="1" customWidth="1"/>
    <col min="7" max="7" width="9.42578125" customWidth="1"/>
    <col min="9" max="11" width="9.140625" customWidth="1"/>
    <col min="12" max="12" width="47.7109375" bestFit="1" customWidth="1"/>
    <col min="13" max="13" width="13" bestFit="1" customWidth="1"/>
  </cols>
  <sheetData>
    <row r="1" spans="1:13" s="2" customFormat="1" ht="33.75" customHeight="1">
      <c r="C1" s="2" t="s">
        <v>30</v>
      </c>
      <c r="D1" s="2" t="s">
        <v>53</v>
      </c>
      <c r="E1" s="2" t="s">
        <v>43</v>
      </c>
      <c r="F1" s="2" t="s">
        <v>44</v>
      </c>
      <c r="G1" s="5" t="s">
        <v>32</v>
      </c>
      <c r="H1" s="2" t="s">
        <v>45</v>
      </c>
      <c r="L1" s="2" t="s">
        <v>55</v>
      </c>
      <c r="M1" s="2" t="s">
        <v>56</v>
      </c>
    </row>
    <row r="2" spans="1:13">
      <c r="A2">
        <v>2017</v>
      </c>
      <c r="B2" t="s">
        <v>29</v>
      </c>
      <c r="C2" s="3"/>
      <c r="D2" s="3"/>
      <c r="E2" s="3"/>
      <c r="F2" s="3"/>
      <c r="G2" s="3"/>
      <c r="H2" s="1" t="e">
        <f t="shared" ref="H2:H10" si="0">G2/C2</f>
        <v>#DIV/0!</v>
      </c>
      <c r="I2" s="1"/>
      <c r="J2" s="1"/>
      <c r="K2" s="1"/>
    </row>
    <row r="3" spans="1:13">
      <c r="A3">
        <v>2016</v>
      </c>
      <c r="B3" t="s">
        <v>29</v>
      </c>
      <c r="C3" s="3">
        <v>6085800</v>
      </c>
      <c r="D3" s="3">
        <v>71100</v>
      </c>
      <c r="E3" s="3">
        <v>51200</v>
      </c>
      <c r="F3" s="3">
        <v>29300</v>
      </c>
      <c r="G3" s="3">
        <v>93400</v>
      </c>
      <c r="H3" s="1">
        <f t="shared" si="0"/>
        <v>1.5347201682605409E-2</v>
      </c>
      <c r="I3" s="1"/>
      <c r="J3" s="1"/>
      <c r="K3" s="1"/>
    </row>
    <row r="4" spans="1:13">
      <c r="A4">
        <v>2017</v>
      </c>
      <c r="B4" t="s">
        <v>31</v>
      </c>
      <c r="C4" s="3">
        <v>6297600</v>
      </c>
      <c r="D4" s="3">
        <v>120800</v>
      </c>
      <c r="E4" s="3">
        <v>66800</v>
      </c>
      <c r="F4" s="3">
        <v>25400</v>
      </c>
      <c r="G4" s="3">
        <v>159900</v>
      </c>
      <c r="H4" s="1">
        <f t="shared" si="0"/>
        <v>2.5390625E-2</v>
      </c>
      <c r="I4" s="1"/>
      <c r="J4" s="1"/>
      <c r="K4" s="1"/>
    </row>
    <row r="5" spans="1:13">
      <c r="A5">
        <v>2016</v>
      </c>
      <c r="B5" t="s">
        <v>31</v>
      </c>
      <c r="C5" s="3">
        <v>5942300</v>
      </c>
      <c r="D5" s="3">
        <v>89600</v>
      </c>
      <c r="E5" s="3">
        <v>71800</v>
      </c>
      <c r="F5" s="3">
        <v>36800</v>
      </c>
      <c r="G5" s="3">
        <v>120800</v>
      </c>
      <c r="H5" s="1">
        <f t="shared" si="0"/>
        <v>2.0328828904632886E-2</v>
      </c>
      <c r="I5" s="1"/>
      <c r="J5" s="1"/>
      <c r="K5" s="1"/>
    </row>
    <row r="6" spans="1:13">
      <c r="A6">
        <v>2017</v>
      </c>
      <c r="B6" t="s">
        <v>46</v>
      </c>
      <c r="C6" s="3">
        <v>5902000</v>
      </c>
      <c r="D6" s="3">
        <v>19700</v>
      </c>
      <c r="E6" s="3"/>
      <c r="F6" s="3"/>
      <c r="G6" s="3">
        <v>24600</v>
      </c>
      <c r="H6" s="1">
        <f t="shared" si="0"/>
        <v>4.1680786174178247E-3</v>
      </c>
      <c r="I6" s="1"/>
      <c r="J6" s="1"/>
      <c r="K6" s="1"/>
      <c r="L6" t="s">
        <v>58</v>
      </c>
      <c r="M6" t="s">
        <v>59</v>
      </c>
    </row>
    <row r="7" spans="1:13">
      <c r="A7">
        <v>2016</v>
      </c>
      <c r="B7" t="s">
        <v>52</v>
      </c>
      <c r="C7" s="3">
        <v>5895800</v>
      </c>
      <c r="D7" s="3">
        <v>14200</v>
      </c>
      <c r="E7" s="3"/>
      <c r="F7" s="3"/>
      <c r="G7" s="3">
        <v>19700</v>
      </c>
      <c r="H7" s="1">
        <f t="shared" si="0"/>
        <v>3.3413616472743311E-3</v>
      </c>
      <c r="I7" s="1"/>
      <c r="J7" s="1"/>
      <c r="K7" s="1"/>
    </row>
    <row r="8" spans="1:13">
      <c r="A8">
        <v>2017</v>
      </c>
      <c r="B8" t="s">
        <v>54</v>
      </c>
      <c r="C8" s="3"/>
      <c r="D8" s="3"/>
      <c r="E8" s="3"/>
      <c r="F8" s="3"/>
      <c r="G8" s="3"/>
      <c r="H8" s="1" t="e">
        <f t="shared" si="0"/>
        <v>#DIV/0!</v>
      </c>
      <c r="I8" s="1"/>
      <c r="J8" s="1"/>
      <c r="K8" s="1"/>
    </row>
    <row r="9" spans="1:13">
      <c r="A9">
        <v>2016</v>
      </c>
      <c r="B9" t="s">
        <v>54</v>
      </c>
      <c r="C9" s="3">
        <v>2356200</v>
      </c>
      <c r="D9" s="3">
        <v>29200</v>
      </c>
      <c r="E9" s="3">
        <v>13800</v>
      </c>
      <c r="F9" s="3">
        <v>7800</v>
      </c>
      <c r="G9" s="3">
        <v>34600</v>
      </c>
      <c r="H9" s="1">
        <f t="shared" si="0"/>
        <v>1.4684661743485273E-2</v>
      </c>
      <c r="I9" s="1"/>
      <c r="J9" s="1"/>
      <c r="K9" s="1"/>
    </row>
    <row r="10" spans="1:13">
      <c r="A10">
        <v>2015</v>
      </c>
      <c r="B10" t="s">
        <v>54</v>
      </c>
      <c r="C10" s="3">
        <v>2020600</v>
      </c>
      <c r="D10" s="3">
        <v>25700</v>
      </c>
      <c r="E10" s="3">
        <v>8900</v>
      </c>
      <c r="F10" s="3">
        <v>5200</v>
      </c>
      <c r="G10" s="3">
        <v>29200</v>
      </c>
      <c r="H10" s="1">
        <f t="shared" si="0"/>
        <v>1.4451153122834801E-2</v>
      </c>
      <c r="I10" s="1"/>
      <c r="J10" s="1"/>
      <c r="K10" s="1"/>
    </row>
    <row r="11" spans="1:13">
      <c r="C11" s="3"/>
      <c r="D11" s="3"/>
      <c r="E11" s="3"/>
      <c r="F11" s="3"/>
      <c r="G11" s="3"/>
    </row>
    <row r="12" spans="1:13">
      <c r="C12" s="3"/>
      <c r="D12" s="3"/>
      <c r="E12" s="3"/>
      <c r="F12" s="3"/>
      <c r="G12" s="3"/>
    </row>
    <row r="13" spans="1:13">
      <c r="C13" s="3"/>
      <c r="D13" s="3"/>
      <c r="E13" s="3"/>
      <c r="F13" s="3"/>
      <c r="G13" s="3"/>
    </row>
    <row r="14" spans="1:13">
      <c r="C14" s="3"/>
      <c r="D14" s="3"/>
      <c r="E14" s="3"/>
      <c r="F14" s="3"/>
      <c r="G14" s="3"/>
    </row>
    <row r="15" spans="1:13">
      <c r="C15" s="3"/>
      <c r="D15" s="3"/>
      <c r="E15" s="3"/>
      <c r="F15" s="3"/>
      <c r="G15" s="3"/>
    </row>
    <row r="16" spans="1:13">
      <c r="C16" s="3"/>
      <c r="D16" s="3"/>
      <c r="E16" s="3"/>
      <c r="F16" s="3"/>
      <c r="G16" s="3"/>
    </row>
    <row r="17" spans="3:7">
      <c r="C17" s="3"/>
      <c r="D17" s="3"/>
      <c r="E17" s="3"/>
      <c r="F17" s="3"/>
      <c r="G17" s="3"/>
    </row>
    <row r="18" spans="3:7">
      <c r="C18" s="3"/>
      <c r="D18" s="3"/>
      <c r="E18" s="3"/>
      <c r="F18" s="3"/>
      <c r="G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7" sqref="N7"/>
    </sheetView>
  </sheetViews>
  <sheetFormatPr defaultRowHeight="15"/>
  <cols>
    <col min="3" max="4" width="10.5703125" bestFit="1" customWidth="1"/>
    <col min="5" max="5" width="11.7109375" bestFit="1" customWidth="1"/>
    <col min="6" max="9" width="11.7109375" customWidth="1"/>
  </cols>
  <sheetData>
    <row r="1" spans="1:14" s="2" customFormat="1" ht="45.75" customHeight="1">
      <c r="C1" s="2" t="s">
        <v>41</v>
      </c>
      <c r="D1" s="2" t="s">
        <v>34</v>
      </c>
      <c r="E1" s="2" t="s">
        <v>39</v>
      </c>
      <c r="F1" s="2" t="s">
        <v>47</v>
      </c>
      <c r="G1" s="2" t="s">
        <v>37</v>
      </c>
      <c r="H1" s="2" t="s">
        <v>40</v>
      </c>
      <c r="I1" s="2" t="s">
        <v>33</v>
      </c>
      <c r="J1" s="2" t="s">
        <v>35</v>
      </c>
      <c r="K1" s="2" t="s">
        <v>42</v>
      </c>
      <c r="L1" s="2" t="s">
        <v>38</v>
      </c>
    </row>
    <row r="2" spans="1:14" s="2" customFormat="1">
      <c r="C2" s="3"/>
      <c r="D2" s="3"/>
      <c r="E2" s="3"/>
      <c r="F2" s="3"/>
      <c r="G2" s="3"/>
      <c r="H2" s="3"/>
      <c r="I2" s="3"/>
    </row>
    <row r="3" spans="1:14">
      <c r="A3">
        <v>2016</v>
      </c>
      <c r="B3" t="s">
        <v>28</v>
      </c>
      <c r="C3" s="3">
        <v>2079800</v>
      </c>
      <c r="D3" s="3">
        <v>1991400</v>
      </c>
      <c r="E3" s="3">
        <v>88400</v>
      </c>
      <c r="F3" s="3">
        <v>54500</v>
      </c>
      <c r="G3" s="3">
        <v>46300</v>
      </c>
      <c r="H3" s="3">
        <v>28800</v>
      </c>
      <c r="I3" s="3">
        <v>72400</v>
      </c>
      <c r="J3" s="1">
        <f t="shared" ref="J3:J16" si="0">E3/C3</f>
        <v>4.2504086931435717E-2</v>
      </c>
      <c r="K3" s="1">
        <f t="shared" ref="K3:K16" si="1">H3/C3</f>
        <v>1.3847485335128378E-2</v>
      </c>
      <c r="L3" s="4">
        <f t="shared" ref="L3:L16" si="2">I3/E3</f>
        <v>0.8190045248868778</v>
      </c>
    </row>
    <row r="4" spans="1:14">
      <c r="A4">
        <v>2015</v>
      </c>
      <c r="B4" t="s">
        <v>28</v>
      </c>
      <c r="C4" s="3">
        <v>1779400</v>
      </c>
      <c r="D4" s="3">
        <v>1711600</v>
      </c>
      <c r="E4" s="3">
        <v>67800</v>
      </c>
      <c r="F4" s="3"/>
      <c r="G4" s="3"/>
      <c r="H4" s="3"/>
      <c r="I4" s="3">
        <v>54500</v>
      </c>
      <c r="J4" s="1">
        <f t="shared" si="0"/>
        <v>3.8102731257727326E-2</v>
      </c>
      <c r="K4" s="1">
        <f t="shared" si="1"/>
        <v>0</v>
      </c>
      <c r="L4" s="4">
        <f t="shared" si="2"/>
        <v>0.80383480825958697</v>
      </c>
    </row>
    <row r="5" spans="1:14">
      <c r="A5">
        <v>2017</v>
      </c>
      <c r="B5" t="s">
        <v>31</v>
      </c>
      <c r="C5" s="3">
        <v>3565000</v>
      </c>
      <c r="D5" s="3">
        <v>3450400</v>
      </c>
      <c r="E5" s="3">
        <v>114600</v>
      </c>
      <c r="F5" s="3">
        <v>110000</v>
      </c>
      <c r="G5" s="3">
        <v>64400</v>
      </c>
      <c r="H5" s="3">
        <v>24200</v>
      </c>
      <c r="I5" s="3">
        <v>146600</v>
      </c>
      <c r="J5" s="1">
        <f t="shared" si="0"/>
        <v>3.2145862552594669E-2</v>
      </c>
      <c r="K5" s="1">
        <f t="shared" si="1"/>
        <v>6.7882187938288919E-3</v>
      </c>
      <c r="L5" s="4">
        <f t="shared" si="2"/>
        <v>1.2792321116928447</v>
      </c>
      <c r="N5" t="s">
        <v>50</v>
      </c>
    </row>
    <row r="6" spans="1:14">
      <c r="A6">
        <v>2016</v>
      </c>
      <c r="B6" t="s">
        <v>36</v>
      </c>
      <c r="C6" s="3">
        <v>3261600</v>
      </c>
      <c r="D6" s="3">
        <v>3132400</v>
      </c>
      <c r="E6" s="3">
        <v>129200</v>
      </c>
      <c r="F6" s="3"/>
      <c r="G6" s="3">
        <v>67100</v>
      </c>
      <c r="H6" s="3">
        <v>35900</v>
      </c>
      <c r="I6" s="3">
        <v>110000</v>
      </c>
      <c r="J6" s="1">
        <f t="shared" si="0"/>
        <v>3.9612460142261469E-2</v>
      </c>
      <c r="K6" s="1">
        <f t="shared" si="1"/>
        <v>1.1006867794947264E-2</v>
      </c>
      <c r="L6" s="4">
        <f t="shared" si="2"/>
        <v>0.85139318885448911</v>
      </c>
    </row>
    <row r="7" spans="1:14">
      <c r="A7">
        <v>2017</v>
      </c>
      <c r="B7" t="s">
        <v>46</v>
      </c>
      <c r="C7" s="3">
        <v>2804300</v>
      </c>
      <c r="D7" s="3">
        <v>2642400</v>
      </c>
      <c r="E7" s="3">
        <v>161900</v>
      </c>
      <c r="F7" s="3">
        <v>64300</v>
      </c>
      <c r="G7" s="3">
        <v>34100</v>
      </c>
      <c r="H7" s="3">
        <v>18400</v>
      </c>
      <c r="I7" s="3">
        <v>74500</v>
      </c>
      <c r="J7" s="1">
        <f t="shared" si="0"/>
        <v>5.7732767535570377E-2</v>
      </c>
      <c r="K7" s="1">
        <f t="shared" si="1"/>
        <v>6.5613522091074418E-3</v>
      </c>
      <c r="L7" s="4">
        <f t="shared" si="2"/>
        <v>0.46016059295861644</v>
      </c>
      <c r="N7" t="s">
        <v>49</v>
      </c>
    </row>
    <row r="8" spans="1:14">
      <c r="A8">
        <v>2016</v>
      </c>
      <c r="B8" t="s">
        <v>48</v>
      </c>
      <c r="C8" s="3">
        <v>2461500</v>
      </c>
      <c r="D8" s="3">
        <v>2327800</v>
      </c>
      <c r="E8" s="3">
        <v>133700</v>
      </c>
      <c r="F8" s="3">
        <v>50400</v>
      </c>
      <c r="G8" s="3">
        <v>43100</v>
      </c>
      <c r="H8" s="3">
        <v>17500</v>
      </c>
      <c r="I8" s="3">
        <v>64300</v>
      </c>
      <c r="J8" s="1">
        <f t="shared" si="0"/>
        <v>5.4316473694901481E-2</v>
      </c>
      <c r="K8" s="1">
        <f t="shared" si="1"/>
        <v>7.1094860857200889E-3</v>
      </c>
      <c r="L8" s="4">
        <f t="shared" si="2"/>
        <v>0.48092744951383692</v>
      </c>
    </row>
    <row r="9" spans="1:14">
      <c r="A9">
        <v>2017</v>
      </c>
      <c r="B9" t="s">
        <v>57</v>
      </c>
      <c r="C9" s="3"/>
      <c r="D9" s="3"/>
      <c r="E9" s="3"/>
      <c r="F9" s="3"/>
      <c r="G9" s="3"/>
      <c r="H9" s="3"/>
      <c r="I9" s="3"/>
      <c r="J9" s="1"/>
      <c r="K9" s="1"/>
      <c r="L9" s="4"/>
    </row>
    <row r="10" spans="1:14">
      <c r="A10">
        <v>2016</v>
      </c>
      <c r="B10" t="s">
        <v>57</v>
      </c>
      <c r="C10" s="3">
        <v>1216600</v>
      </c>
      <c r="D10" s="3">
        <v>1145100</v>
      </c>
      <c r="E10" s="3">
        <v>71500</v>
      </c>
      <c r="F10" s="3">
        <v>27200</v>
      </c>
      <c r="G10" s="3">
        <v>13400</v>
      </c>
      <c r="H10" s="3">
        <v>7800</v>
      </c>
      <c r="I10" s="3">
        <v>32200</v>
      </c>
      <c r="J10" s="1">
        <f t="shared" si="0"/>
        <v>5.8770343580470161E-2</v>
      </c>
      <c r="K10" s="1">
        <f t="shared" si="1"/>
        <v>6.4113102087785629E-3</v>
      </c>
      <c r="L10" s="4">
        <f t="shared" si="2"/>
        <v>0.45034965034965035</v>
      </c>
    </row>
    <row r="11" spans="1:14">
      <c r="C11" s="3"/>
      <c r="D11" s="3"/>
      <c r="E11" s="3">
        <f t="shared" ref="E11:E16" si="3">C11-D11</f>
        <v>0</v>
      </c>
      <c r="F11" s="3"/>
      <c r="G11" s="3"/>
      <c r="H11" s="3"/>
      <c r="I11" s="3"/>
      <c r="J11" s="1" t="e">
        <f t="shared" si="0"/>
        <v>#DIV/0!</v>
      </c>
      <c r="K11" s="1" t="e">
        <f t="shared" si="1"/>
        <v>#DIV/0!</v>
      </c>
      <c r="L11" s="4" t="e">
        <f t="shared" si="2"/>
        <v>#DIV/0!</v>
      </c>
    </row>
    <row r="12" spans="1:14">
      <c r="C12" s="3"/>
      <c r="D12" s="3"/>
      <c r="E12" s="3">
        <f t="shared" si="3"/>
        <v>0</v>
      </c>
      <c r="F12" s="3"/>
      <c r="G12" s="3"/>
      <c r="H12" s="3"/>
      <c r="I12" s="3"/>
      <c r="J12" s="1" t="e">
        <f t="shared" si="0"/>
        <v>#DIV/0!</v>
      </c>
      <c r="K12" s="1" t="e">
        <f t="shared" si="1"/>
        <v>#DIV/0!</v>
      </c>
      <c r="L12" s="4" t="e">
        <f t="shared" si="2"/>
        <v>#DIV/0!</v>
      </c>
    </row>
    <row r="13" spans="1:14">
      <c r="C13" s="3"/>
      <c r="D13" s="3"/>
      <c r="E13" s="3">
        <f t="shared" si="3"/>
        <v>0</v>
      </c>
      <c r="F13" s="3"/>
      <c r="G13" s="3"/>
      <c r="H13" s="3"/>
      <c r="I13" s="3"/>
      <c r="J13" s="1" t="e">
        <f t="shared" si="0"/>
        <v>#DIV/0!</v>
      </c>
      <c r="K13" s="1" t="e">
        <f t="shared" si="1"/>
        <v>#DIV/0!</v>
      </c>
      <c r="L13" s="4" t="e">
        <f t="shared" si="2"/>
        <v>#DIV/0!</v>
      </c>
    </row>
    <row r="14" spans="1:14">
      <c r="C14" s="3"/>
      <c r="D14" s="3"/>
      <c r="E14" s="3">
        <f t="shared" si="3"/>
        <v>0</v>
      </c>
      <c r="F14" s="3"/>
      <c r="G14" s="3"/>
      <c r="H14" s="3"/>
      <c r="I14" s="3"/>
      <c r="J14" s="1" t="e">
        <f t="shared" si="0"/>
        <v>#DIV/0!</v>
      </c>
      <c r="K14" s="1" t="e">
        <f t="shared" si="1"/>
        <v>#DIV/0!</v>
      </c>
      <c r="L14" s="4" t="e">
        <f t="shared" si="2"/>
        <v>#DIV/0!</v>
      </c>
    </row>
    <row r="15" spans="1:14">
      <c r="C15" s="3"/>
      <c r="D15" s="3"/>
      <c r="E15" s="3">
        <f t="shared" si="3"/>
        <v>0</v>
      </c>
      <c r="F15" s="3"/>
      <c r="G15" s="3"/>
      <c r="H15" s="3"/>
      <c r="I15" s="3"/>
      <c r="J15" s="1" t="e">
        <f t="shared" si="0"/>
        <v>#DIV/0!</v>
      </c>
      <c r="K15" s="1" t="e">
        <f t="shared" si="1"/>
        <v>#DIV/0!</v>
      </c>
      <c r="L15" s="4" t="e">
        <f t="shared" si="2"/>
        <v>#DIV/0!</v>
      </c>
    </row>
    <row r="16" spans="1:14">
      <c r="C16" s="3"/>
      <c r="D16" s="3"/>
      <c r="E16" s="3">
        <f t="shared" si="3"/>
        <v>0</v>
      </c>
      <c r="F16" s="3"/>
      <c r="G16" s="3"/>
      <c r="H16" s="3"/>
      <c r="I16" s="3"/>
      <c r="J16" s="1" t="e">
        <f t="shared" si="0"/>
        <v>#DIV/0!</v>
      </c>
      <c r="K16" s="1" t="e">
        <f t="shared" si="1"/>
        <v>#DIV/0!</v>
      </c>
      <c r="L16" s="4" t="e">
        <f t="shared" si="2"/>
        <v>#DIV/0!</v>
      </c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19" spans="3:9">
      <c r="C19" s="3"/>
      <c r="D19" s="3"/>
      <c r="E19" s="3"/>
      <c r="F19" s="3"/>
      <c r="G19" s="3"/>
      <c r="H19" s="3"/>
      <c r="I19" s="3"/>
    </row>
    <row r="20" spans="3:9">
      <c r="C20" s="3"/>
      <c r="D20" s="3"/>
      <c r="E20" s="3"/>
      <c r="F20" s="3"/>
      <c r="G20" s="3"/>
      <c r="H20" s="3"/>
      <c r="I20" s="3"/>
    </row>
    <row r="21" spans="3:9">
      <c r="C21" s="3"/>
      <c r="D21" s="3"/>
      <c r="E21" s="3"/>
      <c r="F21" s="3"/>
      <c r="G21" s="3"/>
      <c r="H21" s="3"/>
      <c r="I21" s="3"/>
    </row>
    <row r="22" spans="3:9">
      <c r="C22" s="3"/>
      <c r="D22" s="3"/>
      <c r="E22" s="3"/>
      <c r="F22" s="3"/>
      <c r="G22" s="3"/>
      <c r="H22" s="3"/>
      <c r="I22" s="3"/>
    </row>
    <row r="23" spans="3:9">
      <c r="C23" s="3"/>
      <c r="D23" s="3"/>
      <c r="E23" s="3"/>
      <c r="F23" s="3"/>
      <c r="G23" s="3"/>
      <c r="H23" s="3"/>
      <c r="I23" s="3"/>
    </row>
    <row r="24" spans="3:9">
      <c r="C24" s="3"/>
      <c r="D24" s="3"/>
      <c r="E24" s="3"/>
      <c r="F24" s="3"/>
      <c r="G24" s="3"/>
      <c r="H24" s="3"/>
      <c r="I24" s="3"/>
    </row>
    <row r="25" spans="3:9">
      <c r="C25" s="3"/>
      <c r="D25" s="3"/>
      <c r="E25" s="3"/>
      <c r="F25" s="3"/>
      <c r="G25" s="3"/>
      <c r="H25" s="3"/>
      <c r="I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85" zoomScaleNormal="85" workbookViewId="0">
      <selection activeCell="Y29" sqref="Y29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5"/>
  <cols>
    <col min="2" max="2" width="14" bestFit="1" customWidth="1"/>
  </cols>
  <sheetData>
    <row r="1" spans="1:9" s="2" customFormat="1" ht="43.5" customHeight="1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  <row r="3" spans="1:9">
      <c r="A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概念</vt:lpstr>
      <vt:lpstr>银行</vt:lpstr>
      <vt:lpstr>资产减值准备</vt:lpstr>
      <vt:lpstr>贷款减值准备</vt:lpstr>
      <vt:lpstr>兴业业务构成</vt:lpstr>
      <vt:lpstr>招行业务构成</vt:lpstr>
      <vt:lpstr>监管指标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2018-04-04T08:25:53Z</cp:lastPrinted>
  <dcterms:created xsi:type="dcterms:W3CDTF">2017-12-21T03:35:32Z</dcterms:created>
  <dcterms:modified xsi:type="dcterms:W3CDTF">2018-04-12T09:37:52Z</dcterms:modified>
</cp:coreProperties>
</file>