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wvahe\OneDrive\Education\Columbia CVN\Optimization\Homework\"/>
    </mc:Choice>
  </mc:AlternateContent>
  <xr:revisionPtr revIDLastSave="0" documentId="13_ncr:1_{69FB1562-EDBB-4E0D-92A6-E470FB6838C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ptimization" sheetId="1" r:id="rId1"/>
    <sheet name="Answer Report" sheetId="18" r:id="rId2"/>
    <sheet name="Sensitivity Report" sheetId="19" r:id="rId3"/>
    <sheet name="Limits Report" sheetId="20" r:id="rId4"/>
  </sheets>
  <definedNames>
    <definedName name="solver_adj" localSheetId="0" hidden="1">Optimization!$C$4:$C$7,Optimization!$D$5:$I$7,Optimization!$J$6:$J$7,Optimization!$K$7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Optimization!$C$9:$K$9</definedName>
    <definedName name="solver_lhs2" localSheetId="0" hidden="1">Optimization!$C$13:$G$13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Optimization!$K$7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Optimization!$C$11:$K$11</definedName>
    <definedName name="solver_rhs2" localSheetId="0" hidden="1">Optimization!$C$15:$G$15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<sst xmlns="http://schemas.openxmlformats.org/spreadsheetml/2006/main" count="341" uniqueCount="145">
  <si>
    <t>Data</t>
  </si>
  <si>
    <t>=</t>
  </si>
  <si>
    <t>Cell</t>
  </si>
  <si>
    <t>Name</t>
  </si>
  <si>
    <t>Constraints</t>
  </si>
  <si>
    <t>$G$7</t>
  </si>
  <si>
    <t>$C$5</t>
  </si>
  <si>
    <t>$D$5</t>
  </si>
  <si>
    <t>$E$5</t>
  </si>
  <si>
    <t>$F$5</t>
  </si>
  <si>
    <t>$C$6</t>
  </si>
  <si>
    <t>$D$6</t>
  </si>
  <si>
    <t>$C$7</t>
  </si>
  <si>
    <t>$D$7</t>
  </si>
  <si>
    <t>$E$7</t>
  </si>
  <si>
    <t>$F$7</t>
  </si>
  <si>
    <t>$C$9</t>
  </si>
  <si>
    <t>$D$9</t>
  </si>
  <si>
    <t>$E$9</t>
  </si>
  <si>
    <t>$F$9</t>
  </si>
  <si>
    <t>$G$9</t>
  </si>
  <si>
    <t>Result: Solver found a solution.  All Constraints and optimality conditions are satisfied.</t>
  </si>
  <si>
    <t>Solver Engine</t>
  </si>
  <si>
    <t>Engine: Simplex LP</t>
  </si>
  <si>
    <t>Solver Options</t>
  </si>
  <si>
    <t>Max Time 100 sec,  Iterations 100, Precision 0.000001</t>
  </si>
  <si>
    <t>Max Subproblems Unlimited, Max Integer Sols Unlimited, Integer Tolerance 5%, Solve Without Integer Constraints, Assume NonNegative</t>
  </si>
  <si>
    <t>Objective Cell (Max)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</si>
  <si>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</si>
  <si>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</si>
  <si>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</si>
  <si>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</si>
  <si>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</si>
  <si>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</si>
  <si>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</si>
  <si>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</si>
  <si>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Contin</t>
  </si>
  <si>
    <t>Binding</t>
  </si>
  <si>
    <t>$C$9=$C$11</t>
  </si>
  <si>
    <t>$D$9=$D$11</t>
  </si>
  <si>
    <t>$E$9=$E$11</t>
  </si>
  <si>
    <t>$F$9=$F$11</t>
  </si>
  <si>
    <t>$G$9=$G$11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</si>
  <si>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</si>
  <si>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</si>
  <si>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</si>
  <si>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</si>
  <si>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</si>
  <si>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</si>
  <si>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</si>
  <si>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</si>
  <si>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</si>
  <si>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</si>
  <si>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</si>
  <si>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</si>
  <si>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</si>
  <si>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2Q_L</t>
  </si>
  <si>
    <t>8Q_L</t>
  </si>
  <si>
    <t>Q_L</t>
  </si>
  <si>
    <t>RFR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</si>
  <si>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</si>
  <si>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</si>
  <si>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</si>
  <si>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</si>
  <si>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</si>
  <si>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</si>
  <si>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</si>
  <si>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</si>
  <si>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</si>
  <si>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Interest (%)</t>
  </si>
  <si>
    <t>Quarterly Loan:</t>
  </si>
  <si>
    <t>2-Quarter Loan:</t>
  </si>
  <si>
    <t>2-Year Loan:</t>
  </si>
  <si>
    <t>Surplus Cash:</t>
  </si>
  <si>
    <t>Cash Outflow:</t>
  </si>
  <si>
    <t>Cash Inflow:</t>
  </si>
  <si>
    <t>Products</t>
  </si>
  <si>
    <t>Microsoft Excel 16.0 Answer Report</t>
  </si>
  <si>
    <t>Worksheet: [Homework ^N1 - Cash Flow.xlsx]Optimization</t>
  </si>
  <si>
    <t>Report Created: 1/28/2024 10:09:04 AM</t>
  </si>
  <si>
    <t>Solution Time: 0.047 Seconds.</t>
  </si>
  <si>
    <t>Iterations: 13 Subproblems: 0</t>
  </si>
  <si>
    <t>$K$7</t>
  </si>
  <si>
    <t>Surplus Cash: Q9</t>
  </si>
  <si>
    <t>$C$4</t>
  </si>
  <si>
    <t>2-Year Loan: Q1</t>
  </si>
  <si>
    <t>2-Quarter Loan: Q1</t>
  </si>
  <si>
    <t>Quarterly Loan: Q1</t>
  </si>
  <si>
    <t>Surplus Cash: Q1</t>
  </si>
  <si>
    <t>2-Quarter Loan: Q2</t>
  </si>
  <si>
    <t>2-Quarter Loan: Q3</t>
  </si>
  <si>
    <t>2-Quarter Loan: Q4</t>
  </si>
  <si>
    <t>$G$5</t>
  </si>
  <si>
    <t>2-Quarter Loan: Q5</t>
  </si>
  <si>
    <t>$H$5</t>
  </si>
  <si>
    <t>2-Quarter Loan: Q6</t>
  </si>
  <si>
    <t>$I$5</t>
  </si>
  <si>
    <t>2-Quarter Loan: Q7</t>
  </si>
  <si>
    <t>Quarterly Loan: Q2</t>
  </si>
  <si>
    <t>$E$6</t>
  </si>
  <si>
    <t>Quarterly Loan: Q3</t>
  </si>
  <si>
    <t>$F$6</t>
  </si>
  <si>
    <t>Quarterly Loan: Q4</t>
  </si>
  <si>
    <t>$G$6</t>
  </si>
  <si>
    <t>Quarterly Loan: Q5</t>
  </si>
  <si>
    <t>$H$6</t>
  </si>
  <si>
    <t>Quarterly Loan: Q6</t>
  </si>
  <si>
    <t>$I$6</t>
  </si>
  <si>
    <t>Quarterly Loan: Q7</t>
  </si>
  <si>
    <t>Surplus Cash: Q2</t>
  </si>
  <si>
    <t>Surplus Cash: Q3</t>
  </si>
  <si>
    <t>Surplus Cash: Q4</t>
  </si>
  <si>
    <t>Surplus Cash: Q5</t>
  </si>
  <si>
    <t>$H$7</t>
  </si>
  <si>
    <t>Surplus Cash: Q6</t>
  </si>
  <si>
    <t>$I$7</t>
  </si>
  <si>
    <t>Surplus Cash: Q7</t>
  </si>
  <si>
    <t>$J$6</t>
  </si>
  <si>
    <t>Quarterly Loan: Q8</t>
  </si>
  <si>
    <t>$J$7</t>
  </si>
  <si>
    <t>Surplus Cash: Q8</t>
  </si>
  <si>
    <t>Cash Inflow: Q1</t>
  </si>
  <si>
    <t>Cash Inflow: Q2</t>
  </si>
  <si>
    <t>Cash Inflow: Q3</t>
  </si>
  <si>
    <t>Cash Inflow: Q4</t>
  </si>
  <si>
    <t>Cash Inflow: Q5</t>
  </si>
  <si>
    <t>$H$9</t>
  </si>
  <si>
    <t>Cash Inflow: Q6</t>
  </si>
  <si>
    <t>$H$9=$H$11</t>
  </si>
  <si>
    <t>$I$9</t>
  </si>
  <si>
    <t>Cash Inflow: Q7</t>
  </si>
  <si>
    <t>$I$9=$I$11</t>
  </si>
  <si>
    <t>$J$9</t>
  </si>
  <si>
    <t>Cash Inflow: Q8</t>
  </si>
  <si>
    <t>$J$9=$J$11</t>
  </si>
  <si>
    <t>$K$9</t>
  </si>
  <si>
    <t>Cash Inflow: Q9</t>
  </si>
  <si>
    <t>$K$9=$K$11</t>
  </si>
  <si>
    <t>Microsoft Excel 16.0 Sensitivity Report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</si>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</sst>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2" xfId="0" applyBorder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7" fontId="0" fillId="0" borderId="3" xfId="0" applyNumberFormat="1" applyBorder="1"/>
    <xf numFmtId="7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6"/>
  <sheetViews>
    <sheetView showGridLines="0" tabSelected="1" zoomScale="150" zoomScaleNormal="150" zoomScalePageLayoutView="150" workbookViewId="0">
      <selection activeCell="K13" sqref="K13"/>
    </sheetView>
  </sheetViews>
  <sheetFormatPr defaultColWidth="8.85546875" defaultRowHeight="15" x14ac:dyDescent="0.25"/>
  <cols>
    <col min="1" max="1" width="2" style="1" customWidth="1"/>
    <col min="2" max="2" width="15.5703125" style="2" customWidth="1"/>
    <col min="3" max="5" width="7.7109375" style="1" bestFit="1" customWidth="1"/>
    <col min="6" max="6" width="8.42578125" style="1" bestFit="1" customWidth="1"/>
    <col min="7" max="7" width="9.28515625" style="1" bestFit="1" customWidth="1"/>
    <col min="8" max="9" width="7.7109375" style="1" bestFit="1" customWidth="1"/>
    <col min="10" max="10" width="9.28515625" style="1" bestFit="1" customWidth="1"/>
    <col min="11" max="11" width="7.7109375" style="1" bestFit="1" customWidth="1"/>
    <col min="12" max="12" width="4.140625" style="1" customWidth="1"/>
    <col min="13" max="13" width="8.85546875" style="1"/>
    <col min="14" max="14" width="11.42578125" style="1" bestFit="1" customWidth="1"/>
    <col min="15" max="16384" width="8.85546875" style="1"/>
  </cols>
  <sheetData>
    <row r="1" spans="2:14" ht="15.75" customHeight="1" x14ac:dyDescent="0.25"/>
    <row r="2" spans="2:14" x14ac:dyDescent="0.25">
      <c r="B2" s="12" t="s">
        <v>76</v>
      </c>
      <c r="C2" s="4" t="s">
        <v>60</v>
      </c>
      <c r="D2" s="4" t="s">
        <v>61</v>
      </c>
      <c r="E2" s="4" t="s">
        <v>62</v>
      </c>
      <c r="F2" s="4" t="s">
        <v>63</v>
      </c>
      <c r="G2" s="4" t="s">
        <v>64</v>
      </c>
      <c r="H2" s="4" t="s">
        <v>65</v>
      </c>
      <c r="I2" s="4" t="s">
        <v>66</v>
      </c>
      <c r="J2" s="4" t="s">
        <v>67</v>
      </c>
      <c r="K2" s="4" t="s">
        <v>68</v>
      </c>
    </row>
    <row r="3" spans="2:14" ht="2.25" customHeight="1" x14ac:dyDescent="0.25">
      <c r="C3" s="8"/>
      <c r="D3" s="8"/>
      <c r="E3" s="8"/>
      <c r="F3" s="8"/>
      <c r="G3" s="8"/>
      <c r="H3" s="8"/>
      <c r="I3" s="8"/>
      <c r="J3" s="8"/>
      <c r="K3" s="8"/>
      <c r="L3" s="9"/>
    </row>
    <row r="4" spans="2:14" x14ac:dyDescent="0.25">
      <c r="B4" s="2" t="s">
        <v>72</v>
      </c>
      <c r="C4" s="10">
        <v>399.80992171334856</v>
      </c>
      <c r="D4" s="9"/>
      <c r="E4" s="9"/>
      <c r="F4" s="9"/>
      <c r="G4" s="9"/>
      <c r="H4" s="9"/>
      <c r="I4" s="9"/>
      <c r="J4" s="9"/>
      <c r="K4" s="9"/>
      <c r="L4" s="9"/>
      <c r="M4" s="5" t="s">
        <v>0</v>
      </c>
      <c r="N4" s="5" t="s">
        <v>69</v>
      </c>
    </row>
    <row r="5" spans="2:14" x14ac:dyDescent="0.25">
      <c r="B5" s="2" t="s">
        <v>71</v>
      </c>
      <c r="C5" s="10">
        <v>0</v>
      </c>
      <c r="D5" s="10">
        <v>198.69102867808482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/>
      <c r="K5" s="9"/>
      <c r="L5" s="9"/>
      <c r="M5" s="7" t="s">
        <v>57</v>
      </c>
      <c r="N5" s="6">
        <v>0.01</v>
      </c>
    </row>
    <row r="6" spans="2:14" x14ac:dyDescent="0.25">
      <c r="B6" s="2" t="s">
        <v>70</v>
      </c>
      <c r="C6" s="10">
        <v>0</v>
      </c>
      <c r="D6" s="10">
        <v>0</v>
      </c>
      <c r="E6" s="10">
        <v>100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9"/>
      <c r="L6" s="9"/>
      <c r="M6" s="7" t="s">
        <v>56</v>
      </c>
      <c r="N6" s="6">
        <v>1.7999999999999999E-2</v>
      </c>
    </row>
    <row r="7" spans="2:14" x14ac:dyDescent="0.25">
      <c r="B7" s="2" t="s">
        <v>73</v>
      </c>
      <c r="C7" s="10">
        <v>299.8099217133485</v>
      </c>
      <c r="D7" s="10">
        <v>0</v>
      </c>
      <c r="E7" s="10">
        <v>0</v>
      </c>
      <c r="F7" s="10">
        <v>291.59171839621246</v>
      </c>
      <c r="G7" s="10">
        <v>793.04967698819337</v>
      </c>
      <c r="H7" s="10">
        <v>597.01492537313436</v>
      </c>
      <c r="I7" s="10">
        <v>0</v>
      </c>
      <c r="J7" s="10">
        <v>899.99999999999977</v>
      </c>
      <c r="K7" s="11">
        <v>471.56314529606266</v>
      </c>
      <c r="L7" s="9"/>
      <c r="M7" s="7" t="s">
        <v>58</v>
      </c>
      <c r="N7" s="6">
        <v>2.5000000000000001E-2</v>
      </c>
    </row>
    <row r="8" spans="2:14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7" t="s">
        <v>59</v>
      </c>
      <c r="N8" s="6">
        <v>5.0000000000000001E-3</v>
      </c>
    </row>
    <row r="9" spans="2:14" x14ac:dyDescent="0.25">
      <c r="B9" s="2" t="s">
        <v>75</v>
      </c>
      <c r="C9" s="9">
        <f>C4+C5+C6-C7</f>
        <v>100.00000000000006</v>
      </c>
      <c r="D9" s="9">
        <f>D5+D6-(1+$N$7)*C6 + (1+$N$8)*C7-D7</f>
        <v>500.00000000000006</v>
      </c>
      <c r="E9" s="9">
        <f t="shared" ref="E9:J9" si="0">E5-((1+$N$6)^2)*C5+E6-(1+$N$7)*D6 + (1+$N$8)*D7-E7</f>
        <v>100</v>
      </c>
      <c r="F9" s="9">
        <f t="shared" si="0"/>
        <v>-600</v>
      </c>
      <c r="G9" s="9">
        <f t="shared" si="0"/>
        <v>-499.99999999999989</v>
      </c>
      <c r="H9" s="9">
        <f t="shared" si="0"/>
        <v>199.99999999999989</v>
      </c>
      <c r="I9" s="9">
        <f t="shared" si="0"/>
        <v>600</v>
      </c>
      <c r="J9" s="9">
        <f t="shared" si="0"/>
        <v>-899.99999999999977</v>
      </c>
      <c r="K9" s="9">
        <f>K4-((1+$N$5)^8)*C4+K5-((1+$N$6)^2)*I5+K6-(1+$N$7)*J6 + (1+$N$8)*J7-K7</f>
        <v>0</v>
      </c>
      <c r="L9" s="9"/>
    </row>
    <row r="10" spans="2:14" x14ac:dyDescent="0.25">
      <c r="C10" s="9" t="s">
        <v>1</v>
      </c>
      <c r="D10" s="9" t="s">
        <v>1</v>
      </c>
      <c r="E10" s="9" t="s">
        <v>1</v>
      </c>
      <c r="F10" s="9" t="s">
        <v>1</v>
      </c>
      <c r="G10" s="9" t="s">
        <v>1</v>
      </c>
      <c r="H10" s="9" t="s">
        <v>1</v>
      </c>
      <c r="I10" s="9" t="s">
        <v>1</v>
      </c>
      <c r="J10" s="9" t="s">
        <v>1</v>
      </c>
      <c r="K10" s="9" t="s">
        <v>1</v>
      </c>
      <c r="L10" s="9"/>
    </row>
    <row r="11" spans="2:14" x14ac:dyDescent="0.25">
      <c r="B11" s="2" t="s">
        <v>74</v>
      </c>
      <c r="C11" s="8">
        <v>100</v>
      </c>
      <c r="D11" s="8">
        <v>500</v>
      </c>
      <c r="E11" s="8">
        <v>100</v>
      </c>
      <c r="F11" s="8">
        <v>-600</v>
      </c>
      <c r="G11" s="8">
        <v>-500</v>
      </c>
      <c r="H11" s="8">
        <v>200</v>
      </c>
      <c r="I11" s="8">
        <v>600</v>
      </c>
      <c r="J11" s="8">
        <v>-900</v>
      </c>
      <c r="K11" s="8">
        <v>0</v>
      </c>
      <c r="L11" s="9"/>
    </row>
    <row r="12" spans="2:14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4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4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4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4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B3EA-6B89-44F1-808B-992486C8C642}">
  <dimension ref="A1:G58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7.85546875" bestFit="1" customWidth="1"/>
    <col min="4" max="4" width="13.7109375" bestFit="1" customWidth="1"/>
    <col min="5" max="5" width="11.5703125" bestFit="1" customWidth="1"/>
    <col min="6" max="6" width="7.7109375" bestFit="1" customWidth="1"/>
    <col min="7" max="7" width="5.42578125" bestFit="1" customWidth="1"/>
  </cols>
  <sheetData>
    <row r="1" spans="1:5" x14ac:dyDescent="0.25">
      <c r="A1" s="3" t="s">
        <v>77</v>
      </c>
    </row>
    <row r="2" spans="1:5" x14ac:dyDescent="0.25">
      <c r="A2" s="3" t="s">
        <v>78</v>
      </c>
    </row>
    <row r="3" spans="1:5" x14ac:dyDescent="0.25">
      <c r="A3" s="3" t="s">
        <v>79</v>
      </c>
    </row>
    <row r="4" spans="1:5" x14ac:dyDescent="0.25">
      <c r="A4" s="3" t="s">
        <v>21</v>
      </c>
    </row>
    <row r="5" spans="1:5" x14ac:dyDescent="0.25">
      <c r="A5" s="3" t="s">
        <v>22</v>
      </c>
    </row>
    <row r="6" spans="1:5" x14ac:dyDescent="0.25">
      <c r="A6" s="3"/>
      <c r="B6" t="s">
        <v>23</v>
      </c>
    </row>
    <row r="7" spans="1:5" x14ac:dyDescent="0.25">
      <c r="A7" s="3"/>
      <c r="B7" t="s">
        <v>80</v>
      </c>
    </row>
    <row r="8" spans="1:5" x14ac:dyDescent="0.25">
      <c r="A8" s="3"/>
      <c r="B8" t="s">
        <v>81</v>
      </c>
    </row>
    <row r="9" spans="1:5" x14ac:dyDescent="0.25">
      <c r="A9" s="3" t="s">
        <v>24</v>
      </c>
    </row>
    <row r="10" spans="1:5" x14ac:dyDescent="0.25">
      <c r="B10" t="s">
        <v>25</v>
      </c>
    </row>
    <row r="11" spans="1:5" x14ac:dyDescent="0.25">
      <c r="B11" t="s">
        <v>26</v>
      </c>
    </row>
    <row r="14" spans="1:5" ht="15.75" thickBot="1" x14ac:dyDescent="0.3">
      <c r="A14" t="s">
        <v>27</v>
      </c>
    </row>
    <row r="15" spans="1:5" ht="15.75" thickBot="1" x14ac:dyDescent="0.3">
      <c r="B15" s="14" t="s">
        <v>2</v>
      </c>
      <c r="C15" s="14" t="s">
        <v>3</v>
      </c>
      <c r="D15" s="14" t="s">
        <v>28</v>
      </c>
      <c r="E15" s="14" t="s">
        <v>29</v>
      </c>
    </row>
    <row r="16" spans="1:5" ht="15.75" thickBot="1" x14ac:dyDescent="0.3">
      <c r="B16" s="13" t="s">
        <v>82</v>
      </c>
      <c r="C16" s="13" t="s">
        <v>83</v>
      </c>
      <c r="D16" s="16">
        <v>471.56310000000002</v>
      </c>
      <c r="E16" s="16">
        <v>471.56310000000002</v>
      </c>
    </row>
    <row r="19" spans="1:6" ht="15.75" thickBot="1" x14ac:dyDescent="0.3">
      <c r="A19" t="s">
        <v>30</v>
      </c>
    </row>
    <row r="20" spans="1:6" ht="15.75" thickBot="1" x14ac:dyDescent="0.3">
      <c r="B20" s="14" t="s">
        <v>2</v>
      </c>
      <c r="C20" s="14" t="s">
        <v>3</v>
      </c>
      <c r="D20" s="14" t="s">
        <v>28</v>
      </c>
      <c r="E20" s="14" t="s">
        <v>29</v>
      </c>
      <c r="F20" s="14" t="s">
        <v>31</v>
      </c>
    </row>
    <row r="21" spans="1:6" x14ac:dyDescent="0.25">
      <c r="B21" s="15" t="s">
        <v>84</v>
      </c>
      <c r="C21" s="15" t="s">
        <v>85</v>
      </c>
      <c r="D21" s="17">
        <v>399.80990000000003</v>
      </c>
      <c r="E21" s="17">
        <v>399.80990000000003</v>
      </c>
      <c r="F21" s="15" t="s">
        <v>36</v>
      </c>
    </row>
    <row r="22" spans="1:6" x14ac:dyDescent="0.25">
      <c r="B22" s="15" t="s">
        <v>6</v>
      </c>
      <c r="C22" s="15" t="s">
        <v>86</v>
      </c>
      <c r="D22" s="17">
        <v>0</v>
      </c>
      <c r="E22" s="17">
        <v>0</v>
      </c>
      <c r="F22" s="15" t="s">
        <v>36</v>
      </c>
    </row>
    <row r="23" spans="1:6" x14ac:dyDescent="0.25">
      <c r="B23" s="15" t="s">
        <v>10</v>
      </c>
      <c r="C23" s="15" t="s">
        <v>87</v>
      </c>
      <c r="D23" s="17">
        <v>0</v>
      </c>
      <c r="E23" s="17">
        <v>0</v>
      </c>
      <c r="F23" s="15" t="s">
        <v>36</v>
      </c>
    </row>
    <row r="24" spans="1:6" x14ac:dyDescent="0.25">
      <c r="B24" s="15" t="s">
        <v>12</v>
      </c>
      <c r="C24" s="15" t="s">
        <v>88</v>
      </c>
      <c r="D24" s="17">
        <v>299.80990000000003</v>
      </c>
      <c r="E24" s="17">
        <v>299.80990000000003</v>
      </c>
      <c r="F24" s="15" t="s">
        <v>36</v>
      </c>
    </row>
    <row r="25" spans="1:6" x14ac:dyDescent="0.25">
      <c r="B25" s="15" t="s">
        <v>7</v>
      </c>
      <c r="C25" s="15" t="s">
        <v>89</v>
      </c>
      <c r="D25" s="17">
        <v>198.691</v>
      </c>
      <c r="E25" s="17">
        <v>198.691</v>
      </c>
      <c r="F25" s="15" t="s">
        <v>36</v>
      </c>
    </row>
    <row r="26" spans="1:6" x14ac:dyDescent="0.25">
      <c r="B26" s="15" t="s">
        <v>8</v>
      </c>
      <c r="C26" s="15" t="s">
        <v>90</v>
      </c>
      <c r="D26" s="17">
        <v>0</v>
      </c>
      <c r="E26" s="17">
        <v>0</v>
      </c>
      <c r="F26" s="15" t="s">
        <v>36</v>
      </c>
    </row>
    <row r="27" spans="1:6" x14ac:dyDescent="0.25">
      <c r="B27" s="15" t="s">
        <v>9</v>
      </c>
      <c r="C27" s="15" t="s">
        <v>91</v>
      </c>
      <c r="D27" s="17">
        <v>0</v>
      </c>
      <c r="E27" s="17">
        <v>0</v>
      </c>
      <c r="F27" s="15" t="s">
        <v>36</v>
      </c>
    </row>
    <row r="28" spans="1:6" x14ac:dyDescent="0.25">
      <c r="B28" s="15" t="s">
        <v>92</v>
      </c>
      <c r="C28" s="15" t="s">
        <v>93</v>
      </c>
      <c r="D28" s="17">
        <v>0</v>
      </c>
      <c r="E28" s="17">
        <v>0</v>
      </c>
      <c r="F28" s="15" t="s">
        <v>36</v>
      </c>
    </row>
    <row r="29" spans="1:6" x14ac:dyDescent="0.25">
      <c r="B29" s="15" t="s">
        <v>94</v>
      </c>
      <c r="C29" s="15" t="s">
        <v>95</v>
      </c>
      <c r="D29" s="17">
        <v>0</v>
      </c>
      <c r="E29" s="17">
        <v>0</v>
      </c>
      <c r="F29" s="15" t="s">
        <v>36</v>
      </c>
    </row>
    <row r="30" spans="1:6" x14ac:dyDescent="0.25">
      <c r="B30" s="15" t="s">
        <v>96</v>
      </c>
      <c r="C30" s="15" t="s">
        <v>97</v>
      </c>
      <c r="D30" s="17">
        <v>0</v>
      </c>
      <c r="E30" s="17">
        <v>0</v>
      </c>
      <c r="F30" s="15" t="s">
        <v>36</v>
      </c>
    </row>
    <row r="31" spans="1:6" x14ac:dyDescent="0.25">
      <c r="B31" s="15" t="s">
        <v>11</v>
      </c>
      <c r="C31" s="15" t="s">
        <v>98</v>
      </c>
      <c r="D31" s="17">
        <v>0</v>
      </c>
      <c r="E31" s="17">
        <v>0</v>
      </c>
      <c r="F31" s="15" t="s">
        <v>36</v>
      </c>
    </row>
    <row r="32" spans="1:6" x14ac:dyDescent="0.25">
      <c r="B32" s="15" t="s">
        <v>99</v>
      </c>
      <c r="C32" s="15" t="s">
        <v>100</v>
      </c>
      <c r="D32" s="17">
        <v>100</v>
      </c>
      <c r="E32" s="17">
        <v>100</v>
      </c>
      <c r="F32" s="15" t="s">
        <v>36</v>
      </c>
    </row>
    <row r="33" spans="1:6" x14ac:dyDescent="0.25">
      <c r="B33" s="15" t="s">
        <v>101</v>
      </c>
      <c r="C33" s="15" t="s">
        <v>102</v>
      </c>
      <c r="D33" s="17">
        <v>0</v>
      </c>
      <c r="E33" s="17">
        <v>0</v>
      </c>
      <c r="F33" s="15" t="s">
        <v>36</v>
      </c>
    </row>
    <row r="34" spans="1:6" x14ac:dyDescent="0.25">
      <c r="B34" s="15" t="s">
        <v>103</v>
      </c>
      <c r="C34" s="15" t="s">
        <v>104</v>
      </c>
      <c r="D34" s="17">
        <v>0</v>
      </c>
      <c r="E34" s="17">
        <v>0</v>
      </c>
      <c r="F34" s="15" t="s">
        <v>36</v>
      </c>
    </row>
    <row r="35" spans="1:6" x14ac:dyDescent="0.25">
      <c r="B35" s="15" t="s">
        <v>105</v>
      </c>
      <c r="C35" s="15" t="s">
        <v>106</v>
      </c>
      <c r="D35" s="17">
        <v>0</v>
      </c>
      <c r="E35" s="17">
        <v>0</v>
      </c>
      <c r="F35" s="15" t="s">
        <v>36</v>
      </c>
    </row>
    <row r="36" spans="1:6" x14ac:dyDescent="0.25">
      <c r="B36" s="15" t="s">
        <v>107</v>
      </c>
      <c r="C36" s="15" t="s">
        <v>108</v>
      </c>
      <c r="D36" s="17">
        <v>0</v>
      </c>
      <c r="E36" s="17">
        <v>0</v>
      </c>
      <c r="F36" s="15" t="s">
        <v>36</v>
      </c>
    </row>
    <row r="37" spans="1:6" x14ac:dyDescent="0.25">
      <c r="B37" s="15" t="s">
        <v>13</v>
      </c>
      <c r="C37" s="15" t="s">
        <v>109</v>
      </c>
      <c r="D37" s="17">
        <v>0</v>
      </c>
      <c r="E37" s="17">
        <v>0</v>
      </c>
      <c r="F37" s="15" t="s">
        <v>36</v>
      </c>
    </row>
    <row r="38" spans="1:6" x14ac:dyDescent="0.25">
      <c r="B38" s="15" t="s">
        <v>14</v>
      </c>
      <c r="C38" s="15" t="s">
        <v>110</v>
      </c>
      <c r="D38" s="17">
        <v>0</v>
      </c>
      <c r="E38" s="17">
        <v>0</v>
      </c>
      <c r="F38" s="15" t="s">
        <v>36</v>
      </c>
    </row>
    <row r="39" spans="1:6" x14ac:dyDescent="0.25">
      <c r="B39" s="15" t="s">
        <v>15</v>
      </c>
      <c r="C39" s="15" t="s">
        <v>111</v>
      </c>
      <c r="D39" s="17">
        <v>291.5917</v>
      </c>
      <c r="E39" s="17">
        <v>291.5917</v>
      </c>
      <c r="F39" s="15" t="s">
        <v>36</v>
      </c>
    </row>
    <row r="40" spans="1:6" x14ac:dyDescent="0.25">
      <c r="B40" s="15" t="s">
        <v>5</v>
      </c>
      <c r="C40" s="15" t="s">
        <v>112</v>
      </c>
      <c r="D40" s="17">
        <v>793.04970000000003</v>
      </c>
      <c r="E40" s="17">
        <v>793.04970000000003</v>
      </c>
      <c r="F40" s="15" t="s">
        <v>36</v>
      </c>
    </row>
    <row r="41" spans="1:6" x14ac:dyDescent="0.25">
      <c r="B41" s="15" t="s">
        <v>113</v>
      </c>
      <c r="C41" s="15" t="s">
        <v>114</v>
      </c>
      <c r="D41" s="17">
        <v>597.01490000000001</v>
      </c>
      <c r="E41" s="17">
        <v>597.01490000000001</v>
      </c>
      <c r="F41" s="15" t="s">
        <v>36</v>
      </c>
    </row>
    <row r="42" spans="1:6" x14ac:dyDescent="0.25">
      <c r="B42" s="15" t="s">
        <v>115</v>
      </c>
      <c r="C42" s="15" t="s">
        <v>116</v>
      </c>
      <c r="D42" s="17">
        <v>0</v>
      </c>
      <c r="E42" s="17">
        <v>0</v>
      </c>
      <c r="F42" s="15" t="s">
        <v>36</v>
      </c>
    </row>
    <row r="43" spans="1:6" x14ac:dyDescent="0.25">
      <c r="B43" s="15" t="s">
        <v>117</v>
      </c>
      <c r="C43" s="15" t="s">
        <v>118</v>
      </c>
      <c r="D43" s="17">
        <v>0</v>
      </c>
      <c r="E43" s="17">
        <v>0</v>
      </c>
      <c r="F43" s="15" t="s">
        <v>36</v>
      </c>
    </row>
    <row r="44" spans="1:6" x14ac:dyDescent="0.25">
      <c r="B44" s="15" t="s">
        <v>119</v>
      </c>
      <c r="C44" s="15" t="s">
        <v>120</v>
      </c>
      <c r="D44" s="17">
        <v>900</v>
      </c>
      <c r="E44" s="17">
        <v>900</v>
      </c>
      <c r="F44" s="15" t="s">
        <v>36</v>
      </c>
    </row>
    <row r="45" spans="1:6" ht="15.75" thickBot="1" x14ac:dyDescent="0.3">
      <c r="B45" s="13" t="s">
        <v>82</v>
      </c>
      <c r="C45" s="13" t="s">
        <v>83</v>
      </c>
      <c r="D45" s="16">
        <v>471.56310000000002</v>
      </c>
      <c r="E45" s="16">
        <v>471.56310000000002</v>
      </c>
      <c r="F45" s="13" t="s">
        <v>36</v>
      </c>
    </row>
    <row r="48" spans="1:6" ht="15.75" thickBot="1" x14ac:dyDescent="0.3">
      <c r="A48" t="s">
        <v>4</v>
      </c>
    </row>
    <row r="49" spans="2:7" ht="15.75" thickBot="1" x14ac:dyDescent="0.3">
      <c r="B49" s="14" t="s">
        <v>2</v>
      </c>
      <c r="C49" s="14" t="s">
        <v>3</v>
      </c>
      <c r="D49" s="14" t="s">
        <v>32</v>
      </c>
      <c r="E49" s="14" t="s">
        <v>33</v>
      </c>
      <c r="F49" s="14" t="s">
        <v>34</v>
      </c>
      <c r="G49" s="14" t="s">
        <v>35</v>
      </c>
    </row>
    <row r="50" spans="2:7" x14ac:dyDescent="0.25">
      <c r="B50" s="15" t="s">
        <v>16</v>
      </c>
      <c r="C50" s="15" t="s">
        <v>121</v>
      </c>
      <c r="D50" s="17">
        <v>100</v>
      </c>
      <c r="E50" s="15" t="s">
        <v>38</v>
      </c>
      <c r="F50" s="15" t="s">
        <v>37</v>
      </c>
      <c r="G50" s="15">
        <v>0</v>
      </c>
    </row>
    <row r="51" spans="2:7" x14ac:dyDescent="0.25">
      <c r="B51" s="15" t="s">
        <v>17</v>
      </c>
      <c r="C51" s="15" t="s">
        <v>122</v>
      </c>
      <c r="D51" s="17">
        <v>500</v>
      </c>
      <c r="E51" s="15" t="s">
        <v>39</v>
      </c>
      <c r="F51" s="15" t="s">
        <v>37</v>
      </c>
      <c r="G51" s="15">
        <v>0</v>
      </c>
    </row>
    <row r="52" spans="2:7" x14ac:dyDescent="0.25">
      <c r="B52" s="15" t="s">
        <v>18</v>
      </c>
      <c r="C52" s="15" t="s">
        <v>123</v>
      </c>
      <c r="D52" s="17">
        <v>100</v>
      </c>
      <c r="E52" s="15" t="s">
        <v>40</v>
      </c>
      <c r="F52" s="15" t="s">
        <v>37</v>
      </c>
      <c r="G52" s="15">
        <v>0</v>
      </c>
    </row>
    <row r="53" spans="2:7" x14ac:dyDescent="0.25">
      <c r="B53" s="15" t="s">
        <v>19</v>
      </c>
      <c r="C53" s="15" t="s">
        <v>124</v>
      </c>
      <c r="D53" s="17">
        <v>-600</v>
      </c>
      <c r="E53" s="15" t="s">
        <v>41</v>
      </c>
      <c r="F53" s="15" t="s">
        <v>37</v>
      </c>
      <c r="G53" s="15">
        <v>0</v>
      </c>
    </row>
    <row r="54" spans="2:7" x14ac:dyDescent="0.25">
      <c r="B54" s="15" t="s">
        <v>20</v>
      </c>
      <c r="C54" s="15" t="s">
        <v>125</v>
      </c>
      <c r="D54" s="17">
        <v>-500</v>
      </c>
      <c r="E54" s="15" t="s">
        <v>42</v>
      </c>
      <c r="F54" s="15" t="s">
        <v>37</v>
      </c>
      <c r="G54" s="15">
        <v>0</v>
      </c>
    </row>
    <row r="55" spans="2:7" x14ac:dyDescent="0.25">
      <c r="B55" s="15" t="s">
        <v>126</v>
      </c>
      <c r="C55" s="15" t="s">
        <v>127</v>
      </c>
      <c r="D55" s="17">
        <v>200</v>
      </c>
      <c r="E55" s="15" t="s">
        <v>128</v>
      </c>
      <c r="F55" s="15" t="s">
        <v>37</v>
      </c>
      <c r="G55" s="15">
        <v>0</v>
      </c>
    </row>
    <row r="56" spans="2:7" x14ac:dyDescent="0.25">
      <c r="B56" s="15" t="s">
        <v>129</v>
      </c>
      <c r="C56" s="15" t="s">
        <v>130</v>
      </c>
      <c r="D56" s="17">
        <v>600</v>
      </c>
      <c r="E56" s="15" t="s">
        <v>131</v>
      </c>
      <c r="F56" s="15" t="s">
        <v>37</v>
      </c>
      <c r="G56" s="15">
        <v>0</v>
      </c>
    </row>
    <row r="57" spans="2:7" x14ac:dyDescent="0.25">
      <c r="B57" s="15" t="s">
        <v>132</v>
      </c>
      <c r="C57" s="15" t="s">
        <v>133</v>
      </c>
      <c r="D57" s="17">
        <v>-900</v>
      </c>
      <c r="E57" s="15" t="s">
        <v>134</v>
      </c>
      <c r="F57" s="15" t="s">
        <v>37</v>
      </c>
      <c r="G57" s="15">
        <v>0</v>
      </c>
    </row>
    <row r="58" spans="2:7" ht="15.75" thickBot="1" x14ac:dyDescent="0.3">
      <c r="B58" s="13" t="s">
        <v>135</v>
      </c>
      <c r="C58" s="13" t="s">
        <v>136</v>
      </c>
      <c r="D58" s="16">
        <v>0</v>
      </c>
      <c r="E58" s="13" t="s">
        <v>137</v>
      </c>
      <c r="F58" s="13" t="s">
        <v>37</v>
      </c>
      <c r="G58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3801-2877-4C28-BABB-894F685E3227}">
  <dimension ref="A1:H4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7.85546875" bestFit="1" customWidth="1"/>
    <col min="4" max="4" width="9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3" t="s">
        <v>138</v>
      </c>
    </row>
    <row r="2" spans="1:8" x14ac:dyDescent="0.25">
      <c r="A2" s="3" t="s">
        <v>78</v>
      </c>
    </row>
    <row r="3" spans="1:8" x14ac:dyDescent="0.25">
      <c r="A3" s="3" t="s">
        <v>79</v>
      </c>
    </row>
    <row r="6" spans="1:8" ht="15.75" thickBot="1" x14ac:dyDescent="0.3">
      <c r="A6" t="s">
        <v>30</v>
      </c>
    </row>
    <row r="7" spans="1:8" x14ac:dyDescent="0.25">
      <c r="B7" s="18"/>
      <c r="C7" s="18"/>
      <c r="D7" s="18" t="s">
        <v>43</v>
      </c>
      <c r="E7" s="18" t="s">
        <v>45</v>
      </c>
      <c r="F7" s="18" t="s">
        <v>47</v>
      </c>
      <c r="G7" s="18" t="s">
        <v>49</v>
      </c>
      <c r="H7" s="18" t="s">
        <v>49</v>
      </c>
    </row>
    <row r="8" spans="1:8" ht="15.75" thickBot="1" x14ac:dyDescent="0.3">
      <c r="B8" s="19" t="s">
        <v>2</v>
      </c>
      <c r="C8" s="19" t="s">
        <v>3</v>
      </c>
      <c r="D8" s="19" t="s">
        <v>44</v>
      </c>
      <c r="E8" s="19" t="s">
        <v>46</v>
      </c>
      <c r="F8" s="19" t="s">
        <v>48</v>
      </c>
      <c r="G8" s="19" t="s">
        <v>50</v>
      </c>
      <c r="H8" s="19" t="s">
        <v>51</v>
      </c>
    </row>
    <row r="9" spans="1:8" x14ac:dyDescent="0.25">
      <c r="B9" s="15" t="s">
        <v>84</v>
      </c>
      <c r="C9" s="15" t="s">
        <v>85</v>
      </c>
      <c r="D9" s="15">
        <v>399.80990000000003</v>
      </c>
      <c r="E9" s="15">
        <v>0</v>
      </c>
      <c r="F9" s="15">
        <v>0</v>
      </c>
      <c r="G9" s="15">
        <v>1.5051763583096109E-2</v>
      </c>
      <c r="H9" s="15">
        <v>6.1980860098389181E-3</v>
      </c>
    </row>
    <row r="10" spans="1:8" x14ac:dyDescent="0.25">
      <c r="B10" s="15" t="s">
        <v>6</v>
      </c>
      <c r="C10" s="15" t="s">
        <v>86</v>
      </c>
      <c r="D10" s="15">
        <v>0</v>
      </c>
      <c r="E10" s="15">
        <v>-2.1549387176678231E-2</v>
      </c>
      <c r="F10" s="15">
        <v>0</v>
      </c>
      <c r="G10" s="15">
        <v>2.1549387176678231E-2</v>
      </c>
      <c r="H10" s="15">
        <v>1E+30</v>
      </c>
    </row>
    <row r="11" spans="1:8" x14ac:dyDescent="0.25">
      <c r="B11" s="15" t="s">
        <v>10</v>
      </c>
      <c r="C11" s="15" t="s">
        <v>87</v>
      </c>
      <c r="D11" s="15">
        <v>0</v>
      </c>
      <c r="E11" s="15">
        <v>-2.1549387176678231E-2</v>
      </c>
      <c r="F11" s="15">
        <v>0</v>
      </c>
      <c r="G11" s="15">
        <v>2.1549387176678231E-2</v>
      </c>
      <c r="H11" s="15">
        <v>1E+30</v>
      </c>
    </row>
    <row r="12" spans="1:8" x14ac:dyDescent="0.25">
      <c r="B12" s="15" t="s">
        <v>12</v>
      </c>
      <c r="C12" s="15" t="s">
        <v>88</v>
      </c>
      <c r="D12" s="15">
        <v>299.80990000000003</v>
      </c>
      <c r="E12" s="15">
        <v>0</v>
      </c>
      <c r="F12" s="15">
        <v>0</v>
      </c>
      <c r="G12" s="15">
        <v>1.5051763583096109E-2</v>
      </c>
      <c r="H12" s="15">
        <v>6.1980860098389181E-3</v>
      </c>
    </row>
    <row r="13" spans="1:8" x14ac:dyDescent="0.25">
      <c r="B13" s="15" t="s">
        <v>7</v>
      </c>
      <c r="C13" s="15" t="s">
        <v>89</v>
      </c>
      <c r="D13" s="15">
        <v>198.691</v>
      </c>
      <c r="E13" s="15">
        <v>0</v>
      </c>
      <c r="F13" s="15">
        <v>0</v>
      </c>
      <c r="G13" s="15">
        <v>6.1672497610337487E-3</v>
      </c>
      <c r="H13" s="15">
        <v>1.4666402665730745E-2</v>
      </c>
    </row>
    <row r="14" spans="1:8" x14ac:dyDescent="0.25">
      <c r="B14" s="15" t="s">
        <v>8</v>
      </c>
      <c r="C14" s="15" t="s">
        <v>90</v>
      </c>
      <c r="D14" s="15">
        <v>0</v>
      </c>
      <c r="E14" s="15">
        <v>-6.4130547422410217E-3</v>
      </c>
      <c r="F14" s="15">
        <v>0</v>
      </c>
      <c r="G14" s="15">
        <v>6.4130547422410217E-3</v>
      </c>
      <c r="H14" s="15">
        <v>1E+30</v>
      </c>
    </row>
    <row r="15" spans="1:8" x14ac:dyDescent="0.25">
      <c r="B15" s="15" t="s">
        <v>9</v>
      </c>
      <c r="C15" s="15" t="s">
        <v>91</v>
      </c>
      <c r="D15" s="15">
        <v>0</v>
      </c>
      <c r="E15" s="15">
        <v>-2.7071759554572784E-2</v>
      </c>
      <c r="F15" s="15">
        <v>0</v>
      </c>
      <c r="G15" s="15">
        <v>2.7071759554572784E-2</v>
      </c>
      <c r="H15" s="15">
        <v>1E+30</v>
      </c>
    </row>
    <row r="16" spans="1:8" x14ac:dyDescent="0.25">
      <c r="B16" s="15" t="s">
        <v>92</v>
      </c>
      <c r="C16" s="15" t="s">
        <v>93</v>
      </c>
      <c r="D16" s="15">
        <v>0</v>
      </c>
      <c r="E16" s="15">
        <v>-2.6937074183654861E-2</v>
      </c>
      <c r="F16" s="15">
        <v>0</v>
      </c>
      <c r="G16" s="15">
        <v>2.6937074183654861E-2</v>
      </c>
      <c r="H16" s="15">
        <v>1E+30</v>
      </c>
    </row>
    <row r="17" spans="2:8" x14ac:dyDescent="0.25">
      <c r="B17" s="15" t="s">
        <v>94</v>
      </c>
      <c r="C17" s="15" t="s">
        <v>95</v>
      </c>
      <c r="D17" s="15">
        <v>0</v>
      </c>
      <c r="E17" s="15">
        <v>-1.2122010183174959E-2</v>
      </c>
      <c r="F17" s="15">
        <v>0</v>
      </c>
      <c r="G17" s="15">
        <v>1.2122010183174959E-2</v>
      </c>
      <c r="H17" s="15">
        <v>1E+30</v>
      </c>
    </row>
    <row r="18" spans="2:8" x14ac:dyDescent="0.25">
      <c r="B18" s="15" t="s">
        <v>96</v>
      </c>
      <c r="C18" s="15" t="s">
        <v>97</v>
      </c>
      <c r="D18" s="15">
        <v>0</v>
      </c>
      <c r="E18" s="15">
        <v>-1.2061701674800957E-2</v>
      </c>
      <c r="F18" s="15">
        <v>0</v>
      </c>
      <c r="G18" s="15">
        <v>1.2061701674800957E-2</v>
      </c>
      <c r="H18" s="15">
        <v>1E+30</v>
      </c>
    </row>
    <row r="19" spans="2:8" x14ac:dyDescent="0.25">
      <c r="B19" s="15" t="s">
        <v>11</v>
      </c>
      <c r="C19" s="15" t="s">
        <v>98</v>
      </c>
      <c r="D19" s="15">
        <v>0</v>
      </c>
      <c r="E19" s="15">
        <v>-1.4868795184405034E-2</v>
      </c>
      <c r="F19" s="15">
        <v>0</v>
      </c>
      <c r="G19" s="15">
        <v>1.4868795184405034E-2</v>
      </c>
      <c r="H19" s="15">
        <v>1E+30</v>
      </c>
    </row>
    <row r="20" spans="2:8" x14ac:dyDescent="0.25">
      <c r="B20" s="15" t="s">
        <v>99</v>
      </c>
      <c r="C20" s="15" t="s">
        <v>100</v>
      </c>
      <c r="D20" s="15">
        <v>100</v>
      </c>
      <c r="E20" s="15">
        <v>0</v>
      </c>
      <c r="F20" s="15">
        <v>0</v>
      </c>
      <c r="G20" s="15">
        <v>1.4506141643321984E-2</v>
      </c>
      <c r="H20" s="15">
        <v>6.4130547422410217E-3</v>
      </c>
    </row>
    <row r="21" spans="2:8" x14ac:dyDescent="0.25">
      <c r="B21" s="15" t="s">
        <v>101</v>
      </c>
      <c r="C21" s="15" t="s">
        <v>102</v>
      </c>
      <c r="D21" s="15">
        <v>0</v>
      </c>
      <c r="E21" s="15">
        <v>-2.06906105573182E-2</v>
      </c>
      <c r="F21" s="15">
        <v>0</v>
      </c>
      <c r="G21" s="15">
        <v>2.06906105573182E-2</v>
      </c>
      <c r="H21" s="15">
        <v>1E+30</v>
      </c>
    </row>
    <row r="22" spans="2:8" x14ac:dyDescent="0.25">
      <c r="B22" s="15" t="s">
        <v>103</v>
      </c>
      <c r="C22" s="15" t="s">
        <v>104</v>
      </c>
      <c r="D22" s="15">
        <v>0</v>
      </c>
      <c r="E22" s="15">
        <v>-2.0587672196336379E-2</v>
      </c>
      <c r="F22" s="15">
        <v>0</v>
      </c>
      <c r="G22" s="15">
        <v>2.0587672196336379E-2</v>
      </c>
      <c r="H22" s="15">
        <v>1E+30</v>
      </c>
    </row>
    <row r="23" spans="2:8" x14ac:dyDescent="0.25">
      <c r="B23" s="15" t="s">
        <v>105</v>
      </c>
      <c r="C23" s="15" t="s">
        <v>106</v>
      </c>
      <c r="D23" s="15">
        <v>0</v>
      </c>
      <c r="E23" s="15">
        <v>-2.0485245966504133E-2</v>
      </c>
      <c r="F23" s="15">
        <v>0</v>
      </c>
      <c r="G23" s="15">
        <v>2.0485245966504133E-2</v>
      </c>
      <c r="H23" s="15">
        <v>1E+30</v>
      </c>
    </row>
    <row r="24" spans="2:8" x14ac:dyDescent="0.25">
      <c r="B24" s="15" t="s">
        <v>107</v>
      </c>
      <c r="C24" s="15" t="s">
        <v>108</v>
      </c>
      <c r="D24" s="15">
        <v>0</v>
      </c>
      <c r="E24" s="15">
        <v>-5.8627016748006621E-3</v>
      </c>
      <c r="F24" s="15">
        <v>0</v>
      </c>
      <c r="G24" s="15">
        <v>5.8627016748006621E-3</v>
      </c>
      <c r="H24" s="15">
        <v>1E+30</v>
      </c>
    </row>
    <row r="25" spans="2:8" x14ac:dyDescent="0.25">
      <c r="B25" s="15" t="s">
        <v>13</v>
      </c>
      <c r="C25" s="15" t="s">
        <v>109</v>
      </c>
      <c r="D25" s="15">
        <v>0</v>
      </c>
      <c r="E25" s="15">
        <v>-6.4451200159523414E-3</v>
      </c>
      <c r="F25" s="15">
        <v>0</v>
      </c>
      <c r="G25" s="15">
        <v>6.4451200159523414E-3</v>
      </c>
      <c r="H25" s="15">
        <v>1E+30</v>
      </c>
    </row>
    <row r="26" spans="2:8" x14ac:dyDescent="0.25">
      <c r="B26" s="15" t="s">
        <v>14</v>
      </c>
      <c r="C26" s="15" t="s">
        <v>110</v>
      </c>
      <c r="D26" s="15">
        <v>0</v>
      </c>
      <c r="E26" s="15">
        <v>-2.0794063610104815E-2</v>
      </c>
      <c r="F26" s="15">
        <v>0</v>
      </c>
      <c r="G26" s="15">
        <v>2.0794063610104815E-2</v>
      </c>
      <c r="H26" s="15">
        <v>1E+30</v>
      </c>
    </row>
    <row r="27" spans="2:8" x14ac:dyDescent="0.25">
      <c r="B27" s="15" t="s">
        <v>15</v>
      </c>
      <c r="C27" s="15" t="s">
        <v>111</v>
      </c>
      <c r="D27" s="15">
        <v>291.5917</v>
      </c>
      <c r="E27" s="15">
        <v>0</v>
      </c>
      <c r="F27" s="15">
        <v>0</v>
      </c>
      <c r="G27" s="15">
        <v>6.2192133116209091E-3</v>
      </c>
      <c r="H27" s="15">
        <v>5.9510826353859885E-3</v>
      </c>
    </row>
    <row r="28" spans="2:8" x14ac:dyDescent="0.25">
      <c r="B28" s="15" t="s">
        <v>5</v>
      </c>
      <c r="C28" s="15" t="s">
        <v>112</v>
      </c>
      <c r="D28" s="15">
        <v>793.04970000000003</v>
      </c>
      <c r="E28" s="15">
        <v>0</v>
      </c>
      <c r="F28" s="15">
        <v>0</v>
      </c>
      <c r="G28" s="15">
        <v>1.4380027240909473E-2</v>
      </c>
      <c r="H28" s="15">
        <v>5.9214752590905362E-3</v>
      </c>
    </row>
    <row r="29" spans="2:8" x14ac:dyDescent="0.25">
      <c r="B29" s="15" t="s">
        <v>113</v>
      </c>
      <c r="C29" s="15" t="s">
        <v>114</v>
      </c>
      <c r="D29" s="15">
        <v>597.01490000000001</v>
      </c>
      <c r="E29" s="15">
        <v>0</v>
      </c>
      <c r="F29" s="15">
        <v>0</v>
      </c>
      <c r="G29" s="15">
        <v>1.4308484816825348E-2</v>
      </c>
      <c r="H29" s="15">
        <v>5.8920151831746643E-3</v>
      </c>
    </row>
    <row r="30" spans="2:8" x14ac:dyDescent="0.25">
      <c r="B30" s="15" t="s">
        <v>115</v>
      </c>
      <c r="C30" s="15" t="s">
        <v>116</v>
      </c>
      <c r="D30" s="15">
        <v>0</v>
      </c>
      <c r="E30" s="15">
        <v>-1.4237298325199354E-2</v>
      </c>
      <c r="F30" s="15">
        <v>0</v>
      </c>
      <c r="G30" s="15">
        <v>1.4237298325199354E-2</v>
      </c>
      <c r="H30" s="15">
        <v>1E+30</v>
      </c>
    </row>
    <row r="31" spans="2:8" x14ac:dyDescent="0.25">
      <c r="B31" s="15" t="s">
        <v>117</v>
      </c>
      <c r="C31" s="15" t="s">
        <v>118</v>
      </c>
      <c r="D31" s="15">
        <v>0</v>
      </c>
      <c r="E31" s="15">
        <v>-2.0000000000000129E-2</v>
      </c>
      <c r="F31" s="15">
        <v>0</v>
      </c>
      <c r="G31" s="15">
        <v>2.0000000000000129E-2</v>
      </c>
      <c r="H31" s="15">
        <v>1E+30</v>
      </c>
    </row>
    <row r="32" spans="2:8" x14ac:dyDescent="0.25">
      <c r="B32" s="15" t="s">
        <v>119</v>
      </c>
      <c r="C32" s="15" t="s">
        <v>120</v>
      </c>
      <c r="D32" s="15">
        <v>900</v>
      </c>
      <c r="E32" s="15">
        <v>0</v>
      </c>
      <c r="F32" s="15">
        <v>0</v>
      </c>
      <c r="G32" s="15">
        <v>1.416646599522324E-2</v>
      </c>
      <c r="H32" s="15">
        <v>5.7197089510250369E-3</v>
      </c>
    </row>
    <row r="33" spans="1:8" ht="15.75" thickBot="1" x14ac:dyDescent="0.3">
      <c r="B33" s="13" t="s">
        <v>82</v>
      </c>
      <c r="C33" s="13" t="s">
        <v>83</v>
      </c>
      <c r="D33" s="13">
        <v>471.56310000000002</v>
      </c>
      <c r="E33" s="13">
        <v>0</v>
      </c>
      <c r="F33" s="13">
        <v>1</v>
      </c>
      <c r="G33" s="13">
        <v>1E+30</v>
      </c>
      <c r="H33" s="13">
        <v>0.99999999999998157</v>
      </c>
    </row>
    <row r="35" spans="1:8" ht="15.75" thickBot="1" x14ac:dyDescent="0.3">
      <c r="A35" t="s">
        <v>4</v>
      </c>
    </row>
    <row r="36" spans="1:8" x14ac:dyDescent="0.25">
      <c r="B36" s="18"/>
      <c r="C36" s="18"/>
      <c r="D36" s="18" t="s">
        <v>43</v>
      </c>
      <c r="E36" s="18" t="s">
        <v>52</v>
      </c>
      <c r="F36" s="18" t="s">
        <v>54</v>
      </c>
      <c r="G36" s="18" t="s">
        <v>49</v>
      </c>
      <c r="H36" s="18" t="s">
        <v>49</v>
      </c>
    </row>
    <row r="37" spans="1:8" ht="15.75" thickBot="1" x14ac:dyDescent="0.3">
      <c r="B37" s="19" t="s">
        <v>2</v>
      </c>
      <c r="C37" s="19" t="s">
        <v>3</v>
      </c>
      <c r="D37" s="19" t="s">
        <v>44</v>
      </c>
      <c r="E37" s="19" t="s">
        <v>53</v>
      </c>
      <c r="F37" s="19" t="s">
        <v>55</v>
      </c>
      <c r="G37" s="19" t="s">
        <v>50</v>
      </c>
      <c r="H37" s="19" t="s">
        <v>51</v>
      </c>
    </row>
    <row r="38" spans="1:8" x14ac:dyDescent="0.25">
      <c r="B38" s="15" t="s">
        <v>16</v>
      </c>
      <c r="C38" s="15" t="s">
        <v>121</v>
      </c>
      <c r="D38" s="20">
        <v>100</v>
      </c>
      <c r="E38" s="15">
        <v>-1.0828567056280802</v>
      </c>
      <c r="F38" s="15">
        <v>100</v>
      </c>
      <c r="G38" s="15">
        <v>435.4806530219027</v>
      </c>
      <c r="H38" s="15">
        <v>399.80992171334856</v>
      </c>
    </row>
    <row r="39" spans="1:8" x14ac:dyDescent="0.25">
      <c r="B39" s="15" t="s">
        <v>17</v>
      </c>
      <c r="C39" s="15" t="s">
        <v>122</v>
      </c>
      <c r="D39" s="20">
        <v>500</v>
      </c>
      <c r="E39" s="15">
        <v>-1.0774693588339108</v>
      </c>
      <c r="F39" s="15">
        <v>500</v>
      </c>
      <c r="G39" s="15">
        <v>437.65805628701219</v>
      </c>
      <c r="H39" s="15">
        <v>301.30897132191518</v>
      </c>
    </row>
    <row r="40" spans="1:8" x14ac:dyDescent="0.25">
      <c r="B40" s="15" t="s">
        <v>18</v>
      </c>
      <c r="C40" s="15" t="s">
        <v>123</v>
      </c>
      <c r="D40" s="20">
        <v>100</v>
      </c>
      <c r="E40" s="15">
        <v>-1.0656957600178694</v>
      </c>
      <c r="F40" s="15">
        <v>100</v>
      </c>
      <c r="G40" s="15">
        <v>200.88612839393912</v>
      </c>
      <c r="H40" s="15">
        <v>100</v>
      </c>
    </row>
    <row r="41" spans="1:8" x14ac:dyDescent="0.25">
      <c r="B41" s="15" t="s">
        <v>19</v>
      </c>
      <c r="C41" s="15" t="s">
        <v>124</v>
      </c>
      <c r="D41" s="20">
        <v>-600</v>
      </c>
      <c r="E41" s="15">
        <v>-1.0397031805052386</v>
      </c>
      <c r="F41" s="15">
        <v>-600</v>
      </c>
      <c r="G41" s="15">
        <v>205.90828160378757</v>
      </c>
      <c r="H41" s="15">
        <v>312.25371839621243</v>
      </c>
    </row>
    <row r="42" spans="1:8" x14ac:dyDescent="0.25">
      <c r="B42" s="15" t="s">
        <v>20</v>
      </c>
      <c r="C42" s="15" t="s">
        <v>125</v>
      </c>
      <c r="D42" s="20">
        <v>-500</v>
      </c>
      <c r="E42" s="15">
        <v>-1.0345305278659089</v>
      </c>
      <c r="F42" s="15">
        <v>-500</v>
      </c>
      <c r="G42" s="15">
        <v>206.93782301180647</v>
      </c>
      <c r="H42" s="15">
        <v>293.04967698819348</v>
      </c>
    </row>
    <row r="43" spans="1:8" x14ac:dyDescent="0.25">
      <c r="B43" s="15" t="s">
        <v>126</v>
      </c>
      <c r="C43" s="15" t="s">
        <v>127</v>
      </c>
      <c r="D43" s="20">
        <v>200</v>
      </c>
      <c r="E43" s="15">
        <v>-1.029383609816825</v>
      </c>
      <c r="F43" s="15">
        <v>200</v>
      </c>
      <c r="G43" s="15">
        <v>207.9725121268655</v>
      </c>
      <c r="H43" s="15">
        <v>294.51492537313442</v>
      </c>
    </row>
    <row r="44" spans="1:8" x14ac:dyDescent="0.25">
      <c r="B44" s="15" t="s">
        <v>129</v>
      </c>
      <c r="C44" s="15" t="s">
        <v>130</v>
      </c>
      <c r="D44" s="20">
        <v>600</v>
      </c>
      <c r="E44" s="15">
        <v>-1.024262298325199</v>
      </c>
      <c r="F44" s="15">
        <v>600</v>
      </c>
      <c r="G44" s="15">
        <v>209.01237468749977</v>
      </c>
      <c r="H44" s="15">
        <v>295.98750000000001</v>
      </c>
    </row>
    <row r="45" spans="1:8" x14ac:dyDescent="0.25">
      <c r="B45" s="15" t="s">
        <v>132</v>
      </c>
      <c r="C45" s="15" t="s">
        <v>133</v>
      </c>
      <c r="D45" s="20">
        <v>-900</v>
      </c>
      <c r="E45" s="15">
        <v>-1.0049999999999999</v>
      </c>
      <c r="F45" s="15">
        <v>-900</v>
      </c>
      <c r="G45" s="15">
        <v>469.2170599960823</v>
      </c>
      <c r="H45" s="15">
        <v>1E+30</v>
      </c>
    </row>
    <row r="46" spans="1:8" ht="15.75" thickBot="1" x14ac:dyDescent="0.3">
      <c r="B46" s="13" t="s">
        <v>135</v>
      </c>
      <c r="C46" s="13" t="s">
        <v>136</v>
      </c>
      <c r="D46" s="21">
        <v>0</v>
      </c>
      <c r="E46" s="13">
        <v>-1</v>
      </c>
      <c r="F46" s="13">
        <v>0</v>
      </c>
      <c r="G46" s="13">
        <v>471.56314529606266</v>
      </c>
      <c r="H46" s="13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F576-5B7A-4554-9BB0-56D70EC03BC4}">
  <dimension ref="A1:J37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7.85546875" bestFit="1" customWidth="1"/>
    <col min="4" max="4" width="7.5703125" bestFit="1" customWidth="1"/>
    <col min="5" max="5" width="2.28515625" customWidth="1"/>
    <col min="6" max="6" width="7.5703125" bestFit="1" customWidth="1"/>
    <col min="7" max="7" width="9.5703125" bestFit="1" customWidth="1"/>
    <col min="8" max="8" width="2.28515625" customWidth="1"/>
    <col min="9" max="9" width="7.5703125" bestFit="1" customWidth="1"/>
    <col min="10" max="10" width="9.5703125" bestFit="1" customWidth="1"/>
  </cols>
  <sheetData>
    <row r="1" spans="1:10" x14ac:dyDescent="0.25">
      <c r="A1" s="3" t="s">
        <v>139</v>
      </c>
    </row>
    <row r="2" spans="1:10" x14ac:dyDescent="0.25">
      <c r="A2" s="3" t="s">
        <v>78</v>
      </c>
    </row>
    <row r="3" spans="1:10" x14ac:dyDescent="0.25">
      <c r="A3" s="3" t="s">
        <v>79</v>
      </c>
    </row>
    <row r="5" spans="1:10" ht="15.75" thickBot="1" x14ac:dyDescent="0.3"/>
    <row r="6" spans="1:10" x14ac:dyDescent="0.25">
      <c r="B6" s="18"/>
      <c r="C6" s="18" t="s">
        <v>47</v>
      </c>
      <c r="D6" s="18"/>
    </row>
    <row r="7" spans="1:10" ht="15.75" thickBot="1" x14ac:dyDescent="0.3">
      <c r="B7" s="19" t="s">
        <v>2</v>
      </c>
      <c r="C7" s="19" t="s">
        <v>3</v>
      </c>
      <c r="D7" s="19" t="s">
        <v>44</v>
      </c>
    </row>
    <row r="8" spans="1:10" ht="15.75" thickBot="1" x14ac:dyDescent="0.3">
      <c r="B8" s="13" t="s">
        <v>82</v>
      </c>
      <c r="C8" s="13" t="s">
        <v>83</v>
      </c>
      <c r="D8" s="16">
        <v>471.56310000000002</v>
      </c>
    </row>
    <row r="10" spans="1:10" ht="15.75" thickBot="1" x14ac:dyDescent="0.3"/>
    <row r="11" spans="1:10" x14ac:dyDescent="0.25">
      <c r="B11" s="18"/>
      <c r="C11" s="18" t="s">
        <v>140</v>
      </c>
      <c r="D11" s="18"/>
      <c r="F11" s="18" t="s">
        <v>141</v>
      </c>
      <c r="G11" s="18" t="s">
        <v>47</v>
      </c>
      <c r="I11" s="18" t="s">
        <v>144</v>
      </c>
      <c r="J11" s="18" t="s">
        <v>47</v>
      </c>
    </row>
    <row r="12" spans="1:10" ht="15.75" thickBot="1" x14ac:dyDescent="0.3">
      <c r="B12" s="19" t="s">
        <v>2</v>
      </c>
      <c r="C12" s="19" t="s">
        <v>3</v>
      </c>
      <c r="D12" s="19" t="s">
        <v>44</v>
      </c>
      <c r="F12" s="19" t="s">
        <v>142</v>
      </c>
      <c r="G12" s="19" t="s">
        <v>143</v>
      </c>
      <c r="I12" s="19" t="s">
        <v>142</v>
      </c>
      <c r="J12" s="19" t="s">
        <v>143</v>
      </c>
    </row>
    <row r="13" spans="1:10" x14ac:dyDescent="0.25">
      <c r="B13" s="15" t="s">
        <v>84</v>
      </c>
      <c r="C13" s="15" t="s">
        <v>85</v>
      </c>
      <c r="D13" s="17">
        <v>399.80990000000003</v>
      </c>
      <c r="F13" s="17">
        <v>399.80990000000003</v>
      </c>
      <c r="G13" s="17">
        <v>471.56</v>
      </c>
      <c r="I13" s="17">
        <v>399.80990000000003</v>
      </c>
      <c r="J13" s="17">
        <v>471.56</v>
      </c>
    </row>
    <row r="14" spans="1:10" x14ac:dyDescent="0.25">
      <c r="B14" s="15" t="s">
        <v>6</v>
      </c>
      <c r="C14" s="15" t="s">
        <v>86</v>
      </c>
      <c r="D14" s="17">
        <v>0</v>
      </c>
      <c r="F14" s="15" t="e">
        <v>#N/A</v>
      </c>
      <c r="G14" s="15" t="e">
        <v>#N/A</v>
      </c>
      <c r="I14" s="15" t="e">
        <v>#N/A</v>
      </c>
      <c r="J14" s="15" t="e">
        <v>#N/A</v>
      </c>
    </row>
    <row r="15" spans="1:10" x14ac:dyDescent="0.25">
      <c r="B15" s="15" t="s">
        <v>10</v>
      </c>
      <c r="C15" s="15" t="s">
        <v>87</v>
      </c>
      <c r="D15" s="17">
        <v>0</v>
      </c>
      <c r="F15" s="15" t="e">
        <v>#N/A</v>
      </c>
      <c r="G15" s="15" t="e">
        <v>#N/A</v>
      </c>
      <c r="I15" s="15" t="e">
        <v>#N/A</v>
      </c>
      <c r="J15" s="15" t="e">
        <v>#N/A</v>
      </c>
    </row>
    <row r="16" spans="1:10" x14ac:dyDescent="0.25">
      <c r="B16" s="15" t="s">
        <v>12</v>
      </c>
      <c r="C16" s="15" t="s">
        <v>88</v>
      </c>
      <c r="D16" s="17">
        <v>299.80990000000003</v>
      </c>
      <c r="F16" s="15" t="e">
        <v>#N/A</v>
      </c>
      <c r="G16" s="15" t="e">
        <v>#N/A</v>
      </c>
      <c r="I16" s="15" t="e">
        <v>#N/A</v>
      </c>
      <c r="J16" s="15" t="e">
        <v>#N/A</v>
      </c>
    </row>
    <row r="17" spans="2:10" x14ac:dyDescent="0.25">
      <c r="B17" s="15" t="s">
        <v>7</v>
      </c>
      <c r="C17" s="15" t="s">
        <v>89</v>
      </c>
      <c r="D17" s="17">
        <v>198.691</v>
      </c>
      <c r="F17" s="15" t="e">
        <v>#N/A</v>
      </c>
      <c r="G17" s="15" t="e">
        <v>#N/A</v>
      </c>
      <c r="I17" s="15" t="e">
        <v>#N/A</v>
      </c>
      <c r="J17" s="15" t="e">
        <v>#N/A</v>
      </c>
    </row>
    <row r="18" spans="2:10" x14ac:dyDescent="0.25">
      <c r="B18" s="15" t="s">
        <v>8</v>
      </c>
      <c r="C18" s="15" t="s">
        <v>90</v>
      </c>
      <c r="D18" s="17">
        <v>0</v>
      </c>
      <c r="F18" s="15" t="e">
        <v>#N/A</v>
      </c>
      <c r="G18" s="15" t="e">
        <v>#N/A</v>
      </c>
      <c r="I18" s="15" t="e">
        <v>#N/A</v>
      </c>
      <c r="J18" s="15" t="e">
        <v>#N/A</v>
      </c>
    </row>
    <row r="19" spans="2:10" x14ac:dyDescent="0.25">
      <c r="B19" s="15" t="s">
        <v>9</v>
      </c>
      <c r="C19" s="15" t="s">
        <v>91</v>
      </c>
      <c r="D19" s="17">
        <v>0</v>
      </c>
      <c r="F19" s="15" t="e">
        <v>#N/A</v>
      </c>
      <c r="G19" s="15" t="e">
        <v>#N/A</v>
      </c>
      <c r="I19" s="15" t="e">
        <v>#N/A</v>
      </c>
      <c r="J19" s="15" t="e">
        <v>#N/A</v>
      </c>
    </row>
    <row r="20" spans="2:10" x14ac:dyDescent="0.25">
      <c r="B20" s="15" t="s">
        <v>92</v>
      </c>
      <c r="C20" s="15" t="s">
        <v>93</v>
      </c>
      <c r="D20" s="17">
        <v>0</v>
      </c>
      <c r="F20" s="15" t="e">
        <v>#N/A</v>
      </c>
      <c r="G20" s="15" t="e">
        <v>#N/A</v>
      </c>
      <c r="I20" s="15" t="e">
        <v>#N/A</v>
      </c>
      <c r="J20" s="15" t="e">
        <v>#N/A</v>
      </c>
    </row>
    <row r="21" spans="2:10" x14ac:dyDescent="0.25">
      <c r="B21" s="15" t="s">
        <v>94</v>
      </c>
      <c r="C21" s="15" t="s">
        <v>95</v>
      </c>
      <c r="D21" s="17">
        <v>0</v>
      </c>
      <c r="F21" s="15" t="e">
        <v>#N/A</v>
      </c>
      <c r="G21" s="15" t="e">
        <v>#N/A</v>
      </c>
      <c r="I21" s="15" t="e">
        <v>#N/A</v>
      </c>
      <c r="J21" s="15" t="e">
        <v>#N/A</v>
      </c>
    </row>
    <row r="22" spans="2:10" x14ac:dyDescent="0.25">
      <c r="B22" s="15" t="s">
        <v>96</v>
      </c>
      <c r="C22" s="15" t="s">
        <v>97</v>
      </c>
      <c r="D22" s="17">
        <v>0</v>
      </c>
      <c r="F22" s="15" t="e">
        <v>#N/A</v>
      </c>
      <c r="G22" s="15" t="e">
        <v>#N/A</v>
      </c>
      <c r="I22" s="15" t="e">
        <v>#N/A</v>
      </c>
      <c r="J22" s="15" t="e">
        <v>#N/A</v>
      </c>
    </row>
    <row r="23" spans="2:10" x14ac:dyDescent="0.25">
      <c r="B23" s="15" t="s">
        <v>11</v>
      </c>
      <c r="C23" s="15" t="s">
        <v>98</v>
      </c>
      <c r="D23" s="17">
        <v>0</v>
      </c>
      <c r="F23" s="15" t="e">
        <v>#N/A</v>
      </c>
      <c r="G23" s="15" t="e">
        <v>#N/A</v>
      </c>
      <c r="I23" s="15" t="e">
        <v>#N/A</v>
      </c>
      <c r="J23" s="15" t="e">
        <v>#N/A</v>
      </c>
    </row>
    <row r="24" spans="2:10" x14ac:dyDescent="0.25">
      <c r="B24" s="15" t="s">
        <v>99</v>
      </c>
      <c r="C24" s="15" t="s">
        <v>100</v>
      </c>
      <c r="D24" s="17">
        <v>100</v>
      </c>
      <c r="F24" s="15" t="e">
        <v>#N/A</v>
      </c>
      <c r="G24" s="15" t="e">
        <v>#N/A</v>
      </c>
      <c r="I24" s="15" t="e">
        <v>#N/A</v>
      </c>
      <c r="J24" s="15" t="e">
        <v>#N/A</v>
      </c>
    </row>
    <row r="25" spans="2:10" x14ac:dyDescent="0.25">
      <c r="B25" s="15" t="s">
        <v>101</v>
      </c>
      <c r="C25" s="15" t="s">
        <v>102</v>
      </c>
      <c r="D25" s="17">
        <v>0</v>
      </c>
      <c r="F25" s="15" t="e">
        <v>#N/A</v>
      </c>
      <c r="G25" s="15" t="e">
        <v>#N/A</v>
      </c>
      <c r="I25" s="15" t="e">
        <v>#N/A</v>
      </c>
      <c r="J25" s="15" t="e">
        <v>#N/A</v>
      </c>
    </row>
    <row r="26" spans="2:10" x14ac:dyDescent="0.25">
      <c r="B26" s="15" t="s">
        <v>103</v>
      </c>
      <c r="C26" s="15" t="s">
        <v>104</v>
      </c>
      <c r="D26" s="17">
        <v>0</v>
      </c>
      <c r="F26" s="15" t="e">
        <v>#N/A</v>
      </c>
      <c r="G26" s="15" t="e">
        <v>#N/A</v>
      </c>
      <c r="I26" s="15" t="e">
        <v>#N/A</v>
      </c>
      <c r="J26" s="15" t="e">
        <v>#N/A</v>
      </c>
    </row>
    <row r="27" spans="2:10" x14ac:dyDescent="0.25">
      <c r="B27" s="15" t="s">
        <v>105</v>
      </c>
      <c r="C27" s="15" t="s">
        <v>106</v>
      </c>
      <c r="D27" s="17">
        <v>0</v>
      </c>
      <c r="F27" s="15" t="e">
        <v>#N/A</v>
      </c>
      <c r="G27" s="15" t="e">
        <v>#N/A</v>
      </c>
      <c r="I27" s="15" t="e">
        <v>#N/A</v>
      </c>
      <c r="J27" s="15" t="e">
        <v>#N/A</v>
      </c>
    </row>
    <row r="28" spans="2:10" x14ac:dyDescent="0.25">
      <c r="B28" s="15" t="s">
        <v>107</v>
      </c>
      <c r="C28" s="15" t="s">
        <v>108</v>
      </c>
      <c r="D28" s="17">
        <v>0</v>
      </c>
      <c r="F28" s="15" t="e">
        <v>#N/A</v>
      </c>
      <c r="G28" s="15" t="e">
        <v>#N/A</v>
      </c>
      <c r="I28" s="15" t="e">
        <v>#N/A</v>
      </c>
      <c r="J28" s="15" t="e">
        <v>#N/A</v>
      </c>
    </row>
    <row r="29" spans="2:10" x14ac:dyDescent="0.25">
      <c r="B29" s="15" t="s">
        <v>13</v>
      </c>
      <c r="C29" s="15" t="s">
        <v>109</v>
      </c>
      <c r="D29" s="17">
        <v>0</v>
      </c>
      <c r="F29" s="15" t="e">
        <v>#N/A</v>
      </c>
      <c r="G29" s="15" t="e">
        <v>#N/A</v>
      </c>
      <c r="I29" s="15" t="e">
        <v>#N/A</v>
      </c>
      <c r="J29" s="15" t="e">
        <v>#N/A</v>
      </c>
    </row>
    <row r="30" spans="2:10" x14ac:dyDescent="0.25">
      <c r="B30" s="15" t="s">
        <v>14</v>
      </c>
      <c r="C30" s="15" t="s">
        <v>110</v>
      </c>
      <c r="D30" s="17">
        <v>0</v>
      </c>
      <c r="F30" s="15" t="e">
        <v>#N/A</v>
      </c>
      <c r="G30" s="15" t="e">
        <v>#N/A</v>
      </c>
      <c r="I30" s="15" t="e">
        <v>#N/A</v>
      </c>
      <c r="J30" s="15" t="e">
        <v>#N/A</v>
      </c>
    </row>
    <row r="31" spans="2:10" x14ac:dyDescent="0.25">
      <c r="B31" s="15" t="s">
        <v>15</v>
      </c>
      <c r="C31" s="15" t="s">
        <v>111</v>
      </c>
      <c r="D31" s="17">
        <v>291.5917</v>
      </c>
      <c r="F31" s="15" t="e">
        <v>#N/A</v>
      </c>
      <c r="G31" s="15" t="e">
        <v>#N/A</v>
      </c>
      <c r="I31" s="15" t="e">
        <v>#N/A</v>
      </c>
      <c r="J31" s="15" t="e">
        <v>#N/A</v>
      </c>
    </row>
    <row r="32" spans="2:10" x14ac:dyDescent="0.25">
      <c r="B32" s="15" t="s">
        <v>5</v>
      </c>
      <c r="C32" s="15" t="s">
        <v>112</v>
      </c>
      <c r="D32" s="17">
        <v>793.04970000000003</v>
      </c>
      <c r="F32" s="15" t="e">
        <v>#N/A</v>
      </c>
      <c r="G32" s="15" t="e">
        <v>#N/A</v>
      </c>
      <c r="I32" s="15" t="e">
        <v>#N/A</v>
      </c>
      <c r="J32" s="15" t="e">
        <v>#N/A</v>
      </c>
    </row>
    <row r="33" spans="2:10" x14ac:dyDescent="0.25">
      <c r="B33" s="15" t="s">
        <v>113</v>
      </c>
      <c r="C33" s="15" t="s">
        <v>114</v>
      </c>
      <c r="D33" s="17">
        <v>597.01490000000001</v>
      </c>
      <c r="F33" s="15" t="e">
        <v>#N/A</v>
      </c>
      <c r="G33" s="15" t="e">
        <v>#N/A</v>
      </c>
      <c r="I33" s="15" t="e">
        <v>#N/A</v>
      </c>
      <c r="J33" s="15" t="e">
        <v>#N/A</v>
      </c>
    </row>
    <row r="34" spans="2:10" x14ac:dyDescent="0.25">
      <c r="B34" s="15" t="s">
        <v>115</v>
      </c>
      <c r="C34" s="15" t="s">
        <v>116</v>
      </c>
      <c r="D34" s="17">
        <v>0</v>
      </c>
      <c r="F34" s="15" t="e">
        <v>#N/A</v>
      </c>
      <c r="G34" s="15" t="e">
        <v>#N/A</v>
      </c>
      <c r="I34" s="15" t="e">
        <v>#N/A</v>
      </c>
      <c r="J34" s="15" t="e">
        <v>#N/A</v>
      </c>
    </row>
    <row r="35" spans="2:10" x14ac:dyDescent="0.25">
      <c r="B35" s="15" t="s">
        <v>117</v>
      </c>
      <c r="C35" s="15" t="s">
        <v>118</v>
      </c>
      <c r="D35" s="17">
        <v>0</v>
      </c>
      <c r="F35" s="15" t="e">
        <v>#N/A</v>
      </c>
      <c r="G35" s="15" t="e">
        <v>#N/A</v>
      </c>
      <c r="I35" s="15" t="e">
        <v>#N/A</v>
      </c>
      <c r="J35" s="15" t="e">
        <v>#N/A</v>
      </c>
    </row>
    <row r="36" spans="2:10" x14ac:dyDescent="0.25">
      <c r="B36" s="15" t="s">
        <v>119</v>
      </c>
      <c r="C36" s="15" t="s">
        <v>120</v>
      </c>
      <c r="D36" s="17">
        <v>900</v>
      </c>
      <c r="F36" s="15" t="e">
        <v>#N/A</v>
      </c>
      <c r="G36" s="15" t="e">
        <v>#N/A</v>
      </c>
      <c r="I36" s="15" t="e">
        <v>#N/A</v>
      </c>
      <c r="J36" s="15" t="e">
        <v>#N/A</v>
      </c>
    </row>
    <row r="37" spans="2:10" ht="15.75" thickBot="1" x14ac:dyDescent="0.3">
      <c r="B37" s="13" t="s">
        <v>82</v>
      </c>
      <c r="C37" s="13" t="s">
        <v>83</v>
      </c>
      <c r="D37" s="16">
        <v>471.56310000000002</v>
      </c>
      <c r="F37" s="13" t="e">
        <v>#N/A</v>
      </c>
      <c r="G37" s="13" t="e">
        <v>#N/A</v>
      </c>
      <c r="I37" s="13" t="e">
        <v>#N/A</v>
      </c>
      <c r="J37" s="1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Optimization</vt:lpstr>
      <vt:lpstr>Answer Report</vt:lpstr>
      <vt:lpstr>Sensitivity Report</vt:lpstr>
      <vt:lpstr>Limits Report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William Vahey</cp:lastModifiedBy>
  <dcterms:created xsi:type="dcterms:W3CDTF">2010-12-27T19:35:34Z</dcterms:created>
  <dcterms:modified xsi:type="dcterms:W3CDTF">2024-01-28T20:02:18Z</dcterms:modified>
</cp:coreProperties>
</file>