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pd0001/github/wCfe_genomes/data/"/>
    </mc:Choice>
  </mc:AlternateContent>
  <xr:revisionPtr revIDLastSave="0" documentId="13_ncr:1_{353496FB-17C5-AF46-BEF6-8E69059AE20E}" xr6:coauthVersionLast="45" xr6:coauthVersionMax="45" xr10:uidLastSave="{00000000-0000-0000-0000-000000000000}"/>
  <bookViews>
    <workbookView xWindow="52320" yWindow="580" windowWidth="40700" windowHeight="26820" xr2:uid="{00000000-000D-0000-FFFF-FFFF00000000}"/>
  </bookViews>
  <sheets>
    <sheet name="wolb_tissue distribu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H11" i="1" l="1"/>
  <c r="H10" i="1"/>
  <c r="H9" i="1"/>
  <c r="H8" i="1"/>
  <c r="H7" i="1"/>
  <c r="H6" i="1"/>
  <c r="H5" i="1"/>
  <c r="H4" i="1"/>
  <c r="H3" i="1"/>
  <c r="H2" i="1"/>
  <c r="G11" i="1"/>
  <c r="G10" i="1"/>
  <c r="G9" i="1"/>
  <c r="G8" i="1"/>
  <c r="G7" i="1"/>
  <c r="G6" i="1"/>
  <c r="G5" i="1"/>
  <c r="G4" i="1"/>
  <c r="G3" i="1"/>
  <c r="G2" i="1"/>
  <c r="J8" i="1" l="1"/>
  <c r="J5" i="1"/>
  <c r="I10" i="1"/>
  <c r="I7" i="1"/>
  <c r="I2" i="1"/>
  <c r="I3" i="1" l="1"/>
  <c r="I11" i="1"/>
  <c r="J9" i="1"/>
  <c r="I4" i="1"/>
  <c r="J2" i="1"/>
  <c r="J10" i="1"/>
  <c r="I5" i="1"/>
  <c r="J3" i="1"/>
  <c r="J11" i="1"/>
  <c r="I6" i="1"/>
  <c r="J4" i="1"/>
  <c r="I8" i="1"/>
  <c r="J6" i="1"/>
  <c r="I9" i="1"/>
  <c r="J7" i="1"/>
</calcChain>
</file>

<file path=xl/sharedStrings.xml><?xml version="1.0" encoding="utf-8"?>
<sst xmlns="http://schemas.openxmlformats.org/spreadsheetml/2006/main" count="20" uniqueCount="12">
  <si>
    <t>tissue</t>
  </si>
  <si>
    <t>non-ovarian</t>
  </si>
  <si>
    <t>ovarian</t>
  </si>
  <si>
    <t>Cq 18S</t>
  </si>
  <si>
    <t>Cq cinA</t>
  </si>
  <si>
    <t>Cq apaG</t>
  </si>
  <si>
    <t>sample</t>
  </si>
  <si>
    <t>Copies 18S</t>
  </si>
  <si>
    <t>Copies cinA</t>
  </si>
  <si>
    <t>Copies apaG</t>
  </si>
  <si>
    <t>Copies cinA/10^6 18S</t>
  </si>
  <si>
    <t>Copies apaG/10^6 18S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</si>
</sst>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left"/>
    </xf>
    <xf numFmtId="0" fontId="0" fillId="0" borderId="3" xfId="0" applyBorder="1"/>
    <xf numFmtId="0" fontId="2" fillId="0" borderId="5" xfId="0" applyFont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0" borderId="5" xfId="0" applyBorder="1"/>
    <xf numFmtId="0" fontId="0" fillId="0" borderId="4" xfId="0" applyBorder="1"/>
    <xf numFmtId="0" fontId="1" fillId="3" borderId="6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1" fillId="5" borderId="7" xfId="0" applyFont="1" applyFill="1" applyBorder="1" applyAlignment="1">
      <alignment horizontal="left"/>
    </xf>
    <xf numFmtId="43" fontId="0" fillId="0" borderId="0" xfId="1" applyFont="1"/>
    <xf numFmtId="43" fontId="0" fillId="0" borderId="5" xfId="1" applyFont="1" applyBorder="1"/>
    <xf numFmtId="0" fontId="1" fillId="5" borderId="6" xfId="0" applyFont="1" applyFill="1" applyBorder="1" applyAlignment="1">
      <alignment horizontal="left"/>
    </xf>
    <xf numFmtId="43" fontId="3" fillId="0" borderId="0" xfId="1" applyFont="1"/>
    <xf numFmtId="43" fontId="3" fillId="0" borderId="5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157" zoomScaleNormal="90" workbookViewId="0">
      <selection activeCell="B21" sqref="B21"/>
    </sheetView>
  </sheetViews>
  <sheetFormatPr baseColWidth="10" defaultColWidth="11" defaultRowHeight="16" x14ac:dyDescent="0.2"/>
  <cols>
    <col min="1" max="1" width="9.33203125" customWidth="1"/>
    <col min="2" max="2" width="14.5" customWidth="1"/>
    <col min="3" max="3" width="12.5" bestFit="1" customWidth="1"/>
    <col min="4" max="4" width="11.83203125" customWidth="1"/>
    <col min="5" max="5" width="11.1640625" customWidth="1"/>
    <col min="6" max="7" width="15.83203125" customWidth="1"/>
    <col min="8" max="8" width="15.33203125" customWidth="1"/>
    <col min="9" max="9" width="22.33203125" bestFit="1" customWidth="1"/>
    <col min="10" max="10" width="23.33203125" bestFit="1" customWidth="1"/>
    <col min="12" max="12" width="14.33203125" bestFit="1" customWidth="1"/>
  </cols>
  <sheetData>
    <row r="1" spans="1:10" ht="19" x14ac:dyDescent="0.25">
      <c r="A1" s="4" t="s">
        <v>6</v>
      </c>
      <c r="B1" s="4" t="s">
        <v>0</v>
      </c>
      <c r="C1" s="7" t="s">
        <v>3</v>
      </c>
      <c r="D1" s="12" t="s">
        <v>4</v>
      </c>
      <c r="E1" s="13" t="s">
        <v>5</v>
      </c>
      <c r="F1" s="7" t="s">
        <v>7</v>
      </c>
      <c r="G1" s="12" t="s">
        <v>8</v>
      </c>
      <c r="H1" s="13" t="s">
        <v>9</v>
      </c>
      <c r="I1" s="12" t="s">
        <v>10</v>
      </c>
      <c r="J1" s="16" t="s">
        <v>11</v>
      </c>
    </row>
    <row r="2" spans="1:10" ht="19" x14ac:dyDescent="0.25">
      <c r="A2" s="1">
        <v>1</v>
      </c>
      <c r="B2" s="1" t="s">
        <v>1</v>
      </c>
      <c r="C2" s="8">
        <v>18.29</v>
      </c>
      <c r="D2" s="9">
        <v>26.78</v>
      </c>
      <c r="E2" s="9">
        <v>29.85</v>
      </c>
      <c r="F2" s="17">
        <f>POWER(10,(C2-39.724)/-3.5)</f>
        <v>1330454.4179780926</v>
      </c>
      <c r="G2" s="14">
        <f t="shared" ref="G2:G11" si="0">POWER(10,(D2-40.153)/-3.102)</f>
        <v>20468.669779753956</v>
      </c>
      <c r="H2" s="14">
        <f>POWER(10,(E2-39.35)/-3.39)</f>
        <v>634.39519075280873</v>
      </c>
      <c r="I2">
        <f>100000*G2/$F2</f>
        <v>1538.4720816561637</v>
      </c>
      <c r="J2" s="2">
        <f>100000*H2/$F2</f>
        <v>47.682594922485706</v>
      </c>
    </row>
    <row r="3" spans="1:10" ht="19" x14ac:dyDescent="0.25">
      <c r="A3" s="1">
        <v>2</v>
      </c>
      <c r="B3" s="1" t="s">
        <v>1</v>
      </c>
      <c r="C3" s="8">
        <v>18.239999999999998</v>
      </c>
      <c r="D3" s="9">
        <v>25.88</v>
      </c>
      <c r="E3" s="9">
        <v>30.46</v>
      </c>
      <c r="F3" s="17">
        <f t="shared" ref="F3:F11" si="1">POWER(10,(C3-39.724)/-3.5)</f>
        <v>1374946.2291598665</v>
      </c>
      <c r="G3" s="14">
        <f t="shared" si="0"/>
        <v>39923.169821772237</v>
      </c>
      <c r="H3" s="14">
        <f>POWER(10,(E3-39.35)/-3.39)</f>
        <v>419.19768832536539</v>
      </c>
      <c r="I3">
        <f t="shared" ref="I3:I11" si="2">100000*G3/$F3</f>
        <v>2903.6168087945152</v>
      </c>
      <c r="J3" s="2">
        <f t="shared" ref="J3:J11" si="3">100000*H3/$F3</f>
        <v>30.488296882817579</v>
      </c>
    </row>
    <row r="4" spans="1:10" ht="19" x14ac:dyDescent="0.25">
      <c r="A4" s="1">
        <v>3</v>
      </c>
      <c r="B4" s="1" t="s">
        <v>1</v>
      </c>
      <c r="C4" s="8">
        <v>17.059999999999999</v>
      </c>
      <c r="D4" s="9">
        <v>27.11</v>
      </c>
      <c r="E4" s="9">
        <v>28.11</v>
      </c>
      <c r="F4" s="17">
        <f t="shared" si="1"/>
        <v>2988330.1147981579</v>
      </c>
      <c r="G4" s="14">
        <f t="shared" si="0"/>
        <v>16021.627892106213</v>
      </c>
      <c r="H4" s="14">
        <f>POWER(10,(E4-39.35)/-3.39)</f>
        <v>2068.3985197114926</v>
      </c>
      <c r="I4">
        <f t="shared" si="2"/>
        <v>536.13982647925661</v>
      </c>
      <c r="J4" s="2">
        <f t="shared" si="3"/>
        <v>69.215864387566143</v>
      </c>
    </row>
    <row r="5" spans="1:10" ht="19" x14ac:dyDescent="0.25">
      <c r="A5" s="1">
        <v>4</v>
      </c>
      <c r="B5" s="1" t="s">
        <v>1</v>
      </c>
      <c r="C5" s="8">
        <v>17.52</v>
      </c>
      <c r="D5" s="9">
        <v>27.31</v>
      </c>
      <c r="E5" s="9">
        <v>29.2</v>
      </c>
      <c r="F5" s="17">
        <f t="shared" si="1"/>
        <v>2208004.7330189017</v>
      </c>
      <c r="G5" s="14">
        <f t="shared" si="0"/>
        <v>13811.222069801772</v>
      </c>
      <c r="H5" s="14">
        <f t="shared" ref="H5:H11" si="4">POWER(10,(E5-39.35)/-3.39)</f>
        <v>986.50728108687258</v>
      </c>
      <c r="I5">
        <f t="shared" si="2"/>
        <v>625.50690509246931</v>
      </c>
      <c r="J5" s="2">
        <f t="shared" si="3"/>
        <v>44.678676016154512</v>
      </c>
    </row>
    <row r="6" spans="1:10" ht="19" x14ac:dyDescent="0.25">
      <c r="A6" s="3">
        <v>5</v>
      </c>
      <c r="B6" s="3" t="s">
        <v>1</v>
      </c>
      <c r="C6" s="10">
        <v>17.96</v>
      </c>
      <c r="D6" s="11">
        <v>27.1</v>
      </c>
      <c r="E6" s="11">
        <v>33.979999999999997</v>
      </c>
      <c r="F6" s="18">
        <f t="shared" si="1"/>
        <v>1653048.9508302263</v>
      </c>
      <c r="G6" s="15">
        <f t="shared" si="0"/>
        <v>16140.997398076006</v>
      </c>
      <c r="H6" s="15">
        <f t="shared" si="4"/>
        <v>38.376980057906188</v>
      </c>
      <c r="I6" s="5">
        <f t="shared" si="2"/>
        <v>976.43795665998641</v>
      </c>
      <c r="J6" s="6">
        <f t="shared" si="3"/>
        <v>2.3215876359034473</v>
      </c>
    </row>
    <row r="7" spans="1:10" ht="19" x14ac:dyDescent="0.25">
      <c r="A7" s="1">
        <v>1</v>
      </c>
      <c r="B7" s="1" t="s">
        <v>2</v>
      </c>
      <c r="C7" s="8">
        <v>15.8</v>
      </c>
      <c r="D7" s="9">
        <v>26.01</v>
      </c>
      <c r="E7" s="9">
        <v>23.78</v>
      </c>
      <c r="F7" s="17">
        <f t="shared" si="1"/>
        <v>6845868.7957828939</v>
      </c>
      <c r="G7" s="14">
        <f t="shared" si="0"/>
        <v>36250.714419719872</v>
      </c>
      <c r="H7" s="14">
        <f t="shared" si="4"/>
        <v>39167.004147325635</v>
      </c>
      <c r="I7">
        <f t="shared" si="2"/>
        <v>529.52686504962787</v>
      </c>
      <c r="J7" s="2">
        <f t="shared" si="3"/>
        <v>572.12612914014358</v>
      </c>
    </row>
    <row r="8" spans="1:10" ht="19" x14ac:dyDescent="0.25">
      <c r="A8" s="1">
        <v>2</v>
      </c>
      <c r="B8" s="1" t="s">
        <v>2</v>
      </c>
      <c r="C8" s="8">
        <v>13.64</v>
      </c>
      <c r="D8" s="9">
        <v>24.79</v>
      </c>
      <c r="E8" s="9">
        <v>22.12</v>
      </c>
      <c r="F8" s="17">
        <f t="shared" si="1"/>
        <v>28351198.883454733</v>
      </c>
      <c r="G8" s="14">
        <f t="shared" si="0"/>
        <v>89662.577364119672</v>
      </c>
      <c r="H8" s="14">
        <f t="shared" si="4"/>
        <v>120947.21436155746</v>
      </c>
      <c r="I8">
        <f t="shared" si="2"/>
        <v>316.25674008602573</v>
      </c>
      <c r="J8" s="2">
        <f t="shared" si="3"/>
        <v>426.60352692224296</v>
      </c>
    </row>
    <row r="9" spans="1:10" ht="19" x14ac:dyDescent="0.25">
      <c r="A9" s="1">
        <v>3</v>
      </c>
      <c r="B9" s="1" t="s">
        <v>2</v>
      </c>
      <c r="C9" s="8">
        <v>15.08</v>
      </c>
      <c r="D9" s="9">
        <v>26.26</v>
      </c>
      <c r="E9" s="9">
        <v>21.82</v>
      </c>
      <c r="F9" s="17">
        <f t="shared" si="1"/>
        <v>10993674.066767849</v>
      </c>
      <c r="G9" s="14">
        <f t="shared" si="0"/>
        <v>30110.876960681155</v>
      </c>
      <c r="H9" s="14">
        <f t="shared" si="4"/>
        <v>148283.02783233506</v>
      </c>
      <c r="I9">
        <f t="shared" si="2"/>
        <v>273.89275666905218</v>
      </c>
      <c r="J9" s="2">
        <f t="shared" si="3"/>
        <v>1348.803202021164</v>
      </c>
    </row>
    <row r="10" spans="1:10" ht="19" x14ac:dyDescent="0.25">
      <c r="A10" s="1">
        <v>4</v>
      </c>
      <c r="B10" s="1" t="s">
        <v>2</v>
      </c>
      <c r="C10" s="8">
        <v>14.9</v>
      </c>
      <c r="D10" s="9">
        <v>26.25</v>
      </c>
      <c r="E10" s="9">
        <v>22.75</v>
      </c>
      <c r="F10" s="17">
        <f t="shared" si="1"/>
        <v>12375747.175617706</v>
      </c>
      <c r="G10" s="14">
        <f t="shared" si="0"/>
        <v>30335.218739888645</v>
      </c>
      <c r="H10" s="14">
        <f t="shared" si="4"/>
        <v>78841.551535469393</v>
      </c>
      <c r="I10">
        <f t="shared" si="2"/>
        <v>245.11828101703713</v>
      </c>
      <c r="J10" s="2">
        <f t="shared" si="3"/>
        <v>637.06498215154591</v>
      </c>
    </row>
    <row r="11" spans="1:10" ht="19" x14ac:dyDescent="0.25">
      <c r="A11" s="3">
        <v>5</v>
      </c>
      <c r="B11" s="3" t="s">
        <v>2</v>
      </c>
      <c r="C11" s="10">
        <v>13.63</v>
      </c>
      <c r="D11" s="11">
        <v>25.17</v>
      </c>
      <c r="E11" s="11">
        <v>21.28</v>
      </c>
      <c r="F11" s="18">
        <f t="shared" si="1"/>
        <v>28538331.042168207</v>
      </c>
      <c r="G11" s="15">
        <f t="shared" si="0"/>
        <v>67625.362591229088</v>
      </c>
      <c r="H11" s="15">
        <f t="shared" si="4"/>
        <v>213985.07378250797</v>
      </c>
      <c r="I11" s="5">
        <f t="shared" si="2"/>
        <v>236.9632705265978</v>
      </c>
      <c r="J11" s="6">
        <f t="shared" si="3"/>
        <v>749.8163556457589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wolb_tissue distribution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Timothy Driscoll</dc:creator>
  <cp:keywords/>
  <dc:description/>
  <cp:lastModifiedBy>Timothy Driscoll</cp:lastModifiedBy>
  <cp:revision/>
  <dcterms:created xsi:type="dcterms:W3CDTF">2019-04-05T01:13:17Z</dcterms:created>
  <dcterms:modified xsi:type="dcterms:W3CDTF">2020-08-14T20:46:40Z</dcterms:modified>
  <cp:category/>
  <cp:contentStatus/>
</cp:coreProperties>
</file>