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hill\Desktop\ddpcr runs\07222024\"/>
    </mc:Choice>
  </mc:AlternateContent>
  <xr:revisionPtr revIDLastSave="0" documentId="13_ncr:1_{1338E408-2B7E-471F-B124-5E53348145D1}" xr6:coauthVersionLast="47" xr6:coauthVersionMax="47" xr10:uidLastSave="{00000000-0000-0000-0000-000000000000}"/>
  <bookViews>
    <workbookView xWindow="-120" yWindow="-120" windowWidth="20730" windowHeight="11040" firstSheet="2" activeTab="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<sst xmlns="http://schemas.openxmlformats.org/spreadsheetml/2006/main" count="480" uniqueCount="378">
  <si>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</si>
  <si>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</si>
  <si>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</si>
  <si>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</si>
  <si>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</si>
  <si>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</si>
  <si>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</si>
  <si>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</si>
  <si>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</si>
  <si>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</si>
  <si>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</si>
  <si>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</si>
  <si>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</si>
  <si>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</si>
  <si>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</si>
  <si>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</si>
  <si>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</si>
  <si>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</si>
  <si>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</si>
  <si>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</si>
  <si>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</si>
  <si>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</si>
  <si>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</si>
  <si>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</si>
  <si>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</si>
  <si>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</si>
  <si>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</si>
  <si>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</si>
  <si>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</si>
  <si>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</si>
  <si>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</si>
  <si>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</si>
  <si>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</si>
  <si>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</si>
  <si>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</si>
  <si>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</si>
  <si>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</si>
  <si>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</si>
  <si>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</si>
  <si>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</si>
  <si>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</si>
  <si>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</si>
  <si>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</si>
  <si>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</si>
  <si>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</si>
  <si>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</si>
  <si>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</si>
  <si>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</si>
  <si>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</si>
  <si>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</si>
  <si>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</si>
  <si>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</si>
  <si>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</si>
  <si>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</si>
  <si>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</si>
  <si>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</si>
  <si>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</si>
  <si>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</si>
  <si>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</si>
  <si>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</si>
  <si>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</si>
  <si>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</si>
  <si>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</si>
  <si>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</si>
  <si>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</si>
  <si>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</si>
  <si>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</si>
  <si>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</si>
  <si>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</si>
  <si>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</si>
  <si>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</si>
  <si>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</si>
  <si>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</si>
  <si>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</si>
  <si>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</si>
  <si>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</si>
  <si>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</si>
  <si>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</si>
  <si>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</si>
  <si>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</si>
  <si>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</si>
  <si>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</si>
  <si>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</si>
  <si>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</si>
  <si>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</si>
  <si>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</si>
  <si>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</si>
  <si>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</si>
  <si>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</si>
  <si>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</si>
  <si>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</si>
  <si>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</si>
  <si>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</si>
  <si>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</si>
  <si>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</si>
  <si>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</si>
  <si>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</si>
  <si>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</si>
  <si>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</si>
  <si>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</si>
  <si>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</si>
  <si>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</si>
  <si>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</si>
  <si>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</si>
  <si>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</si>
  <si>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</si>
  <si>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</si>
  <si>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</si>
  <si>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</si>
  <si>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</si>
  <si>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</si>
  <si>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</si>
  <si>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</si>
  <si>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</si>
  <si>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</si>
  <si>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</si>
  <si>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</si>
  <si>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</si>
  <si>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</si>
  <si>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</si>
  <si>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</si>
  <si>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</si>
  <si>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</si>
  <si>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</si>
  <si>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</si>
  <si>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</si>
  <si>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</si>
  <si>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</si>
  <si>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</si>
  <si>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</si>
  <si>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</si>
  <si>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</si>
  <si>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</si>
  <si>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</si>
  <si>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</si>
  <si>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</si>
  <si>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</si>
  <si>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</si>
  <si>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</si>
  <si>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</si>
  <si>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</si>
  <si>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</si>
  <si>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</si>
  <si>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</si>
  <si>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</si>
  <si>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</si>
  <si>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</si>
  <si>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</si>
  <si>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</si>
  <si>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</si>
  <si>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</si>
  <si>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</si>
  <si>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</si>
  <si>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</si>
  <si>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</si>
  <si>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</si>
  <si>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</si>
  <si>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</si>
  <si>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</si>
  <si>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</si>
  <si>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</si>
  <si>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</si>
  <si>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</si>
  <si>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</si>
  <si>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</si>
  <si>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</si>
  <si>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</si>
  <si>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</si>
  <si>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</si>
  <si>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</si>
  <si>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</si>
  <si>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</si>
  <si>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</si>
  <si>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</si>
  <si>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</si>
  <si>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</si>
  <si>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</si>
  <si>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</si>
  <si>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</si>
  <si>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</si>
  <si>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Control 1 Predicted Copies Per uL Reaction</t>
  </si>
  <si>
    <t>Control 2 Predicted Copies Per uL Reaction</t>
  </si>
  <si>
    <t>Target Predicted Copies Per uL Reaction</t>
  </si>
  <si>
    <t>Analysis Software Version</t>
  </si>
  <si>
    <t>S:SARS</t>
  </si>
  <si>
    <t>ORF1_2</t>
  </si>
  <si>
    <t>Human Norovirus GI (HuNoV-GI)</t>
  </si>
  <si>
    <t>Human Norovirus GII (HuNoV-GII)</t>
  </si>
  <si>
    <t>Norovirus GI (POL) (dEXD27733734)</t>
  </si>
  <si>
    <t>Norovirus GII (ORF1_2) (Boehm et al, 2023)</t>
  </si>
  <si>
    <t>BRSV</t>
  </si>
  <si>
    <t>GT-Digital Flu;SC2;RSV Wastewater Surveillance Panel v1.0 for the Bio-Rad QX600 (GT Molecular 100735)</t>
  </si>
  <si>
    <t>dPCR Norovirus GI;GII Assay Kit for the Bio-Rad QX200 (GT Molecular 100468)</t>
  </si>
  <si>
    <t>2.0.2</t>
  </si>
  <si>
    <t>Human RNase P</t>
  </si>
  <si>
    <t>Human</t>
  </si>
  <si>
    <t>M</t>
  </si>
  <si>
    <t>N1</t>
  </si>
  <si>
    <t>N2</t>
  </si>
  <si>
    <t>SC2</t>
  </si>
  <si>
    <t>NEP/NS1</t>
  </si>
  <si>
    <t>HP</t>
  </si>
  <si>
    <t>AB07222024</t>
  </si>
  <si>
    <t>K01-0357</t>
  </si>
  <si>
    <t>A01-0772</t>
  </si>
  <si>
    <t>A01-0774</t>
  </si>
  <si>
    <t>T01-0248</t>
  </si>
  <si>
    <t>C01-0576</t>
  </si>
  <si>
    <t>A01-0779</t>
  </si>
  <si>
    <t>Q01-0486</t>
  </si>
  <si>
    <t>T01-0249</t>
  </si>
  <si>
    <t>A01-0784</t>
  </si>
  <si>
    <t>A01-0786</t>
  </si>
  <si>
    <t>C01-0590</t>
  </si>
  <si>
    <t>O01-0461</t>
  </si>
  <si>
    <t>K01-0358</t>
  </si>
  <si>
    <t>A01-0773</t>
  </si>
  <si>
    <t>A01-0775</t>
  </si>
  <si>
    <t>D01-0410</t>
  </si>
  <si>
    <t>C01-0577</t>
  </si>
  <si>
    <t>A01-0780</t>
  </si>
  <si>
    <t>Q01-0487</t>
  </si>
  <si>
    <t>H01-0901</t>
  </si>
  <si>
    <t>A01-0785</t>
  </si>
  <si>
    <t>A01-0787</t>
  </si>
  <si>
    <t>T01-0250</t>
  </si>
  <si>
    <t>G01-0549</t>
  </si>
  <si>
    <t>K01-0359</t>
  </si>
  <si>
    <t>A02-1319</t>
  </si>
  <si>
    <t>A01-0776</t>
  </si>
  <si>
    <t>N02-0433</t>
  </si>
  <si>
    <t>C01-0578</t>
  </si>
  <si>
    <t>A01-0781</t>
  </si>
  <si>
    <t>O01-0475</t>
  </si>
  <si>
    <t>C01-0581</t>
  </si>
  <si>
    <t>D01-0412</t>
  </si>
  <si>
    <t>A01-0788</t>
  </si>
  <si>
    <t>Q01-0489</t>
  </si>
  <si>
    <t>J01-0391</t>
  </si>
  <si>
    <t>C01-0571</t>
  </si>
  <si>
    <t>K01-0361</t>
  </si>
  <si>
    <t>A01-0777</t>
  </si>
  <si>
    <t>M03-0321</t>
  </si>
  <si>
    <t>C01-0579</t>
  </si>
  <si>
    <t>A01-0782</t>
  </si>
  <si>
    <t>M03-0278</t>
  </si>
  <si>
    <t>C01-0582</t>
  </si>
  <si>
    <t>K01-0352</t>
  </si>
  <si>
    <t>A01-0789</t>
  </si>
  <si>
    <t>A04-0534</t>
  </si>
  <si>
    <t>R02-0415</t>
  </si>
  <si>
    <t>C01-0572</t>
  </si>
  <si>
    <t>D01-0508</t>
  </si>
  <si>
    <t>A01-0778</t>
  </si>
  <si>
    <t>M04-0220</t>
  </si>
  <si>
    <t>C01-0580</t>
  </si>
  <si>
    <t>A01-0783</t>
  </si>
  <si>
    <t>G01-0545</t>
  </si>
  <si>
    <t>C01-0583</t>
  </si>
  <si>
    <t>Q01-0488</t>
  </si>
  <si>
    <t>C01-0586</t>
  </si>
  <si>
    <t>L01-0532</t>
  </si>
  <si>
    <t>R01-0364</t>
  </si>
  <si>
    <t>C01-0573</t>
  </si>
  <si>
    <t>R02-0377</t>
  </si>
  <si>
    <t>O01-0459</t>
  </si>
  <si>
    <t>A02-1320</t>
  </si>
  <si>
    <t>A02-1321</t>
  </si>
  <si>
    <t>M04-0216</t>
  </si>
  <si>
    <t>C01-0584</t>
  </si>
  <si>
    <t>C01-0587</t>
  </si>
  <si>
    <t>P01-0076</t>
  </si>
  <si>
    <t>M03-0289</t>
  </si>
  <si>
    <t>C01-0574</t>
  </si>
  <si>
    <t>G01-0536</t>
  </si>
  <si>
    <t>K01-0351</t>
  </si>
  <si>
    <t>A04-0529</t>
  </si>
  <si>
    <t>N02-0429</t>
  </si>
  <si>
    <t>C01-0585</t>
  </si>
  <si>
    <t>C01-0588</t>
  </si>
  <si>
    <t>N02-0438</t>
  </si>
  <si>
    <t>M04-0210</t>
  </si>
  <si>
    <t>C01-0575</t>
  </si>
  <si>
    <t>H01-0748</t>
  </si>
  <si>
    <t>J01-0390</t>
  </si>
  <si>
    <t>A04-0535</t>
  </si>
  <si>
    <t>R02-0383</t>
  </si>
  <si>
    <t>C01-0589</t>
  </si>
  <si>
    <t>N03-0480</t>
  </si>
  <si>
    <t>K01-0353</t>
  </si>
  <si>
    <t>A1</t>
  </si>
  <si>
    <t>B1</t>
  </si>
  <si>
    <t>C1</t>
  </si>
  <si>
    <t>D1</t>
  </si>
  <si>
    <t>E1</t>
  </si>
  <si>
    <t>F1</t>
  </si>
  <si>
    <t>G1</t>
  </si>
  <si>
    <t>I1</t>
  </si>
  <si>
    <t>J1</t>
  </si>
  <si>
    <t>K1</t>
  </si>
  <si>
    <t>L1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</si>
  <si>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</si>
  <si>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</si>
  <si>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</si>
  <si>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</si>
  <si>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</si>
  <si>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</si>
  <si>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</si>
  <si>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</si>
  <si>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</si>
  <si>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</si>
  <si>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</si>
  <si>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</si>
  <si>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</si>
  <si>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</si>
  <si>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</si>
  <si>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</si>
  <si>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</si>
  <si>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</si>
  <si>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</si>
  <si>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</si>
  <si>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</si>
  <si>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</si>
  <si>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</si>
  <si>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L3</t>
  </si>
  <si>
    <t>A4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</si>
  <si>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</si>
  <si>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</si>
  <si>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</si>
  <si>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</si>
  <si>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</si>
  <si>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</si>
  <si>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</si>
  <si>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</si>
  <si>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</si>
  <si>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K4</t>
  </si>
  <si>
    <t>L4</t>
  </si>
  <si>
    <t>A5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</si>
  <si>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</si>
  <si>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</si>
  <si>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</si>
  <si>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</si>
  <si>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</si>
  <si>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</si>
  <si>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</si>
  <si>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</si>
  <si>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</si>
  <si>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K5</t>
  </si>
  <si>
    <t>L5</t>
  </si>
  <si>
    <t>A6</t>
  </si>
  <si>
    <t>C6</t>
  </si>
  <si>
    <t>D6</t>
  </si>
  <si>
    <t>E6</t>
  </si>
  <si>
    <t>F6</t>
  </si>
  <si>
    <t>G6</t>
  </si>
  <si>
    <t>H6</t>
  </si>
  <si>
    <t>J6</t>
  </si>
  <si>
    <t>K6</t>
  </si>
  <si>
    <t>L6</t>
  </si>
  <si>
    <t>A7</t>
  </si>
  <si>
    <t>C7</t>
  </si>
  <si>
    <t>D7</t>
  </si>
  <si>
    <t>F7</t>
  </si>
  <si>
    <t>G7</t>
  </si>
  <si>
    <t>H7</t>
  </si>
  <si>
    <t>J7</t>
  </si>
  <si>
    <t>K7</t>
  </si>
  <si>
    <t>L7</t>
  </si>
  <si>
    <t>A8</t>
  </si>
  <si>
    <t>C8</t>
  </si>
  <si>
    <t>D8</t>
  </si>
  <si>
    <t>F8</t>
  </si>
  <si>
    <t>G8</t>
  </si>
  <si>
    <t>J8</t>
  </si>
  <si>
    <t>K8</t>
  </si>
  <si>
    <t>L8</t>
  </si>
  <si>
    <t>H9</t>
  </si>
  <si>
    <t>ALL SAMPLES FROM NAB127; USED ADDITIONAL SM FROM 64594017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</si>
</sst>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2" xfId="0" applyFont="1" applyFill="1" applyBorder="1" applyAlignment="1">
      <alignment horizontal="left" vertical="center"/>
    </xf>
    <xf numFmtId="0" fontId="14" fillId="18" borderId="23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4" xfId="0" applyFont="1" applyFill="1" applyBorder="1" applyAlignment="1">
      <alignment horizontal="left" vertical="center"/>
    </xf>
    <xf numFmtId="0" fontId="14" fillId="18" borderId="25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6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891"/>
  <sheetViews>
    <sheetView topLeftCell="A5" zoomScale="89" zoomScaleNormal="70" workbookViewId="0">
      <selection activeCell="C15" sqref="C15"/>
    </sheetView>
  </sheetViews>
  <sheetFormatPr defaultColWidth="11.44140625" defaultRowHeight="15" customHeight="1" x14ac:dyDescent="0.3"/>
  <cols>
    <col min="1" max="1" width="51.5546875" style="43" customWidth="1"/>
    <col min="2" max="2" width="84.5546875" style="43" bestFit="1" customWidth="1"/>
    <col min="3" max="3" width="93.88671875" style="43" customWidth="1"/>
    <col min="4" max="26" width="26" style="43" customWidth="1"/>
    <col min="27" max="16384" width="11.44140625" style="43"/>
  </cols>
  <sheetData>
    <row r="1" spans="1:26" ht="32.1" customHeight="1" x14ac:dyDescent="0.3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.1" customHeight="1" thickBot="1" x14ac:dyDescent="0.35">
      <c r="A2" s="44" t="s">
        <v>118</v>
      </c>
      <c r="B2" s="45" t="s">
        <v>193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">
      <c r="A3" s="46" t="s">
        <v>1</v>
      </c>
      <c r="B3" s="47">
        <v>45495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">
      <c r="A4" s="42" t="s">
        <v>2</v>
      </c>
      <c r="B4" s="42" t="s">
        <v>201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">
      <c r="A5" s="46" t="s">
        <v>3</v>
      </c>
      <c r="B5" s="46" t="s">
        <v>127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">
      <c r="A6" s="49" t="s">
        <v>119</v>
      </c>
      <c r="B6" s="49" t="s">
        <v>202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">
      <c r="A7" s="67" t="s">
        <v>183</v>
      </c>
      <c r="B7" s="67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">
      <c r="A11" s="46" t="s">
        <v>81</v>
      </c>
      <c r="B11" s="46">
        <v>64564655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">
      <c r="A14" s="42" t="s">
        <v>110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">
      <c r="A15" s="68" t="s">
        <v>111</v>
      </c>
      <c r="B15" s="68">
        <v>21294</v>
      </c>
      <c r="C15" s="63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35">
      <c r="A16" s="65" t="s">
        <v>120</v>
      </c>
      <c r="B16" s="66" t="s">
        <v>377</v>
      </c>
      <c r="C16" s="65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.95" customHeight="1" x14ac:dyDescent="0.3">
      <c r="A17" s="64" t="s">
        <v>121</v>
      </c>
      <c r="B17" s="64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.95" customHeight="1" x14ac:dyDescent="0.3">
      <c r="A18" s="50" t="s">
        <v>100</v>
      </c>
      <c r="B18" s="50" t="s">
        <v>186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.95" customHeight="1" x14ac:dyDescent="0.3">
      <c r="A19" s="51" t="s">
        <v>112</v>
      </c>
      <c r="B19" s="52" t="s">
        <v>185</v>
      </c>
      <c r="C19"/>
    </row>
    <row r="20" spans="1:26" ht="24.95" customHeight="1" x14ac:dyDescent="0.3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.95" customHeight="1" x14ac:dyDescent="0.3">
      <c r="A21" s="50" t="s">
        <v>182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.95" customHeight="1" x14ac:dyDescent="0.3">
      <c r="A22" s="53" t="s">
        <v>78</v>
      </c>
      <c r="B22" s="54" t="s">
        <v>88</v>
      </c>
      <c r="C22"/>
    </row>
    <row r="23" spans="1:26" ht="24.95" customHeight="1" x14ac:dyDescent="0.3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.95" customHeight="1" x14ac:dyDescent="0.3">
      <c r="A24" s="53" t="s">
        <v>74</v>
      </c>
      <c r="B24" s="54" t="s">
        <v>129</v>
      </c>
      <c r="C24"/>
    </row>
    <row r="25" spans="1:26" ht="24.95" customHeight="1" x14ac:dyDescent="0.3">
      <c r="A25" s="56" t="s">
        <v>115</v>
      </c>
      <c r="B25" s="55" t="s">
        <v>376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.95" customHeight="1" x14ac:dyDescent="0.3">
      <c r="A26" s="56" t="s">
        <v>180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.95" customHeight="1" x14ac:dyDescent="0.3">
      <c r="A27" s="57" t="s">
        <v>79</v>
      </c>
      <c r="B27" s="58" t="s">
        <v>87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.95" customHeight="1" x14ac:dyDescent="0.3">
      <c r="A28" s="59" t="s">
        <v>90</v>
      </c>
      <c r="B28" s="59" t="s">
        <v>92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.95" customHeight="1" x14ac:dyDescent="0.3">
      <c r="A29" s="57" t="s">
        <v>75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.95" customHeight="1" x14ac:dyDescent="0.3">
      <c r="A30" s="59" t="s">
        <v>116</v>
      </c>
      <c r="B30" s="59" t="s">
        <v>308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.95" customHeight="1" thickBot="1" x14ac:dyDescent="0.35">
      <c r="A31" s="61" t="s">
        <v>181</v>
      </c>
      <c r="B31" s="61">
        <v>100</v>
      </c>
      <c r="C31" s="7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.95" customHeight="1" x14ac:dyDescent="0.3">
      <c r="A32" s="64" t="s">
        <v>121</v>
      </c>
      <c r="B32" s="64" t="s">
        <v>58</v>
      </c>
      <c r="C3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.95" customHeight="1" x14ac:dyDescent="0.3">
      <c r="A33" s="50" t="s">
        <v>100</v>
      </c>
      <c r="B33" s="50" t="s">
        <v>187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.95" customHeight="1" x14ac:dyDescent="0.3">
      <c r="A34" s="51" t="s">
        <v>112</v>
      </c>
      <c r="B34" s="52" t="s">
        <v>185</v>
      </c>
      <c r="C34"/>
    </row>
    <row r="35" spans="1:26" ht="24.95" customHeight="1" x14ac:dyDescent="0.3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.95" customHeight="1" x14ac:dyDescent="0.3">
      <c r="A36" s="50" t="s">
        <v>182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.95" customHeight="1" x14ac:dyDescent="0.3">
      <c r="A37" s="53" t="s">
        <v>78</v>
      </c>
      <c r="B37" s="54" t="s">
        <v>88</v>
      </c>
      <c r="C37"/>
    </row>
    <row r="38" spans="1:26" ht="24.95" customHeight="1" x14ac:dyDescent="0.3">
      <c r="A38" s="53" t="s">
        <v>89</v>
      </c>
      <c r="B38" s="55" t="s">
        <v>129</v>
      </c>
      <c r="C38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.95" customHeight="1" x14ac:dyDescent="0.3">
      <c r="A39" s="53" t="s">
        <v>74</v>
      </c>
      <c r="B39" s="54" t="s">
        <v>129</v>
      </c>
      <c r="C39"/>
    </row>
    <row r="40" spans="1:26" ht="24.95" customHeight="1" x14ac:dyDescent="0.3">
      <c r="A40" s="56" t="s">
        <v>115</v>
      </c>
      <c r="B40" s="55" t="s">
        <v>376</v>
      </c>
      <c r="C40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.95" customHeight="1" x14ac:dyDescent="0.3">
      <c r="A41" s="56" t="s">
        <v>180</v>
      </c>
      <c r="B41" s="56">
        <v>0</v>
      </c>
      <c r="C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.95" customHeight="1" x14ac:dyDescent="0.3">
      <c r="A42" s="57" t="s">
        <v>79</v>
      </c>
      <c r="B42" s="58" t="s">
        <v>87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.95" customHeight="1" x14ac:dyDescent="0.3">
      <c r="A43" s="59" t="s">
        <v>90</v>
      </c>
      <c r="B43" s="59" t="s">
        <v>92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.95" customHeight="1" x14ac:dyDescent="0.3">
      <c r="A44" s="57" t="s">
        <v>75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.95" customHeight="1" x14ac:dyDescent="0.3">
      <c r="A45" s="59" t="s">
        <v>116</v>
      </c>
      <c r="B45" s="59" t="s">
        <v>308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.95" customHeight="1" thickBot="1" x14ac:dyDescent="0.35">
      <c r="A46" s="61" t="s">
        <v>181</v>
      </c>
      <c r="B46" s="61">
        <v>100</v>
      </c>
      <c r="C46" s="7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9269EC84-DF31-1A4B-A990-FD99E0DF6A37}">
          <x14:formula1>
            <xm:f>Lists!$F$2:$F$10</xm:f>
          </x14:formula1>
          <xm:sqref>B28 B23 B43 B38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B22 B27 B37 B42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B20 B39 B44 B35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B17 B32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B18 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 B33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opLeftCell="C2" zoomScale="38" zoomScaleNormal="60" workbookViewId="0">
      <selection activeCell="J9" sqref="J9"/>
    </sheetView>
  </sheetViews>
  <sheetFormatPr defaultColWidth="11.44140625" defaultRowHeight="15" customHeight="1" x14ac:dyDescent="0.2"/>
  <cols>
    <col min="1" max="1" width="11.44140625" customWidth="1"/>
    <col min="2" max="13" width="20.5546875" customWidth="1"/>
    <col min="14" max="26" width="10.554687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203</v>
      </c>
      <c r="C2" s="37" t="s">
        <v>204</v>
      </c>
      <c r="D2" s="36" t="s">
        <v>205</v>
      </c>
      <c r="E2" s="37" t="s">
        <v>206</v>
      </c>
      <c r="F2" s="36" t="s">
        <v>207</v>
      </c>
      <c r="G2" s="37" t="s">
        <v>208</v>
      </c>
      <c r="H2" s="36" t="s">
        <v>209</v>
      </c>
      <c r="I2" s="37" t="s">
        <v>210</v>
      </c>
      <c r="J2" s="36" t="s">
        <v>211</v>
      </c>
      <c r="K2" s="37" t="s">
        <v>212</v>
      </c>
      <c r="L2" s="36" t="s">
        <v>213</v>
      </c>
      <c r="M2" s="37" t="s">
        <v>214</v>
      </c>
    </row>
    <row r="3" spans="1:26" ht="99.75" customHeight="1" x14ac:dyDescent="0.2">
      <c r="A3" s="38" t="s">
        <v>45</v>
      </c>
      <c r="B3" s="37" t="s">
        <v>215</v>
      </c>
      <c r="C3" s="36" t="s">
        <v>216</v>
      </c>
      <c r="D3" s="37" t="s">
        <v>217</v>
      </c>
      <c r="E3" s="36" t="s">
        <v>218</v>
      </c>
      <c r="F3" s="37" t="s">
        <v>219</v>
      </c>
      <c r="G3" s="36" t="s">
        <v>220</v>
      </c>
      <c r="H3" s="37" t="s">
        <v>221</v>
      </c>
      <c r="I3" s="36" t="s">
        <v>222</v>
      </c>
      <c r="J3" s="37" t="s">
        <v>223</v>
      </c>
      <c r="K3" s="36" t="s">
        <v>224</v>
      </c>
      <c r="L3" s="37" t="s">
        <v>225</v>
      </c>
      <c r="M3" s="36" t="s">
        <v>226</v>
      </c>
    </row>
    <row r="4" spans="1:26" ht="99.75" customHeight="1" x14ac:dyDescent="0.2">
      <c r="A4" s="38" t="s">
        <v>46</v>
      </c>
      <c r="B4" s="36" t="s">
        <v>227</v>
      </c>
      <c r="C4" s="37" t="s">
        <v>228</v>
      </c>
      <c r="D4" s="36" t="s">
        <v>229</v>
      </c>
      <c r="E4" s="37" t="s">
        <v>230</v>
      </c>
      <c r="F4" s="36" t="s">
        <v>231</v>
      </c>
      <c r="G4" s="37" t="s">
        <v>232</v>
      </c>
      <c r="H4" s="36" t="s">
        <v>233</v>
      </c>
      <c r="I4" s="37" t="s">
        <v>234</v>
      </c>
      <c r="J4" s="36" t="s">
        <v>235</v>
      </c>
      <c r="K4" s="37" t="s">
        <v>236</v>
      </c>
      <c r="L4" s="36" t="s">
        <v>237</v>
      </c>
      <c r="M4" s="37" t="s">
        <v>238</v>
      </c>
    </row>
    <row r="5" spans="1:26" ht="99.75" customHeight="1" x14ac:dyDescent="0.2">
      <c r="A5" s="38" t="s">
        <v>47</v>
      </c>
      <c r="B5" s="37" t="s">
        <v>239</v>
      </c>
      <c r="C5" s="36" t="s">
        <v>240</v>
      </c>
      <c r="D5" s="37" t="s">
        <v>241</v>
      </c>
      <c r="E5" s="36" t="s">
        <v>242</v>
      </c>
      <c r="F5" s="37" t="s">
        <v>243</v>
      </c>
      <c r="G5" s="36" t="s">
        <v>244</v>
      </c>
      <c r="H5" s="37" t="s">
        <v>245</v>
      </c>
      <c r="I5" s="36" t="s">
        <v>246</v>
      </c>
      <c r="J5" s="37" t="s">
        <v>247</v>
      </c>
      <c r="K5" s="36" t="s">
        <v>248</v>
      </c>
      <c r="L5" s="37" t="s">
        <v>249</v>
      </c>
      <c r="M5" s="36" t="s">
        <v>250</v>
      </c>
    </row>
    <row r="6" spans="1:26" ht="99.75" customHeight="1" x14ac:dyDescent="0.2">
      <c r="A6" s="38" t="s">
        <v>48</v>
      </c>
      <c r="B6" s="36" t="s">
        <v>251</v>
      </c>
      <c r="C6" s="37" t="s">
        <v>252</v>
      </c>
      <c r="D6" s="36" t="s">
        <v>253</v>
      </c>
      <c r="E6" s="37" t="s">
        <v>254</v>
      </c>
      <c r="F6" s="36" t="s">
        <v>255</v>
      </c>
      <c r="G6" s="37" t="s">
        <v>256</v>
      </c>
      <c r="H6" s="36" t="s">
        <v>257</v>
      </c>
      <c r="I6" s="37" t="s">
        <v>258</v>
      </c>
      <c r="J6" s="36" t="s">
        <v>259</v>
      </c>
      <c r="K6" s="37" t="s">
        <v>260</v>
      </c>
      <c r="L6" s="36" t="s">
        <v>261</v>
      </c>
      <c r="M6" s="37" t="s">
        <v>262</v>
      </c>
    </row>
    <row r="7" spans="1:26" ht="99.75" customHeight="1" x14ac:dyDescent="0.2">
      <c r="A7" s="38" t="s">
        <v>49</v>
      </c>
      <c r="B7" s="37" t="s">
        <v>263</v>
      </c>
      <c r="C7" s="36"/>
      <c r="D7" s="37" t="s">
        <v>264</v>
      </c>
      <c r="E7" s="36" t="s">
        <v>265</v>
      </c>
      <c r="F7" s="37" t="s">
        <v>266</v>
      </c>
      <c r="G7" s="36" t="s">
        <v>267</v>
      </c>
      <c r="H7" s="37" t="s">
        <v>268</v>
      </c>
      <c r="I7" s="36" t="s">
        <v>269</v>
      </c>
      <c r="J7" s="37"/>
      <c r="K7" s="36" t="s">
        <v>270</v>
      </c>
      <c r="L7" s="37" t="s">
        <v>271</v>
      </c>
      <c r="M7" s="36" t="s">
        <v>272</v>
      </c>
    </row>
    <row r="8" spans="1:26" ht="99.75" customHeight="1" x14ac:dyDescent="0.2">
      <c r="A8" s="38" t="s">
        <v>50</v>
      </c>
      <c r="B8" s="36" t="s">
        <v>273</v>
      </c>
      <c r="C8" s="37"/>
      <c r="D8" s="36" t="s">
        <v>274</v>
      </c>
      <c r="E8" s="37" t="s">
        <v>275</v>
      </c>
      <c r="F8" s="36"/>
      <c r="G8" s="37" t="s">
        <v>276</v>
      </c>
      <c r="H8" s="36" t="s">
        <v>277</v>
      </c>
      <c r="I8" s="37" t="s">
        <v>278</v>
      </c>
      <c r="J8" s="36"/>
      <c r="K8" s="37" t="s">
        <v>279</v>
      </c>
      <c r="L8" s="36" t="s">
        <v>280</v>
      </c>
      <c r="M8" s="37" t="s">
        <v>281</v>
      </c>
    </row>
    <row r="9" spans="1:26" ht="99.75" customHeight="1" x14ac:dyDescent="0.2">
      <c r="A9" s="38" t="s">
        <v>51</v>
      </c>
      <c r="B9" s="37" t="s">
        <v>282</v>
      </c>
      <c r="C9" s="36"/>
      <c r="D9" s="37" t="s">
        <v>283</v>
      </c>
      <c r="E9" s="36" t="s">
        <v>284</v>
      </c>
      <c r="F9" s="37"/>
      <c r="G9" s="36" t="s">
        <v>285</v>
      </c>
      <c r="H9" s="37" t="s">
        <v>286</v>
      </c>
      <c r="I9" s="36"/>
      <c r="J9" s="37"/>
      <c r="K9" s="36" t="s">
        <v>287</v>
      </c>
      <c r="L9" s="37" t="s">
        <v>288</v>
      </c>
      <c r="M9" s="36" t="s">
        <v>289</v>
      </c>
    </row>
    <row r="10" spans="1:26" ht="31.5" x14ac:dyDescent="0.2">
      <c r="A10" s="35"/>
    </row>
    <row r="11" spans="1:26" ht="31.5" x14ac:dyDescent="0.2">
      <c r="A11" s="35"/>
    </row>
    <row r="12" spans="1:26" ht="31.5" x14ac:dyDescent="0.2">
      <c r="A12" s="35"/>
    </row>
    <row r="13" spans="1:26" ht="31.5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4140625" defaultRowHeight="15" customHeight="1" x14ac:dyDescent="0.2"/>
  <cols>
    <col min="1" max="1" width="11.44140625" customWidth="1"/>
    <col min="2" max="13" width="20.5546875" customWidth="1"/>
    <col min="14" max="26" width="10.554687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5" x14ac:dyDescent="0.2">
      <c r="A10" s="35"/>
    </row>
    <row r="11" spans="1:26" ht="31.5" x14ac:dyDescent="0.2">
      <c r="A11" s="35"/>
    </row>
    <row r="12" spans="1:26" ht="31.5" x14ac:dyDescent="0.2">
      <c r="A12" s="35"/>
    </row>
    <row r="13" spans="1:26" ht="31.5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4140625" defaultRowHeight="15" customHeight="1" x14ac:dyDescent="0.2"/>
  <cols>
    <col min="1" max="1" width="11.44140625" customWidth="1"/>
    <col min="2" max="13" width="20.5546875" customWidth="1"/>
    <col min="14" max="26" width="11.441406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5" x14ac:dyDescent="0.2">
      <c r="A10" s="35"/>
    </row>
    <row r="11" spans="1:26" ht="31.5" x14ac:dyDescent="0.2">
      <c r="A11" s="35"/>
    </row>
    <row r="12" spans="1:26" ht="31.5" x14ac:dyDescent="0.2">
      <c r="A12" s="35"/>
    </row>
    <row r="13" spans="1:26" ht="31.5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4140625" defaultRowHeight="15" customHeight="1" x14ac:dyDescent="0.2"/>
  <cols>
    <col min="1" max="1" width="11.44140625" customWidth="1"/>
    <col min="2" max="13" width="20.5546875" customWidth="1"/>
    <col min="14" max="26" width="11.441406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5" x14ac:dyDescent="0.2">
      <c r="A10" s="35"/>
    </row>
    <row r="11" spans="1:26" ht="31.5" x14ac:dyDescent="0.2">
      <c r="A11" s="35"/>
    </row>
    <row r="12" spans="1:26" ht="31.5" x14ac:dyDescent="0.2">
      <c r="A12" s="35"/>
    </row>
    <row r="13" spans="1:26" ht="31.5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5EBD-D5AC-534F-9DB1-EAFA2EF2A6DE}">
  <dimension ref="A1:Z1000"/>
  <sheetViews>
    <sheetView zoomScale="29" zoomScaleNormal="60" workbookViewId="0">
      <selection activeCell="J9" sqref="J9"/>
    </sheetView>
  </sheetViews>
  <sheetFormatPr defaultColWidth="11.44140625" defaultRowHeight="15" customHeight="1" x14ac:dyDescent="0.2"/>
  <cols>
    <col min="1" max="1" width="11.44140625" customWidth="1"/>
    <col min="2" max="13" width="20.5546875" customWidth="1"/>
    <col min="14" max="26" width="11.441406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290</v>
      </c>
      <c r="C2" s="37" t="s">
        <v>291</v>
      </c>
      <c r="D2" s="36" t="s">
        <v>292</v>
      </c>
      <c r="E2" s="37" t="s">
        <v>293</v>
      </c>
      <c r="F2" s="36" t="s">
        <v>294</v>
      </c>
      <c r="G2" s="37" t="s">
        <v>295</v>
      </c>
      <c r="H2" s="36" t="s">
        <v>296</v>
      </c>
      <c r="I2" s="37" t="s">
        <v>173</v>
      </c>
      <c r="J2" s="36" t="s">
        <v>297</v>
      </c>
      <c r="K2" s="37" t="s">
        <v>298</v>
      </c>
      <c r="L2" s="36" t="s">
        <v>299</v>
      </c>
      <c r="M2" s="37" t="s">
        <v>300</v>
      </c>
    </row>
    <row r="3" spans="1:26" ht="99.75" customHeight="1" x14ac:dyDescent="0.2">
      <c r="A3" s="35" t="s">
        <v>45</v>
      </c>
      <c r="B3" s="37" t="s">
        <v>301</v>
      </c>
      <c r="C3" s="36" t="s">
        <v>302</v>
      </c>
      <c r="D3" s="37" t="s">
        <v>303</v>
      </c>
      <c r="E3" s="36" t="s">
        <v>304</v>
      </c>
      <c r="F3" s="37" t="s">
        <v>305</v>
      </c>
      <c r="G3" s="36" t="s">
        <v>306</v>
      </c>
      <c r="H3" s="37" t="s">
        <v>307</v>
      </c>
      <c r="I3" s="36" t="s">
        <v>308</v>
      </c>
      <c r="J3" s="37" t="s">
        <v>309</v>
      </c>
      <c r="K3" s="36" t="s">
        <v>310</v>
      </c>
      <c r="L3" s="37" t="s">
        <v>311</v>
      </c>
      <c r="M3" s="36" t="s">
        <v>312</v>
      </c>
    </row>
    <row r="4" spans="1:26" ht="99.75" customHeight="1" x14ac:dyDescent="0.2">
      <c r="A4" s="35" t="s">
        <v>46</v>
      </c>
      <c r="B4" s="36" t="s">
        <v>313</v>
      </c>
      <c r="C4" s="37" t="s">
        <v>314</v>
      </c>
      <c r="D4" s="36" t="s">
        <v>315</v>
      </c>
      <c r="E4" s="37" t="s">
        <v>316</v>
      </c>
      <c r="F4" s="36" t="s">
        <v>317</v>
      </c>
      <c r="G4" s="37" t="s">
        <v>318</v>
      </c>
      <c r="H4" s="36" t="s">
        <v>319</v>
      </c>
      <c r="I4" s="37" t="s">
        <v>320</v>
      </c>
      <c r="J4" s="36" t="s">
        <v>321</v>
      </c>
      <c r="K4" s="37" t="s">
        <v>322</v>
      </c>
      <c r="L4" s="36" t="s">
        <v>323</v>
      </c>
      <c r="M4" s="37" t="s">
        <v>324</v>
      </c>
    </row>
    <row r="5" spans="1:26" ht="99.75" customHeight="1" x14ac:dyDescent="0.2">
      <c r="A5" s="35" t="s">
        <v>47</v>
      </c>
      <c r="B5" s="37" t="s">
        <v>325</v>
      </c>
      <c r="C5" s="36" t="s">
        <v>326</v>
      </c>
      <c r="D5" s="37" t="s">
        <v>327</v>
      </c>
      <c r="E5" s="36" t="s">
        <v>328</v>
      </c>
      <c r="F5" s="37" t="s">
        <v>329</v>
      </c>
      <c r="G5" s="36" t="s">
        <v>330</v>
      </c>
      <c r="H5" s="37" t="s">
        <v>331</v>
      </c>
      <c r="I5" s="36" t="s">
        <v>332</v>
      </c>
      <c r="J5" s="37" t="s">
        <v>333</v>
      </c>
      <c r="K5" s="36" t="s">
        <v>334</v>
      </c>
      <c r="L5" s="37" t="s">
        <v>335</v>
      </c>
      <c r="M5" s="36" t="s">
        <v>336</v>
      </c>
    </row>
    <row r="6" spans="1:26" ht="99.75" customHeight="1" x14ac:dyDescent="0.2">
      <c r="A6" s="35" t="s">
        <v>48</v>
      </c>
      <c r="B6" s="36" t="s">
        <v>337</v>
      </c>
      <c r="C6" s="37" t="s">
        <v>338</v>
      </c>
      <c r="D6" s="36" t="s">
        <v>339</v>
      </c>
      <c r="E6" s="37" t="s">
        <v>340</v>
      </c>
      <c r="F6" s="36" t="s">
        <v>341</v>
      </c>
      <c r="G6" s="37" t="s">
        <v>342</v>
      </c>
      <c r="H6" s="36" t="s">
        <v>343</v>
      </c>
      <c r="I6" s="37" t="s">
        <v>344</v>
      </c>
      <c r="J6" s="36" t="s">
        <v>345</v>
      </c>
      <c r="K6" s="37" t="s">
        <v>346</v>
      </c>
      <c r="L6" s="36" t="s">
        <v>347</v>
      </c>
      <c r="M6" s="37" t="s">
        <v>348</v>
      </c>
    </row>
    <row r="7" spans="1:26" ht="99.75" customHeight="1" x14ac:dyDescent="0.2">
      <c r="A7" s="35" t="s">
        <v>49</v>
      </c>
      <c r="B7" s="37" t="s">
        <v>349</v>
      </c>
      <c r="C7" s="36"/>
      <c r="D7" s="37" t="s">
        <v>350</v>
      </c>
      <c r="E7" s="36" t="s">
        <v>351</v>
      </c>
      <c r="F7" s="37" t="s">
        <v>352</v>
      </c>
      <c r="G7" s="36" t="s">
        <v>353</v>
      </c>
      <c r="H7" s="37" t="s">
        <v>354</v>
      </c>
      <c r="I7" s="36" t="s">
        <v>355</v>
      </c>
      <c r="J7" s="37"/>
      <c r="K7" s="36" t="s">
        <v>356</v>
      </c>
      <c r="L7" s="37" t="s">
        <v>357</v>
      </c>
      <c r="M7" s="36" t="s">
        <v>358</v>
      </c>
    </row>
    <row r="8" spans="1:26" ht="99.75" customHeight="1" x14ac:dyDescent="0.2">
      <c r="A8" s="35" t="s">
        <v>50</v>
      </c>
      <c r="B8" s="36" t="s">
        <v>359</v>
      </c>
      <c r="C8" s="37"/>
      <c r="D8" s="36" t="s">
        <v>360</v>
      </c>
      <c r="E8" s="37" t="s">
        <v>361</v>
      </c>
      <c r="F8" s="36"/>
      <c r="G8" s="37" t="s">
        <v>362</v>
      </c>
      <c r="H8" s="36" t="s">
        <v>363</v>
      </c>
      <c r="I8" s="37" t="s">
        <v>364</v>
      </c>
      <c r="J8" s="36"/>
      <c r="K8" s="37" t="s">
        <v>365</v>
      </c>
      <c r="L8" s="36" t="s">
        <v>366</v>
      </c>
      <c r="M8" s="37" t="s">
        <v>367</v>
      </c>
    </row>
    <row r="9" spans="1:26" ht="99.75" customHeight="1" x14ac:dyDescent="0.2">
      <c r="A9" s="35" t="s">
        <v>51</v>
      </c>
      <c r="B9" s="37" t="s">
        <v>368</v>
      </c>
      <c r="C9" s="36"/>
      <c r="D9" s="37" t="s">
        <v>369</v>
      </c>
      <c r="E9" s="36" t="s">
        <v>370</v>
      </c>
      <c r="F9" s="37"/>
      <c r="G9" s="36" t="s">
        <v>371</v>
      </c>
      <c r="H9" s="37" t="s">
        <v>372</v>
      </c>
      <c r="I9" s="36"/>
      <c r="J9" s="37"/>
      <c r="K9" s="36" t="s">
        <v>373</v>
      </c>
      <c r="L9" s="37" t="s">
        <v>374</v>
      </c>
      <c r="M9" s="36" t="s">
        <v>375</v>
      </c>
    </row>
    <row r="10" spans="1:26" ht="31.5" x14ac:dyDescent="0.2">
      <c r="A10" s="35"/>
    </row>
    <row r="11" spans="1:26" ht="31.5" x14ac:dyDescent="0.2">
      <c r="A11" s="35"/>
    </row>
    <row r="12" spans="1:26" ht="31.5" x14ac:dyDescent="0.2">
      <c r="A12" s="35"/>
    </row>
    <row r="13" spans="1:26" ht="31.5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62" zoomScaleNormal="70" workbookViewId="0">
      <pane ySplit="3" topLeftCell="A24" activePane="bottomLeft" state="frozen"/>
      <selection pane="bottomLeft" activeCell="D17" sqref="D17"/>
    </sheetView>
  </sheetViews>
  <sheetFormatPr defaultColWidth="11.44140625" defaultRowHeight="15" customHeight="1" x14ac:dyDescent="0.2"/>
  <cols>
    <col min="1" max="1" width="38" customWidth="1"/>
    <col min="2" max="26" width="10.5546875" customWidth="1"/>
  </cols>
  <sheetData>
    <row r="1" spans="1:19" ht="45.75" customHeight="1" x14ac:dyDescent="0.2">
      <c r="A1" s="81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3"/>
      <c r="R1" s="2"/>
      <c r="S1" s="2"/>
    </row>
    <row r="2" spans="1:19" ht="31.5" customHeight="1" x14ac:dyDescent="0.2">
      <c r="A2" s="87" t="s">
        <v>5</v>
      </c>
      <c r="B2" s="87"/>
      <c r="C2" s="87"/>
      <c r="D2" s="87"/>
      <c r="E2" s="87"/>
      <c r="F2" s="87"/>
      <c r="G2" s="87"/>
      <c r="H2" s="87"/>
      <c r="I2" s="87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8" t="s">
        <v>6</v>
      </c>
      <c r="B3" s="88"/>
      <c r="C3" s="88"/>
      <c r="D3" s="88"/>
      <c r="E3" s="88"/>
      <c r="F3" s="88"/>
      <c r="G3" s="88"/>
      <c r="H3" s="88"/>
      <c r="I3" s="88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7" t="s">
        <v>10</v>
      </c>
      <c r="D6" s="78"/>
      <c r="E6" s="78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8"/>
      <c r="D7" s="78"/>
      <c r="E7" s="78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8"/>
      <c r="D8" s="78"/>
      <c r="E8" s="78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8"/>
      <c r="D9" s="78"/>
      <c r="E9" s="78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4" t="s">
        <v>14</v>
      </c>
      <c r="B11" s="82"/>
      <c r="C11" s="82"/>
      <c r="D11" s="83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5">
        <v>44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6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4" t="s">
        <v>24</v>
      </c>
      <c r="B19" s="75"/>
      <c r="C19" s="75"/>
      <c r="D19" s="76"/>
    </row>
    <row r="20" spans="1:26" ht="15.75" customHeight="1" x14ac:dyDescent="0.3">
      <c r="A20" s="19" t="s">
        <v>25</v>
      </c>
      <c r="B20" s="17" t="s">
        <v>26</v>
      </c>
      <c r="C20" s="20"/>
      <c r="D20" s="20"/>
    </row>
    <row r="21" spans="1:26" ht="15.75" customHeight="1" x14ac:dyDescent="0.3">
      <c r="A21" s="19" t="s">
        <v>27</v>
      </c>
      <c r="B21" s="17" t="s">
        <v>28</v>
      </c>
      <c r="C21" s="20"/>
      <c r="D21" s="20"/>
    </row>
    <row r="22" spans="1:26" ht="15.75" customHeight="1" x14ac:dyDescent="0.3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v>91</v>
      </c>
      <c r="C24" s="77" t="s">
        <v>32</v>
      </c>
      <c r="D24" s="78"/>
      <c r="E24" s="78"/>
      <c r="F24" s="78"/>
      <c r="G24" s="78"/>
      <c r="H24" s="78"/>
      <c r="I24" s="78"/>
      <c r="J24" s="78"/>
      <c r="K24" s="78"/>
      <c r="L24" s="78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79" t="s">
        <v>35</v>
      </c>
      <c r="B27" s="80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">
      <c r="A28" s="27" t="s">
        <v>36</v>
      </c>
      <c r="B28" s="28">
        <f>ROUNDUP(B33-B29-B30-B31-($B$5*B32),0)</f>
        <v>661</v>
      </c>
      <c r="C28" s="29"/>
      <c r="D28" s="29"/>
      <c r="E28" s="8"/>
      <c r="F28" s="8"/>
      <c r="L28" s="8"/>
    </row>
    <row r="29" spans="1:26" ht="15.75" customHeight="1" x14ac:dyDescent="0.3">
      <c r="A29" s="27" t="s">
        <v>37</v>
      </c>
      <c r="B29" s="28">
        <f>ROUNDUP(5.5*($B$24*B25),0)</f>
        <v>551</v>
      </c>
      <c r="C29" s="30" t="s">
        <v>38</v>
      </c>
      <c r="D29" s="29"/>
      <c r="E29" s="8"/>
      <c r="F29" s="8"/>
      <c r="L29" s="8"/>
    </row>
    <row r="30" spans="1:26" ht="15.75" customHeight="1" x14ac:dyDescent="0.3">
      <c r="A30" s="27" t="s">
        <v>39</v>
      </c>
      <c r="B30" s="28">
        <f>ROUNDUP(2.2*($B$24*B25),1)</f>
        <v>220.29999999999998</v>
      </c>
      <c r="C30" s="30" t="s">
        <v>38</v>
      </c>
      <c r="D30" s="29"/>
      <c r="E30" s="8"/>
      <c r="F30" s="8"/>
      <c r="L30" s="8"/>
    </row>
    <row r="31" spans="1:26" ht="15.75" customHeight="1" x14ac:dyDescent="0.3">
      <c r="A31" s="27" t="s">
        <v>40</v>
      </c>
      <c r="B31" s="28">
        <f>ROUNDUP(1.1*$B$24*B25,1)</f>
        <v>110.19999999999999</v>
      </c>
      <c r="C31" s="30" t="s">
        <v>38</v>
      </c>
      <c r="D31" s="29"/>
      <c r="E31" s="8"/>
      <c r="F31" s="8"/>
      <c r="L31" s="8"/>
    </row>
    <row r="32" spans="1:26" ht="15.75" customHeight="1" x14ac:dyDescent="0.3">
      <c r="A32" s="27" t="s">
        <v>41</v>
      </c>
      <c r="B32" s="28">
        <f>ROUNDUP(1.1*$B$24*B25,1)</f>
        <v>110.19999999999999</v>
      </c>
      <c r="C32" s="30" t="s">
        <v>38</v>
      </c>
      <c r="D32" s="29"/>
      <c r="E32" s="8"/>
      <c r="F32" s="8"/>
      <c r="L32" s="8"/>
    </row>
    <row r="33" spans="1:12" ht="15.75" customHeight="1" x14ac:dyDescent="0.3">
      <c r="A33" s="31" t="s">
        <v>42</v>
      </c>
      <c r="B33" s="32">
        <f>ROUNDUP(B25*$B$24*16.5,0)</f>
        <v>1652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D2" sqref="D2:D30"/>
    </sheetView>
  </sheetViews>
  <sheetFormatPr defaultColWidth="11.44140625" defaultRowHeight="15" customHeight="1" x14ac:dyDescent="0.2"/>
  <cols>
    <col min="1" max="1" width="13" customWidth="1"/>
    <col min="2" max="2" width="42.109375" bestFit="1" customWidth="1"/>
    <col min="3" max="3" width="25.5546875" customWidth="1"/>
    <col min="4" max="4" width="17.109375" customWidth="1"/>
    <col min="5" max="5" width="21.33203125" customWidth="1"/>
    <col min="6" max="6" width="17.44140625" customWidth="1"/>
    <col min="7" max="7" width="19.5546875" customWidth="1"/>
    <col min="8" max="8" width="13.44140625" customWidth="1"/>
    <col min="9" max="9" width="44.6640625" customWidth="1"/>
    <col min="10" max="10" width="18.44140625" customWidth="1"/>
    <col min="11" max="11" width="21.5546875" customWidth="1"/>
    <col min="12" max="12" width="60.109375" bestFit="1" customWidth="1"/>
    <col min="13" max="13" width="20.109375" customWidth="1"/>
    <col min="14" max="29" width="10.5546875" customWidth="1"/>
  </cols>
  <sheetData>
    <row r="1" spans="1:14" ht="15.75" customHeight="1" x14ac:dyDescent="0.25">
      <c r="A1" s="69" t="s">
        <v>52</v>
      </c>
      <c r="B1" s="70" t="s">
        <v>53</v>
      </c>
      <c r="C1" s="70" t="s">
        <v>101</v>
      </c>
      <c r="D1" s="69" t="s">
        <v>169</v>
      </c>
      <c r="E1" s="70" t="s">
        <v>172</v>
      </c>
      <c r="F1" s="69" t="s">
        <v>91</v>
      </c>
      <c r="G1" s="70" t="s">
        <v>80</v>
      </c>
      <c r="H1" s="69" t="s">
        <v>54</v>
      </c>
      <c r="I1" s="69" t="s">
        <v>82</v>
      </c>
      <c r="J1" s="70" t="s">
        <v>84</v>
      </c>
      <c r="K1" s="69" t="s">
        <v>73</v>
      </c>
      <c r="L1" s="69" t="s">
        <v>55</v>
      </c>
      <c r="M1" s="70" t="s">
        <v>124</v>
      </c>
      <c r="N1" s="70" t="s">
        <v>174</v>
      </c>
    </row>
    <row r="2" spans="1:14" ht="15.75" customHeight="1" x14ac:dyDescent="0.2">
      <c r="A2" s="62" t="s">
        <v>127</v>
      </c>
      <c r="B2" s="62" t="s">
        <v>129</v>
      </c>
      <c r="C2" s="62" t="s">
        <v>129</v>
      </c>
      <c r="D2" s="62" t="s">
        <v>129</v>
      </c>
      <c r="E2" s="62" t="s">
        <v>129</v>
      </c>
      <c r="F2" s="62" t="s">
        <v>129</v>
      </c>
      <c r="G2" s="62" t="s">
        <v>129</v>
      </c>
      <c r="H2" s="62" t="s">
        <v>57</v>
      </c>
      <c r="I2" s="62" t="s">
        <v>65</v>
      </c>
      <c r="J2" s="62" t="s">
        <v>85</v>
      </c>
      <c r="K2" s="62" t="s">
        <v>98</v>
      </c>
      <c r="L2" s="62" t="s">
        <v>68</v>
      </c>
      <c r="M2" s="71" t="s">
        <v>125</v>
      </c>
      <c r="N2" s="62" t="s">
        <v>129</v>
      </c>
    </row>
    <row r="3" spans="1:14" ht="15.75" customHeight="1" x14ac:dyDescent="0.2">
      <c r="A3" s="62" t="s">
        <v>128</v>
      </c>
      <c r="B3" s="62" t="s">
        <v>135</v>
      </c>
      <c r="C3" s="62" t="s">
        <v>94</v>
      </c>
      <c r="D3" s="62" t="s">
        <v>162</v>
      </c>
      <c r="E3" s="62" t="s">
        <v>72</v>
      </c>
      <c r="F3" s="62" t="s">
        <v>60</v>
      </c>
      <c r="G3" s="62" t="s">
        <v>88</v>
      </c>
      <c r="H3" s="62" t="s">
        <v>58</v>
      </c>
      <c r="I3" s="62" t="s">
        <v>66</v>
      </c>
      <c r="J3" s="62" t="s">
        <v>86</v>
      </c>
      <c r="K3" s="62" t="s">
        <v>59</v>
      </c>
      <c r="L3" s="62" t="s">
        <v>163</v>
      </c>
      <c r="M3" s="71" t="s">
        <v>126</v>
      </c>
      <c r="N3" s="62" t="s">
        <v>195</v>
      </c>
    </row>
    <row r="4" spans="1:14" ht="15.75" customHeight="1" x14ac:dyDescent="0.2">
      <c r="A4" s="62" t="s">
        <v>67</v>
      </c>
      <c r="B4" s="72" t="s">
        <v>97</v>
      </c>
      <c r="C4" s="62" t="s">
        <v>166</v>
      </c>
      <c r="D4" s="62" t="s">
        <v>164</v>
      </c>
      <c r="E4" s="62" t="s">
        <v>71</v>
      </c>
      <c r="F4" s="62" t="s">
        <v>92</v>
      </c>
      <c r="G4" s="62" t="s">
        <v>87</v>
      </c>
      <c r="H4" s="62" t="s">
        <v>62</v>
      </c>
      <c r="I4" s="62" t="s">
        <v>67</v>
      </c>
      <c r="J4" s="62" t="s">
        <v>67</v>
      </c>
      <c r="K4" s="62" t="s">
        <v>99</v>
      </c>
      <c r="L4" s="62" t="s">
        <v>191</v>
      </c>
      <c r="M4" s="62"/>
      <c r="N4" s="62" t="s">
        <v>175</v>
      </c>
    </row>
    <row r="5" spans="1:14" ht="15.75" customHeight="1" x14ac:dyDescent="0.2">
      <c r="A5" s="62"/>
      <c r="B5" s="62" t="s">
        <v>60</v>
      </c>
      <c r="C5" s="62" t="s">
        <v>95</v>
      </c>
      <c r="D5" s="62" t="s">
        <v>149</v>
      </c>
      <c r="E5" s="62" t="s">
        <v>77</v>
      </c>
      <c r="F5" s="62" t="s">
        <v>194</v>
      </c>
      <c r="G5" s="62" t="s">
        <v>67</v>
      </c>
      <c r="H5" s="62" t="s">
        <v>63</v>
      </c>
      <c r="I5" s="62"/>
      <c r="J5" s="62"/>
      <c r="K5" s="62" t="s">
        <v>67</v>
      </c>
      <c r="L5" s="62" t="s">
        <v>161</v>
      </c>
      <c r="M5" s="62"/>
      <c r="N5" s="62" t="s">
        <v>176</v>
      </c>
    </row>
    <row r="6" spans="1:14" ht="15.75" customHeight="1" x14ac:dyDescent="0.2">
      <c r="A6" s="62"/>
      <c r="B6" s="62" t="s">
        <v>136</v>
      </c>
      <c r="C6" s="62" t="s">
        <v>67</v>
      </c>
      <c r="D6" s="62" t="s">
        <v>167</v>
      </c>
      <c r="E6" s="62" t="s">
        <v>67</v>
      </c>
      <c r="F6" s="62" t="s">
        <v>93</v>
      </c>
      <c r="G6" s="62"/>
      <c r="H6" s="62" t="s">
        <v>130</v>
      </c>
      <c r="I6" s="62"/>
      <c r="J6" s="62"/>
      <c r="K6" s="62"/>
      <c r="L6" s="62" t="s">
        <v>159</v>
      </c>
      <c r="M6" s="62"/>
      <c r="N6" s="62" t="s">
        <v>177</v>
      </c>
    </row>
    <row r="7" spans="1:14" ht="15.75" customHeight="1" x14ac:dyDescent="0.2">
      <c r="A7" s="62"/>
      <c r="B7" s="72" t="s">
        <v>133</v>
      </c>
      <c r="C7" s="62"/>
      <c r="D7" s="62" t="s">
        <v>48</v>
      </c>
      <c r="E7" s="62"/>
      <c r="F7" s="62" t="s">
        <v>56</v>
      </c>
      <c r="G7" s="62"/>
      <c r="H7" s="62" t="s">
        <v>131</v>
      </c>
      <c r="I7" s="62"/>
      <c r="J7" s="62"/>
      <c r="K7" s="62"/>
      <c r="L7" s="62" t="s">
        <v>165</v>
      </c>
      <c r="M7" s="62"/>
      <c r="N7" s="62" t="s">
        <v>67</v>
      </c>
    </row>
    <row r="8" spans="1:14" ht="15.75" customHeight="1" x14ac:dyDescent="0.2">
      <c r="A8" s="62"/>
      <c r="B8" s="62" t="s">
        <v>142</v>
      </c>
      <c r="C8" s="62"/>
      <c r="D8" s="62" t="s">
        <v>50</v>
      </c>
      <c r="E8" s="62"/>
      <c r="F8" s="62" t="s">
        <v>190</v>
      </c>
      <c r="G8" s="62"/>
      <c r="H8" s="62" t="s">
        <v>61</v>
      </c>
      <c r="I8" s="62"/>
      <c r="J8" s="62"/>
      <c r="K8" s="62"/>
      <c r="L8" s="62" t="s">
        <v>156</v>
      </c>
      <c r="M8" s="62"/>
    </row>
    <row r="9" spans="1:14" ht="15.75" customHeight="1" x14ac:dyDescent="0.2">
      <c r="A9" s="62"/>
      <c r="B9" s="62" t="s">
        <v>195</v>
      </c>
      <c r="C9" s="62"/>
      <c r="D9" s="62" t="s">
        <v>51</v>
      </c>
      <c r="E9" s="62"/>
      <c r="F9" s="62" t="s">
        <v>69</v>
      </c>
      <c r="G9" s="62"/>
      <c r="H9" s="62" t="s">
        <v>64</v>
      </c>
      <c r="I9" s="62"/>
      <c r="J9" s="62"/>
      <c r="K9" s="62"/>
      <c r="L9" s="62" t="s">
        <v>157</v>
      </c>
      <c r="M9" s="62"/>
    </row>
    <row r="10" spans="1:14" ht="15.75" customHeight="1" x14ac:dyDescent="0.2">
      <c r="A10" s="62"/>
      <c r="B10" s="72" t="s">
        <v>140</v>
      </c>
      <c r="C10" s="62"/>
      <c r="D10" s="62" t="s">
        <v>173</v>
      </c>
      <c r="E10" s="62"/>
      <c r="F10" s="62" t="s">
        <v>67</v>
      </c>
      <c r="G10" s="62"/>
      <c r="H10" s="62"/>
      <c r="I10" s="62"/>
      <c r="J10" s="62"/>
      <c r="K10" s="62"/>
      <c r="L10" s="62" t="s">
        <v>192</v>
      </c>
      <c r="M10" s="62"/>
    </row>
    <row r="11" spans="1:14" ht="15.75" customHeight="1" x14ac:dyDescent="0.2">
      <c r="A11" s="62"/>
      <c r="B11" s="72" t="s">
        <v>141</v>
      </c>
      <c r="C11" s="62"/>
      <c r="D11" s="62" t="s">
        <v>196</v>
      </c>
      <c r="E11" s="62"/>
      <c r="F11" s="62"/>
      <c r="G11" s="62"/>
      <c r="H11" s="62"/>
      <c r="I11" s="62"/>
      <c r="J11" s="62"/>
      <c r="K11" s="62"/>
      <c r="L11" s="62" t="s">
        <v>189</v>
      </c>
      <c r="M11" s="62"/>
    </row>
    <row r="12" spans="1:14" ht="15.75" customHeight="1" x14ac:dyDescent="0.2">
      <c r="A12" s="62"/>
      <c r="B12" s="62" t="s">
        <v>170</v>
      </c>
      <c r="C12" s="62"/>
      <c r="D12" s="62" t="s">
        <v>147</v>
      </c>
      <c r="E12" s="62"/>
      <c r="F12" s="62"/>
      <c r="G12" s="62"/>
      <c r="H12" s="62"/>
      <c r="I12" s="62"/>
      <c r="J12" s="62"/>
      <c r="K12" s="62"/>
      <c r="L12" s="62" t="s">
        <v>188</v>
      </c>
      <c r="M12" s="62"/>
    </row>
    <row r="13" spans="1:14" ht="15.75" customHeight="1" x14ac:dyDescent="0.2">
      <c r="A13" s="62"/>
      <c r="B13" s="62" t="s">
        <v>171</v>
      </c>
      <c r="C13" s="62"/>
      <c r="D13" s="62" t="s">
        <v>197</v>
      </c>
      <c r="E13" s="62"/>
      <c r="F13" s="62"/>
      <c r="G13" s="62"/>
      <c r="H13" s="62"/>
      <c r="I13" s="62"/>
      <c r="J13" s="62"/>
      <c r="K13" s="62"/>
      <c r="L13" s="62" t="s">
        <v>158</v>
      </c>
      <c r="M13" s="62"/>
    </row>
    <row r="14" spans="1:14" ht="15.75" customHeight="1" x14ac:dyDescent="0.2">
      <c r="A14" s="62"/>
      <c r="B14" s="62" t="s">
        <v>137</v>
      </c>
      <c r="C14" s="62"/>
      <c r="D14" s="62" t="s">
        <v>198</v>
      </c>
      <c r="E14" s="62"/>
      <c r="F14" s="62"/>
      <c r="G14" s="62"/>
      <c r="H14" s="62"/>
      <c r="I14" s="62"/>
      <c r="J14" s="62"/>
      <c r="K14" s="62"/>
      <c r="L14" s="62" t="s">
        <v>155</v>
      </c>
      <c r="M14" s="62"/>
    </row>
    <row r="15" spans="1:14" ht="15.75" customHeight="1" x14ac:dyDescent="0.2">
      <c r="A15" s="62"/>
      <c r="B15" s="62" t="s">
        <v>178</v>
      </c>
      <c r="C15" s="62"/>
      <c r="D15" s="62" t="s">
        <v>199</v>
      </c>
      <c r="E15" s="62"/>
      <c r="F15" s="62"/>
      <c r="G15" s="62"/>
      <c r="H15" s="62"/>
      <c r="I15" s="62"/>
      <c r="J15" s="62"/>
      <c r="K15" s="62"/>
      <c r="L15" s="62" t="s">
        <v>152</v>
      </c>
      <c r="M15" s="62"/>
    </row>
    <row r="16" spans="1:14" ht="15.75" customHeight="1" x14ac:dyDescent="0.2">
      <c r="A16" s="62"/>
      <c r="B16" s="62" t="s">
        <v>179</v>
      </c>
      <c r="C16" s="62"/>
      <c r="D16" s="62" t="s">
        <v>200</v>
      </c>
      <c r="E16" s="62"/>
      <c r="F16" s="62"/>
      <c r="G16" s="62"/>
      <c r="H16" s="62"/>
      <c r="I16" s="62"/>
      <c r="J16" s="62"/>
      <c r="K16" s="62"/>
      <c r="L16" s="62" t="s">
        <v>151</v>
      </c>
      <c r="M16" s="62"/>
    </row>
    <row r="17" spans="1:13" ht="15.75" customHeight="1" x14ac:dyDescent="0.2">
      <c r="A17" s="62"/>
      <c r="B17" s="62" t="s">
        <v>186</v>
      </c>
      <c r="C17" s="62"/>
      <c r="D17" s="62" t="s">
        <v>185</v>
      </c>
      <c r="E17" s="62"/>
      <c r="F17" s="62"/>
      <c r="G17" s="62"/>
      <c r="H17" s="62"/>
      <c r="I17" s="62"/>
      <c r="J17" s="62"/>
      <c r="K17" s="62"/>
      <c r="L17" s="62" t="s">
        <v>150</v>
      </c>
      <c r="M17" s="62"/>
    </row>
    <row r="18" spans="1:13" ht="15.75" customHeight="1" x14ac:dyDescent="0.2">
      <c r="A18" s="62"/>
      <c r="B18" s="62" t="s">
        <v>187</v>
      </c>
      <c r="C18" s="62"/>
      <c r="D18" s="62" t="s">
        <v>168</v>
      </c>
      <c r="E18" s="62"/>
      <c r="F18" s="62"/>
      <c r="G18" s="62"/>
      <c r="H18" s="62"/>
      <c r="I18" s="62"/>
      <c r="J18" s="62"/>
      <c r="K18" s="62"/>
      <c r="L18" s="62" t="s">
        <v>153</v>
      </c>
      <c r="M18" s="62"/>
    </row>
    <row r="19" spans="1:13" ht="15.75" customHeight="1" x14ac:dyDescent="0.2">
      <c r="A19" s="62"/>
      <c r="B19" s="72" t="s">
        <v>96</v>
      </c>
      <c r="C19" s="62"/>
      <c r="D19" s="62" t="s">
        <v>160</v>
      </c>
      <c r="E19" s="62"/>
      <c r="F19" s="62"/>
      <c r="G19" s="62"/>
      <c r="H19" s="62"/>
      <c r="I19" s="62"/>
      <c r="J19" s="62"/>
      <c r="K19" s="62"/>
      <c r="L19" s="62" t="s">
        <v>154</v>
      </c>
      <c r="M19" s="62"/>
    </row>
    <row r="20" spans="1:13" ht="15.75" customHeight="1" x14ac:dyDescent="0.2">
      <c r="A20" s="62"/>
      <c r="B20" s="62" t="s">
        <v>138</v>
      </c>
      <c r="C20" s="62"/>
      <c r="D20" s="62" t="s">
        <v>108</v>
      </c>
      <c r="E20" s="62"/>
      <c r="F20" s="62"/>
      <c r="G20" s="62"/>
      <c r="H20" s="62"/>
      <c r="I20" s="62"/>
      <c r="J20" s="62"/>
      <c r="K20" s="62"/>
      <c r="L20" s="62" t="s">
        <v>70</v>
      </c>
      <c r="M20" s="62"/>
    </row>
    <row r="21" spans="1:13" ht="15.75" customHeight="1" x14ac:dyDescent="0.2">
      <c r="A21" s="62"/>
      <c r="B21" s="62" t="s">
        <v>139</v>
      </c>
      <c r="C21" s="62"/>
      <c r="D21" s="62" t="s">
        <v>184</v>
      </c>
      <c r="E21" s="62"/>
      <c r="F21" s="62"/>
      <c r="G21" s="62"/>
      <c r="H21" s="62"/>
      <c r="I21" s="62"/>
      <c r="J21" s="62"/>
      <c r="K21" s="62"/>
      <c r="L21" s="62" t="s">
        <v>132</v>
      </c>
      <c r="M21" s="62"/>
    </row>
    <row r="22" spans="1:13" ht="15.75" customHeight="1" x14ac:dyDescent="0.2">
      <c r="A22" s="62"/>
      <c r="B22" s="72" t="s">
        <v>134</v>
      </c>
      <c r="C22" s="62"/>
      <c r="D22" s="62" t="s">
        <v>107</v>
      </c>
      <c r="E22" s="62"/>
      <c r="F22" s="62"/>
      <c r="G22" s="62"/>
      <c r="H22" s="62"/>
      <c r="I22" s="62"/>
      <c r="J22" s="62"/>
      <c r="K22" s="62"/>
      <c r="L22" s="62"/>
      <c r="M22" s="62"/>
    </row>
    <row r="23" spans="1:13" ht="15.75" customHeight="1" x14ac:dyDescent="0.2">
      <c r="A23" s="62"/>
      <c r="B23" s="72" t="s">
        <v>144</v>
      </c>
      <c r="C23" s="62"/>
      <c r="D23" s="62" t="s">
        <v>106</v>
      </c>
      <c r="E23" s="62"/>
      <c r="F23" s="62"/>
      <c r="G23" s="62"/>
      <c r="H23" s="62"/>
      <c r="I23" s="62"/>
      <c r="J23" s="62"/>
      <c r="K23" s="62"/>
      <c r="L23" s="62"/>
      <c r="M23" s="62"/>
    </row>
    <row r="24" spans="1:13" ht="15.75" customHeight="1" x14ac:dyDescent="0.2">
      <c r="A24" s="62"/>
      <c r="B24" s="72" t="s">
        <v>146</v>
      </c>
      <c r="C24" s="62"/>
      <c r="D24" s="62" t="s">
        <v>103</v>
      </c>
      <c r="E24" s="62"/>
      <c r="F24" s="62"/>
      <c r="G24" s="62"/>
      <c r="H24" s="62"/>
      <c r="I24" s="62"/>
      <c r="J24" s="62"/>
      <c r="K24" s="62"/>
      <c r="L24" s="62"/>
      <c r="M24" s="62"/>
    </row>
    <row r="25" spans="1:13" ht="15.75" customHeight="1" x14ac:dyDescent="0.2">
      <c r="A25" s="62"/>
      <c r="B25" s="72" t="s">
        <v>145</v>
      </c>
      <c r="C25" s="62"/>
      <c r="D25" s="62" t="s">
        <v>102</v>
      </c>
      <c r="E25" s="62"/>
      <c r="F25" s="62"/>
      <c r="G25" s="62"/>
      <c r="H25" s="62"/>
      <c r="I25" s="62"/>
      <c r="J25" s="62"/>
      <c r="K25" s="62"/>
      <c r="L25" s="62"/>
      <c r="M25" s="62"/>
    </row>
    <row r="26" spans="1:13" ht="15.75" customHeight="1" x14ac:dyDescent="0.2">
      <c r="B26" s="72" t="s">
        <v>143</v>
      </c>
      <c r="D26" s="62" t="s">
        <v>105</v>
      </c>
    </row>
    <row r="27" spans="1:13" ht="15.75" customHeight="1" x14ac:dyDescent="0.2">
      <c r="B27" s="62" t="s">
        <v>69</v>
      </c>
      <c r="D27" s="62" t="s">
        <v>104</v>
      </c>
    </row>
    <row r="28" spans="1:13" ht="15.75" customHeight="1" x14ac:dyDescent="0.2">
      <c r="B28" s="62" t="s">
        <v>67</v>
      </c>
      <c r="D28" s="62" t="s">
        <v>148</v>
      </c>
    </row>
    <row r="29" spans="1:13" ht="15.75" customHeight="1" x14ac:dyDescent="0.2">
      <c r="D29" s="62" t="s">
        <v>67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Haley Phillippi</cp:lastModifiedBy>
  <dcterms:created xsi:type="dcterms:W3CDTF">2021-08-03T22:14:55Z</dcterms:created>
  <dcterms:modified xsi:type="dcterms:W3CDTF">2024-07-24T18:07:14Z</dcterms:modified>
</cp:coreProperties>
</file>