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ample IDs" sheetId="2" r:id="rId5"/>
    <sheet state="visible" name="Extraction IDs" sheetId="3" r:id="rId6"/>
    <sheet state="visible" name="Comments" sheetId="4" r:id="rId7"/>
    <sheet state="visible" name="Volume Overrides" sheetId="5" r:id="rId8"/>
    <sheet state="visible" name="Storage Locations" sheetId="6" r:id="rId9"/>
    <sheet state="visible" name="Run Setup" sheetId="7" r:id="rId10"/>
    <sheet state="visible" name="Lists" sheetId="8" r:id="rId11"/>
  </sheets>
  <definedNames/>
  <calcPr/>
  <extLst>
    <ext uri="GoogleSheetsCustomDataVersion2">
      <go:sheetsCustomData xmlns:go="http://customooxmlschemas.google.com/" r:id="rId12" roundtripDataChecksum="V7lFRmWf2qhXYIP7Fb36zdzqjLuB5VFRAYxm6fQU6ww="/>
    </ext>
  </extLst>
</workbook>
</file>

<file path=xl/sharedStrings.xml><?xml version="1.0" encoding="utf-8"?>
<sst xmlns="http://schemas.openxmlformats.org/spreadsheetml/2006/main" count="444" uniqueCount="255">
  <si>
    <t>Batch Type</t>
  </si>
  <si>
    <t>Assay</t>
  </si>
  <si>
    <t>Batch Record Version</t>
  </si>
  <si>
    <t>2.0.2</t>
  </si>
  <si>
    <t>Date</t>
  </si>
  <si>
    <t>Run by</t>
  </si>
  <si>
    <t>JL</t>
  </si>
  <si>
    <t>Machine</t>
  </si>
  <si>
    <t>Zoo QX600</t>
  </si>
  <si>
    <t>Batch ID</t>
  </si>
  <si>
    <t>AB93</t>
  </si>
  <si>
    <t>Analysis Software Version</t>
  </si>
  <si>
    <t>2.0</t>
  </si>
  <si>
    <t>Input uL</t>
  </si>
  <si>
    <t>* Amount of extraction included in each reaction. Can be overriden for single wells in the "Volume Overrides" sheet.</t>
  </si>
  <si>
    <t>Reaction uL</t>
  </si>
  <si>
    <t>Amplification Method</t>
  </si>
  <si>
    <t>Bio-Rad OneStep RT-ddPCR Advanced Kit for Probes</t>
  </si>
  <si>
    <t>Amplification Method Lot ID</t>
  </si>
  <si>
    <t>Quantification Method</t>
  </si>
  <si>
    <t>ddPCR</t>
  </si>
  <si>
    <t>Quantification Type</t>
  </si>
  <si>
    <t>Direct Quantification</t>
  </si>
  <si>
    <t>Method</t>
  </si>
  <si>
    <t>GT-Digital Flu;SC2;RSV Wastewater Surveillance Panel v1.0 for the Bio-Rad QX600 (GT Molecular 100735)</t>
  </si>
  <si>
    <t>Method Lot ID</t>
  </si>
  <si>
    <t>Batch Comment</t>
  </si>
  <si>
    <t>None</t>
  </si>
  <si>
    <t>Target Fluorophore</t>
  </si>
  <si>
    <t>FAM</t>
  </si>
  <si>
    <t>Target</t>
  </si>
  <si>
    <t>Influenza Virus A (FluA)</t>
  </si>
  <si>
    <t>Target Genetic Locus</t>
  </si>
  <si>
    <t>M</t>
  </si>
  <si>
    <t>Target Macromolecule</t>
  </si>
  <si>
    <t>RNA</t>
  </si>
  <si>
    <t>Target Predicted Copies Per uL Reaction</t>
  </si>
  <si>
    <t>Control 1 Type</t>
  </si>
  <si>
    <t>PCR Negative</t>
  </si>
  <si>
    <t>Control 1 Template</t>
  </si>
  <si>
    <t>NA</t>
  </si>
  <si>
    <t>Control 1 Macromolecule</t>
  </si>
  <si>
    <t>Control 1 Well</t>
  </si>
  <si>
    <t>E04,F04,G04,H04</t>
  </si>
  <si>
    <t>Control 1 Predicted Copies Per uL Reaction</t>
  </si>
  <si>
    <t>Control 2 Type</t>
  </si>
  <si>
    <t>Control 2 Template</t>
  </si>
  <si>
    <t>Control 2 Macromolecule</t>
  </si>
  <si>
    <t>Control 2 Well</t>
  </si>
  <si>
    <t>Control 2 Predicted Copies Per uL Reaction</t>
  </si>
  <si>
    <t>HEX</t>
  </si>
  <si>
    <t>Respiratory Syncitial Virus, Bovine (BRSV)</t>
  </si>
  <si>
    <t>Other</t>
  </si>
  <si>
    <t>A04,B04,C04,D04</t>
  </si>
  <si>
    <t>Cy5</t>
  </si>
  <si>
    <t>Respiratory Syncitial Virus, Human (RSV)</t>
  </si>
  <si>
    <t>G</t>
  </si>
  <si>
    <t>Cy5.5</t>
  </si>
  <si>
    <t>Influenza Virus B (FluB)</t>
  </si>
  <si>
    <t>NEP/NS1</t>
  </si>
  <si>
    <t>ROX</t>
  </si>
  <si>
    <t>SARS-CoV-2</t>
  </si>
  <si>
    <t>SC2</t>
  </si>
  <si>
    <t>A</t>
  </si>
  <si>
    <t>P01-0172</t>
  </si>
  <si>
    <t>J01-0535</t>
  </si>
  <si>
    <t>E01-0742</t>
  </si>
  <si>
    <t>ntc</t>
  </si>
  <si>
    <t>B</t>
  </si>
  <si>
    <t>K01-0533</t>
  </si>
  <si>
    <t>D01-0587</t>
  </si>
  <si>
    <t>E01-0743</t>
  </si>
  <si>
    <t>C</t>
  </si>
  <si>
    <t>U01-0124</t>
  </si>
  <si>
    <t>R02-0532</t>
  </si>
  <si>
    <t>A01-1253</t>
  </si>
  <si>
    <t>D</t>
  </si>
  <si>
    <t>G01-0633</t>
  </si>
  <si>
    <t>M04-0414</t>
  </si>
  <si>
    <t>A01-1254</t>
  </si>
  <si>
    <t>E</t>
  </si>
  <si>
    <t>N02-0547</t>
  </si>
  <si>
    <t>C01-0904</t>
  </si>
  <si>
    <t>A01-1255</t>
  </si>
  <si>
    <t>F</t>
  </si>
  <si>
    <t>L01-0636</t>
  </si>
  <si>
    <t>C01-0905</t>
  </si>
  <si>
    <t>C01-0901</t>
  </si>
  <si>
    <t>M03-0510</t>
  </si>
  <si>
    <t>E01-0740</t>
  </si>
  <si>
    <t>C01-0902</t>
  </si>
  <si>
    <t>H</t>
  </si>
  <si>
    <t>H01-0984</t>
  </si>
  <si>
    <t>E01-0741</t>
  </si>
  <si>
    <t>C01-0903</t>
  </si>
  <si>
    <t>NAB151 C1</t>
  </si>
  <si>
    <t>D1</t>
  </si>
  <si>
    <t>E1</t>
  </si>
  <si>
    <t>C2</t>
  </si>
  <si>
    <t>D2</t>
  </si>
  <si>
    <t>E2</t>
  </si>
  <si>
    <t>C3</t>
  </si>
  <si>
    <t>D3</t>
  </si>
  <si>
    <t>E3</t>
  </si>
  <si>
    <t>C4</t>
  </si>
  <si>
    <t>D4</t>
  </si>
  <si>
    <t>E4</t>
  </si>
  <si>
    <t>C5</t>
  </si>
  <si>
    <t>D5</t>
  </si>
  <si>
    <t>E5</t>
  </si>
  <si>
    <t>C6</t>
  </si>
  <si>
    <t>D6</t>
  </si>
  <si>
    <t>E6</t>
  </si>
  <si>
    <t>C7</t>
  </si>
  <si>
    <t>D7</t>
  </si>
  <si>
    <t>E7</t>
  </si>
  <si>
    <t>C8</t>
  </si>
  <si>
    <t>D8</t>
  </si>
  <si>
    <t>E8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</si>
  <si>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</si>
  <si>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</si>
  <si>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</si>
  <si>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</si>
  <si>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</si>
  <si>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</si>
  <si>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</si>
  <si>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</si>
  <si>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</si>
  <si>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</si>
  <si>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</si>
  <si>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</si>
  <si>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</si>
  <si>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</si>
  <si>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</si>
  <si>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</si>
  <si>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</si>
  <si>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</si>
  <si>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</si>
  <si>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</si>
  <si>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</si>
  <si>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</si>
  <si>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</si>
  <si>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</si>
  <si>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</si>
  <si>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</si>
  <si>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</si>
  <si>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</si>
  <si>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</si>
  <si>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</si>
  <si>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</si>
  <si>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</si>
  <si>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</si>
  <si>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</si>
  <si>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</si>
  <si>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</si>
  <si>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</si>
  <si>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</si>
  <si>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</si>
  <si>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</si>
  <si>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Machine IDs</t>
  </si>
  <si>
    <t>Targets</t>
  </si>
  <si>
    <t>Categories</t>
  </si>
  <si>
    <t>Loci</t>
  </si>
  <si>
    <t>Target Macromolecules</t>
  </si>
  <si>
    <t>Control Templates</t>
  </si>
  <si>
    <t>Control Types</t>
  </si>
  <si>
    <t>Fluorophores</t>
  </si>
  <si>
    <t>Amplification Methods</t>
  </si>
  <si>
    <t>Assay Quantification</t>
  </si>
  <si>
    <t>Assay Types</t>
  </si>
  <si>
    <t>Assays</t>
  </si>
  <si>
    <t>QxManager Versions</t>
  </si>
  <si>
    <t>Hosts</t>
  </si>
  <si>
    <t>Zoo QX200</t>
  </si>
  <si>
    <t>Adenovirus (dEXD92003507)</t>
  </si>
  <si>
    <t>1.2</t>
  </si>
  <si>
    <t>Adenovirus</t>
  </si>
  <si>
    <t>Pathogen</t>
  </si>
  <si>
    <t>16S</t>
  </si>
  <si>
    <t>DNA</t>
  </si>
  <si>
    <t>crAssphage</t>
  </si>
  <si>
    <t>Bio-Rad ddPCR Supermix for Probes</t>
  </si>
  <si>
    <t>RT-PCR</t>
  </si>
  <si>
    <t>Rare Mutation Detection</t>
  </si>
  <si>
    <t>Enterococcus (23S) (dEXD14924415)</t>
  </si>
  <si>
    <t>Human</t>
  </si>
  <si>
    <t>Antibiotic Resistance Gene (AbR)</t>
  </si>
  <si>
    <t>Gene or Genomic Region</t>
  </si>
  <si>
    <t>23S</t>
  </si>
  <si>
    <t>GBlock</t>
  </si>
  <si>
    <t>PCR Positive</t>
  </si>
  <si>
    <t>Indirect Quantification</t>
  </si>
  <si>
    <t>Avian</t>
  </si>
  <si>
    <t>Internal Control</t>
  </si>
  <si>
    <t>C3b</t>
  </si>
  <si>
    <t>Protein</t>
  </si>
  <si>
    <t>Human RNase P</t>
  </si>
  <si>
    <t>HF183 (16S) (dEXD79194188)</t>
  </si>
  <si>
    <t>Swine</t>
  </si>
  <si>
    <t>Enterococcus</t>
  </si>
  <si>
    <t>(crAssphage)</t>
  </si>
  <si>
    <t>LV-SARS_N</t>
  </si>
  <si>
    <t>Influenza A (M), B (NEP/NS1), Human (RNAse P) Triplex (dEXD84844642)</t>
  </si>
  <si>
    <t>Multiple</t>
  </si>
  <si>
    <t>Enterovirus</t>
  </si>
  <si>
    <t>PMMoV</t>
  </si>
  <si>
    <t>ATTO 590</t>
  </si>
  <si>
    <t>Legionella (16S) (dEXD53463961)</t>
  </si>
  <si>
    <t>Escherichia coli, Shiga toxin-producing (STEC)</t>
  </si>
  <si>
    <t>BRSV</t>
  </si>
  <si>
    <t>FAM/HEX</t>
  </si>
  <si>
    <t>MPXV Clade I (C3b) (dEXD77548788)</t>
  </si>
  <si>
    <t>Cy5/Cy5.5</t>
  </si>
  <si>
    <t>MPXV Clade II (TNFR) (dEXD51818561)</t>
  </si>
  <si>
    <t>Human Immunodeficiency Virus 1 (HIV-1)</t>
  </si>
  <si>
    <t>H1</t>
  </si>
  <si>
    <t>dPCR Norovirus GI;GII Assay Kit for the Bio-Rad QX200 (GT Molecular 100468)</t>
  </si>
  <si>
    <t>Human Immunodeficiency Virus 2 (HIV-2)</t>
  </si>
  <si>
    <t>Norovirus GII (ORF1_2) (Boehm et al, 2023)</t>
  </si>
  <si>
    <t>N</t>
  </si>
  <si>
    <t>Norovirus GI (POL) (dEXD27733734)</t>
  </si>
  <si>
    <t>N1</t>
  </si>
  <si>
    <t>RSV A/B (G) (dEXD77482599)</t>
  </si>
  <si>
    <t>Legionella</t>
  </si>
  <si>
    <t>N2</t>
  </si>
  <si>
    <t>SARS-CoV-2 (HVdel69-70) (dMDS944624402)</t>
  </si>
  <si>
    <t>Mpox Virus Clade I (MPXV)</t>
  </si>
  <si>
    <t>SARS-CoV-2 (N1, N2) Duplex (dEXD15704188)</t>
  </si>
  <si>
    <t>Mpox Virus Clade II (MPXV)</t>
  </si>
  <si>
    <t>SARS-CoV-2 (N1, N2), BRSV (N) Triplex (dEXD41434415)</t>
  </si>
  <si>
    <t>Human Norovirus GI (HuNoV-GI)</t>
  </si>
  <si>
    <t>ORF1_2</t>
  </si>
  <si>
    <t>SARS-CoV-2 (N1, N2), Human (RNAse P) Triplex (dEXD28563542)</t>
  </si>
  <si>
    <t>Human Norovirus GII (HuNoV-GII)</t>
  </si>
  <si>
    <t>(PMMoV)</t>
  </si>
  <si>
    <t>SARS-CoV-2 (N1) (dEXD54243734)</t>
  </si>
  <si>
    <t>Pepper Mild Mottle Virus (PMMoV)</t>
  </si>
  <si>
    <t>POL</t>
  </si>
  <si>
    <t>SARS-CoV-2 (N2) (dEXD28513507)</t>
  </si>
  <si>
    <t>RNase P</t>
  </si>
  <si>
    <t>Variant SARS-CoV-2 Multiplex (dEXD15841942)</t>
  </si>
  <si>
    <t>S:SARS</t>
  </si>
  <si>
    <t>Custom Design</t>
  </si>
  <si>
    <t>Rhinovirus</t>
  </si>
  <si>
    <t>S:E484K</t>
  </si>
  <si>
    <t>Salmonella enterica subsp. enterica serovar Enteritidis</t>
  </si>
  <si>
    <t>S:E484K WT</t>
  </si>
  <si>
    <t>Salmonella enterica subsp. enterica serovar Javiana</t>
  </si>
  <si>
    <t>S:HVdel69-70</t>
  </si>
  <si>
    <t>Salmonella enterica subsp. enterica serovar Newport</t>
  </si>
  <si>
    <t>S:HVdel69-70 WT</t>
  </si>
  <si>
    <t>Salmonella enterica subsp. enterica serovar Typhimurium</t>
  </si>
  <si>
    <t>S:N501Y</t>
  </si>
  <si>
    <t>S:N501Y WT</t>
  </si>
  <si>
    <t>TNFR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</si>
</sst>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2.0"/>
      <color theme="1"/>
      <name val="Arial"/>
      <scheme val="minor"/>
    </font>
    <font>
      <i/>
      <sz val="16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i/>
      <sz val="12.0"/>
      <color theme="1"/>
      <name val="Arial"/>
    </font>
    <font>
      <b/>
      <i/>
      <sz val="16.0"/>
      <color theme="1"/>
      <name val="Arial"/>
    </font>
    <font>
      <sz val="12.0"/>
      <color theme="1"/>
      <name val="Arial"/>
    </font>
    <font>
      <b/>
      <sz val="18.0"/>
      <color theme="1"/>
      <name val="Calibri"/>
    </font>
    <font>
      <b/>
      <sz val="24.0"/>
      <color theme="1"/>
      <name val="Calibri"/>
    </font>
    <font/>
    <font>
      <sz val="18.0"/>
      <color theme="1"/>
      <name val="Calibri"/>
    </font>
    <font>
      <i/>
      <sz val="16.0"/>
      <color theme="1"/>
      <name val="Calibri"/>
    </font>
    <font>
      <b/>
      <sz val="16.0"/>
      <color theme="1"/>
      <name val="Calibri"/>
    </font>
    <font>
      <sz val="14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b/>
      <sz val="12.0"/>
      <color theme="1"/>
      <name val="Calibri"/>
    </font>
    <font>
      <b/>
      <sz val="12.0"/>
      <color theme="1"/>
      <name val="Arial"/>
    </font>
    <font>
      <sz val="12.0"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28">
    <border/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vertical="center"/>
    </xf>
    <xf borderId="5" fillId="3" fontId="3" numFmtId="0" xfId="0" applyAlignment="1" applyBorder="1" applyFill="1" applyFont="1">
      <alignment horizontal="left" vertical="center"/>
    </xf>
    <xf borderId="5" fillId="3" fontId="3" numFmtId="14" xfId="0" applyAlignment="1" applyBorder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6" fillId="3" fontId="3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7" fillId="0" fontId="3" numFmtId="0" xfId="0" applyAlignment="1" applyBorder="1" applyFont="1">
      <alignment horizontal="left" vertical="center"/>
    </xf>
    <xf borderId="7" fillId="0" fontId="3" numFmtId="0" xfId="0" applyAlignment="1" applyBorder="1" applyFont="1">
      <alignment vertical="center"/>
    </xf>
    <xf borderId="5" fillId="4" fontId="3" numFmtId="0" xfId="0" applyAlignment="1" applyBorder="1" applyFill="1" applyFont="1">
      <alignment horizontal="left" vertical="center"/>
    </xf>
    <xf borderId="0" fillId="0" fontId="3" numFmtId="0" xfId="0" applyFont="1"/>
    <xf borderId="5" fillId="5" fontId="3" numFmtId="0" xfId="0" applyAlignment="1" applyBorder="1" applyFill="1" applyFont="1">
      <alignment horizontal="left" vertical="center"/>
    </xf>
    <xf borderId="5" fillId="5" fontId="3" numFmtId="0" xfId="0" applyAlignment="1" applyBorder="1" applyFont="1">
      <alignment vertical="center"/>
    </xf>
    <xf borderId="5" fillId="6" fontId="3" numFmtId="0" xfId="0" applyAlignment="1" applyBorder="1" applyFill="1" applyFont="1">
      <alignment horizontal="left" vertical="center"/>
    </xf>
    <xf borderId="5" fillId="6" fontId="3" numFmtId="0" xfId="0" applyAlignment="1" applyBorder="1" applyFont="1">
      <alignment vertical="center"/>
    </xf>
    <xf borderId="5" fillId="7" fontId="3" numFmtId="0" xfId="0" applyAlignment="1" applyBorder="1" applyFill="1" applyFont="1">
      <alignment horizontal="left" vertical="center"/>
    </xf>
    <xf borderId="5" fillId="7" fontId="3" numFmtId="0" xfId="0" applyAlignment="1" applyBorder="1" applyFont="1">
      <alignment vertical="center"/>
    </xf>
    <xf borderId="8" fillId="7" fontId="3" numFmtId="0" xfId="0" applyAlignment="1" applyBorder="1" applyFont="1">
      <alignment horizontal="left" vertical="center"/>
    </xf>
    <xf borderId="7" fillId="0" fontId="6" numFmtId="0" xfId="0" applyBorder="1" applyFont="1"/>
    <xf borderId="9" fillId="4" fontId="3" numFmtId="0" xfId="0" applyAlignment="1" applyBorder="1" applyFont="1">
      <alignment horizontal="left" vertical="center"/>
    </xf>
    <xf borderId="5" fillId="6" fontId="3" numFmtId="0" xfId="0" applyAlignment="1" applyBorder="1" applyFont="1">
      <alignment horizontal="left" readingOrder="0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0" fillId="2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horizontal="center" vertical="center"/>
    </xf>
    <xf borderId="11" fillId="4" fontId="7" numFmtId="0" xfId="0" applyAlignment="1" applyBorder="1" applyFont="1">
      <alignment horizontal="left" vertical="center"/>
    </xf>
    <xf borderId="12" fillId="0" fontId="9" numFmtId="0" xfId="0" applyBorder="1" applyFont="1"/>
    <xf borderId="13" fillId="0" fontId="9" numFmtId="0" xfId="0" applyBorder="1" applyFont="1"/>
    <xf borderId="0" fillId="0" fontId="7" numFmtId="0" xfId="0" applyAlignment="1" applyFont="1">
      <alignment vertical="center"/>
    </xf>
    <xf borderId="11" fillId="5" fontId="10" numFmtId="0" xfId="0" applyAlignment="1" applyBorder="1" applyFont="1">
      <alignment horizontal="left" vertical="center"/>
    </xf>
    <xf borderId="14" fillId="8" fontId="10" numFmtId="0" xfId="0" applyAlignment="1" applyBorder="1" applyFill="1" applyFont="1">
      <alignment horizontal="left" vertical="center"/>
    </xf>
    <xf borderId="15" fillId="0" fontId="9" numFmtId="0" xfId="0" applyBorder="1" applyFont="1"/>
    <xf borderId="16" fillId="0" fontId="9" numFmtId="0" xfId="0" applyBorder="1" applyFont="1"/>
    <xf borderId="17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5" fillId="9" fontId="12" numFmtId="0" xfId="0" applyAlignment="1" applyBorder="1" applyFill="1" applyFont="1">
      <alignment horizontal="right" vertical="center"/>
    </xf>
    <xf borderId="5" fillId="9" fontId="12" numFmtId="0" xfId="0" applyAlignment="1" applyBorder="1" applyFont="1">
      <alignment horizontal="center" vertical="center"/>
    </xf>
    <xf borderId="0" fillId="0" fontId="6" numFmtId="0" xfId="0" applyAlignment="1" applyFont="1">
      <alignment horizontal="center"/>
    </xf>
    <xf borderId="5" fillId="5" fontId="13" numFmtId="0" xfId="0" applyAlignment="1" applyBorder="1" applyFont="1">
      <alignment horizontal="right" vertical="center"/>
    </xf>
    <xf borderId="5" fillId="5" fontId="13" numFmtId="0" xfId="0" applyAlignment="1" applyBorder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11" fillId="5" fontId="14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5" fontId="14" numFmtId="0" xfId="0" applyAlignment="1" applyBorder="1" applyFont="1">
      <alignment horizontal="right" vertical="center"/>
    </xf>
    <xf borderId="6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 vertical="center"/>
    </xf>
    <xf borderId="5" fillId="5" fontId="15" numFmtId="0" xfId="0" applyAlignment="1" applyBorder="1" applyFont="1">
      <alignment horizontal="center"/>
    </xf>
    <xf borderId="5" fillId="5" fontId="15" numFmtId="0" xfId="0" applyAlignment="1" applyBorder="1" applyFont="1">
      <alignment horizontal="center" vertical="center"/>
    </xf>
    <xf borderId="18" fillId="5" fontId="15" numFmtId="0" xfId="0" applyAlignment="1" applyBorder="1" applyFont="1">
      <alignment horizontal="center" shrinkToFit="0" vertical="center" wrapText="1"/>
    </xf>
    <xf borderId="19" fillId="0" fontId="9" numFmtId="0" xfId="0" applyBorder="1" applyFont="1"/>
    <xf borderId="0" fillId="0" fontId="6" numFmtId="0" xfId="0" applyAlignment="1" applyFont="1">
      <alignment horizontal="right" vertical="center"/>
    </xf>
    <xf borderId="14" fillId="5" fontId="14" numFmtId="0" xfId="0" applyAlignment="1" applyBorder="1" applyFont="1">
      <alignment horizontal="center" vertical="center"/>
    </xf>
    <xf borderId="5" fillId="5" fontId="15" numFmtId="0" xfId="0" applyAlignment="1" applyBorder="1" applyFont="1">
      <alignment horizontal="right"/>
    </xf>
    <xf borderId="5" fillId="5" fontId="6" numFmtId="0" xfId="0" applyBorder="1" applyFont="1"/>
    <xf borderId="20" fillId="8" fontId="12" numFmtId="0" xfId="0" applyAlignment="1" applyBorder="1" applyFont="1">
      <alignment horizontal="right" vertical="center"/>
    </xf>
    <xf borderId="21" fillId="8" fontId="12" numFmtId="0" xfId="0" applyAlignment="1" applyBorder="1" applyFont="1">
      <alignment horizontal="center" vertical="center"/>
    </xf>
    <xf borderId="5" fillId="10" fontId="14" numFmtId="0" xfId="0" applyAlignment="1" applyBorder="1" applyFill="1" applyFont="1">
      <alignment horizontal="right" vertical="center"/>
    </xf>
    <xf borderId="5" fillId="10" fontId="4" numFmtId="0" xfId="0" applyAlignment="1" applyBorder="1" applyFont="1">
      <alignment horizontal="center" vertical="center"/>
    </xf>
    <xf borderId="0" fillId="0" fontId="16" numFmtId="0" xfId="0" applyAlignment="1" applyFont="1">
      <alignment horizontal="left" vertical="center"/>
    </xf>
    <xf borderId="22" fillId="11" fontId="14" numFmtId="0" xfId="0" applyAlignment="1" applyBorder="1" applyFill="1" applyFont="1">
      <alignment horizontal="right" vertical="center"/>
    </xf>
    <xf borderId="23" fillId="0" fontId="9" numFmtId="0" xfId="0" applyBorder="1" applyFont="1"/>
    <xf borderId="0" fillId="0" fontId="15" numFmtId="0" xfId="0" applyAlignment="1" applyFont="1">
      <alignment vertical="center"/>
    </xf>
    <xf borderId="0" fillId="0" fontId="6" numFmtId="0" xfId="0" applyAlignment="1" applyFont="1">
      <alignment vertical="center"/>
    </xf>
    <xf borderId="24" fillId="8" fontId="14" numFmtId="0" xfId="0" applyAlignment="1" applyBorder="1" applyFont="1">
      <alignment horizontal="right"/>
    </xf>
    <xf borderId="25" fillId="8" fontId="14" numFmtId="0" xfId="0" applyAlignment="1" applyBorder="1" applyFont="1">
      <alignment horizontal="center"/>
    </xf>
    <xf borderId="0" fillId="0" fontId="15" numFmtId="0" xfId="0" applyFont="1"/>
    <xf borderId="0" fillId="0" fontId="16" numFmtId="0" xfId="0" applyFont="1"/>
    <xf borderId="26" fillId="8" fontId="14" numFmtId="0" xfId="0" applyAlignment="1" applyBorder="1" applyFont="1">
      <alignment horizontal="right"/>
    </xf>
    <xf borderId="27" fillId="8" fontId="14" numFmtId="0" xfId="0" applyAlignment="1" applyBorder="1" applyFont="1">
      <alignment horizontal="center"/>
    </xf>
    <xf borderId="0" fillId="0" fontId="14" numFmtId="0" xfId="0" applyFont="1"/>
    <xf borderId="0" fillId="0" fontId="17" numFmtId="0" xfId="0" applyAlignment="1" applyFont="1">
      <alignment horizontal="center"/>
    </xf>
    <xf borderId="5" fillId="4" fontId="18" numFmtId="0" xfId="0" applyBorder="1" applyFont="1"/>
    <xf borderId="0" fillId="0" fontId="6" numFmtId="0" xfId="0" applyFont="1"/>
    <xf quotePrefix="1" borderId="0" fillId="0" fontId="6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1.5"/>
    <col customWidth="1" min="2" max="2" width="113.8"/>
    <col customWidth="1" min="3" max="3" width="93.8"/>
    <col customWidth="1" min="4" max="23" width="26.0"/>
    <col customWidth="1" min="24" max="26" width="11.5"/>
  </cols>
  <sheetData>
    <row r="1" ht="31.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.5" customHeight="1">
      <c r="A2" s="5" t="s">
        <v>2</v>
      </c>
      <c r="B2" s="6" t="s">
        <v>3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0.0" customHeight="1">
      <c r="A3" s="7" t="s">
        <v>4</v>
      </c>
      <c r="B3" s="8">
        <v>45811.0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4" t="s">
        <v>5</v>
      </c>
      <c r="B4" s="4" t="s">
        <v>6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7" t="s">
        <v>7</v>
      </c>
      <c r="B5" s="7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4" t="s">
        <v>9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0.0" customHeight="1">
      <c r="A7" s="10" t="s">
        <v>11</v>
      </c>
      <c r="B7" s="10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0.0" customHeight="1">
      <c r="A8" s="4" t="s">
        <v>13</v>
      </c>
      <c r="B8" s="4">
        <v>5.0</v>
      </c>
      <c r="C8" s="11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0.0" customHeight="1">
      <c r="A9" s="7" t="s">
        <v>15</v>
      </c>
      <c r="B9" s="7">
        <v>20.0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0.0" customHeight="1">
      <c r="A10" s="4" t="s">
        <v>16</v>
      </c>
      <c r="B10" s="4" t="s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7" t="s">
        <v>18</v>
      </c>
      <c r="B11" s="7">
        <v>6.4580484E7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 t="s">
        <v>19</v>
      </c>
      <c r="B12" s="4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7" t="s">
        <v>21</v>
      </c>
      <c r="B13" s="7" t="s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0.0" customHeight="1">
      <c r="A14" s="4" t="s">
        <v>23</v>
      </c>
      <c r="B14" s="4" t="s">
        <v>24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0.0" customHeight="1">
      <c r="A15" s="7" t="s">
        <v>25</v>
      </c>
      <c r="B15" s="7">
        <v>21303.0</v>
      </c>
      <c r="C15" s="1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0.0" customHeight="1">
      <c r="A16" s="13" t="s">
        <v>26</v>
      </c>
      <c r="B16" s="14" t="s">
        <v>27</v>
      </c>
      <c r="C16" s="13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24.75" customHeight="1">
      <c r="A17" s="15" t="s">
        <v>28</v>
      </c>
      <c r="B17" s="15" t="s">
        <v>29</v>
      </c>
      <c r="D17" s="16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24.75" customHeight="1">
      <c r="A18" s="17" t="s">
        <v>30</v>
      </c>
      <c r="B18" s="17" t="s">
        <v>31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24.75" customHeight="1">
      <c r="A19" s="17" t="s">
        <v>32</v>
      </c>
      <c r="B19" s="18" t="s">
        <v>33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24.75" customHeight="1">
      <c r="A20" s="17" t="s">
        <v>34</v>
      </c>
      <c r="B20" s="17" t="s">
        <v>35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24.75" customHeight="1">
      <c r="A21" s="17" t="s">
        <v>36</v>
      </c>
      <c r="B21" s="17">
        <v>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24.75" customHeight="1">
      <c r="A22" s="19" t="s">
        <v>37</v>
      </c>
      <c r="B22" s="20" t="s">
        <v>38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24.75" customHeight="1">
      <c r="A23" s="19" t="s">
        <v>39</v>
      </c>
      <c r="B23" s="19" t="s">
        <v>40</v>
      </c>
      <c r="D23" s="16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24.75" customHeight="1">
      <c r="A24" s="19" t="s">
        <v>41</v>
      </c>
      <c r="B24" s="20" t="s">
        <v>40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24.75" customHeight="1">
      <c r="A25" s="19" t="s">
        <v>42</v>
      </c>
      <c r="B25" s="19" t="s">
        <v>43</v>
      </c>
      <c r="D25" s="1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24.75" customHeight="1">
      <c r="A26" s="19" t="s">
        <v>44</v>
      </c>
      <c r="B26" s="19">
        <v>0.0</v>
      </c>
      <c r="D26" s="1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24.75" customHeight="1">
      <c r="A27" s="21" t="s">
        <v>45</v>
      </c>
      <c r="B27" s="22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4.75" customHeight="1">
      <c r="A28" s="21" t="s">
        <v>46</v>
      </c>
      <c r="B28" s="21" t="s">
        <v>40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24.75" customHeight="1">
      <c r="A29" s="21" t="s">
        <v>47</v>
      </c>
      <c r="B29" s="22" t="s">
        <v>40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4.75" customHeight="1">
      <c r="A30" s="21" t="s">
        <v>48</v>
      </c>
      <c r="B30" s="21" t="s">
        <v>40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4.75" customHeight="1">
      <c r="A31" s="23" t="s">
        <v>49</v>
      </c>
      <c r="B31" s="21" t="s">
        <v>40</v>
      </c>
      <c r="C31" s="2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1.0" customHeight="1">
      <c r="A32" s="15" t="s">
        <v>28</v>
      </c>
      <c r="B32" s="25" t="s">
        <v>50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21.0" customHeight="1">
      <c r="A33" s="17" t="s">
        <v>30</v>
      </c>
      <c r="B33" s="17" t="s">
        <v>51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21.0" customHeight="1">
      <c r="A34" s="17" t="s">
        <v>32</v>
      </c>
      <c r="B34" s="18" t="s">
        <v>52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21.0" customHeight="1">
      <c r="A35" s="17" t="s">
        <v>34</v>
      </c>
      <c r="B35" s="17" t="s">
        <v>35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21.0" customHeight="1">
      <c r="A36" s="17" t="s">
        <v>36</v>
      </c>
      <c r="B36" s="17">
        <v>0.0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21.0" customHeight="1">
      <c r="A37" s="19" t="s">
        <v>37</v>
      </c>
      <c r="B37" s="20" t="s">
        <v>38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1.0" customHeight="1">
      <c r="A38" s="19" t="s">
        <v>39</v>
      </c>
      <c r="B38" s="19" t="s">
        <v>40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21.0" customHeight="1">
      <c r="A39" s="19" t="s">
        <v>41</v>
      </c>
      <c r="B39" s="20" t="s">
        <v>40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19" t="s">
        <v>42</v>
      </c>
      <c r="B40" s="26" t="s">
        <v>53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21.0" customHeight="1">
      <c r="A41" s="19" t="s">
        <v>44</v>
      </c>
      <c r="B41" s="19">
        <v>0.0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21.0" customHeight="1">
      <c r="A42" s="21" t="s">
        <v>45</v>
      </c>
      <c r="B42" s="22" t="s">
        <v>40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21.0" customHeight="1">
      <c r="A43" s="21" t="s">
        <v>46</v>
      </c>
      <c r="B43" s="21" t="s">
        <v>40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21.0" customHeight="1">
      <c r="A44" s="21" t="s">
        <v>47</v>
      </c>
      <c r="B44" s="22" t="s">
        <v>40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21.0" customHeight="1">
      <c r="A45" s="21" t="s">
        <v>48</v>
      </c>
      <c r="B45" s="21" t="s">
        <v>40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1.0" customHeight="1">
      <c r="A46" s="23" t="s">
        <v>49</v>
      </c>
      <c r="B46" s="21" t="s">
        <v>40</v>
      </c>
      <c r="C46" s="2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21.0" customHeight="1">
      <c r="A47" s="15" t="s">
        <v>28</v>
      </c>
      <c r="B47" s="25" t="s">
        <v>54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21.0" customHeight="1">
      <c r="A48" s="17" t="s">
        <v>30</v>
      </c>
      <c r="B48" s="17" t="s">
        <v>55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21.0" customHeight="1">
      <c r="A49" s="17" t="s">
        <v>32</v>
      </c>
      <c r="B49" s="18" t="s">
        <v>56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21.0" customHeight="1">
      <c r="A50" s="17" t="s">
        <v>34</v>
      </c>
      <c r="B50" s="17" t="s">
        <v>35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21.0" customHeight="1">
      <c r="A51" s="17" t="s">
        <v>36</v>
      </c>
      <c r="B51" s="17">
        <v>0.0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21.0" customHeight="1">
      <c r="A52" s="19" t="s">
        <v>37</v>
      </c>
      <c r="B52" s="20" t="s">
        <v>38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1.0" customHeight="1">
      <c r="A53" s="19" t="s">
        <v>39</v>
      </c>
      <c r="B53" s="19" t="s">
        <v>40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21.0" customHeight="1">
      <c r="A54" s="19" t="s">
        <v>41</v>
      </c>
      <c r="B54" s="20" t="s"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21.0" customHeight="1">
      <c r="A55" s="19" t="s">
        <v>42</v>
      </c>
      <c r="B55" s="26" t="s">
        <v>53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21.0" customHeight="1">
      <c r="A56" s="19" t="s">
        <v>44</v>
      </c>
      <c r="B56" s="19">
        <v>0.0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21.0" customHeight="1">
      <c r="A57" s="21" t="s">
        <v>45</v>
      </c>
      <c r="B57" s="22" t="s">
        <v>40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21.0" customHeight="1">
      <c r="A58" s="21" t="s">
        <v>46</v>
      </c>
      <c r="B58" s="21" t="s">
        <v>40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21.0" customHeight="1">
      <c r="A59" s="21" t="s">
        <v>47</v>
      </c>
      <c r="B59" s="22" t="s">
        <v>40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21.0" customHeight="1">
      <c r="A60" s="21" t="s">
        <v>48</v>
      </c>
      <c r="B60" s="21" t="s">
        <v>40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21.0" customHeight="1">
      <c r="A61" s="23" t="s">
        <v>49</v>
      </c>
      <c r="B61" s="21" t="s">
        <v>40</v>
      </c>
      <c r="C61" s="2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21.0" customHeight="1">
      <c r="A62" s="15" t="s">
        <v>28</v>
      </c>
      <c r="B62" s="25" t="s">
        <v>57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21.0" customHeight="1">
      <c r="A63" s="17" t="s">
        <v>30</v>
      </c>
      <c r="B63" s="17" t="s">
        <v>58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21.0" customHeight="1">
      <c r="A64" s="17" t="s">
        <v>32</v>
      </c>
      <c r="B64" s="18" t="s">
        <v>59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21.0" customHeight="1">
      <c r="A65" s="17" t="s">
        <v>34</v>
      </c>
      <c r="B65" s="17" t="s">
        <v>35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21.0" customHeight="1">
      <c r="A66" s="17" t="s">
        <v>36</v>
      </c>
      <c r="B66" s="17">
        <v>0.0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21.0" customHeight="1">
      <c r="A67" s="19" t="s">
        <v>37</v>
      </c>
      <c r="B67" s="20" t="s">
        <v>38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21.0" customHeight="1">
      <c r="A68" s="19" t="s">
        <v>39</v>
      </c>
      <c r="B68" s="19" t="s">
        <v>40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21.0" customHeight="1">
      <c r="A69" s="19" t="s">
        <v>41</v>
      </c>
      <c r="B69" s="20" t="s">
        <v>40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21.0" customHeight="1">
      <c r="A70" s="19" t="s">
        <v>42</v>
      </c>
      <c r="B70" s="26" t="s">
        <v>53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21.0" customHeight="1">
      <c r="A71" s="19" t="s">
        <v>44</v>
      </c>
      <c r="B71" s="19">
        <v>0.0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21.0" customHeight="1">
      <c r="A72" s="21" t="s">
        <v>45</v>
      </c>
      <c r="B72" s="22" t="s">
        <v>40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21.0" customHeight="1">
      <c r="A73" s="21" t="s">
        <v>46</v>
      </c>
      <c r="B73" s="21" t="s">
        <v>40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21.0" customHeight="1">
      <c r="A74" s="21" t="s">
        <v>47</v>
      </c>
      <c r="B74" s="22" t="s">
        <v>40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21.0" customHeight="1">
      <c r="A75" s="21" t="s">
        <v>48</v>
      </c>
      <c r="B75" s="21" t="s">
        <v>40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21.0" customHeight="1">
      <c r="A76" s="23" t="s">
        <v>49</v>
      </c>
      <c r="B76" s="21" t="s">
        <v>40</v>
      </c>
      <c r="C76" s="2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21.0" customHeight="1">
      <c r="A77" s="15" t="s">
        <v>28</v>
      </c>
      <c r="B77" s="25" t="s">
        <v>60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21.0" customHeight="1">
      <c r="A78" s="17" t="s">
        <v>30</v>
      </c>
      <c r="B78" s="17" t="s">
        <v>61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21.0" customHeight="1">
      <c r="A79" s="17" t="s">
        <v>32</v>
      </c>
      <c r="B79" s="18" t="s">
        <v>62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21.0" customHeight="1">
      <c r="A80" s="17" t="s">
        <v>34</v>
      </c>
      <c r="B80" s="17" t="s">
        <v>35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21.0" customHeight="1">
      <c r="A81" s="17" t="s">
        <v>36</v>
      </c>
      <c r="B81" s="17">
        <v>0.0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21.0" customHeight="1">
      <c r="A82" s="19" t="s">
        <v>37</v>
      </c>
      <c r="B82" s="20" t="s">
        <v>38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21.0" customHeight="1">
      <c r="A83" s="19" t="s">
        <v>39</v>
      </c>
      <c r="B83" s="19" t="s">
        <v>40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21.0" customHeight="1">
      <c r="A84" s="19" t="s">
        <v>41</v>
      </c>
      <c r="B84" s="20" t="s">
        <v>40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21.0" customHeight="1">
      <c r="A85" s="19" t="s">
        <v>42</v>
      </c>
      <c r="B85" s="26" t="s">
        <v>53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21.0" customHeight="1">
      <c r="A86" s="19" t="s">
        <v>44</v>
      </c>
      <c r="B86" s="19">
        <v>0.0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21.0" customHeight="1">
      <c r="A87" s="21" t="s">
        <v>45</v>
      </c>
      <c r="B87" s="22" t="s">
        <v>40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21.0" customHeight="1">
      <c r="A88" s="21" t="s">
        <v>46</v>
      </c>
      <c r="B88" s="21" t="s">
        <v>40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21.0" customHeight="1">
      <c r="A89" s="21" t="s">
        <v>47</v>
      </c>
      <c r="B89" s="22" t="s">
        <v>40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21.0" customHeight="1">
      <c r="A90" s="21" t="s">
        <v>48</v>
      </c>
      <c r="B90" s="21" t="s">
        <v>40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21.0" customHeight="1">
      <c r="A91" s="23" t="s">
        <v>49</v>
      </c>
      <c r="B91" s="21" t="s">
        <v>40</v>
      </c>
      <c r="C91" s="2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21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21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21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21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21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21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21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21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21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21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21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21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21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21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21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21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21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21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21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21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21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21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21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21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21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21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21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21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21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21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21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21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21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21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21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21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21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21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21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21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21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21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21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21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21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21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21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21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21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21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21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21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21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21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21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21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21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21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21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21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21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21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21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21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21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21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21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21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21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21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21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21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21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21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21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21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21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21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21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21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21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21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21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21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21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21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21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21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21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21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21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21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21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21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21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21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21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21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21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21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21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21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21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21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21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21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21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21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21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21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21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21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21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21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21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21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21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21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21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21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21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21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21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21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21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21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21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21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21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21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21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21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21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21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21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21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21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21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21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21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21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21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21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21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21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21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21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21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21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21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21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21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21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21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21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21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21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21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21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21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21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21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21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21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21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21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21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21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21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21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21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21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21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21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21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21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21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21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21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21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21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21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21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21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21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21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21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21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21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21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21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21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21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21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21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21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21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21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21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21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ataValidations>
    <dataValidation type="list" allowBlank="1" showErrorMessage="1" sqref="B7">
      <formula1>Lists!$M$2:$M$3</formula1>
    </dataValidation>
    <dataValidation type="list" allowBlank="1" showErrorMessage="1" sqref="B23 B28 B38 B43 B53 B58 B68 B73 B83 B88">
      <formula1>Lists!$F$2:$F$10</formula1>
    </dataValidation>
    <dataValidation type="list" allowBlank="1" showErrorMessage="1" sqref="B10">
      <formula1>Lists!$I$2:$I$4</formula1>
    </dataValidation>
    <dataValidation type="list" allowBlank="1" showErrorMessage="1" sqref="B19 B34 B49 B64 B79">
      <formula1>Lists!$D$2:$D$29</formula1>
    </dataValidation>
    <dataValidation type="list" allowBlank="1" showErrorMessage="1" sqref="B5">
      <formula1>Lists!$A$2:$A$4</formula1>
    </dataValidation>
    <dataValidation type="list" allowBlank="1" showErrorMessage="1" sqref="B33">
      <formula1>Lists!$B$3:$B$28</formula1>
    </dataValidation>
    <dataValidation type="list" allowBlank="1" showErrorMessage="1" sqref="B48">
      <formula1>Lists!$B$2:$B$17</formula1>
    </dataValidation>
    <dataValidation type="list" allowBlank="1" showErrorMessage="1" sqref="B12">
      <formula1>Lists!$J$2:$J$4</formula1>
    </dataValidation>
    <dataValidation type="list" allowBlank="1" showErrorMessage="1" sqref="B20 B24 B29 B35 B39 B44 B50 B54 B59 B65 B69 B74 B80 B84 B89">
      <formula1>Lists!$E$2:$E$6</formula1>
    </dataValidation>
    <dataValidation type="list" allowBlank="1" showErrorMessage="1" sqref="B22 B27 B37 B42 B52 B57 B67 B72 B82 B87">
      <formula1>Lists!$G$2:$G$5</formula1>
    </dataValidation>
    <dataValidation type="list" allowBlank="1" showErrorMessage="1" sqref="B14">
      <formula1>Lists!$L$2:$L$21</formula1>
    </dataValidation>
    <dataValidation type="list" allowBlank="1" showErrorMessage="1" sqref="B13">
      <formula1>Lists!$K$2:$K$5</formula1>
    </dataValidation>
    <dataValidation type="list" allowBlank="1" showErrorMessage="1" sqref="B18 B63 B78">
      <formula1>Lists!$B$2:$B$28</formula1>
    </dataValidation>
    <dataValidation type="list" allowBlank="1" showErrorMessage="1" sqref="B17 B32 B47 B62 B77">
      <formula1>Lists!$H$2:$H$7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7" t="s">
        <v>63</v>
      </c>
      <c r="B2" s="29" t="s">
        <v>64</v>
      </c>
      <c r="C2" s="30" t="s">
        <v>65</v>
      </c>
      <c r="D2" s="29" t="s">
        <v>66</v>
      </c>
      <c r="E2" s="30" t="s">
        <v>67</v>
      </c>
      <c r="F2" s="29"/>
      <c r="G2" s="30"/>
      <c r="H2" s="29"/>
      <c r="I2" s="30"/>
      <c r="J2" s="29"/>
      <c r="K2" s="30"/>
      <c r="L2" s="29"/>
      <c r="M2" s="30"/>
    </row>
    <row r="3" ht="99.75" customHeight="1">
      <c r="A3" s="27" t="s">
        <v>68</v>
      </c>
      <c r="B3" s="30" t="s">
        <v>69</v>
      </c>
      <c r="C3" s="29" t="s">
        <v>70</v>
      </c>
      <c r="D3" s="30" t="s">
        <v>71</v>
      </c>
      <c r="E3" s="29" t="s">
        <v>67</v>
      </c>
      <c r="F3" s="30"/>
      <c r="G3" s="29"/>
      <c r="H3" s="30"/>
      <c r="I3" s="29"/>
      <c r="J3" s="30"/>
      <c r="K3" s="29"/>
      <c r="L3" s="30"/>
      <c r="M3" s="29"/>
    </row>
    <row r="4" ht="99.75" customHeight="1">
      <c r="A4" s="27" t="s">
        <v>72</v>
      </c>
      <c r="B4" s="29" t="s">
        <v>73</v>
      </c>
      <c r="C4" s="30" t="s">
        <v>74</v>
      </c>
      <c r="D4" s="30" t="s">
        <v>75</v>
      </c>
      <c r="E4" s="30" t="s">
        <v>67</v>
      </c>
      <c r="F4" s="29"/>
      <c r="G4" s="30"/>
      <c r="H4" s="29"/>
      <c r="I4" s="30"/>
      <c r="J4" s="29"/>
      <c r="K4" s="30"/>
      <c r="L4" s="29"/>
      <c r="M4" s="30"/>
    </row>
    <row r="5" ht="99.75" customHeight="1">
      <c r="A5" s="27" t="s">
        <v>76</v>
      </c>
      <c r="B5" s="30" t="s">
        <v>77</v>
      </c>
      <c r="C5" s="29" t="s">
        <v>78</v>
      </c>
      <c r="D5" s="29" t="s">
        <v>79</v>
      </c>
      <c r="E5" s="29" t="s">
        <v>67</v>
      </c>
      <c r="F5" s="30"/>
      <c r="G5" s="29"/>
      <c r="H5" s="30"/>
      <c r="I5" s="29"/>
      <c r="J5" s="30"/>
      <c r="K5" s="29"/>
      <c r="L5" s="30"/>
      <c r="M5" s="29"/>
    </row>
    <row r="6" ht="99.75" customHeight="1">
      <c r="A6" s="27" t="s">
        <v>80</v>
      </c>
      <c r="B6" s="29" t="s">
        <v>81</v>
      </c>
      <c r="C6" s="29" t="s">
        <v>82</v>
      </c>
      <c r="D6" s="30" t="s">
        <v>83</v>
      </c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7" t="s">
        <v>84</v>
      </c>
      <c r="B7" s="30" t="s">
        <v>85</v>
      </c>
      <c r="C7" s="30" t="s">
        <v>86</v>
      </c>
      <c r="D7" s="29" t="s">
        <v>87</v>
      </c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7" t="s">
        <v>56</v>
      </c>
      <c r="B8" s="30" t="s">
        <v>88</v>
      </c>
      <c r="C8" s="29" t="s">
        <v>89</v>
      </c>
      <c r="D8" s="30" t="s">
        <v>90</v>
      </c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7" t="s">
        <v>91</v>
      </c>
      <c r="B9" s="29" t="s">
        <v>92</v>
      </c>
      <c r="C9" s="30" t="s">
        <v>93</v>
      </c>
      <c r="D9" s="29" t="s">
        <v>94</v>
      </c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  <row r="1001" ht="15.75" customHeight="1">
      <c r="A1001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0.5"/>
  </cols>
  <sheetData>
    <row r="1" ht="60.75" customHeight="1">
      <c r="A1" s="27"/>
      <c r="B1" s="27">
        <v>1.0</v>
      </c>
      <c r="C1" s="27">
        <v>2.0</v>
      </c>
      <c r="D1" s="27">
        <v>3.0</v>
      </c>
      <c r="E1" s="27">
        <v>4.0</v>
      </c>
      <c r="F1" s="27">
        <v>5.0</v>
      </c>
      <c r="G1" s="27">
        <v>6.0</v>
      </c>
      <c r="H1" s="27">
        <v>7.0</v>
      </c>
      <c r="I1" s="27">
        <v>8.0</v>
      </c>
      <c r="J1" s="27">
        <v>9.0</v>
      </c>
      <c r="K1" s="27">
        <v>10.0</v>
      </c>
      <c r="L1" s="27">
        <v>11.0</v>
      </c>
      <c r="M1" s="27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7" t="s">
        <v>63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7" t="s">
        <v>68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7" t="s">
        <v>72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7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7" t="s">
        <v>80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7" t="s">
        <v>84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7" t="s">
        <v>56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7" t="s">
        <v>91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63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8" t="s">
        <v>68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8" t="s">
        <v>72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8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8" t="s">
        <v>80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8" t="s">
        <v>84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8" t="s">
        <v>56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8" t="s">
        <v>91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63</v>
      </c>
      <c r="B2" s="29"/>
      <c r="C2" s="30"/>
      <c r="D2" s="29"/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8" t="s">
        <v>68</v>
      </c>
      <c r="B3" s="30"/>
      <c r="C3" s="29"/>
      <c r="D3" s="30"/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8" t="s">
        <v>72</v>
      </c>
      <c r="B4" s="29"/>
      <c r="C4" s="30"/>
      <c r="D4" s="29"/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8" t="s">
        <v>76</v>
      </c>
      <c r="B5" s="30"/>
      <c r="C5" s="29"/>
      <c r="D5" s="30"/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8" t="s">
        <v>80</v>
      </c>
      <c r="B6" s="29"/>
      <c r="C6" s="30"/>
      <c r="D6" s="29"/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8" t="s">
        <v>84</v>
      </c>
      <c r="B7" s="30"/>
      <c r="C7" s="29"/>
      <c r="D7" s="30"/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8" t="s">
        <v>56</v>
      </c>
      <c r="B8" s="29"/>
      <c r="C8" s="30"/>
      <c r="D8" s="29"/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8" t="s">
        <v>91</v>
      </c>
      <c r="B9" s="30"/>
      <c r="C9" s="29"/>
      <c r="D9" s="30"/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1.5"/>
    <col customWidth="1" min="2" max="13" width="20.5"/>
    <col customWidth="1" min="14" max="26" width="11.5"/>
  </cols>
  <sheetData>
    <row r="1" ht="60.75" customHeight="1">
      <c r="A1" s="28"/>
      <c r="B1" s="28">
        <v>1.0</v>
      </c>
      <c r="C1" s="28">
        <v>2.0</v>
      </c>
      <c r="D1" s="28">
        <v>3.0</v>
      </c>
      <c r="E1" s="28">
        <v>4.0</v>
      </c>
      <c r="F1" s="28">
        <v>5.0</v>
      </c>
      <c r="G1" s="28">
        <v>6.0</v>
      </c>
      <c r="H1" s="28">
        <v>7.0</v>
      </c>
      <c r="I1" s="28">
        <v>8.0</v>
      </c>
      <c r="J1" s="28">
        <v>9.0</v>
      </c>
      <c r="K1" s="28">
        <v>10.0</v>
      </c>
      <c r="L1" s="28">
        <v>11.0</v>
      </c>
      <c r="M1" s="28">
        <v>12.0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99.75" customHeight="1">
      <c r="A2" s="28" t="s">
        <v>63</v>
      </c>
      <c r="B2" s="29" t="s">
        <v>95</v>
      </c>
      <c r="C2" s="30" t="s">
        <v>96</v>
      </c>
      <c r="D2" s="29" t="s">
        <v>97</v>
      </c>
      <c r="E2" s="30"/>
      <c r="F2" s="29"/>
      <c r="G2" s="30"/>
      <c r="H2" s="29"/>
      <c r="I2" s="30"/>
      <c r="J2" s="29"/>
      <c r="K2" s="30"/>
      <c r="L2" s="29"/>
      <c r="M2" s="30"/>
    </row>
    <row r="3" ht="99.75" customHeight="1">
      <c r="A3" s="28" t="s">
        <v>68</v>
      </c>
      <c r="B3" s="30" t="s">
        <v>98</v>
      </c>
      <c r="C3" s="29" t="s">
        <v>99</v>
      </c>
      <c r="D3" s="30" t="s">
        <v>100</v>
      </c>
      <c r="E3" s="29"/>
      <c r="F3" s="30"/>
      <c r="G3" s="29"/>
      <c r="H3" s="30"/>
      <c r="I3" s="29"/>
      <c r="J3" s="30"/>
      <c r="K3" s="29"/>
      <c r="L3" s="30"/>
      <c r="M3" s="29"/>
    </row>
    <row r="4" ht="99.75" customHeight="1">
      <c r="A4" s="28" t="s">
        <v>72</v>
      </c>
      <c r="B4" s="29" t="s">
        <v>101</v>
      </c>
      <c r="C4" s="30" t="s">
        <v>102</v>
      </c>
      <c r="D4" s="29" t="s">
        <v>103</v>
      </c>
      <c r="E4" s="30"/>
      <c r="F4" s="29"/>
      <c r="G4" s="30"/>
      <c r="H4" s="29"/>
      <c r="I4" s="30"/>
      <c r="J4" s="29"/>
      <c r="K4" s="30"/>
      <c r="L4" s="29"/>
      <c r="M4" s="30"/>
    </row>
    <row r="5" ht="99.75" customHeight="1">
      <c r="A5" s="28" t="s">
        <v>76</v>
      </c>
      <c r="B5" s="30" t="s">
        <v>104</v>
      </c>
      <c r="C5" s="29" t="s">
        <v>105</v>
      </c>
      <c r="D5" s="30" t="s">
        <v>106</v>
      </c>
      <c r="E5" s="29"/>
      <c r="F5" s="30"/>
      <c r="G5" s="29"/>
      <c r="H5" s="30"/>
      <c r="I5" s="29"/>
      <c r="J5" s="30"/>
      <c r="K5" s="29"/>
      <c r="L5" s="30"/>
      <c r="M5" s="29"/>
    </row>
    <row r="6" ht="99.75" customHeight="1">
      <c r="A6" s="28" t="s">
        <v>80</v>
      </c>
      <c r="B6" s="29" t="s">
        <v>107</v>
      </c>
      <c r="C6" s="30" t="s">
        <v>108</v>
      </c>
      <c r="D6" s="29" t="s">
        <v>109</v>
      </c>
      <c r="E6" s="30"/>
      <c r="F6" s="29"/>
      <c r="G6" s="30"/>
      <c r="H6" s="29"/>
      <c r="I6" s="30"/>
      <c r="J6" s="29"/>
      <c r="K6" s="30"/>
      <c r="L6" s="29"/>
      <c r="M6" s="30"/>
    </row>
    <row r="7" ht="99.75" customHeight="1">
      <c r="A7" s="28" t="s">
        <v>84</v>
      </c>
      <c r="B7" s="30" t="s">
        <v>110</v>
      </c>
      <c r="C7" s="29" t="s">
        <v>111</v>
      </c>
      <c r="D7" s="30" t="s">
        <v>112</v>
      </c>
      <c r="E7" s="29"/>
      <c r="F7" s="30"/>
      <c r="G7" s="29"/>
      <c r="H7" s="30"/>
      <c r="I7" s="29"/>
      <c r="J7" s="30"/>
      <c r="K7" s="29"/>
      <c r="L7" s="30"/>
      <c r="M7" s="29"/>
    </row>
    <row r="8" ht="99.75" customHeight="1">
      <c r="A8" s="28" t="s">
        <v>56</v>
      </c>
      <c r="B8" s="29" t="s">
        <v>113</v>
      </c>
      <c r="C8" s="30" t="s">
        <v>114</v>
      </c>
      <c r="D8" s="29" t="s">
        <v>115</v>
      </c>
      <c r="E8" s="30"/>
      <c r="F8" s="29"/>
      <c r="G8" s="30"/>
      <c r="H8" s="29"/>
      <c r="I8" s="30"/>
      <c r="J8" s="29"/>
      <c r="K8" s="30"/>
      <c r="L8" s="29"/>
      <c r="M8" s="30"/>
    </row>
    <row r="9" ht="99.75" customHeight="1">
      <c r="A9" s="28" t="s">
        <v>91</v>
      </c>
      <c r="B9" s="30" t="s">
        <v>116</v>
      </c>
      <c r="C9" s="29" t="s">
        <v>117</v>
      </c>
      <c r="D9" s="30" t="s">
        <v>118</v>
      </c>
      <c r="E9" s="29"/>
      <c r="F9" s="30"/>
      <c r="G9" s="29"/>
      <c r="H9" s="30"/>
      <c r="I9" s="29"/>
      <c r="J9" s="30"/>
      <c r="K9" s="29"/>
      <c r="L9" s="30"/>
      <c r="M9" s="29"/>
    </row>
    <row r="10">
      <c r="A10" s="28"/>
    </row>
    <row r="11">
      <c r="A11" s="28"/>
    </row>
    <row r="12">
      <c r="A12" s="28"/>
    </row>
    <row r="13">
      <c r="A13" s="28"/>
    </row>
    <row r="14" ht="15.75" customHeight="1">
      <c r="A14" s="28"/>
    </row>
    <row r="15" ht="15.75" customHeight="1">
      <c r="A15" s="28"/>
    </row>
    <row r="16" ht="15.75" customHeight="1">
      <c r="A16" s="28"/>
    </row>
    <row r="17" ht="15.75" customHeight="1">
      <c r="A17" s="28"/>
    </row>
    <row r="18" ht="15.75" customHeight="1">
      <c r="A18" s="28"/>
    </row>
    <row r="19" ht="15.75" customHeight="1">
      <c r="A19" s="28"/>
    </row>
    <row r="20" ht="15.75" customHeight="1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0.1" defaultRowHeight="15.0"/>
  <cols>
    <col customWidth="1" min="1" max="1" width="38.0"/>
    <col customWidth="1" min="2" max="26" width="10.5"/>
  </cols>
  <sheetData>
    <row r="1" ht="45.75" customHeight="1">
      <c r="A1" s="31" t="s">
        <v>119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3"/>
      <c r="R1" s="34"/>
      <c r="S1" s="34"/>
    </row>
    <row r="2" ht="31.5" customHeight="1">
      <c r="A2" s="35" t="s">
        <v>120</v>
      </c>
      <c r="B2" s="32"/>
      <c r="C2" s="32"/>
      <c r="D2" s="32"/>
      <c r="E2" s="32"/>
      <c r="F2" s="32"/>
      <c r="G2" s="32"/>
      <c r="H2" s="32"/>
      <c r="I2" s="33"/>
      <c r="L2" s="34"/>
      <c r="M2" s="34"/>
      <c r="N2" s="34"/>
      <c r="O2" s="34"/>
      <c r="P2" s="34"/>
      <c r="Q2" s="34"/>
      <c r="R2" s="34"/>
      <c r="S2" s="34"/>
    </row>
    <row r="3" ht="27.0" customHeight="1">
      <c r="A3" s="36" t="s">
        <v>121</v>
      </c>
      <c r="B3" s="37"/>
      <c r="C3" s="37"/>
      <c r="D3" s="37"/>
      <c r="E3" s="37"/>
      <c r="F3" s="37"/>
      <c r="G3" s="37"/>
      <c r="H3" s="37"/>
      <c r="I3" s="38"/>
      <c r="L3" s="39"/>
      <c r="M3" s="39"/>
      <c r="N3" s="39"/>
      <c r="O3" s="39"/>
      <c r="P3" s="39"/>
      <c r="Q3" s="39"/>
      <c r="R3" s="40"/>
      <c r="S3" s="40"/>
    </row>
    <row r="4" ht="21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ht="31.5" customHeight="1">
      <c r="A5" s="41" t="s">
        <v>122</v>
      </c>
      <c r="B5" s="42">
        <v>1.0</v>
      </c>
      <c r="C5" s="11" t="s">
        <v>123</v>
      </c>
      <c r="E5" s="43"/>
      <c r="F5" s="43"/>
      <c r="G5" s="43"/>
      <c r="H5" s="43"/>
      <c r="I5" s="43"/>
      <c r="J5" s="43"/>
      <c r="K5" s="43"/>
      <c r="L5" s="43"/>
    </row>
    <row r="6" ht="22.5" customHeight="1">
      <c r="A6" s="44" t="s">
        <v>124</v>
      </c>
      <c r="B6" s="45">
        <v>16.5</v>
      </c>
      <c r="C6" s="46" t="s">
        <v>125</v>
      </c>
      <c r="F6" s="43"/>
      <c r="G6" s="43"/>
      <c r="H6" s="43"/>
      <c r="I6" s="43"/>
      <c r="J6" s="43"/>
      <c r="K6" s="43"/>
      <c r="L6" s="43"/>
    </row>
    <row r="7" ht="22.5" customHeight="1">
      <c r="A7" s="44" t="s">
        <v>126</v>
      </c>
      <c r="B7" s="45">
        <v>5.5</v>
      </c>
      <c r="F7" s="43"/>
      <c r="G7" s="43"/>
      <c r="H7" s="43"/>
      <c r="I7" s="43"/>
      <c r="J7" s="43"/>
      <c r="K7" s="43"/>
      <c r="L7" s="43"/>
    </row>
    <row r="8" ht="22.5" customHeight="1">
      <c r="A8" s="44" t="s">
        <v>127</v>
      </c>
      <c r="B8" s="45">
        <f>SUM(B6:B7)</f>
        <v>22</v>
      </c>
      <c r="F8" s="43"/>
      <c r="G8" s="43"/>
      <c r="H8" s="43"/>
      <c r="I8" s="43"/>
      <c r="J8" s="43"/>
      <c r="K8" s="43"/>
      <c r="L8" s="43"/>
    </row>
    <row r="9" ht="22.5" customHeight="1">
      <c r="A9" s="44" t="s">
        <v>128</v>
      </c>
      <c r="B9" s="45">
        <v>20.0</v>
      </c>
      <c r="F9" s="43"/>
      <c r="G9" s="43"/>
      <c r="H9" s="43"/>
      <c r="I9" s="43"/>
      <c r="J9" s="43"/>
      <c r="K9" s="43"/>
      <c r="L9" s="43"/>
    </row>
    <row r="10" ht="30.0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ht="27.75" customHeight="1">
      <c r="A11" s="47" t="s">
        <v>129</v>
      </c>
      <c r="B11" s="32"/>
      <c r="C11" s="32"/>
      <c r="D11" s="33"/>
      <c r="E11" s="48"/>
      <c r="F11" s="43"/>
      <c r="G11" s="43"/>
      <c r="H11" s="43"/>
      <c r="I11" s="43"/>
      <c r="J11" s="43"/>
      <c r="K11" s="43"/>
      <c r="L11" s="43"/>
    </row>
    <row r="12" ht="15.75" customHeight="1">
      <c r="A12" s="49" t="s">
        <v>130</v>
      </c>
      <c r="B12" s="50" t="s">
        <v>131</v>
      </c>
      <c r="C12" s="50" t="s">
        <v>132</v>
      </c>
      <c r="D12" s="50" t="s">
        <v>133</v>
      </c>
      <c r="E12" s="43"/>
    </row>
    <row r="13" ht="15.75" customHeight="1">
      <c r="A13" s="51" t="s">
        <v>134</v>
      </c>
      <c r="B13" s="52">
        <v>50.0</v>
      </c>
      <c r="C13" s="52">
        <v>60.0</v>
      </c>
      <c r="D13" s="52">
        <v>1.0</v>
      </c>
      <c r="E13" s="43"/>
    </row>
    <row r="14" ht="15.75" customHeight="1">
      <c r="A14" s="51" t="s">
        <v>135</v>
      </c>
      <c r="B14" s="53">
        <v>95.0</v>
      </c>
      <c r="C14" s="53">
        <v>10.0</v>
      </c>
      <c r="D14" s="53">
        <v>1.0</v>
      </c>
    </row>
    <row r="15" ht="15.75" customHeight="1">
      <c r="A15" s="51" t="s">
        <v>136</v>
      </c>
      <c r="B15" s="53">
        <v>94.0</v>
      </c>
      <c r="C15" s="53">
        <v>0.5</v>
      </c>
      <c r="D15" s="54">
        <v>40.0</v>
      </c>
    </row>
    <row r="16" ht="15.75" customHeight="1">
      <c r="A16" s="51" t="s">
        <v>137</v>
      </c>
      <c r="B16" s="53">
        <v>55.0</v>
      </c>
      <c r="C16" s="53">
        <v>1.0</v>
      </c>
      <c r="D16" s="55"/>
    </row>
    <row r="17" ht="15.75" customHeight="1">
      <c r="A17" s="51" t="s">
        <v>138</v>
      </c>
      <c r="B17" s="53">
        <v>98.0</v>
      </c>
      <c r="C17" s="53">
        <v>10.0</v>
      </c>
      <c r="D17" s="53">
        <v>1.0</v>
      </c>
    </row>
    <row r="18" ht="15.75" customHeight="1">
      <c r="A18" s="56"/>
      <c r="B18" s="48"/>
      <c r="C18" s="48"/>
      <c r="D18" s="48"/>
    </row>
    <row r="19" ht="27.0" customHeight="1">
      <c r="A19" s="57" t="s">
        <v>139</v>
      </c>
      <c r="B19" s="37"/>
      <c r="C19" s="37"/>
      <c r="D19" s="38"/>
    </row>
    <row r="20" ht="15.75" customHeight="1">
      <c r="A20" s="58" t="s">
        <v>140</v>
      </c>
      <c r="B20" s="53" t="s">
        <v>141</v>
      </c>
      <c r="C20" s="59"/>
      <c r="D20" s="59"/>
    </row>
    <row r="21" ht="15.75" customHeight="1">
      <c r="A21" s="58" t="s">
        <v>142</v>
      </c>
      <c r="B21" s="53" t="s">
        <v>143</v>
      </c>
      <c r="C21" s="59"/>
      <c r="D21" s="59"/>
    </row>
    <row r="22" ht="15.75" customHeight="1">
      <c r="A22" s="58" t="s">
        <v>144</v>
      </c>
      <c r="B22" s="53" t="s">
        <v>145</v>
      </c>
      <c r="C22" s="59"/>
      <c r="D22" s="59"/>
    </row>
    <row r="23" ht="51.0" customHeight="1"/>
    <row r="24" ht="31.5" customHeight="1">
      <c r="A24" s="60" t="s">
        <v>146</v>
      </c>
      <c r="B24" s="61">
        <f>COUNTIF('Sample IDs'!B2:M9,"&lt;&gt;"&amp;"")</f>
        <v>28</v>
      </c>
      <c r="C24" s="46" t="s">
        <v>147</v>
      </c>
    </row>
    <row r="25" ht="30.0" customHeight="1">
      <c r="A25" s="62" t="s">
        <v>148</v>
      </c>
      <c r="B25" s="63">
        <v>1.1</v>
      </c>
      <c r="C25" s="64" t="s">
        <v>149</v>
      </c>
      <c r="D25" s="46"/>
      <c r="E25" s="46"/>
      <c r="F25" s="46"/>
      <c r="G25" s="46"/>
      <c r="H25" s="46"/>
      <c r="I25" s="46"/>
      <c r="J25" s="46"/>
      <c r="K25" s="46"/>
      <c r="L25" s="46"/>
    </row>
    <row r="26" ht="21.0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</row>
    <row r="27" ht="27.0" customHeight="1">
      <c r="A27" s="65" t="s">
        <v>150</v>
      </c>
      <c r="B27" s="66"/>
      <c r="C27" s="67"/>
      <c r="D27" s="67"/>
      <c r="E27" s="48"/>
      <c r="F27" s="48"/>
      <c r="G27" s="68"/>
      <c r="H27" s="68"/>
      <c r="I27" s="68"/>
      <c r="J27" s="68"/>
      <c r="K27" s="68"/>
      <c r="L27" s="48"/>
      <c r="M27" s="68"/>
      <c r="T27" s="68"/>
      <c r="U27" s="68"/>
      <c r="V27" s="68"/>
      <c r="W27" s="68"/>
      <c r="X27" s="68"/>
      <c r="Y27" s="68"/>
      <c r="Z27" s="68"/>
    </row>
    <row r="28" ht="15.75" customHeight="1">
      <c r="A28" s="69" t="s">
        <v>151</v>
      </c>
      <c r="B28" s="70">
        <f>ROUNDUP(B33-B29-B30-B31-($B$5*B32),0)</f>
        <v>204</v>
      </c>
      <c r="C28" s="71"/>
      <c r="D28" s="71"/>
      <c r="E28" s="43"/>
      <c r="F28" s="43"/>
      <c r="L28" s="43"/>
    </row>
    <row r="29" ht="15.75" customHeight="1">
      <c r="A29" s="69" t="s">
        <v>152</v>
      </c>
      <c r="B29" s="70">
        <f>ROUNDUP(5.5*($B$24*B25),0)</f>
        <v>170</v>
      </c>
      <c r="C29" s="72" t="s">
        <v>153</v>
      </c>
      <c r="D29" s="71"/>
      <c r="E29" s="43"/>
      <c r="F29" s="43"/>
      <c r="L29" s="43"/>
    </row>
    <row r="30" ht="15.75" customHeight="1">
      <c r="A30" s="69" t="s">
        <v>154</v>
      </c>
      <c r="B30" s="70">
        <f>ROUNDUP(2.2*($B$24*B25),1)</f>
        <v>67.8</v>
      </c>
      <c r="C30" s="72" t="s">
        <v>153</v>
      </c>
      <c r="D30" s="71"/>
      <c r="E30" s="43"/>
      <c r="F30" s="43"/>
      <c r="L30" s="43"/>
    </row>
    <row r="31" ht="15.75" customHeight="1">
      <c r="A31" s="69" t="s">
        <v>155</v>
      </c>
      <c r="B31" s="70">
        <f>ROUNDUP(1.1*$B$24*B25,1)</f>
        <v>33.9</v>
      </c>
      <c r="C31" s="72" t="s">
        <v>153</v>
      </c>
      <c r="D31" s="71"/>
      <c r="E31" s="43"/>
      <c r="F31" s="43"/>
      <c r="L31" s="43"/>
    </row>
    <row r="32" ht="15.75" customHeight="1">
      <c r="A32" s="69" t="s">
        <v>156</v>
      </c>
      <c r="B32" s="70">
        <f>ROUNDUP(1.1*$B$24*B25,1)</f>
        <v>33.9</v>
      </c>
      <c r="C32" s="72" t="s">
        <v>153</v>
      </c>
      <c r="D32" s="71"/>
      <c r="E32" s="43"/>
      <c r="F32" s="43"/>
      <c r="L32" s="43"/>
    </row>
    <row r="33" ht="15.75" customHeight="1">
      <c r="A33" s="73" t="s">
        <v>157</v>
      </c>
      <c r="B33" s="74">
        <f>ROUNDUP(B25*$B$24*16.5,0)</f>
        <v>509</v>
      </c>
      <c r="C33" s="72" t="s">
        <v>158</v>
      </c>
      <c r="D33" s="75"/>
      <c r="E33" s="76"/>
      <c r="F33" s="43"/>
      <c r="G33" s="43"/>
      <c r="H33" s="43"/>
      <c r="I33" s="43"/>
      <c r="J33" s="43"/>
      <c r="K33" s="43"/>
      <c r="L33" s="43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9:D19"/>
    <mergeCell ref="A27:B27"/>
    <mergeCell ref="A1:Q1"/>
    <mergeCell ref="A2:I2"/>
    <mergeCell ref="A3:I3"/>
    <mergeCell ref="C6:E9"/>
    <mergeCell ref="A11:D11"/>
    <mergeCell ref="D15:D16"/>
    <mergeCell ref="C24:L24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3.0"/>
    <col customWidth="1" min="2" max="2" width="42.2"/>
    <col customWidth="1" min="3" max="3" width="25.5"/>
    <col customWidth="1" min="4" max="4" width="17.2"/>
    <col customWidth="1" min="5" max="5" width="21.3"/>
    <col customWidth="1" min="6" max="6" width="17.5"/>
    <col customWidth="1" min="7" max="7" width="19.5"/>
    <col customWidth="1" min="8" max="8" width="13.5"/>
    <col customWidth="1" min="9" max="9" width="44.7"/>
    <col customWidth="1" min="10" max="10" width="18.5"/>
    <col customWidth="1" min="11" max="11" width="21.5"/>
    <col customWidth="1" min="12" max="12" width="86.5"/>
    <col customWidth="1" min="13" max="13" width="20.2"/>
    <col customWidth="1" min="14" max="14" width="12.7"/>
    <col customWidth="1" min="15" max="26" width="10.5"/>
  </cols>
  <sheetData>
    <row r="1" ht="15.75" customHeight="1">
      <c r="A1" s="77" t="s">
        <v>159</v>
      </c>
      <c r="B1" s="77" t="s">
        <v>160</v>
      </c>
      <c r="C1" s="77" t="s">
        <v>161</v>
      </c>
      <c r="D1" s="77" t="s">
        <v>162</v>
      </c>
      <c r="E1" s="77" t="s">
        <v>163</v>
      </c>
      <c r="F1" s="77" t="s">
        <v>164</v>
      </c>
      <c r="G1" s="77" t="s">
        <v>165</v>
      </c>
      <c r="H1" s="77" t="s">
        <v>166</v>
      </c>
      <c r="I1" s="77" t="s">
        <v>167</v>
      </c>
      <c r="J1" s="77" t="s">
        <v>168</v>
      </c>
      <c r="K1" s="77" t="s">
        <v>169</v>
      </c>
      <c r="L1" s="77" t="s">
        <v>170</v>
      </c>
      <c r="M1" s="77" t="s">
        <v>171</v>
      </c>
      <c r="N1" s="77" t="s">
        <v>172</v>
      </c>
    </row>
    <row r="2" ht="15.75" customHeight="1">
      <c r="A2" s="78" t="s">
        <v>173</v>
      </c>
      <c r="B2" s="78" t="s">
        <v>40</v>
      </c>
      <c r="C2" s="78" t="s">
        <v>40</v>
      </c>
      <c r="D2" s="78" t="s">
        <v>40</v>
      </c>
      <c r="E2" s="78" t="s">
        <v>40</v>
      </c>
      <c r="F2" s="78" t="s">
        <v>40</v>
      </c>
      <c r="G2" s="78" t="s">
        <v>40</v>
      </c>
      <c r="H2" s="78" t="s">
        <v>29</v>
      </c>
      <c r="I2" s="78" t="s">
        <v>17</v>
      </c>
      <c r="J2" s="78" t="s">
        <v>20</v>
      </c>
      <c r="K2" s="78" t="s">
        <v>22</v>
      </c>
      <c r="L2" s="78" t="s">
        <v>174</v>
      </c>
      <c r="M2" s="79" t="s">
        <v>175</v>
      </c>
      <c r="N2" s="78" t="s">
        <v>40</v>
      </c>
    </row>
    <row r="3" ht="15.75" customHeight="1">
      <c r="A3" s="78" t="s">
        <v>8</v>
      </c>
      <c r="B3" s="78" t="s">
        <v>176</v>
      </c>
      <c r="C3" s="78" t="s">
        <v>177</v>
      </c>
      <c r="D3" s="78" t="s">
        <v>178</v>
      </c>
      <c r="E3" s="78" t="s">
        <v>179</v>
      </c>
      <c r="F3" s="78" t="s">
        <v>180</v>
      </c>
      <c r="G3" s="78" t="s">
        <v>38</v>
      </c>
      <c r="H3" s="78" t="s">
        <v>50</v>
      </c>
      <c r="I3" s="78" t="s">
        <v>181</v>
      </c>
      <c r="J3" s="78" t="s">
        <v>182</v>
      </c>
      <c r="K3" s="78" t="s">
        <v>183</v>
      </c>
      <c r="L3" s="78" t="s">
        <v>184</v>
      </c>
      <c r="M3" s="79" t="s">
        <v>12</v>
      </c>
      <c r="N3" s="78" t="s">
        <v>185</v>
      </c>
    </row>
    <row r="4" ht="15.75" customHeight="1">
      <c r="A4" s="78" t="s">
        <v>52</v>
      </c>
      <c r="B4" s="80" t="s">
        <v>186</v>
      </c>
      <c r="C4" s="78" t="s">
        <v>187</v>
      </c>
      <c r="D4" s="78" t="s">
        <v>188</v>
      </c>
      <c r="E4" s="78" t="s">
        <v>35</v>
      </c>
      <c r="F4" s="78" t="s">
        <v>189</v>
      </c>
      <c r="G4" s="78" t="s">
        <v>190</v>
      </c>
      <c r="H4" s="78" t="s">
        <v>54</v>
      </c>
      <c r="I4" s="78" t="s">
        <v>52</v>
      </c>
      <c r="J4" s="78" t="s">
        <v>52</v>
      </c>
      <c r="K4" s="78" t="s">
        <v>191</v>
      </c>
      <c r="L4" s="78" t="s">
        <v>24</v>
      </c>
      <c r="M4" s="78"/>
      <c r="N4" s="78" t="s">
        <v>192</v>
      </c>
    </row>
    <row r="5" ht="15.75" customHeight="1">
      <c r="A5" s="78"/>
      <c r="B5" s="78" t="s">
        <v>180</v>
      </c>
      <c r="C5" s="78" t="s">
        <v>193</v>
      </c>
      <c r="D5" s="78" t="s">
        <v>194</v>
      </c>
      <c r="E5" s="78" t="s">
        <v>195</v>
      </c>
      <c r="F5" s="78" t="s">
        <v>196</v>
      </c>
      <c r="G5" s="78" t="s">
        <v>52</v>
      </c>
      <c r="H5" s="78" t="s">
        <v>57</v>
      </c>
      <c r="I5" s="78"/>
      <c r="J5" s="78"/>
      <c r="K5" s="78" t="s">
        <v>52</v>
      </c>
      <c r="L5" s="78" t="s">
        <v>197</v>
      </c>
      <c r="M5" s="78"/>
      <c r="N5" s="78" t="s">
        <v>198</v>
      </c>
    </row>
    <row r="6" ht="15.75" customHeight="1">
      <c r="A6" s="78"/>
      <c r="B6" s="78" t="s">
        <v>199</v>
      </c>
      <c r="C6" s="78" t="s">
        <v>52</v>
      </c>
      <c r="D6" s="78" t="s">
        <v>200</v>
      </c>
      <c r="E6" s="78" t="s">
        <v>52</v>
      </c>
      <c r="F6" s="78" t="s">
        <v>201</v>
      </c>
      <c r="G6" s="78"/>
      <c r="H6" s="78" t="s">
        <v>60</v>
      </c>
      <c r="I6" s="78"/>
      <c r="J6" s="78"/>
      <c r="K6" s="78"/>
      <c r="L6" s="78" t="s">
        <v>202</v>
      </c>
      <c r="M6" s="78"/>
      <c r="N6" s="78" t="s">
        <v>203</v>
      </c>
    </row>
    <row r="7" ht="15.75" customHeight="1">
      <c r="A7" s="78"/>
      <c r="B7" s="80" t="s">
        <v>204</v>
      </c>
      <c r="C7" s="78"/>
      <c r="D7" s="78" t="s">
        <v>80</v>
      </c>
      <c r="E7" s="78"/>
      <c r="F7" s="78" t="s">
        <v>205</v>
      </c>
      <c r="G7" s="78"/>
      <c r="H7" s="78" t="s">
        <v>206</v>
      </c>
      <c r="I7" s="78"/>
      <c r="J7" s="78"/>
      <c r="K7" s="78"/>
      <c r="L7" s="78" t="s">
        <v>207</v>
      </c>
      <c r="M7" s="78"/>
      <c r="N7" s="78" t="s">
        <v>52</v>
      </c>
    </row>
    <row r="8" ht="15.75" customHeight="1">
      <c r="A8" s="78"/>
      <c r="B8" s="78" t="s">
        <v>208</v>
      </c>
      <c r="C8" s="78"/>
      <c r="D8" s="78" t="s">
        <v>56</v>
      </c>
      <c r="E8" s="78"/>
      <c r="F8" s="78" t="s">
        <v>209</v>
      </c>
      <c r="G8" s="78"/>
      <c r="H8" s="78" t="s">
        <v>210</v>
      </c>
      <c r="I8" s="78"/>
      <c r="J8" s="78"/>
      <c r="K8" s="78"/>
      <c r="L8" s="78" t="s">
        <v>211</v>
      </c>
      <c r="M8" s="78"/>
    </row>
    <row r="9" ht="15.75" customHeight="1">
      <c r="A9" s="78"/>
      <c r="B9" s="78" t="s">
        <v>185</v>
      </c>
      <c r="C9" s="78"/>
      <c r="D9" s="78" t="s">
        <v>91</v>
      </c>
      <c r="E9" s="78"/>
      <c r="F9" s="78" t="s">
        <v>61</v>
      </c>
      <c r="G9" s="78"/>
      <c r="H9" s="78" t="s">
        <v>212</v>
      </c>
      <c r="I9" s="78"/>
      <c r="J9" s="78"/>
      <c r="K9" s="78"/>
      <c r="L9" s="78" t="s">
        <v>213</v>
      </c>
      <c r="M9" s="78"/>
    </row>
    <row r="10" ht="15.75" customHeight="1">
      <c r="A10" s="78"/>
      <c r="B10" s="80" t="s">
        <v>214</v>
      </c>
      <c r="C10" s="78"/>
      <c r="D10" s="78" t="s">
        <v>215</v>
      </c>
      <c r="E10" s="78"/>
      <c r="F10" s="78" t="s">
        <v>52</v>
      </c>
      <c r="G10" s="78"/>
      <c r="H10" s="78"/>
      <c r="I10" s="78"/>
      <c r="J10" s="78"/>
      <c r="K10" s="78"/>
      <c r="L10" s="78" t="s">
        <v>216</v>
      </c>
      <c r="M10" s="78"/>
    </row>
    <row r="11" ht="15.75" customHeight="1">
      <c r="A11" s="78"/>
      <c r="B11" s="80" t="s">
        <v>217</v>
      </c>
      <c r="C11" s="78"/>
      <c r="D11" s="78" t="s">
        <v>33</v>
      </c>
      <c r="E11" s="78"/>
      <c r="F11" s="78"/>
      <c r="G11" s="78"/>
      <c r="H11" s="78"/>
      <c r="I11" s="78"/>
      <c r="J11" s="78"/>
      <c r="K11" s="78"/>
      <c r="L11" s="78" t="s">
        <v>218</v>
      </c>
      <c r="M11" s="78"/>
    </row>
    <row r="12" ht="15.75" customHeight="1">
      <c r="A12" s="78"/>
      <c r="B12" s="78" t="s">
        <v>31</v>
      </c>
      <c r="C12" s="78"/>
      <c r="D12" s="78" t="s">
        <v>219</v>
      </c>
      <c r="E12" s="78"/>
      <c r="F12" s="78"/>
      <c r="G12" s="78"/>
      <c r="H12" s="78"/>
      <c r="I12" s="78"/>
      <c r="J12" s="78"/>
      <c r="K12" s="78"/>
      <c r="L12" s="78" t="s">
        <v>220</v>
      </c>
      <c r="M12" s="78"/>
    </row>
    <row r="13" ht="15.75" customHeight="1">
      <c r="A13" s="78"/>
      <c r="B13" s="78" t="s">
        <v>58</v>
      </c>
      <c r="C13" s="78"/>
      <c r="D13" s="78" t="s">
        <v>221</v>
      </c>
      <c r="E13" s="78"/>
      <c r="F13" s="78"/>
      <c r="G13" s="78"/>
      <c r="H13" s="78"/>
      <c r="I13" s="78"/>
      <c r="J13" s="78"/>
      <c r="K13" s="78"/>
      <c r="L13" s="78" t="s">
        <v>222</v>
      </c>
      <c r="M13" s="78"/>
    </row>
    <row r="14" ht="15.75" customHeight="1">
      <c r="A14" s="78"/>
      <c r="B14" s="78" t="s">
        <v>223</v>
      </c>
      <c r="C14" s="78"/>
      <c r="D14" s="78" t="s">
        <v>224</v>
      </c>
      <c r="E14" s="78"/>
      <c r="F14" s="78"/>
      <c r="G14" s="78"/>
      <c r="H14" s="78"/>
      <c r="I14" s="78"/>
      <c r="J14" s="78"/>
      <c r="K14" s="78"/>
      <c r="L14" s="78" t="s">
        <v>225</v>
      </c>
      <c r="M14" s="78"/>
    </row>
    <row r="15" ht="15.75" customHeight="1">
      <c r="A15" s="78"/>
      <c r="B15" s="78" t="s">
        <v>226</v>
      </c>
      <c r="C15" s="78"/>
      <c r="D15" s="78" t="s">
        <v>62</v>
      </c>
      <c r="E15" s="78"/>
      <c r="F15" s="78"/>
      <c r="G15" s="78"/>
      <c r="H15" s="78"/>
      <c r="I15" s="78"/>
      <c r="J15" s="78"/>
      <c r="K15" s="78"/>
      <c r="L15" s="78" t="s">
        <v>227</v>
      </c>
      <c r="M15" s="78"/>
    </row>
    <row r="16" ht="15.75" customHeight="1">
      <c r="A16" s="78"/>
      <c r="B16" s="78" t="s">
        <v>228</v>
      </c>
      <c r="C16" s="78"/>
      <c r="D16" s="78" t="s">
        <v>59</v>
      </c>
      <c r="E16" s="78"/>
      <c r="F16" s="78"/>
      <c r="G16" s="78"/>
      <c r="H16" s="78"/>
      <c r="I16" s="78"/>
      <c r="J16" s="78"/>
      <c r="K16" s="78"/>
      <c r="L16" s="78" t="s">
        <v>229</v>
      </c>
      <c r="M16" s="78"/>
    </row>
    <row r="17" ht="15.75" customHeight="1">
      <c r="A17" s="78"/>
      <c r="B17" s="78" t="s">
        <v>230</v>
      </c>
      <c r="C17" s="78"/>
      <c r="D17" s="78" t="s">
        <v>231</v>
      </c>
      <c r="E17" s="78"/>
      <c r="F17" s="78"/>
      <c r="G17" s="78"/>
      <c r="H17" s="78"/>
      <c r="I17" s="78"/>
      <c r="J17" s="78"/>
      <c r="K17" s="78"/>
      <c r="L17" s="78" t="s">
        <v>232</v>
      </c>
      <c r="M17" s="78"/>
    </row>
    <row r="18" ht="15.75" customHeight="1">
      <c r="A18" s="78"/>
      <c r="B18" s="78" t="s">
        <v>233</v>
      </c>
      <c r="C18" s="78"/>
      <c r="D18" s="78" t="s">
        <v>234</v>
      </c>
      <c r="E18" s="78"/>
      <c r="F18" s="78"/>
      <c r="G18" s="78"/>
      <c r="H18" s="78"/>
      <c r="I18" s="78"/>
      <c r="J18" s="78"/>
      <c r="K18" s="78"/>
      <c r="L18" s="78" t="s">
        <v>235</v>
      </c>
      <c r="M18" s="78"/>
    </row>
    <row r="19" ht="15.75" customHeight="1">
      <c r="A19" s="78"/>
      <c r="B19" s="80" t="s">
        <v>236</v>
      </c>
      <c r="C19" s="78"/>
      <c r="D19" s="78" t="s">
        <v>237</v>
      </c>
      <c r="E19" s="78"/>
      <c r="F19" s="78"/>
      <c r="G19" s="78"/>
      <c r="H19" s="78"/>
      <c r="I19" s="78"/>
      <c r="J19" s="78"/>
      <c r="K19" s="78"/>
      <c r="L19" s="78" t="s">
        <v>238</v>
      </c>
      <c r="M19" s="78"/>
    </row>
    <row r="20" ht="15.75" customHeight="1">
      <c r="A20" s="78"/>
      <c r="B20" s="78" t="s">
        <v>51</v>
      </c>
      <c r="C20" s="78"/>
      <c r="D20" s="78" t="s">
        <v>239</v>
      </c>
      <c r="E20" s="78"/>
      <c r="F20" s="78"/>
      <c r="G20" s="78"/>
      <c r="H20" s="78"/>
      <c r="I20" s="78"/>
      <c r="J20" s="78"/>
      <c r="K20" s="78"/>
      <c r="L20" s="78" t="s">
        <v>240</v>
      </c>
      <c r="M20" s="78"/>
    </row>
    <row r="21" ht="15.75" customHeight="1">
      <c r="A21" s="78"/>
      <c r="B21" s="78" t="s">
        <v>55</v>
      </c>
      <c r="C21" s="78"/>
      <c r="D21" s="78" t="s">
        <v>241</v>
      </c>
      <c r="E21" s="78"/>
      <c r="F21" s="78"/>
      <c r="G21" s="78"/>
      <c r="H21" s="78"/>
      <c r="I21" s="78"/>
      <c r="J21" s="78"/>
      <c r="K21" s="78"/>
      <c r="L21" s="78" t="s">
        <v>242</v>
      </c>
      <c r="M21" s="78"/>
    </row>
    <row r="22" ht="15.75" customHeight="1">
      <c r="A22" s="78"/>
      <c r="B22" s="80" t="s">
        <v>243</v>
      </c>
      <c r="C22" s="78"/>
      <c r="D22" s="78" t="s">
        <v>244</v>
      </c>
      <c r="E22" s="78"/>
      <c r="F22" s="78"/>
      <c r="G22" s="78"/>
      <c r="H22" s="78"/>
      <c r="I22" s="78"/>
      <c r="J22" s="78"/>
      <c r="K22" s="78"/>
      <c r="L22" s="78"/>
      <c r="M22" s="78"/>
    </row>
    <row r="23" ht="15.75" customHeight="1">
      <c r="A23" s="78"/>
      <c r="B23" s="80" t="s">
        <v>245</v>
      </c>
      <c r="C23" s="78"/>
      <c r="D23" s="78" t="s">
        <v>246</v>
      </c>
      <c r="E23" s="78"/>
      <c r="F23" s="78"/>
      <c r="G23" s="78"/>
      <c r="H23" s="78"/>
      <c r="I23" s="78"/>
      <c r="J23" s="78"/>
      <c r="K23" s="78"/>
      <c r="L23" s="78"/>
      <c r="M23" s="78"/>
    </row>
    <row r="24" ht="15.75" customHeight="1">
      <c r="A24" s="78"/>
      <c r="B24" s="80" t="s">
        <v>247</v>
      </c>
      <c r="C24" s="78"/>
      <c r="D24" s="78" t="s">
        <v>248</v>
      </c>
      <c r="E24" s="78"/>
      <c r="F24" s="78"/>
      <c r="G24" s="78"/>
      <c r="H24" s="78"/>
      <c r="I24" s="78"/>
      <c r="J24" s="78"/>
      <c r="K24" s="78"/>
      <c r="L24" s="78"/>
      <c r="M24" s="78"/>
    </row>
    <row r="25" ht="15.75" customHeight="1">
      <c r="A25" s="78"/>
      <c r="B25" s="80" t="s">
        <v>249</v>
      </c>
      <c r="C25" s="78"/>
      <c r="D25" s="78" t="s">
        <v>250</v>
      </c>
      <c r="E25" s="78"/>
      <c r="F25" s="78"/>
      <c r="G25" s="78"/>
      <c r="H25" s="78"/>
      <c r="I25" s="78"/>
      <c r="J25" s="78"/>
      <c r="K25" s="78"/>
      <c r="L25" s="78"/>
      <c r="M25" s="78"/>
    </row>
    <row r="26" ht="15.75" customHeight="1">
      <c r="B26" s="80" t="s">
        <v>251</v>
      </c>
      <c r="D26" s="78" t="s">
        <v>252</v>
      </c>
    </row>
    <row r="27" ht="15.75" customHeight="1">
      <c r="B27" s="78" t="s">
        <v>61</v>
      </c>
      <c r="D27" s="78" t="s">
        <v>253</v>
      </c>
    </row>
    <row r="28" ht="15.75" customHeight="1">
      <c r="B28" s="78" t="s">
        <v>52</v>
      </c>
      <c r="D28" s="78" t="s">
        <v>254</v>
      </c>
    </row>
    <row r="29" ht="15.75" customHeight="1">
      <c r="D29" s="78" t="s">
        <v>52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2021-08-03T22:14:55Z</dcterms:created>
  <dc:creator>Timothy Driscoll</dc:creator>
</cp:coreProperties>
</file>