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inequality\hhmultiyear\"/>
    </mc:Choice>
  </mc:AlternateContent>
  <xr:revisionPtr revIDLastSave="0" documentId="13_ncr:1_{2A7E82A0-C35B-4DFE-9EE0-F92D332614E1}" xr6:coauthVersionLast="43" xr6:coauthVersionMax="43" xr10:uidLastSave="{00000000-0000-0000-0000-000000000000}"/>
  <bookViews>
    <workbookView xWindow="9420" yWindow="1360" windowWidth="12150" windowHeight="7820" tabRatio="687" firstSheet="1" activeTab="2" xr2:uid="{00000000-000D-0000-FFFF-FFFF00000000}"/>
  </bookViews>
  <sheets>
    <sheet name="CC or AFS Use" sheetId="1" r:id="rId1"/>
    <sheet name="Gini Check Cashing" sheetId="2" r:id="rId2"/>
    <sheet name="Gini All AFS" sheetId="3" r:id="rId3"/>
    <sheet name="Extreme Case" sheetId="5" r:id="rId4"/>
    <sheet name="Direct Deposit exercise" sheetId="4" r:id="rId5"/>
    <sheet name="All Cas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4" l="1"/>
  <c r="C46" i="5" l="1"/>
  <c r="C37" i="5"/>
  <c r="C38" i="5"/>
  <c r="C39" i="5"/>
  <c r="C40" i="5"/>
  <c r="C41" i="5"/>
  <c r="C42" i="5"/>
  <c r="C43" i="5"/>
  <c r="C44" i="5"/>
  <c r="C45" i="5"/>
  <c r="C36" i="5"/>
  <c r="C35" i="5"/>
  <c r="C26" i="5"/>
  <c r="C27" i="5"/>
  <c r="C28" i="5"/>
  <c r="C29" i="5"/>
  <c r="C30" i="5"/>
  <c r="C31" i="5"/>
  <c r="C32" i="5"/>
  <c r="C33" i="5"/>
  <c r="C34" i="5"/>
  <c r="C25" i="5"/>
  <c r="C15" i="5"/>
  <c r="C16" i="5"/>
  <c r="C17" i="5"/>
  <c r="C18" i="5"/>
  <c r="C19" i="5"/>
  <c r="C20" i="5"/>
  <c r="C21" i="5"/>
  <c r="C22" i="5"/>
  <c r="C23" i="5"/>
  <c r="C24" i="5"/>
  <c r="C14" i="5"/>
  <c r="C4" i="5"/>
  <c r="C5" i="5"/>
  <c r="C6" i="5"/>
  <c r="C7" i="5"/>
  <c r="C8" i="5"/>
  <c r="C9" i="5"/>
  <c r="C10" i="5"/>
  <c r="C11" i="5"/>
  <c r="C12" i="5"/>
  <c r="C13" i="5"/>
  <c r="C3" i="5"/>
  <c r="S55" i="1" l="1"/>
  <c r="B4" i="4" l="1"/>
  <c r="E38" i="2" l="1"/>
  <c r="E39" i="2"/>
  <c r="E40" i="2"/>
  <c r="E41" i="2"/>
  <c r="E42" i="2"/>
  <c r="E43" i="2"/>
  <c r="E44" i="2"/>
  <c r="E45" i="2"/>
  <c r="E46" i="2"/>
  <c r="E47" i="2"/>
  <c r="E37" i="2"/>
  <c r="E27" i="2"/>
  <c r="E28" i="2"/>
  <c r="E29" i="2"/>
  <c r="E30" i="2"/>
  <c r="E31" i="2"/>
  <c r="E32" i="2"/>
  <c r="E33" i="2"/>
  <c r="E34" i="2"/>
  <c r="E35" i="2"/>
  <c r="E36" i="2"/>
  <c r="E26" i="2"/>
  <c r="E16" i="2"/>
  <c r="E17" i="2"/>
  <c r="E18" i="2"/>
  <c r="E19" i="2"/>
  <c r="E20" i="2"/>
  <c r="E21" i="2"/>
  <c r="E22" i="2"/>
  <c r="E23" i="2"/>
  <c r="E24" i="2"/>
  <c r="E25" i="2"/>
  <c r="E15" i="2"/>
  <c r="D37" i="2"/>
  <c r="D38" i="2"/>
  <c r="D39" i="2"/>
  <c r="D40" i="2"/>
  <c r="D41" i="2"/>
  <c r="D42" i="2"/>
  <c r="D43" i="2"/>
  <c r="D44" i="2"/>
  <c r="D45" i="2"/>
  <c r="D46" i="2"/>
  <c r="D47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E5" i="2" l="1"/>
  <c r="E6" i="2"/>
  <c r="E7" i="2"/>
  <c r="E8" i="2"/>
  <c r="E9" i="2"/>
  <c r="E10" i="2"/>
  <c r="E11" i="2"/>
  <c r="E12" i="2"/>
  <c r="E13" i="2"/>
  <c r="E14" i="2"/>
  <c r="E4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<sst xmlns="http://schemas.openxmlformats.org/spreadsheetml/2006/main" count="324" uniqueCount="95">
  <si>
    <t xml:space="preserve"> Less than $15,000</t>
  </si>
  <si>
    <t xml:space="preserve">$15,000 to  </t>
  </si>
  <si>
    <t>$50,000 to $75,000</t>
  </si>
  <si>
    <t>At Least $75,000</t>
  </si>
  <si>
    <t xml:space="preserve">Total </t>
  </si>
  <si>
    <t>$30,000 to  $50,000</t>
  </si>
  <si>
    <t>HH Income</t>
  </si>
  <si>
    <t xml:space="preserve"> Gini </t>
  </si>
  <si>
    <t>Delta Gini</t>
  </si>
  <si>
    <t>fee size</t>
  </si>
  <si>
    <t>Used 1</t>
  </si>
  <si>
    <t>Used 2</t>
  </si>
  <si>
    <t>Used 0</t>
  </si>
  <si>
    <t>Used 3+</t>
  </si>
  <si>
    <t xml:space="preserve">#AFS USED </t>
  </si>
  <si>
    <t>AFS ALL</t>
  </si>
  <si>
    <t xml:space="preserve">Check Cashing ONLY </t>
  </si>
  <si>
    <t>This does not account for the supply side of the market. So we aren't accounting for change in income for the business owners who run CC or any other AFS</t>
  </si>
  <si>
    <t>Check Cashing</t>
  </si>
  <si>
    <t>AFS All</t>
  </si>
  <si>
    <t xml:space="preserve">To see if there's any effect: do extreme version where 100% of low income HH (&lt;$30k) entirely take a 100% cut of all annual earnings. </t>
  </si>
  <si>
    <t xml:space="preserve">Calculate time value of opportunity cost of being forced to cash a check </t>
  </si>
  <si>
    <t xml:space="preserve">Eg 2 hours per paycheck lost for everyone who receives a paycheck. Presumably higher income people are more lileky to receive direct deposit. </t>
  </si>
  <si>
    <t>This is a positive spin to see what kind of benefit comes from transitioning away from ACH</t>
  </si>
  <si>
    <t xml:space="preserve">Also present trends on people who use mobile deposit. </t>
  </si>
  <si>
    <t xml:space="preserve">Mention greater sources of income inequality impact: SBTC, gender, race, unions </t>
  </si>
  <si>
    <t xml:space="preserve">Maybe compare to opposing time trends: inequlaity going up, check cashing going down. </t>
  </si>
  <si>
    <t>Check Casher Use Past Twelve Months</t>
  </si>
  <si>
    <t xml:space="preserve">Yes </t>
  </si>
  <si>
    <t>No</t>
  </si>
  <si>
    <t>Year</t>
  </si>
  <si>
    <t>Fee</t>
  </si>
  <si>
    <t xml:space="preserve">Year </t>
  </si>
  <si>
    <t xml:space="preserve"> &lt;$15K</t>
  </si>
  <si>
    <t xml:space="preserve">$15-$30k  </t>
  </si>
  <si>
    <t>$30-$50k</t>
  </si>
  <si>
    <t>$50-$75k</t>
  </si>
  <si>
    <t>$75k+</t>
  </si>
  <si>
    <t>Hours to deposit check</t>
  </si>
  <si>
    <t>Number of times deposited (bimonthly payroll)</t>
  </si>
  <si>
    <t>Implied tax for FTE</t>
  </si>
  <si>
    <t xml:space="preserve">Counterfactual income </t>
  </si>
  <si>
    <t>=y_hh/(1-B4)</t>
  </si>
  <si>
    <t>All AFS</t>
  </si>
  <si>
    <t xml:space="preserve">Extreme Case </t>
  </si>
  <si>
    <t>hhincome</t>
  </si>
  <si>
    <t>|</t>
  </si>
  <si>
    <t>hhincome_n~e</t>
  </si>
  <si>
    <t xml:space="preserve">Check Cashing </t>
  </si>
  <si>
    <t xml:space="preserve">w/o afs 2013 </t>
  </si>
  <si>
    <t xml:space="preserve">w/o afs 2015 </t>
  </si>
  <si>
    <t>w/o cc 2017</t>
  </si>
  <si>
    <t>w/o cc 2015</t>
  </si>
  <si>
    <t>w/o cc 2013</t>
  </si>
  <si>
    <t>Gini</t>
  </si>
  <si>
    <t>-------------+--</t>
  </si>
  <si>
    <t>---------</t>
  </si>
  <si>
    <t>hhincome |</t>
  </si>
  <si>
    <t>hhinco~_fee1 |</t>
  </si>
  <si>
    <t>hhinco~_fee2 |</t>
  </si>
  <si>
    <t>hhinco~_fee3 |</t>
  </si>
  <si>
    <t>hhinco~_fee4 |</t>
  </si>
  <si>
    <t>hhinco~_fee5 |</t>
  </si>
  <si>
    <t>hhinco~_fee6 |</t>
  </si>
  <si>
    <t>hhinco~_fee7 |</t>
  </si>
  <si>
    <t>hhinco~_fee8 |</t>
  </si>
  <si>
    <t>hhinco~_fee9 |</t>
  </si>
  <si>
    <t>hhinc~_fee10 |</t>
  </si>
  <si>
    <t>----------------</t>
  </si>
  <si>
    <t>------------</t>
  </si>
  <si>
    <t>-+</t>
  </si>
  <si>
    <t>-----------</t>
  </si>
  <si>
    <t>hhinco~_fee1</t>
  </si>
  <si>
    <t>hhinco~_fee2</t>
  </si>
  <si>
    <t>hhinco~_fee3</t>
  </si>
  <si>
    <t>hhinco~_fee4</t>
  </si>
  <si>
    <t>hhinco~_fee5</t>
  </si>
  <si>
    <t>hhinco~_fee6</t>
  </si>
  <si>
    <t>hhinco~_fee7</t>
  </si>
  <si>
    <t>hhinco~_fee8</t>
  </si>
  <si>
    <t>hhinco~_fee9</t>
  </si>
  <si>
    <t>hhinc~_fee10</t>
  </si>
  <si>
    <t>-------------+</t>
  </si>
  <si>
    <t>.</t>
  </si>
  <si>
    <t>hhinco~sfee1</t>
  </si>
  <si>
    <t>hhinco~sfee2</t>
  </si>
  <si>
    <t>hhinco~sfee3</t>
  </si>
  <si>
    <t>hhinco~sfee4</t>
  </si>
  <si>
    <t>hhinco~sfee5</t>
  </si>
  <si>
    <t>hhinco~sfee6</t>
  </si>
  <si>
    <t>hhinco~sfee7</t>
  </si>
  <si>
    <t>hhinco~sfee8</t>
  </si>
  <si>
    <t>hhinco~sfee9</t>
  </si>
  <si>
    <t>hhinc~sfee10</t>
  </si>
  <si>
    <t>w/o afs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</si>
</sst>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9" fontId="0" fillId="0" borderId="0" xfId="1" applyFont="1"/>
    <xf numFmtId="10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10" fontId="0" fillId="0" borderId="0" xfId="1" applyNumberFormat="1" applyFont="1" applyBorder="1"/>
    <xf numFmtId="9" fontId="0" fillId="0" borderId="0" xfId="1" applyFont="1" applyBorder="1"/>
    <xf numFmtId="0" fontId="0" fillId="0" borderId="6" xfId="0" applyBorder="1" applyAlignment="1">
      <alignment horizontal="right" vertical="center"/>
    </xf>
    <xf numFmtId="0" fontId="0" fillId="0" borderId="0" xfId="0" quotePrefix="1"/>
    <xf numFmtId="0" fontId="0" fillId="0" borderId="9" xfId="0" applyBorder="1"/>
    <xf numFmtId="0" fontId="0" fillId="0" borderId="10" xfId="0" applyBorder="1" applyAlignment="1">
      <alignment horizontal="centerContinuous" wrapText="1"/>
    </xf>
    <xf numFmtId="0" fontId="0" fillId="0" borderId="9" xfId="0" applyBorder="1" applyAlignment="1">
      <alignment horizontal="centerContinuous" wrapText="1"/>
    </xf>
    <xf numFmtId="0" fontId="0" fillId="0" borderId="11" xfId="0" applyBorder="1" applyAlignment="1">
      <alignment horizontal="centerContinuous"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10" fontId="0" fillId="0" borderId="7" xfId="1" applyNumberFormat="1" applyFont="1" applyBorder="1" applyAlignment="1">
      <alignment wrapText="1"/>
    </xf>
    <xf numFmtId="0" fontId="0" fillId="0" borderId="0" xfId="0" applyBorder="1" applyAlignment="1">
      <alignment wrapText="1"/>
    </xf>
    <xf numFmtId="10" fontId="0" fillId="0" borderId="1" xfId="1" applyNumberFormat="1" applyFont="1" applyBorder="1" applyAlignment="1">
      <alignment wrapText="1"/>
    </xf>
    <xf numFmtId="10" fontId="0" fillId="0" borderId="0" xfId="1" applyNumberFormat="1" applyFont="1" applyAlignment="1">
      <alignment wrapText="1"/>
    </xf>
    <xf numFmtId="0" fontId="0" fillId="0" borderId="0" xfId="0" applyAlignment="1">
      <alignment wrapText="1"/>
    </xf>
    <xf numFmtId="10" fontId="0" fillId="0" borderId="0" xfId="1" applyNumberFormat="1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08114610673664"/>
          <c:y val="6.7720337186263968E-2"/>
          <c:w val="0.85836329833770775"/>
          <c:h val="0.77545032497678734"/>
        </c:manualLayout>
      </c:layout>
      <c:lineChart>
        <c:grouping val="standard"/>
        <c:varyColors val="0"/>
        <c:ser>
          <c:idx val="0"/>
          <c:order val="0"/>
          <c:tx>
            <c:strRef>
              <c:f>'Gini Check Cashing'!$H$3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C1-4648-A8FE-783E745E4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'Gini Check Cashing'!$G$4:$G$14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cat>
          <c:val>
            <c:numRef>
              <c:f>'Gini Check Cashing'!$H$4:$H$14</c:f>
              <c:numCache>
                <c:formatCode>0.00%</c:formatCode>
                <c:ptCount val="11"/>
                <c:pt idx="0">
                  <c:v>0</c:v>
                </c:pt>
                <c:pt idx="1">
                  <c:v>-2.3654605272704909E-4</c:v>
                </c:pt>
                <c:pt idx="2">
                  <c:v>-4.7777839517781917E-4</c:v>
                </c:pt>
                <c:pt idx="3">
                  <c:v>-7.2369702735253227E-4</c:v>
                </c:pt>
                <c:pt idx="4">
                  <c:v>-9.7452510590456676E-4</c:v>
                </c:pt>
                <c:pt idx="5">
                  <c:v>-1.230485787487412E-3</c:v>
                </c:pt>
                <c:pt idx="6">
                  <c:v>-1.49157907210129E-3</c:v>
                </c:pt>
                <c:pt idx="7">
                  <c:v>-1.7582512730529576E-3</c:v>
                </c:pt>
                <c:pt idx="8">
                  <c:v>-2.0302792336890363E-3</c:v>
                </c:pt>
                <c:pt idx="9">
                  <c:v>-2.3078861106629045E-3</c:v>
                </c:pt>
                <c:pt idx="10">
                  <c:v>-2.591518217281874E-3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E-4257-8C30-E1545624A2CC}"/>
            </c:ext>
          </c:extLst>
        </c:ser>
        <c:ser>
          <c:idx val="1"/>
          <c:order val="1"/>
          <c:tx>
            <c:strRef>
              <c:f>'Gini Check Cashing'!$I$3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2013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C1-4648-A8FE-783E745E4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'Gini Check Cashing'!$G$4:$G$14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cat>
          <c:val>
            <c:numRef>
              <c:f>'Gini Check Cashing'!$I$4:$I$14</c:f>
              <c:numCache>
                <c:formatCode>0.00%</c:formatCode>
                <c:ptCount val="11"/>
                <c:pt idx="0">
                  <c:v>0</c:v>
                </c:pt>
                <c:pt idx="1">
                  <c:v>-2.0650843560654497E-4</c:v>
                </c:pt>
                <c:pt idx="2">
                  <c:v>-4.171821156678801E-4</c:v>
                </c:pt>
                <c:pt idx="3">
                  <c:v>-6.3202104018433847E-4</c:v>
                </c:pt>
                <c:pt idx="4">
                  <c:v>-8.5102520915558699E-4</c:v>
                </c:pt>
                <c:pt idx="5">
                  <c:v>-1.074633069366393E-3</c:v>
                </c:pt>
                <c:pt idx="6">
                  <c:v>-1.3028446208169786E-3</c:v>
                </c:pt>
                <c:pt idx="7">
                  <c:v>-1.5356598635071217E-3</c:v>
                </c:pt>
                <c:pt idx="8">
                  <c:v>-1.7735172442217007E-3</c:v>
                </c:pt>
                <c:pt idx="9">
                  <c:v>-2.0161975395682763E-3</c:v>
                </c:pt>
                <c:pt idx="10">
                  <c:v>-2.2641391963313939E-3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E-4257-8C30-E1545624A2CC}"/>
            </c:ext>
          </c:extLst>
        </c:ser>
        <c:ser>
          <c:idx val="2"/>
          <c:order val="2"/>
          <c:tx>
            <c:strRef>
              <c:f>'Gini Check Cashing'!$J$3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2015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C1-4648-A8FE-783E745E4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'Gini Check Cashing'!$G$4:$G$14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cat>
          <c:val>
            <c:numRef>
              <c:f>'Gini Check Cashing'!$J$4:$J$14</c:f>
              <c:numCache>
                <c:formatCode>0.00%</c:formatCode>
                <c:ptCount val="11"/>
                <c:pt idx="0">
                  <c:v>0</c:v>
                </c:pt>
                <c:pt idx="1">
                  <c:v>-1.5989361395385426E-4</c:v>
                </c:pt>
                <c:pt idx="2">
                  <c:v>-3.2306373639046093E-4</c:v>
                </c:pt>
                <c:pt idx="3">
                  <c:v>-4.8951036730970898E-4</c:v>
                </c:pt>
                <c:pt idx="4">
                  <c:v>-6.5923350671159842E-4</c:v>
                </c:pt>
                <c:pt idx="5">
                  <c:v>-8.3245158849509782E-4</c:v>
                </c:pt>
                <c:pt idx="6">
                  <c:v>-1.0091646126599851E-3</c:v>
                </c:pt>
                <c:pt idx="7">
                  <c:v>-1.1893725792063714E-3</c:v>
                </c:pt>
                <c:pt idx="8">
                  <c:v>-1.3735123559318607E-3</c:v>
                </c:pt>
                <c:pt idx="9">
                  <c:v>-1.5613655089379286E-3</c:v>
                </c:pt>
                <c:pt idx="10">
                  <c:v>-1.753368906021846E-3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E-4257-8C30-E1545624A2CC}"/>
            </c:ext>
          </c:extLst>
        </c:ser>
        <c:ser>
          <c:idx val="3"/>
          <c:order val="3"/>
          <c:tx>
            <c:strRef>
              <c:f>'Gini Check Cashing'!$K$3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2017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C1-4648-A8FE-783E745E4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'Gini Check Cashing'!$G$4:$G$14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cat>
          <c:val>
            <c:numRef>
              <c:f>'Gini Check Cashing'!$K$4:$K$14</c:f>
              <c:numCache>
                <c:formatCode>0.00%</c:formatCode>
                <c:ptCount val="11"/>
                <c:pt idx="0">
                  <c:v>0</c:v>
                </c:pt>
                <c:pt idx="1">
                  <c:v>-1.4159602501340185E-4</c:v>
                </c:pt>
                <c:pt idx="2">
                  <c:v>-2.8602833404089978E-4</c:v>
                </c:pt>
                <c:pt idx="3">
                  <c:v>-4.3329692708260481E-4</c:v>
                </c:pt>
                <c:pt idx="4">
                  <c:v>-5.8340180413840592E-4</c:v>
                </c:pt>
                <c:pt idx="5">
                  <c:v>-7.3656114090181468E-4</c:v>
                </c:pt>
                <c:pt idx="6">
                  <c:v>-8.9299311306612061E-4</c:v>
                </c:pt>
                <c:pt idx="7">
                  <c:v>-1.0526977206312127E-3</c:v>
                </c:pt>
                <c:pt idx="8">
                  <c:v>-1.2154567879039124E-3</c:v>
                </c:pt>
                <c:pt idx="9">
                  <c:v>-1.3819248419644214E-3</c:v>
                </c:pt>
                <c:pt idx="10">
                  <c:v>-1.5516655314257166E-3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E-4257-8C30-E1545624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004047"/>
        <c:axId val="1933003631"/>
      </c:lineChart>
      <c:catAx>
        <c:axId val="193300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Assumed Fee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03631"/>
        <c:crosses val="autoZero"/>
        <c:auto val="1"/>
        <c:lblAlgn val="ctr"/>
        <c:lblOffset val="100"/>
        <c:noMultiLvlLbl val="0"/>
      </c:catAx>
      <c:valAx>
        <c:axId val="19330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Percent Change in Gini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00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'Gini All AFS'!$I$3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-5.5248618784531738E-3"/>
                  <c:y val="-9.592326139088846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FC-4E9C-9D22-C57D2D0FCC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'Gini All AFS'!$H$4:$H$14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cat>
          <c:val>
            <c:numRef>
              <c:f>'Gini All AFS'!$I$4:$I$14</c:f>
              <c:numCache>
                <c:formatCode>0.00%</c:formatCode>
                <c:ptCount val="11"/>
                <c:pt idx="0">
                  <c:v>0</c:v>
                </c:pt>
                <c:pt idx="1">
                  <c:v>-1.5455249161633322E-4</c:v>
                </c:pt>
                <c:pt idx="2">
                  <c:v>-3.121741107258158E-4</c:v>
                </c:pt>
                <c:pt idx="3">
                  <c:v>-4.7308408072066488E-4</c:v>
                </c:pt>
                <c:pt idx="4">
                  <c:v>-6.3706317820866332E-4</c:v>
                </c:pt>
                <c:pt idx="5">
                  <c:v>-8.0454984997446743E-4</c:v>
                </c:pt>
                <c:pt idx="6">
                  <c:v>-9.7532487262563805E-4</c:v>
                </c:pt>
                <c:pt idx="7">
                  <c:v>-1.1498266929471646E-3</c:v>
                </c:pt>
                <c:pt idx="8">
                  <c:v>-1.3278360875463857E-3</c:v>
                </c:pt>
                <c:pt idx="9">
                  <c:v>-1.5097915032081799E-3</c:v>
                </c:pt>
                <c:pt idx="10">
                  <c:v>-1.6954737165401079E-3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2-4AEE-8FE3-081CD4CD0543}"/>
            </c:ext>
          </c:extLst>
        </c:ser>
        <c:ser>
          <c:idx val="1"/>
          <c:order val="1"/>
          <c:tx>
            <c:strRef>
              <c:f>'Gini All AFS'!$J$3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2015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FC-4E9C-9D22-C57D2D0FCC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'Gini All AFS'!$H$4:$H$14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cat>
          <c:val>
            <c:numRef>
              <c:f>'Gini All AFS'!$J$4:$J$14</c:f>
              <c:numCache>
                <c:formatCode>0.00%</c:formatCode>
                <c:ptCount val="11"/>
                <c:pt idx="0">
                  <c:v>0</c:v>
                </c:pt>
                <c:pt idx="1">
                  <c:v>-1.3805022406943035E-4</c:v>
                </c:pt>
                <c:pt idx="2">
                  <c:v>-2.78940088824009E-4</c:v>
                </c:pt>
                <c:pt idx="3">
                  <c:v>-4.2266959426340289E-4</c:v>
                </c:pt>
                <c:pt idx="4">
                  <c:v>-5.6923874038783406E-4</c:v>
                </c:pt>
                <c:pt idx="5">
                  <c:v>-7.1886596109616008E-4</c:v>
                </c:pt>
                <c:pt idx="6">
                  <c:v>-8.7155125638804787E-4</c:v>
                </c:pt>
                <c:pt idx="7">
                  <c:v>-1.0275130601627991E-3</c:v>
                </c:pt>
                <c:pt idx="8">
                  <c:v>-1.1865329385213341E-3</c:v>
                </c:pt>
                <c:pt idx="9">
                  <c:v>-1.3492661931602257E-3</c:v>
                </c:pt>
                <c:pt idx="10">
                  <c:v>-1.5152759562817586E-3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2-4AEE-8FE3-081CD4CD0543}"/>
            </c:ext>
          </c:extLst>
        </c:ser>
        <c:ser>
          <c:idx val="2"/>
          <c:order val="2"/>
          <c:tx>
            <c:strRef>
              <c:f>'Gini All AFS'!$K$3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2017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90-4B9A-AAE8-7D1623C6A4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'Gini All AFS'!$H$4:$H$14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cat>
          <c:val>
            <c:numRef>
              <c:f>'Gini All AFS'!$K$4:$K$14</c:f>
              <c:numCache>
                <c:formatCode>0.00%</c:formatCode>
                <c:ptCount val="11"/>
                <c:pt idx="0">
                  <c:v>0</c:v>
                </c:pt>
                <c:pt idx="1">
                  <c:v>-1.138877119521986E-4</c:v>
                </c:pt>
                <c:pt idx="2">
                  <c:v>-2.3017535653180321E-4</c:v>
                </c:pt>
                <c:pt idx="3">
                  <c:v>-3.4886293373870281E-4</c:v>
                </c:pt>
                <c:pt idx="4">
                  <c:v>-4.6973226787949685E-4</c:v>
                </c:pt>
                <c:pt idx="5">
                  <c:v>-5.9321971034120846E-4</c:v>
                </c:pt>
                <c:pt idx="6">
                  <c:v>-7.1932526112350459E-4</c:v>
                </c:pt>
                <c:pt idx="7">
                  <c:v>-8.4804892022660727E-4</c:v>
                </c:pt>
                <c:pt idx="8">
                  <c:v>-9.7939068765040549E-4</c:v>
                </c:pt>
                <c:pt idx="9">
                  <c:v>-1.1135687390884108E-3</c:v>
                </c:pt>
                <c:pt idx="10">
                  <c:v>-1.2508012502340238E-3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32-4AEE-8FE3-081CD4CD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161199"/>
        <c:axId val="289161615"/>
      </c:lineChart>
      <c:catAx>
        <c:axId val="28916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Assumed Fee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61615"/>
        <c:crosses val="autoZero"/>
        <c:auto val="1"/>
        <c:lblAlgn val="ctr"/>
        <c:lblOffset val="100"/>
        <c:noMultiLvlLbl val="0"/>
      </c:catAx>
      <c:valAx>
        <c:axId val="2891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Percent Change in Gini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'Extreme Case'!$G$5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2011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4B-4637-8993-843EB2102C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'Extreme Case'!$G$6:$G$16</c:f>
              <c:numCache>
                <c:formatCode>0.00%</c:formatCode>
                <c:ptCount val="11"/>
                <c:pt idx="0">
                  <c:v>0</c:v>
                </c:pt>
                <c:pt idx="1">
                  <c:v>-1.3696472320502417E-3</c:v>
                </c:pt>
                <c:pt idx="2">
                  <c:v>-2.7654361812536887E-3</c:v>
                </c:pt>
                <c:pt idx="3">
                  <c:v>-4.1882605815303231E-3</c:v>
                </c:pt>
                <c:pt idx="4">
                  <c:v>-5.6387907333198539E-3</c:v>
                </c:pt>
                <c:pt idx="5">
                  <c:v>-7.1176969370622123E-3</c:v>
                </c:pt>
                <c:pt idx="6">
                  <c:v>-8.6254260597171672E-3</c:v>
                </c:pt>
                <c:pt idx="7">
                  <c:v>-1.0163095268684419E-2</c:v>
                </c:pt>
                <c:pt idx="8">
                  <c:v>-1.1731151430923958E-2</c:v>
                </c:pt>
                <c:pt idx="9">
                  <c:v>-1.3330264846875495E-2</c:v>
                </c:pt>
                <c:pt idx="10">
                  <c:v>-1.4961105816978959E-2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4B-4637-8993-843EB2102CE4}"/>
            </c:ext>
          </c:extLst>
        </c:ser>
        <c:ser>
          <c:idx val="0"/>
          <c:order val="1"/>
          <c:tx>
            <c:strRef>
              <c:f>'Extreme Case'!$H$5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2013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4B-4637-8993-843EB2102C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'Gini All AFS'!$H$4:$H$14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cat>
          <c:val>
            <c:numRef>
              <c:f>'Extreme Case'!$H$6:$H$16</c:f>
              <c:numCache>
                <c:formatCode>0.00%</c:formatCode>
                <c:ptCount val="11"/>
                <c:pt idx="0">
                  <c:v>0</c:v>
                </c:pt>
                <c:pt idx="1">
                  <c:v>-1.2289956954425474E-3</c:v>
                </c:pt>
                <c:pt idx="2">
                  <c:v>-2.4816934507259081E-3</c:v>
                </c:pt>
                <c:pt idx="3">
                  <c:v>-3.7587516564009382E-3</c:v>
                </c:pt>
                <c:pt idx="4">
                  <c:v>-5.060609239501912E-3</c:v>
                </c:pt>
                <c:pt idx="5">
                  <c:v>-6.3883635176140707E-3</c:v>
                </c:pt>
                <c:pt idx="6">
                  <c:v>-7.7420144907371924E-3</c:v>
                </c:pt>
                <c:pt idx="7">
                  <c:v>-9.1228789399736554E-3</c:v>
                </c:pt>
                <c:pt idx="8">
                  <c:v>-1.0530956865323682E-2</c:v>
                </c:pt>
                <c:pt idx="9">
                  <c:v>-1.1967126120855154E-2</c:v>
                </c:pt>
                <c:pt idx="10">
                  <c:v>-1.3432484024153313E-2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B-4637-8993-843EB2102CE4}"/>
            </c:ext>
          </c:extLst>
        </c:ser>
        <c:ser>
          <c:idx val="1"/>
          <c:order val="2"/>
          <c:tx>
            <c:strRef>
              <c:f>'Extreme Case'!$I$5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2015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4B-4637-8993-843EB2102C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'Gini All AFS'!$H$4:$H$14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cat>
          <c:val>
            <c:numRef>
              <c:f>'Extreme Case'!$I$6:$I$16</c:f>
              <c:numCache>
                <c:formatCode>0.00%</c:formatCode>
                <c:ptCount val="11"/>
                <c:pt idx="0">
                  <c:v>0</c:v>
                </c:pt>
                <c:pt idx="1">
                  <c:v>-1.0677947004191779E-3</c:v>
                </c:pt>
                <c:pt idx="2">
                  <c:v>-2.1563338786584341E-3</c:v>
                </c:pt>
                <c:pt idx="3">
                  <c:v>-3.2662726234907735E-3</c:v>
                </c:pt>
                <c:pt idx="4">
                  <c:v>-4.3980476607653474E-3</c:v>
                </c:pt>
                <c:pt idx="5">
                  <c:v>-5.5520957163308626E-3</c:v>
                </c:pt>
                <c:pt idx="6">
                  <c:v>-6.7292902418850664E-3</c:v>
                </c:pt>
                <c:pt idx="7">
                  <c:v>-7.9300679632766657E-3</c:v>
                </c:pt>
                <c:pt idx="8">
                  <c:v>-9.1550839692788877E-3</c:v>
                </c:pt>
                <c:pt idx="9">
                  <c:v>-1.0404774985740883E-2</c:v>
                </c:pt>
                <c:pt idx="10">
                  <c:v>-1.1680014464360067E-2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B-4637-8993-843EB2102CE4}"/>
            </c:ext>
          </c:extLst>
        </c:ser>
        <c:ser>
          <c:idx val="2"/>
          <c:order val="3"/>
          <c:tx>
            <c:strRef>
              <c:f>'Extreme Case'!$J$5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2017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4B-4637-8993-843EB2102C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'Gini All AFS'!$H$4:$H$14</c:f>
              <c:numCache>
                <c:formatCode>0%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cat>
          <c:val>
            <c:numRef>
              <c:f>'Extreme Case'!$J$6:$J$16</c:f>
              <c:numCache>
                <c:formatCode>0.00%</c:formatCode>
                <c:ptCount val="11"/>
                <c:pt idx="0">
                  <c:v>0</c:v>
                </c:pt>
                <c:pt idx="1">
                  <c:v>-8.6607221528667289E-4</c:v>
                </c:pt>
                <c:pt idx="2">
                  <c:v>-1.7493742731841122E-3</c:v>
                </c:pt>
                <c:pt idx="3">
                  <c:v>-2.649906173692429E-3</c:v>
                </c:pt>
                <c:pt idx="4">
                  <c:v>-3.5683222146323246E-3</c:v>
                </c:pt>
                <c:pt idx="5">
                  <c:v>-4.5052766938243893E-3</c:v>
                </c:pt>
                <c:pt idx="6">
                  <c:v>-5.4609877105421534E-3</c:v>
                </c:pt>
                <c:pt idx="7">
                  <c:v>-6.4363276618797371E-3</c:v>
                </c:pt>
                <c:pt idx="8">
                  <c:v>-7.4312965478374737E-3</c:v>
                </c:pt>
                <c:pt idx="9">
                  <c:v>-8.4467667655092615E-3</c:v>
                </c:pt>
                <c:pt idx="10">
                  <c:v>-9.4831745134422718E-3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4B-4637-8993-843EB210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161199"/>
        <c:axId val="289161615"/>
      </c:lineChart>
      <c:catAx>
        <c:axId val="28916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Assumed Fee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61615"/>
        <c:crosses val="autoZero"/>
        <c:auto val="1"/>
        <c:lblAlgn val="ctr"/>
        <c:lblOffset val="100"/>
        <c:noMultiLvlLbl val="0"/>
      </c:catAx>
      <c:valAx>
        <c:axId val="2891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Percent Change in Gini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6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585787</xdr:colOff>
      <xdr:row>1</xdr:row>
      <xdr:rowOff>66674</xdr:rowOff>
    </xdr:from>
    <xdr:to>
      <xdr:col>21</xdr:col>
      <xdr:colOff>314325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2</xdr:row>
      <xdr:rowOff>47624</xdr:rowOff>
    </xdr:from>
    <xdr:to>
      <xdr:col>23</xdr:col>
      <xdr:colOff>238125</xdr:colOff>
      <xdr:row>23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295275</xdr:colOff>
      <xdr:row>3</xdr:row>
      <xdr:rowOff>0</xdr:rowOff>
    </xdr:from>
    <xdr:to>
      <xdr:col>23</xdr:col>
      <xdr:colOff>485775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65"/>
  <sheetViews>
    <sheetView workbookViewId="0">
      <selection activeCell="O57" sqref="O57"/>
    </sheetView>
  </sheetViews>
  <sheetFormatPr defaultRowHeight="14.5" x14ac:dyDescent="0.35"/>
  <cols>
    <col min="2" max="2" width="20.453125" customWidth="1"/>
    <col min="3" max="3" width="16.7265625" bestFit="1" customWidth="1"/>
    <col min="4" max="4" width="10.7265625" bestFit="1" customWidth="1"/>
    <col min="5" max="5" width="17.54296875" bestFit="1" customWidth="1"/>
    <col min="6" max="6" width="17" bestFit="1" customWidth="1"/>
    <col min="7" max="7" width="15.1796875" bestFit="1" customWidth="1"/>
  </cols>
  <sheetData>
    <row r="2" spans="2:17" ht="23.5" x14ac:dyDescent="0.55000000000000004">
      <c r="B2" s="8" t="s">
        <v>16</v>
      </c>
      <c r="D2" t="s">
        <v>17</v>
      </c>
    </row>
    <row r="3" spans="2:17" x14ac:dyDescent="0.35">
      <c r="J3">
        <v>2017</v>
      </c>
      <c r="K3" s="3" t="s">
        <v>6</v>
      </c>
      <c r="L3" s="3"/>
      <c r="M3" s="3"/>
      <c r="N3" s="3"/>
      <c r="O3" s="3"/>
      <c r="P3" s="3"/>
    </row>
    <row r="4" spans="2:17" x14ac:dyDescent="0.35">
      <c r="B4">
        <v>2017</v>
      </c>
      <c r="C4" s="3" t="s">
        <v>6</v>
      </c>
      <c r="D4" s="3"/>
      <c r="E4" s="3"/>
      <c r="F4" s="3"/>
      <c r="G4" s="3"/>
      <c r="H4" s="3"/>
    </row>
    <row r="5" spans="2:17" ht="15" thickBot="1" x14ac:dyDescent="0.4">
      <c r="B5" s="4" t="s">
        <v>27</v>
      </c>
      <c r="C5" s="5" t="s">
        <v>0</v>
      </c>
      <c r="D5" s="5" t="s">
        <v>1</v>
      </c>
      <c r="E5" s="5" t="s">
        <v>5</v>
      </c>
      <c r="F5" s="5" t="s">
        <v>2</v>
      </c>
      <c r="G5" s="5" t="s">
        <v>3</v>
      </c>
      <c r="H5" s="5" t="s">
        <v>4</v>
      </c>
      <c r="L5" t="s">
        <v>6</v>
      </c>
    </row>
    <row r="6" spans="2:17" ht="15" thickBot="1" x14ac:dyDescent="0.4">
      <c r="B6" s="1" t="s">
        <v>28</v>
      </c>
      <c r="C6">
        <v>0.1087</v>
      </c>
      <c r="D6">
        <v>0.1061</v>
      </c>
      <c r="E6">
        <v>6.9699999999999998E-2</v>
      </c>
      <c r="F6">
        <v>4.8300000000000003E-2</v>
      </c>
      <c r="G6">
        <v>3.04E-2</v>
      </c>
      <c r="H6">
        <v>6.25E-2</v>
      </c>
      <c r="J6" t="s">
        <v>32</v>
      </c>
      <c r="K6" s="4" t="s">
        <v>27</v>
      </c>
      <c r="L6" s="14" t="s">
        <v>33</v>
      </c>
      <c r="M6" s="14" t="s">
        <v>34</v>
      </c>
      <c r="N6" s="14" t="s">
        <v>35</v>
      </c>
      <c r="O6" s="14" t="s">
        <v>36</v>
      </c>
      <c r="P6" s="14" t="s">
        <v>37</v>
      </c>
      <c r="Q6" s="14" t="s">
        <v>4</v>
      </c>
    </row>
    <row r="7" spans="2:17" x14ac:dyDescent="0.35">
      <c r="B7" s="2" t="s">
        <v>29</v>
      </c>
      <c r="C7" s="3">
        <v>0.89129999999999998</v>
      </c>
      <c r="D7" s="3">
        <v>0.89390000000000003</v>
      </c>
      <c r="E7" s="3">
        <v>0.93030000000000002</v>
      </c>
      <c r="F7" s="3">
        <v>0.95169999999999999</v>
      </c>
      <c r="G7" s="3">
        <v>0.96960000000000002</v>
      </c>
      <c r="H7" s="3">
        <v>0.9375</v>
      </c>
      <c r="J7">
        <v>2017</v>
      </c>
      <c r="K7" s="1" t="s">
        <v>28</v>
      </c>
      <c r="L7">
        <v>0.1087</v>
      </c>
      <c r="M7">
        <v>0.1061</v>
      </c>
      <c r="N7">
        <v>6.9699999999999998E-2</v>
      </c>
      <c r="O7">
        <v>4.8300000000000003E-2</v>
      </c>
      <c r="P7">
        <v>3.04E-2</v>
      </c>
      <c r="Q7">
        <v>6.25E-2</v>
      </c>
    </row>
    <row r="8" spans="2:17" x14ac:dyDescent="0.35">
      <c r="B8" s="1"/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K8" s="2" t="s">
        <v>29</v>
      </c>
      <c r="L8" s="3">
        <v>0.89129999999999998</v>
      </c>
      <c r="M8" s="3">
        <v>0.89390000000000003</v>
      </c>
      <c r="N8" s="3">
        <v>0.93030000000000002</v>
      </c>
      <c r="O8" s="3">
        <v>0.95169999999999999</v>
      </c>
      <c r="P8" s="3">
        <v>0.96960000000000002</v>
      </c>
      <c r="Q8" s="3">
        <v>0.9375</v>
      </c>
    </row>
    <row r="9" spans="2:17" x14ac:dyDescent="0.35">
      <c r="J9">
        <v>2015</v>
      </c>
      <c r="K9" s="1" t="s">
        <v>28</v>
      </c>
      <c r="L9">
        <v>0.13170000000000001</v>
      </c>
      <c r="M9">
        <v>9.9299999999999999E-2</v>
      </c>
      <c r="N9">
        <v>7.0800000000000002E-2</v>
      </c>
      <c r="O9">
        <v>5.0500000000000003E-2</v>
      </c>
      <c r="P9">
        <v>3.1399999999999997E-2</v>
      </c>
      <c r="Q9">
        <v>6.8000000000000005E-2</v>
      </c>
    </row>
    <row r="10" spans="2:17" x14ac:dyDescent="0.35">
      <c r="B10">
        <v>2015</v>
      </c>
      <c r="C10" s="3" t="s">
        <v>6</v>
      </c>
      <c r="D10" s="3"/>
      <c r="E10" s="3"/>
      <c r="F10" s="3"/>
      <c r="G10" s="3"/>
      <c r="H10" s="3"/>
      <c r="K10" s="2" t="s">
        <v>29</v>
      </c>
      <c r="L10" s="3">
        <v>0.86829999999999996</v>
      </c>
      <c r="M10" s="3">
        <v>0.90069999999999995</v>
      </c>
      <c r="N10" s="3">
        <v>0.92920000000000003</v>
      </c>
      <c r="O10" s="3">
        <v>0.94950000000000001</v>
      </c>
      <c r="P10" s="3">
        <v>0.96860000000000002</v>
      </c>
      <c r="Q10" s="3">
        <v>0.93200000000000005</v>
      </c>
    </row>
    <row r="11" spans="2:17" x14ac:dyDescent="0.35">
      <c r="B11" s="4" t="s">
        <v>27</v>
      </c>
      <c r="C11" s="5" t="s">
        <v>0</v>
      </c>
      <c r="D11" s="5" t="s">
        <v>1</v>
      </c>
      <c r="E11" s="5" t="s">
        <v>5</v>
      </c>
      <c r="F11" s="5" t="s">
        <v>2</v>
      </c>
      <c r="G11" s="5" t="s">
        <v>3</v>
      </c>
      <c r="H11" s="5" t="s">
        <v>4</v>
      </c>
      <c r="J11">
        <v>2013</v>
      </c>
      <c r="K11" s="1" t="s">
        <v>28</v>
      </c>
      <c r="L11">
        <v>0.1479</v>
      </c>
      <c r="M11">
        <v>0.1056</v>
      </c>
      <c r="N11">
        <v>6.88E-2</v>
      </c>
      <c r="O11">
        <v>4.0399999999999998E-2</v>
      </c>
      <c r="P11">
        <v>2.2200000000000001E-2</v>
      </c>
      <c r="Q11">
        <v>6.8500000000000005E-2</v>
      </c>
    </row>
    <row r="12" spans="2:17" x14ac:dyDescent="0.35">
      <c r="B12" s="1" t="s">
        <v>28</v>
      </c>
      <c r="C12">
        <v>0.13170000000000001</v>
      </c>
      <c r="D12">
        <v>9.9299999999999999E-2</v>
      </c>
      <c r="E12">
        <v>7.0800000000000002E-2</v>
      </c>
      <c r="F12">
        <v>5.0500000000000003E-2</v>
      </c>
      <c r="G12">
        <v>3.1399999999999997E-2</v>
      </c>
      <c r="H12">
        <v>6.8000000000000005E-2</v>
      </c>
      <c r="K12" s="2" t="s">
        <v>29</v>
      </c>
      <c r="L12" s="3">
        <v>0.85209999999999997</v>
      </c>
      <c r="M12" s="3">
        <v>0.89439999999999997</v>
      </c>
      <c r="N12" s="3">
        <v>0.93120000000000003</v>
      </c>
      <c r="O12" s="3">
        <v>0.95960000000000001</v>
      </c>
      <c r="P12" s="3">
        <v>0.9778</v>
      </c>
      <c r="Q12" s="3">
        <v>0.93149999999999999</v>
      </c>
    </row>
    <row r="13" spans="2:17" x14ac:dyDescent="0.35">
      <c r="B13" s="2" t="s">
        <v>29</v>
      </c>
      <c r="C13" s="3">
        <v>0.86829999999999996</v>
      </c>
      <c r="D13" s="3">
        <v>0.90069999999999995</v>
      </c>
      <c r="E13" s="3">
        <v>0.92920000000000003</v>
      </c>
      <c r="F13" s="3">
        <v>0.94950000000000001</v>
      </c>
      <c r="G13" s="3">
        <v>0.96860000000000002</v>
      </c>
      <c r="H13" s="3">
        <v>0.93200000000000005</v>
      </c>
      <c r="J13" s="11">
        <v>2011</v>
      </c>
      <c r="K13" s="1" t="s">
        <v>28</v>
      </c>
      <c r="L13">
        <v>0.15590000000000001</v>
      </c>
      <c r="M13">
        <v>0.11609999999999999</v>
      </c>
      <c r="N13">
        <v>7.8100000000000003E-2</v>
      </c>
      <c r="O13">
        <v>4.8000000000000001E-2</v>
      </c>
      <c r="P13">
        <v>2.8000000000000001E-2</v>
      </c>
      <c r="Q13">
        <v>7.8700000000000006E-2</v>
      </c>
    </row>
    <row r="14" spans="2:17" x14ac:dyDescent="0.35">
      <c r="B14" s="1"/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J14" s="11"/>
      <c r="K14" s="1" t="s">
        <v>29</v>
      </c>
      <c r="L14" s="11">
        <v>0.84409999999999996</v>
      </c>
      <c r="M14" s="11">
        <v>0.88390000000000002</v>
      </c>
      <c r="N14" s="11">
        <v>0.92190000000000005</v>
      </c>
      <c r="O14" s="11">
        <v>0.95199999999999996</v>
      </c>
      <c r="P14" s="11">
        <v>0.97199999999999998</v>
      </c>
      <c r="Q14" s="11">
        <v>0.92130000000000001</v>
      </c>
    </row>
    <row r="15" spans="2:17" x14ac:dyDescent="0.35">
      <c r="J15" s="11"/>
      <c r="K15" s="11"/>
      <c r="L15" s="11"/>
      <c r="M15" s="11"/>
      <c r="N15" s="11"/>
      <c r="O15" s="11"/>
      <c r="P15" s="11"/>
    </row>
    <row r="16" spans="2:17" x14ac:dyDescent="0.35">
      <c r="B16">
        <v>2013</v>
      </c>
      <c r="C16" s="3" t="s">
        <v>6</v>
      </c>
      <c r="D16" s="3"/>
      <c r="E16" s="3"/>
      <c r="F16" s="3"/>
      <c r="G16" s="3"/>
      <c r="H16" s="3"/>
      <c r="J16" s="11"/>
      <c r="K16" s="11"/>
      <c r="L16" s="11"/>
      <c r="M16" s="11"/>
      <c r="N16" s="11"/>
      <c r="O16" s="11"/>
      <c r="P16" s="11"/>
    </row>
    <row r="17" spans="2:16" x14ac:dyDescent="0.35">
      <c r="B17" s="4" t="s">
        <v>27</v>
      </c>
      <c r="C17" s="5" t="s">
        <v>0</v>
      </c>
      <c r="D17" s="5" t="s">
        <v>1</v>
      </c>
      <c r="E17" s="5" t="s">
        <v>5</v>
      </c>
      <c r="F17" s="5" t="s">
        <v>2</v>
      </c>
      <c r="G17" s="5" t="s">
        <v>3</v>
      </c>
      <c r="H17" s="5" t="s">
        <v>4</v>
      </c>
      <c r="J17" s="11"/>
      <c r="K17" s="11"/>
      <c r="L17" s="11"/>
      <c r="M17" s="11"/>
      <c r="N17" s="11"/>
      <c r="O17" s="11"/>
      <c r="P17" s="11"/>
    </row>
    <row r="18" spans="2:16" x14ac:dyDescent="0.35">
      <c r="B18" s="1" t="s">
        <v>28</v>
      </c>
      <c r="C18">
        <v>0.1479</v>
      </c>
      <c r="D18">
        <v>0.1056</v>
      </c>
      <c r="E18">
        <v>6.88E-2</v>
      </c>
      <c r="F18">
        <v>4.0399999999999998E-2</v>
      </c>
      <c r="G18">
        <v>2.2200000000000001E-2</v>
      </c>
      <c r="H18">
        <v>6.8500000000000005E-2</v>
      </c>
      <c r="J18" s="11"/>
      <c r="K18" s="11"/>
      <c r="L18" s="11"/>
      <c r="M18" s="11"/>
      <c r="N18" s="11"/>
      <c r="O18" s="11"/>
      <c r="P18" s="11"/>
    </row>
    <row r="19" spans="2:16" x14ac:dyDescent="0.35">
      <c r="B19" s="2" t="s">
        <v>29</v>
      </c>
      <c r="C19" s="3">
        <v>0.85209999999999997</v>
      </c>
      <c r="D19" s="3">
        <v>0.89439999999999997</v>
      </c>
      <c r="E19" s="3">
        <v>0.93120000000000003</v>
      </c>
      <c r="F19" s="3">
        <v>0.95960000000000001</v>
      </c>
      <c r="G19" s="3">
        <v>0.9778</v>
      </c>
      <c r="H19" s="3">
        <v>0.93149999999999999</v>
      </c>
      <c r="J19" s="11"/>
      <c r="K19" s="11"/>
      <c r="L19" s="11"/>
      <c r="M19" s="11"/>
      <c r="N19" s="11"/>
      <c r="O19" s="11"/>
      <c r="P19" s="11"/>
    </row>
    <row r="20" spans="2:16" x14ac:dyDescent="0.35">
      <c r="B20" s="1"/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 s="11"/>
      <c r="K20" s="11"/>
      <c r="L20" s="11"/>
      <c r="M20" s="11"/>
      <c r="N20" s="11"/>
      <c r="O20" s="11"/>
      <c r="P20" s="11"/>
    </row>
    <row r="21" spans="2:16" x14ac:dyDescent="0.35">
      <c r="J21" s="11"/>
      <c r="K21" s="11"/>
      <c r="L21" s="11"/>
      <c r="M21" s="11"/>
      <c r="N21" s="11"/>
      <c r="O21" s="11"/>
      <c r="P21" s="11"/>
    </row>
    <row r="22" spans="2:16" x14ac:dyDescent="0.35">
      <c r="J22" s="11"/>
      <c r="K22" s="11"/>
      <c r="L22" s="11"/>
      <c r="M22" s="11"/>
      <c r="N22" s="11"/>
      <c r="O22" s="11"/>
      <c r="P22" s="11"/>
    </row>
    <row r="23" spans="2:16" x14ac:dyDescent="0.35">
      <c r="B23">
        <v>2011</v>
      </c>
      <c r="C23" s="3" t="s">
        <v>6</v>
      </c>
      <c r="D23" s="3"/>
      <c r="E23" s="3"/>
      <c r="F23" s="3"/>
      <c r="G23" s="3"/>
      <c r="H23" s="3"/>
      <c r="J23" s="11"/>
      <c r="K23" s="11"/>
      <c r="L23" s="11"/>
      <c r="M23" s="11"/>
      <c r="N23" s="11"/>
      <c r="O23" s="11"/>
      <c r="P23" s="11"/>
    </row>
    <row r="24" spans="2:16" x14ac:dyDescent="0.35">
      <c r="B24" s="4" t="s">
        <v>27</v>
      </c>
      <c r="C24" s="5" t="s">
        <v>0</v>
      </c>
      <c r="D24" s="5" t="s">
        <v>1</v>
      </c>
      <c r="E24" s="5" t="s">
        <v>5</v>
      </c>
      <c r="F24" s="5" t="s">
        <v>2</v>
      </c>
      <c r="G24" s="5" t="s">
        <v>3</v>
      </c>
      <c r="H24" s="5" t="s">
        <v>4</v>
      </c>
      <c r="J24" s="11"/>
      <c r="K24" s="11"/>
      <c r="L24" s="11"/>
      <c r="M24" s="11"/>
      <c r="N24" s="11"/>
      <c r="O24" s="11"/>
      <c r="P24" s="11"/>
    </row>
    <row r="25" spans="2:16" x14ac:dyDescent="0.35">
      <c r="B25" s="1" t="s">
        <v>28</v>
      </c>
      <c r="C25">
        <v>0.15590000000000001</v>
      </c>
      <c r="D25">
        <v>0.11609999999999999</v>
      </c>
      <c r="E25">
        <v>7.8100000000000003E-2</v>
      </c>
      <c r="F25">
        <v>4.8000000000000001E-2</v>
      </c>
      <c r="G25">
        <v>2.8000000000000001E-2</v>
      </c>
      <c r="H25">
        <v>7.8700000000000006E-2</v>
      </c>
      <c r="J25" s="11"/>
      <c r="K25" s="11"/>
      <c r="L25" s="11"/>
      <c r="M25" s="11"/>
      <c r="N25" s="11"/>
      <c r="O25" s="11"/>
      <c r="P25" s="11"/>
    </row>
    <row r="26" spans="2:16" x14ac:dyDescent="0.35">
      <c r="B26" s="2" t="s">
        <v>29</v>
      </c>
      <c r="C26" s="3">
        <v>0.84409999999999996</v>
      </c>
      <c r="D26" s="3">
        <v>0.88390000000000002</v>
      </c>
      <c r="E26" s="3">
        <v>0.92190000000000005</v>
      </c>
      <c r="F26" s="3">
        <v>0.95199999999999996</v>
      </c>
      <c r="G26" s="3">
        <v>0.97199999999999998</v>
      </c>
      <c r="H26" s="3">
        <v>0.92130000000000001</v>
      </c>
      <c r="J26" s="11"/>
      <c r="K26" s="11"/>
      <c r="L26" s="11"/>
      <c r="M26" s="11"/>
      <c r="N26" s="11"/>
      <c r="O26" s="11"/>
      <c r="P26" s="11"/>
    </row>
    <row r="27" spans="2:16" x14ac:dyDescent="0.35">
      <c r="B27" s="1"/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30" spans="2:16" ht="23.5" x14ac:dyDescent="0.55000000000000004">
      <c r="B30" s="8" t="s">
        <v>15</v>
      </c>
    </row>
    <row r="32" spans="2:16" x14ac:dyDescent="0.35">
      <c r="K32" s="9"/>
    </row>
    <row r="33" spans="2:11" x14ac:dyDescent="0.35">
      <c r="B33">
        <v>2013</v>
      </c>
      <c r="K33" s="10" t="s">
        <v>26</v>
      </c>
    </row>
    <row r="34" spans="2:11" x14ac:dyDescent="0.35">
      <c r="B34" s="4" t="s">
        <v>14</v>
      </c>
      <c r="C34" s="5" t="s">
        <v>0</v>
      </c>
      <c r="D34" s="5" t="s">
        <v>1</v>
      </c>
      <c r="E34" s="5" t="s">
        <v>5</v>
      </c>
      <c r="F34" s="5" t="s">
        <v>2</v>
      </c>
      <c r="G34" s="5" t="s">
        <v>3</v>
      </c>
      <c r="H34" s="5" t="s">
        <v>4</v>
      </c>
    </row>
    <row r="35" spans="2:11" x14ac:dyDescent="0.35">
      <c r="B35" s="1" t="s">
        <v>12</v>
      </c>
      <c r="C35">
        <v>0.58740000000000003</v>
      </c>
      <c r="D35">
        <v>0.65249999999999997</v>
      </c>
      <c r="E35">
        <v>0.72119999999999995</v>
      </c>
      <c r="F35">
        <v>0.78310000000000002</v>
      </c>
      <c r="G35">
        <v>0.85729999999999995</v>
      </c>
      <c r="H35">
        <v>0.74009999999999998</v>
      </c>
    </row>
    <row r="36" spans="2:11" x14ac:dyDescent="0.35">
      <c r="B36" s="1" t="s">
        <v>10</v>
      </c>
      <c r="C36">
        <v>0.24829999999999999</v>
      </c>
      <c r="D36">
        <v>0.21129999999999999</v>
      </c>
      <c r="E36">
        <v>0.18529999999999999</v>
      </c>
      <c r="F36">
        <v>0.16320000000000001</v>
      </c>
      <c r="G36">
        <v>0.11550000000000001</v>
      </c>
      <c r="H36">
        <v>0.1749</v>
      </c>
    </row>
    <row r="37" spans="2:11" x14ac:dyDescent="0.35">
      <c r="B37" s="1" t="s">
        <v>11</v>
      </c>
      <c r="C37">
        <v>0.11070000000000001</v>
      </c>
      <c r="D37">
        <v>8.5999999999999993E-2</v>
      </c>
      <c r="E37">
        <v>6.5000000000000002E-2</v>
      </c>
      <c r="F37">
        <v>3.9100000000000003E-2</v>
      </c>
      <c r="G37">
        <v>2.1600000000000001E-2</v>
      </c>
      <c r="H37">
        <v>5.8099999999999999E-2</v>
      </c>
      <c r="K37" t="s">
        <v>20</v>
      </c>
    </row>
    <row r="38" spans="2:11" x14ac:dyDescent="0.35">
      <c r="B38" s="2" t="s">
        <v>13</v>
      </c>
      <c r="C38" s="3">
        <v>5.3600000000000002E-2</v>
      </c>
      <c r="D38" s="3">
        <v>5.0200000000000002E-2</v>
      </c>
      <c r="E38" s="3">
        <v>2.86E-2</v>
      </c>
      <c r="F38" s="3">
        <v>1.4500000000000001E-2</v>
      </c>
      <c r="G38" s="3">
        <v>5.5999999999999999E-3</v>
      </c>
      <c r="H38" s="3">
        <v>2.69E-2</v>
      </c>
    </row>
    <row r="39" spans="2:11" x14ac:dyDescent="0.35">
      <c r="B39" s="1"/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K39" t="s">
        <v>21</v>
      </c>
    </row>
    <row r="40" spans="2:11" x14ac:dyDescent="0.35">
      <c r="K40" t="s">
        <v>22</v>
      </c>
    </row>
    <row r="41" spans="2:11" x14ac:dyDescent="0.35">
      <c r="K41" t="s">
        <v>23</v>
      </c>
    </row>
    <row r="42" spans="2:11" x14ac:dyDescent="0.35">
      <c r="B42">
        <v>2015</v>
      </c>
      <c r="K42" t="s">
        <v>24</v>
      </c>
    </row>
    <row r="43" spans="2:11" x14ac:dyDescent="0.35">
      <c r="B43" s="4" t="s">
        <v>14</v>
      </c>
      <c r="C43" s="5" t="s">
        <v>0</v>
      </c>
      <c r="D43" s="5" t="s">
        <v>1</v>
      </c>
      <c r="E43" s="5" t="s">
        <v>5</v>
      </c>
      <c r="F43" s="5" t="s">
        <v>2</v>
      </c>
      <c r="G43" s="5" t="s">
        <v>3</v>
      </c>
      <c r="H43" s="5" t="s">
        <v>4</v>
      </c>
    </row>
    <row r="44" spans="2:11" x14ac:dyDescent="0.35">
      <c r="B44" s="1" t="s">
        <v>12</v>
      </c>
      <c r="C44">
        <v>0.58760000000000001</v>
      </c>
      <c r="D44">
        <v>0.67110000000000003</v>
      </c>
      <c r="E44">
        <v>0.72160000000000002</v>
      </c>
      <c r="F44">
        <v>0.77980000000000005</v>
      </c>
      <c r="G44">
        <v>0.85960000000000003</v>
      </c>
      <c r="H44">
        <v>0.74860000000000004</v>
      </c>
      <c r="K44" t="s">
        <v>25</v>
      </c>
    </row>
    <row r="45" spans="2:11" x14ac:dyDescent="0.35">
      <c r="B45" s="1" t="s">
        <v>10</v>
      </c>
      <c r="C45">
        <v>0.26069999999999999</v>
      </c>
      <c r="D45">
        <v>0.2051</v>
      </c>
      <c r="E45">
        <v>0.18290000000000001</v>
      </c>
      <c r="F45">
        <v>0.15920000000000001</v>
      </c>
      <c r="G45">
        <v>0.1144</v>
      </c>
      <c r="H45">
        <v>0.17150000000000001</v>
      </c>
    </row>
    <row r="46" spans="2:11" x14ac:dyDescent="0.35">
      <c r="B46" s="1" t="s">
        <v>11</v>
      </c>
      <c r="C46">
        <v>0.1043</v>
      </c>
      <c r="D46">
        <v>8.14E-2</v>
      </c>
      <c r="E46">
        <v>6.6000000000000003E-2</v>
      </c>
      <c r="F46">
        <v>4.6399999999999997E-2</v>
      </c>
      <c r="G46">
        <v>2.0199999999999999E-2</v>
      </c>
      <c r="H46">
        <v>5.5899999999999998E-2</v>
      </c>
    </row>
    <row r="47" spans="2:11" x14ac:dyDescent="0.35">
      <c r="B47" s="2" t="s">
        <v>13</v>
      </c>
      <c r="C47" s="3">
        <v>4.7399999999999998E-2</v>
      </c>
      <c r="D47" s="3">
        <v>4.2299999999999997E-2</v>
      </c>
      <c r="E47" s="3">
        <v>2.9600000000000001E-2</v>
      </c>
      <c r="F47" s="3">
        <v>1.4500000000000001E-2</v>
      </c>
      <c r="G47" s="3">
        <v>5.7999999999999996E-3</v>
      </c>
      <c r="H47" s="3">
        <v>2.3900000000000001E-2</v>
      </c>
    </row>
    <row r="48" spans="2:11" x14ac:dyDescent="0.35">
      <c r="B48" s="1"/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</row>
    <row r="51" spans="2:19" ht="15" thickBot="1" x14ac:dyDescent="0.4">
      <c r="B51">
        <v>2017</v>
      </c>
    </row>
    <row r="52" spans="2:19" ht="15" thickBot="1" x14ac:dyDescent="0.4">
      <c r="B52" s="4" t="s">
        <v>14</v>
      </c>
      <c r="C52" s="14" t="s">
        <v>33</v>
      </c>
      <c r="D52" s="14" t="s">
        <v>34</v>
      </c>
      <c r="E52" s="14" t="s">
        <v>35</v>
      </c>
      <c r="F52" s="14" t="s">
        <v>36</v>
      </c>
      <c r="G52" s="14" t="s">
        <v>37</v>
      </c>
      <c r="H52" s="14" t="s">
        <v>4</v>
      </c>
    </row>
    <row r="53" spans="2:19" ht="15" thickBot="1" x14ac:dyDescent="0.4">
      <c r="B53" s="1" t="s">
        <v>12</v>
      </c>
      <c r="C53">
        <v>0.64910000000000001</v>
      </c>
      <c r="D53">
        <v>0.68179999999999996</v>
      </c>
      <c r="E53">
        <v>0.72540000000000004</v>
      </c>
      <c r="F53">
        <v>0.78290000000000004</v>
      </c>
      <c r="G53">
        <v>0.85740000000000005</v>
      </c>
      <c r="H53">
        <v>0.76570000000000005</v>
      </c>
      <c r="J53" s="5"/>
      <c r="K53" s="4" t="s">
        <v>14</v>
      </c>
      <c r="L53" s="14" t="s">
        <v>33</v>
      </c>
      <c r="M53" s="14" t="s">
        <v>34</v>
      </c>
      <c r="N53" s="14" t="s">
        <v>35</v>
      </c>
      <c r="O53" s="14" t="s">
        <v>36</v>
      </c>
      <c r="P53" s="14" t="s">
        <v>37</v>
      </c>
      <c r="Q53" s="14" t="s">
        <v>4</v>
      </c>
    </row>
    <row r="54" spans="2:19" x14ac:dyDescent="0.35">
      <c r="B54" s="1" t="s">
        <v>10</v>
      </c>
      <c r="C54">
        <v>0.22620000000000001</v>
      </c>
      <c r="D54">
        <v>0.1968</v>
      </c>
      <c r="E54">
        <v>0.17949999999999999</v>
      </c>
      <c r="F54">
        <v>0.1666</v>
      </c>
      <c r="G54">
        <v>0.1168</v>
      </c>
      <c r="H54">
        <v>0.1638</v>
      </c>
      <c r="J54">
        <v>2017</v>
      </c>
      <c r="K54" s="1" t="s">
        <v>12</v>
      </c>
      <c r="L54">
        <v>0.64910000000000001</v>
      </c>
      <c r="M54">
        <v>0.68179999999999996</v>
      </c>
      <c r="N54">
        <v>0.72540000000000004</v>
      </c>
      <c r="O54">
        <v>0.78290000000000004</v>
      </c>
      <c r="P54">
        <v>0.85740000000000005</v>
      </c>
      <c r="Q54">
        <v>0.76570000000000005</v>
      </c>
    </row>
    <row r="55" spans="2:19" x14ac:dyDescent="0.35">
      <c r="B55" s="1" t="s">
        <v>11</v>
      </c>
      <c r="C55">
        <v>9.1899999999999996E-2</v>
      </c>
      <c r="D55">
        <v>8.2500000000000004E-2</v>
      </c>
      <c r="E55">
        <v>6.5699999999999995E-2</v>
      </c>
      <c r="F55">
        <v>3.8399999999999997E-2</v>
      </c>
      <c r="G55">
        <v>2.18E-2</v>
      </c>
      <c r="H55">
        <v>5.1200000000000002E-2</v>
      </c>
      <c r="K55" s="1" t="s">
        <v>10</v>
      </c>
      <c r="L55">
        <v>0.22620000000000001</v>
      </c>
      <c r="M55">
        <v>0.1968</v>
      </c>
      <c r="N55">
        <v>0.17949999999999999</v>
      </c>
      <c r="O55">
        <v>0.1666</v>
      </c>
      <c r="P55">
        <v>0.1168</v>
      </c>
      <c r="Q55">
        <v>0.1638</v>
      </c>
      <c r="S55">
        <f>Q55/SUM(Q55:Q57)</f>
        <v>0.69910371318822018</v>
      </c>
    </row>
    <row r="56" spans="2:19" x14ac:dyDescent="0.35">
      <c r="B56" s="2" t="s">
        <v>13</v>
      </c>
      <c r="C56" s="3">
        <v>3.2800000000000003E-2</v>
      </c>
      <c r="D56" s="3">
        <v>3.8800000000000001E-2</v>
      </c>
      <c r="E56" s="3">
        <v>2.93E-2</v>
      </c>
      <c r="F56" s="3">
        <v>1.2E-2</v>
      </c>
      <c r="G56" s="3">
        <v>4.0000000000000001E-3</v>
      </c>
      <c r="H56" s="3">
        <v>1.9300000000000001E-2</v>
      </c>
      <c r="K56" s="1" t="s">
        <v>11</v>
      </c>
      <c r="L56">
        <v>9.1899999999999996E-2</v>
      </c>
      <c r="M56">
        <v>8.2500000000000004E-2</v>
      </c>
      <c r="N56">
        <v>6.5699999999999995E-2</v>
      </c>
      <c r="O56">
        <v>3.8399999999999997E-2</v>
      </c>
      <c r="P56">
        <v>2.18E-2</v>
      </c>
      <c r="Q56">
        <v>5.1200000000000002E-2</v>
      </c>
    </row>
    <row r="57" spans="2:19" x14ac:dyDescent="0.35">
      <c r="B57" s="1"/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J57" s="3"/>
      <c r="K57" s="2" t="s">
        <v>13</v>
      </c>
      <c r="L57" s="3">
        <v>3.2800000000000003E-2</v>
      </c>
      <c r="M57" s="3">
        <v>3.8800000000000001E-2</v>
      </c>
      <c r="N57" s="3">
        <v>2.93E-2</v>
      </c>
      <c r="O57" s="3">
        <v>1.2E-2</v>
      </c>
      <c r="P57" s="3">
        <v>4.0000000000000001E-3</v>
      </c>
      <c r="Q57" s="3">
        <v>1.9300000000000001E-2</v>
      </c>
    </row>
    <row r="58" spans="2:19" x14ac:dyDescent="0.35">
      <c r="J58">
        <v>2015</v>
      </c>
      <c r="K58" s="1" t="s">
        <v>12</v>
      </c>
      <c r="L58">
        <v>0.58760000000000001</v>
      </c>
      <c r="M58">
        <v>0.67110000000000003</v>
      </c>
      <c r="N58">
        <v>0.72160000000000002</v>
      </c>
      <c r="O58">
        <v>0.77980000000000005</v>
      </c>
      <c r="P58">
        <v>0.85960000000000003</v>
      </c>
      <c r="Q58">
        <v>0.74860000000000004</v>
      </c>
    </row>
    <row r="59" spans="2:19" x14ac:dyDescent="0.35">
      <c r="K59" s="1" t="s">
        <v>10</v>
      </c>
      <c r="L59">
        <v>0.26069999999999999</v>
      </c>
      <c r="M59">
        <v>0.2051</v>
      </c>
      <c r="N59">
        <v>0.18290000000000001</v>
      </c>
      <c r="O59">
        <v>0.15920000000000001</v>
      </c>
      <c r="P59">
        <v>0.1144</v>
      </c>
      <c r="Q59">
        <v>0.17150000000000001</v>
      </c>
    </row>
    <row r="60" spans="2:19" x14ac:dyDescent="0.35">
      <c r="K60" s="1" t="s">
        <v>11</v>
      </c>
      <c r="L60">
        <v>0.1043</v>
      </c>
      <c r="M60">
        <v>8.14E-2</v>
      </c>
      <c r="N60">
        <v>6.6000000000000003E-2</v>
      </c>
      <c r="O60">
        <v>4.6399999999999997E-2</v>
      </c>
      <c r="P60">
        <v>2.0199999999999999E-2</v>
      </c>
      <c r="Q60">
        <v>5.5899999999999998E-2</v>
      </c>
    </row>
    <row r="61" spans="2:19" x14ac:dyDescent="0.35">
      <c r="J61" s="3"/>
      <c r="K61" s="2" t="s">
        <v>13</v>
      </c>
      <c r="L61" s="3">
        <v>4.7399999999999998E-2</v>
      </c>
      <c r="M61" s="3">
        <v>4.2299999999999997E-2</v>
      </c>
      <c r="N61" s="3">
        <v>2.9600000000000001E-2</v>
      </c>
      <c r="O61" s="3">
        <v>1.4500000000000001E-2</v>
      </c>
      <c r="P61" s="3">
        <v>5.7999999999999996E-3</v>
      </c>
      <c r="Q61" s="3">
        <v>2.3900000000000001E-2</v>
      </c>
    </row>
    <row r="62" spans="2:19" x14ac:dyDescent="0.35">
      <c r="J62">
        <v>2013</v>
      </c>
      <c r="K62" s="1" t="s">
        <v>12</v>
      </c>
      <c r="L62">
        <v>0.58740000000000003</v>
      </c>
      <c r="M62">
        <v>0.65249999999999997</v>
      </c>
      <c r="N62">
        <v>0.72119999999999995</v>
      </c>
      <c r="O62">
        <v>0.78310000000000002</v>
      </c>
      <c r="P62">
        <v>0.85729999999999995</v>
      </c>
      <c r="Q62">
        <v>0.74009999999999998</v>
      </c>
    </row>
    <row r="63" spans="2:19" x14ac:dyDescent="0.35">
      <c r="K63" s="1" t="s">
        <v>10</v>
      </c>
      <c r="L63">
        <v>0.24829999999999999</v>
      </c>
      <c r="M63">
        <v>0.21129999999999999</v>
      </c>
      <c r="N63">
        <v>0.18529999999999999</v>
      </c>
      <c r="O63">
        <v>0.16320000000000001</v>
      </c>
      <c r="P63">
        <v>0.11550000000000001</v>
      </c>
      <c r="Q63">
        <v>0.1749</v>
      </c>
    </row>
    <row r="64" spans="2:19" x14ac:dyDescent="0.35">
      <c r="K64" s="1" t="s">
        <v>11</v>
      </c>
      <c r="L64">
        <v>0.11070000000000001</v>
      </c>
      <c r="M64">
        <v>8.5999999999999993E-2</v>
      </c>
      <c r="N64">
        <v>6.5000000000000002E-2</v>
      </c>
      <c r="O64">
        <v>3.9100000000000003E-2</v>
      </c>
      <c r="P64">
        <v>2.1600000000000001E-2</v>
      </c>
      <c r="Q64">
        <v>5.8099999999999999E-2</v>
      </c>
    </row>
    <row r="65" spans="10:17" x14ac:dyDescent="0.35">
      <c r="J65" s="3"/>
      <c r="K65" s="2" t="s">
        <v>13</v>
      </c>
      <c r="L65" s="3">
        <v>5.3600000000000002E-2</v>
      </c>
      <c r="M65" s="3">
        <v>5.0200000000000002E-2</v>
      </c>
      <c r="N65" s="3">
        <v>2.86E-2</v>
      </c>
      <c r="O65" s="3">
        <v>1.4500000000000001E-2</v>
      </c>
      <c r="P65" s="3">
        <v>5.5999999999999999E-3</v>
      </c>
      <c r="Q65" s="3">
        <v>2.69E-2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4"/>
  <sheetViews>
    <sheetView topLeftCell="N1" workbookViewId="0">
      <selection activeCell="K4" sqref="K4:K14"/>
    </sheetView>
  </sheetViews>
  <sheetFormatPr defaultRowHeight="14.5" x14ac:dyDescent="0.35"/>
  <cols>
    <col min="1" max="1" width="20.81640625" bestFit="1" customWidth="1"/>
    <col min="2" max="2" width="7.81640625" bestFit="1" customWidth="1"/>
    <col min="3" max="3" width="10" bestFit="1" customWidth="1"/>
    <col min="4" max="4" width="10.7265625" bestFit="1" customWidth="1"/>
  </cols>
  <sheetData>
    <row r="1" spans="1:11" ht="23.5" x14ac:dyDescent="0.55000000000000004">
      <c r="A1" s="8" t="s">
        <v>18</v>
      </c>
    </row>
    <row r="2" spans="1:11" x14ac:dyDescent="0.35">
      <c r="A2">
        <v>2011</v>
      </c>
    </row>
    <row r="3" spans="1:11" x14ac:dyDescent="0.35">
      <c r="A3" s="2"/>
      <c r="B3" s="3" t="s">
        <v>9</v>
      </c>
      <c r="C3" s="3" t="s">
        <v>7</v>
      </c>
      <c r="D3" s="3" t="s">
        <v>8</v>
      </c>
      <c r="E3" s="3"/>
      <c r="G3" t="s">
        <v>31</v>
      </c>
      <c r="H3">
        <v>2011</v>
      </c>
      <c r="I3">
        <v>2013</v>
      </c>
      <c r="J3">
        <v>2015</v>
      </c>
      <c r="K3">
        <v>2017</v>
      </c>
    </row>
    <row r="4" spans="1:11" x14ac:dyDescent="0.35">
      <c r="A4">
        <v>2011</v>
      </c>
      <c r="B4" s="6">
        <v>0</v>
      </c>
      <c r="C4">
        <v>0.44811570000000001</v>
      </c>
      <c r="D4">
        <f t="shared" ref="D4:D14" si="0">C4-$C$4</f>
        <v>0</v>
      </c>
      <c r="E4" s="7">
        <f t="shared" ref="E4:E14" si="1">C4/$C$4-1</f>
        <v>0</v>
      </c>
      <c r="G4" s="6">
        <v>0</v>
      </c>
      <c r="H4" s="7">
        <v>0</v>
      </c>
      <c r="I4" s="7">
        <v>0</v>
      </c>
      <c r="J4" s="7">
        <v>0</v>
      </c>
      <c r="K4" s="7">
        <v>0</v>
      </c>
    </row>
    <row r="5" spans="1:11" x14ac:dyDescent="0.35">
      <c r="A5">
        <v>2011</v>
      </c>
      <c r="B5" s="6">
        <v>0.01</v>
      </c>
      <c r="C5">
        <v>0.44800970000000001</v>
      </c>
      <c r="D5">
        <f t="shared" si="0"/>
        <v>-1.0599999999999499E-4</v>
      </c>
      <c r="E5" s="7">
        <f t="shared" si="1"/>
        <v>-2.3654605272704909E-4</v>
      </c>
      <c r="G5" s="6">
        <v>0.01</v>
      </c>
      <c r="H5" s="7">
        <v>-2.3654605272704909E-4</v>
      </c>
      <c r="I5" s="7">
        <v>-2.0650843560654497E-4</v>
      </c>
      <c r="J5" s="7">
        <v>-1.5989361395385426E-4</v>
      </c>
      <c r="K5" s="7">
        <v>-1.4159602501340185E-4</v>
      </c>
    </row>
    <row r="6" spans="1:11" x14ac:dyDescent="0.35">
      <c r="A6">
        <v>2011</v>
      </c>
      <c r="B6" s="6">
        <v>0.02</v>
      </c>
      <c r="C6">
        <v>0.44790160000000001</v>
      </c>
      <c r="D6">
        <f t="shared" si="0"/>
        <v>-2.1409999999999485E-4</v>
      </c>
      <c r="E6" s="7">
        <f t="shared" si="1"/>
        <v>-4.7777839517781917E-4</v>
      </c>
      <c r="G6" s="6">
        <v>0.02</v>
      </c>
      <c r="H6" s="7">
        <v>-4.7777839517781917E-4</v>
      </c>
      <c r="I6" s="7">
        <v>-4.171821156678801E-4</v>
      </c>
      <c r="J6" s="7">
        <v>-3.2306373639046093E-4</v>
      </c>
      <c r="K6" s="7">
        <v>-2.8602833404089978E-4</v>
      </c>
    </row>
    <row r="7" spans="1:11" x14ac:dyDescent="0.35">
      <c r="A7">
        <v>2011</v>
      </c>
      <c r="B7" s="6">
        <v>0.03</v>
      </c>
      <c r="C7">
        <v>0.44779140000000001</v>
      </c>
      <c r="D7">
        <f t="shared" si="0"/>
        <v>-3.2429999999999959E-4</v>
      </c>
      <c r="E7" s="7">
        <f t="shared" si="1"/>
        <v>-7.2369702735253227E-4</v>
      </c>
      <c r="G7" s="6">
        <v>0.03</v>
      </c>
      <c r="H7" s="7">
        <v>-7.2369702735253227E-4</v>
      </c>
      <c r="I7" s="7">
        <v>-6.3202104018433847E-4</v>
      </c>
      <c r="J7" s="7">
        <v>-4.8951036730970898E-4</v>
      </c>
      <c r="K7" s="7">
        <v>-4.3329692708260481E-4</v>
      </c>
    </row>
    <row r="8" spans="1:11" x14ac:dyDescent="0.35">
      <c r="A8">
        <v>2011</v>
      </c>
      <c r="B8" s="6">
        <v>0.04</v>
      </c>
      <c r="C8">
        <v>0.44767899999999999</v>
      </c>
      <c r="D8">
        <f t="shared" si="0"/>
        <v>-4.3670000000001208E-4</v>
      </c>
      <c r="E8" s="7">
        <f t="shared" si="1"/>
        <v>-9.7452510590456676E-4</v>
      </c>
      <c r="G8" s="6">
        <v>0.04</v>
      </c>
      <c r="H8" s="7">
        <v>-9.7452510590456676E-4</v>
      </c>
      <c r="I8" s="7">
        <v>-8.5102520915558699E-4</v>
      </c>
      <c r="J8" s="7">
        <v>-6.5923350671159842E-4</v>
      </c>
      <c r="K8" s="7">
        <v>-5.8340180413840592E-4</v>
      </c>
    </row>
    <row r="9" spans="1:11" x14ac:dyDescent="0.35">
      <c r="A9">
        <v>2011</v>
      </c>
      <c r="B9" s="6">
        <v>0.05</v>
      </c>
      <c r="C9">
        <v>0.44756430000000003</v>
      </c>
      <c r="D9">
        <f t="shared" si="0"/>
        <v>-5.5139999999997968E-4</v>
      </c>
      <c r="E9" s="7">
        <f t="shared" si="1"/>
        <v>-1.230485787487412E-3</v>
      </c>
      <c r="G9" s="6">
        <v>0.05</v>
      </c>
      <c r="H9" s="7">
        <v>-1.230485787487412E-3</v>
      </c>
      <c r="I9" s="7">
        <v>-1.074633069366393E-3</v>
      </c>
      <c r="J9" s="7">
        <v>-8.3245158849509782E-4</v>
      </c>
      <c r="K9" s="7">
        <v>-7.3656114090181468E-4</v>
      </c>
    </row>
    <row r="10" spans="1:11" x14ac:dyDescent="0.35">
      <c r="A10">
        <v>2011</v>
      </c>
      <c r="B10" s="6">
        <v>6.0000000000000005E-2</v>
      </c>
      <c r="C10">
        <v>0.44744729999999999</v>
      </c>
      <c r="D10">
        <f t="shared" si="0"/>
        <v>-6.6840000000001343E-4</v>
      </c>
      <c r="E10" s="7">
        <f t="shared" si="1"/>
        <v>-1.49157907210129E-3</v>
      </c>
      <c r="G10" s="6">
        <v>6.0000000000000005E-2</v>
      </c>
      <c r="H10" s="7">
        <v>-1.49157907210129E-3</v>
      </c>
      <c r="I10" s="7">
        <v>-1.3028446208169786E-3</v>
      </c>
      <c r="J10" s="7">
        <v>-1.0091646126599851E-3</v>
      </c>
      <c r="K10" s="7">
        <v>-8.9299311306612061E-4</v>
      </c>
    </row>
    <row r="11" spans="1:11" x14ac:dyDescent="0.35">
      <c r="A11">
        <v>2011</v>
      </c>
      <c r="B11" s="6">
        <v>7.0000000000000007E-2</v>
      </c>
      <c r="C11">
        <v>0.4473278</v>
      </c>
      <c r="D11">
        <f t="shared" si="0"/>
        <v>-7.8790000000000804E-4</v>
      </c>
      <c r="E11" s="7">
        <f t="shared" si="1"/>
        <v>-1.7582512730529576E-3</v>
      </c>
      <c r="G11" s="6">
        <v>7.0000000000000007E-2</v>
      </c>
      <c r="H11" s="7">
        <v>-1.7582512730529576E-3</v>
      </c>
      <c r="I11" s="7">
        <v>-1.5356598635071217E-3</v>
      </c>
      <c r="J11" s="7">
        <v>-1.1893725792063714E-3</v>
      </c>
      <c r="K11" s="7">
        <v>-1.0526977206312127E-3</v>
      </c>
    </row>
    <row r="12" spans="1:11" x14ac:dyDescent="0.35">
      <c r="A12">
        <v>2011</v>
      </c>
      <c r="B12" s="6">
        <v>0.08</v>
      </c>
      <c r="C12">
        <v>0.44720589999999999</v>
      </c>
      <c r="D12">
        <f t="shared" si="0"/>
        <v>-9.0980000000001615E-4</v>
      </c>
      <c r="E12" s="7">
        <f t="shared" si="1"/>
        <v>-2.0302792336890363E-3</v>
      </c>
      <c r="G12" s="6">
        <v>0.08</v>
      </c>
      <c r="H12" s="7">
        <v>-2.0302792336890363E-3</v>
      </c>
      <c r="I12" s="7">
        <v>-1.7735172442217007E-3</v>
      </c>
      <c r="J12" s="7">
        <v>-1.3735123559318607E-3</v>
      </c>
      <c r="K12" s="7">
        <v>-1.2154567879039124E-3</v>
      </c>
    </row>
    <row r="13" spans="1:11" x14ac:dyDescent="0.35">
      <c r="A13">
        <v>2011</v>
      </c>
      <c r="B13" s="6">
        <v>0.09</v>
      </c>
      <c r="C13">
        <v>0.44708150000000002</v>
      </c>
      <c r="D13">
        <f t="shared" si="0"/>
        <v>-1.0341999999999851E-3</v>
      </c>
      <c r="E13" s="7">
        <f t="shared" si="1"/>
        <v>-2.3078861106629045E-3</v>
      </c>
      <c r="G13" s="6">
        <v>0.09</v>
      </c>
      <c r="H13" s="7">
        <v>-2.3078861106629045E-3</v>
      </c>
      <c r="I13" s="7">
        <v>-2.0161975395682763E-3</v>
      </c>
      <c r="J13" s="7">
        <v>-1.5613655089379286E-3</v>
      </c>
      <c r="K13" s="7">
        <v>-1.3819248419644214E-3</v>
      </c>
    </row>
    <row r="14" spans="1:11" x14ac:dyDescent="0.35">
      <c r="A14">
        <v>2011</v>
      </c>
      <c r="B14" s="6">
        <v>9.9999999999999992E-2</v>
      </c>
      <c r="C14">
        <v>0.44695439999999997</v>
      </c>
      <c r="D14">
        <f t="shared" si="0"/>
        <v>-1.1613000000000318E-3</v>
      </c>
      <c r="E14" s="7">
        <f t="shared" si="1"/>
        <v>-2.591518217281874E-3</v>
      </c>
      <c r="G14" s="6">
        <v>9.9999999999999992E-2</v>
      </c>
      <c r="H14" s="7">
        <v>-2.591518217281874E-3</v>
      </c>
      <c r="I14" s="7">
        <v>-2.2641391963313939E-3</v>
      </c>
      <c r="J14" s="7">
        <v>-1.753368906021846E-3</v>
      </c>
      <c r="K14" s="7">
        <v>-1.5516655314257166E-3</v>
      </c>
    </row>
    <row r="15" spans="1:11" x14ac:dyDescent="0.35">
      <c r="A15">
        <v>2013</v>
      </c>
      <c r="B15" s="6">
        <v>0</v>
      </c>
      <c r="C15">
        <v>0.4561557</v>
      </c>
      <c r="D15">
        <f t="shared" ref="D15:D36" si="2">C15-$C$4</f>
        <v>8.0399999999999916E-3</v>
      </c>
      <c r="E15" s="7">
        <f>C15/$C$15-1</f>
        <v>0</v>
      </c>
    </row>
    <row r="16" spans="1:11" x14ac:dyDescent="0.35">
      <c r="A16">
        <v>2013</v>
      </c>
      <c r="B16" s="6">
        <v>0.01</v>
      </c>
      <c r="C16">
        <v>0.45606150000000001</v>
      </c>
      <c r="D16">
        <f t="shared" si="2"/>
        <v>7.9458000000000029E-3</v>
      </c>
      <c r="E16" s="7">
        <f t="shared" ref="E16:E25" si="3">C16/$C$15-1</f>
        <v>-2.0650843560654497E-4</v>
      </c>
    </row>
    <row r="17" spans="1:6" x14ac:dyDescent="0.35">
      <c r="A17">
        <v>2013</v>
      </c>
      <c r="B17" s="6">
        <v>0.02</v>
      </c>
      <c r="C17">
        <v>0.45596540000000002</v>
      </c>
      <c r="D17">
        <f t="shared" si="2"/>
        <v>7.849700000000015E-3</v>
      </c>
      <c r="E17" s="7">
        <f t="shared" si="3"/>
        <v>-4.171821156678801E-4</v>
      </c>
    </row>
    <row r="18" spans="1:6" x14ac:dyDescent="0.35">
      <c r="A18">
        <v>2013</v>
      </c>
      <c r="B18" s="6">
        <v>0.03</v>
      </c>
      <c r="C18">
        <v>0.45586739999999998</v>
      </c>
      <c r="D18">
        <f t="shared" si="2"/>
        <v>7.7516999999999725E-3</v>
      </c>
      <c r="E18" s="7">
        <f t="shared" si="3"/>
        <v>-6.3202104018433847E-4</v>
      </c>
      <c r="F18" s="11"/>
    </row>
    <row r="19" spans="1:6" x14ac:dyDescent="0.35">
      <c r="A19">
        <v>2013</v>
      </c>
      <c r="B19" s="6">
        <v>0.04</v>
      </c>
      <c r="C19">
        <v>0.45576749999999999</v>
      </c>
      <c r="D19">
        <f t="shared" si="2"/>
        <v>7.6517999999999864E-3</v>
      </c>
      <c r="E19" s="7">
        <f t="shared" si="3"/>
        <v>-8.5102520915558699E-4</v>
      </c>
      <c r="F19" s="11"/>
    </row>
    <row r="20" spans="1:6" x14ac:dyDescent="0.35">
      <c r="A20">
        <v>2013</v>
      </c>
      <c r="B20" s="6">
        <v>0.05</v>
      </c>
      <c r="C20">
        <v>0.4556655</v>
      </c>
      <c r="D20">
        <f t="shared" si="2"/>
        <v>7.5497999999999954E-3</v>
      </c>
      <c r="E20" s="7">
        <f t="shared" si="3"/>
        <v>-1.074633069366393E-3</v>
      </c>
      <c r="F20" s="11"/>
    </row>
    <row r="21" spans="1:6" x14ac:dyDescent="0.35">
      <c r="A21">
        <v>2013</v>
      </c>
      <c r="B21" s="6">
        <v>6.0000000000000005E-2</v>
      </c>
      <c r="C21">
        <v>0.45556140000000001</v>
      </c>
      <c r="D21">
        <f t="shared" si="2"/>
        <v>7.4456999999999995E-3</v>
      </c>
      <c r="E21" s="7">
        <f t="shared" si="3"/>
        <v>-1.3028446208169786E-3</v>
      </c>
      <c r="F21" s="11"/>
    </row>
    <row r="22" spans="1:6" x14ac:dyDescent="0.35">
      <c r="A22">
        <v>2013</v>
      </c>
      <c r="B22" s="6">
        <v>7.0000000000000007E-2</v>
      </c>
      <c r="C22">
        <v>0.4554552</v>
      </c>
      <c r="D22">
        <f t="shared" si="2"/>
        <v>7.3394999999999988E-3</v>
      </c>
      <c r="E22" s="7">
        <f t="shared" si="3"/>
        <v>-1.5356598635071217E-3</v>
      </c>
      <c r="F22" s="11"/>
    </row>
    <row r="23" spans="1:6" x14ac:dyDescent="0.35">
      <c r="A23">
        <v>2013</v>
      </c>
      <c r="B23" s="6">
        <v>0.08</v>
      </c>
      <c r="C23">
        <v>0.45534669999999999</v>
      </c>
      <c r="D23">
        <f t="shared" si="2"/>
        <v>7.2309999999999874E-3</v>
      </c>
      <c r="E23" s="7">
        <f t="shared" si="3"/>
        <v>-1.7735172442217007E-3</v>
      </c>
      <c r="F23" s="11"/>
    </row>
    <row r="24" spans="1:6" x14ac:dyDescent="0.35">
      <c r="A24">
        <v>2013</v>
      </c>
      <c r="B24" s="6">
        <v>0.09</v>
      </c>
      <c r="C24">
        <v>0.45523599999999997</v>
      </c>
      <c r="D24">
        <f t="shared" si="2"/>
        <v>7.1202999999999683E-3</v>
      </c>
      <c r="E24" s="7">
        <f t="shared" si="3"/>
        <v>-2.0161975395682763E-3</v>
      </c>
      <c r="F24" s="11"/>
    </row>
    <row r="25" spans="1:6" x14ac:dyDescent="0.35">
      <c r="A25">
        <v>2013</v>
      </c>
      <c r="B25" s="6">
        <v>9.9999999999999992E-2</v>
      </c>
      <c r="C25">
        <v>0.4551229</v>
      </c>
      <c r="D25">
        <f t="shared" si="2"/>
        <v>7.0071999999999912E-3</v>
      </c>
      <c r="E25" s="7">
        <f t="shared" si="3"/>
        <v>-2.2641391963313939E-3</v>
      </c>
      <c r="F25" s="11"/>
    </row>
    <row r="26" spans="1:6" x14ac:dyDescent="0.35">
      <c r="A26">
        <v>2015</v>
      </c>
      <c r="B26" s="6">
        <v>0</v>
      </c>
      <c r="C26">
        <v>0.4578044</v>
      </c>
      <c r="D26">
        <f t="shared" si="2"/>
        <v>9.6886999999999945E-3</v>
      </c>
      <c r="E26" s="7">
        <f>C26/$C$26-1</f>
        <v>0</v>
      </c>
      <c r="F26" s="11"/>
    </row>
    <row r="27" spans="1:6" x14ac:dyDescent="0.35">
      <c r="A27">
        <v>2015</v>
      </c>
      <c r="B27" s="6">
        <v>0.01</v>
      </c>
      <c r="C27">
        <v>0.4577312</v>
      </c>
      <c r="D27">
        <f t="shared" si="2"/>
        <v>9.615499999999999E-3</v>
      </c>
      <c r="E27" s="7">
        <f t="shared" ref="E27:E36" si="4">C27/$C$26-1</f>
        <v>-1.5989361395385426E-4</v>
      </c>
      <c r="F27" s="11"/>
    </row>
    <row r="28" spans="1:6" x14ac:dyDescent="0.35">
      <c r="A28">
        <v>2015</v>
      </c>
      <c r="B28" s="6">
        <v>0.02</v>
      </c>
      <c r="C28">
        <v>0.45765650000000002</v>
      </c>
      <c r="D28">
        <f t="shared" si="2"/>
        <v>9.5408000000000159E-3</v>
      </c>
      <c r="E28" s="7">
        <f t="shared" si="4"/>
        <v>-3.2306373639046093E-4</v>
      </c>
      <c r="F28" s="11"/>
    </row>
    <row r="29" spans="1:6" x14ac:dyDescent="0.35">
      <c r="A29">
        <v>2015</v>
      </c>
      <c r="B29" s="6">
        <v>0.03</v>
      </c>
      <c r="C29">
        <v>0.4575803</v>
      </c>
      <c r="D29">
        <f t="shared" si="2"/>
        <v>9.4645999999999897E-3</v>
      </c>
      <c r="E29" s="7">
        <f t="shared" si="4"/>
        <v>-4.8951036730970898E-4</v>
      </c>
      <c r="F29" s="11"/>
    </row>
    <row r="30" spans="1:6" x14ac:dyDescent="0.35">
      <c r="A30">
        <v>2015</v>
      </c>
      <c r="B30" s="6">
        <v>0.04</v>
      </c>
      <c r="C30">
        <v>0.45750259999999998</v>
      </c>
      <c r="D30">
        <f t="shared" si="2"/>
        <v>9.3868999999999758E-3</v>
      </c>
      <c r="E30" s="7">
        <f t="shared" si="4"/>
        <v>-6.5923350671159842E-4</v>
      </c>
      <c r="F30" s="11"/>
    </row>
    <row r="31" spans="1:6" x14ac:dyDescent="0.35">
      <c r="A31">
        <v>2015</v>
      </c>
      <c r="B31" s="6">
        <v>0.05</v>
      </c>
      <c r="C31">
        <v>0.45742329999999998</v>
      </c>
      <c r="D31">
        <f t="shared" si="2"/>
        <v>9.3075999999999715E-3</v>
      </c>
      <c r="E31" s="7">
        <f t="shared" si="4"/>
        <v>-8.3245158849509782E-4</v>
      </c>
      <c r="F31" s="11"/>
    </row>
    <row r="32" spans="1:6" x14ac:dyDescent="0.35">
      <c r="A32">
        <v>2015</v>
      </c>
      <c r="B32" s="6">
        <v>6.0000000000000005E-2</v>
      </c>
      <c r="C32">
        <v>0.45734239999999998</v>
      </c>
      <c r="D32">
        <f t="shared" si="2"/>
        <v>9.2266999999999766E-3</v>
      </c>
      <c r="E32" s="7">
        <f t="shared" si="4"/>
        <v>-1.0091646126599851E-3</v>
      </c>
      <c r="F32" s="11"/>
    </row>
    <row r="33" spans="1:6" x14ac:dyDescent="0.35">
      <c r="A33">
        <v>2015</v>
      </c>
      <c r="B33" s="6">
        <v>7.0000000000000007E-2</v>
      </c>
      <c r="C33">
        <v>0.4572599</v>
      </c>
      <c r="D33">
        <f t="shared" si="2"/>
        <v>9.1441999999999912E-3</v>
      </c>
      <c r="E33" s="7">
        <f t="shared" si="4"/>
        <v>-1.1893725792063714E-3</v>
      </c>
      <c r="F33" s="11"/>
    </row>
    <row r="34" spans="1:6" x14ac:dyDescent="0.35">
      <c r="A34">
        <v>2015</v>
      </c>
      <c r="B34" s="6">
        <v>0.08</v>
      </c>
      <c r="C34">
        <v>0.45717560000000002</v>
      </c>
      <c r="D34">
        <f t="shared" si="2"/>
        <v>9.0599000000000096E-3</v>
      </c>
      <c r="E34" s="7">
        <f t="shared" si="4"/>
        <v>-1.3735123559318607E-3</v>
      </c>
      <c r="F34" s="11"/>
    </row>
    <row r="35" spans="1:6" x14ac:dyDescent="0.35">
      <c r="A35">
        <v>2015</v>
      </c>
      <c r="B35" s="6">
        <v>0.09</v>
      </c>
      <c r="C35">
        <v>0.45708959999999998</v>
      </c>
      <c r="D35">
        <f t="shared" si="2"/>
        <v>8.9738999999999791E-3</v>
      </c>
      <c r="E35" s="7">
        <f t="shared" si="4"/>
        <v>-1.5613655089379286E-3</v>
      </c>
      <c r="F35" s="11"/>
    </row>
    <row r="36" spans="1:6" x14ac:dyDescent="0.35">
      <c r="A36">
        <v>2015</v>
      </c>
      <c r="B36" s="6">
        <v>9.9999999999999992E-2</v>
      </c>
      <c r="C36">
        <v>0.45700170000000001</v>
      </c>
      <c r="D36">
        <f t="shared" si="2"/>
        <v>8.886000000000005E-3</v>
      </c>
      <c r="E36" s="7">
        <f t="shared" si="4"/>
        <v>-1.753368906021846E-3</v>
      </c>
      <c r="F36" s="11"/>
    </row>
    <row r="37" spans="1:6" x14ac:dyDescent="0.35">
      <c r="A37">
        <v>2017</v>
      </c>
      <c r="B37" s="6">
        <v>0</v>
      </c>
      <c r="C37">
        <v>0.45834619999999998</v>
      </c>
      <c r="D37">
        <f t="shared" ref="D37:D47" si="5">C37-$C$4</f>
        <v>1.0230499999999976E-2</v>
      </c>
      <c r="E37" s="7">
        <f>C37/$C$37-1</f>
        <v>0</v>
      </c>
      <c r="F37" s="11"/>
    </row>
    <row r="38" spans="1:6" x14ac:dyDescent="0.35">
      <c r="A38">
        <v>2017</v>
      </c>
      <c r="B38" s="6">
        <v>0.01</v>
      </c>
      <c r="C38">
        <v>0.4582813</v>
      </c>
      <c r="D38">
        <f t="shared" si="5"/>
        <v>1.0165599999999997E-2</v>
      </c>
      <c r="E38" s="7">
        <f t="shared" ref="E38:E47" si="6">C38/$C$37-1</f>
        <v>-1.4159602501340185E-4</v>
      </c>
      <c r="F38" s="11"/>
    </row>
    <row r="39" spans="1:6" x14ac:dyDescent="0.35">
      <c r="A39">
        <v>2017</v>
      </c>
      <c r="B39" s="6">
        <v>0.02</v>
      </c>
      <c r="C39">
        <v>0.45821509999999999</v>
      </c>
      <c r="D39">
        <f t="shared" si="5"/>
        <v>1.0099399999999981E-2</v>
      </c>
      <c r="E39" s="7">
        <f t="shared" si="6"/>
        <v>-2.8602833404089978E-4</v>
      </c>
      <c r="F39" s="11"/>
    </row>
    <row r="40" spans="1:6" x14ac:dyDescent="0.35">
      <c r="A40">
        <v>2017</v>
      </c>
      <c r="B40" s="6">
        <v>0.03</v>
      </c>
      <c r="C40">
        <v>0.45814759999999999</v>
      </c>
      <c r="D40">
        <f t="shared" si="5"/>
        <v>1.0031899999999982E-2</v>
      </c>
      <c r="E40" s="7">
        <f t="shared" si="6"/>
        <v>-4.3329692708260481E-4</v>
      </c>
      <c r="F40" s="11"/>
    </row>
    <row r="41" spans="1:6" x14ac:dyDescent="0.35">
      <c r="A41">
        <v>2017</v>
      </c>
      <c r="B41" s="6">
        <v>0.04</v>
      </c>
      <c r="C41">
        <v>0.45807880000000001</v>
      </c>
      <c r="D41">
        <f t="shared" si="5"/>
        <v>9.9631000000000025E-3</v>
      </c>
      <c r="E41" s="7">
        <f t="shared" si="6"/>
        <v>-5.8340180413840592E-4</v>
      </c>
      <c r="F41" s="11"/>
    </row>
    <row r="42" spans="1:6" x14ac:dyDescent="0.35">
      <c r="A42">
        <v>2017</v>
      </c>
      <c r="B42" s="6">
        <v>0.05</v>
      </c>
      <c r="C42">
        <v>0.45800859999999999</v>
      </c>
      <c r="D42">
        <f t="shared" si="5"/>
        <v>9.8928999999999823E-3</v>
      </c>
      <c r="E42" s="7">
        <f t="shared" si="6"/>
        <v>-7.3656114090181468E-4</v>
      </c>
      <c r="F42" s="11"/>
    </row>
    <row r="43" spans="1:6" x14ac:dyDescent="0.35">
      <c r="A43">
        <v>2017</v>
      </c>
      <c r="B43" s="6">
        <v>6.0000000000000005E-2</v>
      </c>
      <c r="C43">
        <v>0.45793689999999998</v>
      </c>
      <c r="D43">
        <f t="shared" si="5"/>
        <v>9.8211999999999744E-3</v>
      </c>
      <c r="E43" s="7">
        <f t="shared" si="6"/>
        <v>-8.9299311306612061E-4</v>
      </c>
      <c r="F43" s="11"/>
    </row>
    <row r="44" spans="1:6" x14ac:dyDescent="0.35">
      <c r="A44">
        <v>2017</v>
      </c>
      <c r="B44" s="6">
        <v>7.0000000000000007E-2</v>
      </c>
      <c r="C44">
        <v>0.45786369999999998</v>
      </c>
      <c r="D44">
        <f t="shared" si="5"/>
        <v>9.7479999999999789E-3</v>
      </c>
      <c r="E44" s="7">
        <f t="shared" si="6"/>
        <v>-1.0526977206312127E-3</v>
      </c>
      <c r="F44" s="11"/>
    </row>
    <row r="45" spans="1:6" x14ac:dyDescent="0.35">
      <c r="A45">
        <v>2017</v>
      </c>
      <c r="B45" s="6">
        <v>0.08</v>
      </c>
      <c r="C45">
        <v>0.4577891</v>
      </c>
      <c r="D45">
        <f t="shared" si="5"/>
        <v>9.6733999999999987E-3</v>
      </c>
      <c r="E45" s="7">
        <f t="shared" si="6"/>
        <v>-1.2154567879039124E-3</v>
      </c>
      <c r="F45" s="11"/>
    </row>
    <row r="46" spans="1:6" x14ac:dyDescent="0.35">
      <c r="A46">
        <v>2017</v>
      </c>
      <c r="B46" s="6">
        <v>0.09</v>
      </c>
      <c r="C46">
        <v>0.45771279999999998</v>
      </c>
      <c r="D46">
        <f t="shared" si="5"/>
        <v>9.5970999999999695E-3</v>
      </c>
      <c r="E46" s="7">
        <f t="shared" si="6"/>
        <v>-1.3819248419644214E-3</v>
      </c>
      <c r="F46" s="11"/>
    </row>
    <row r="47" spans="1:6" x14ac:dyDescent="0.35">
      <c r="A47">
        <v>2017</v>
      </c>
      <c r="B47" s="6">
        <v>9.9999999999999992E-2</v>
      </c>
      <c r="C47">
        <v>0.45763500000000001</v>
      </c>
      <c r="D47">
        <f t="shared" si="5"/>
        <v>9.5193000000000083E-3</v>
      </c>
      <c r="E47" s="7">
        <f t="shared" si="6"/>
        <v>-1.5516655314257166E-3</v>
      </c>
      <c r="F47" s="11"/>
    </row>
    <row r="48" spans="1:6" x14ac:dyDescent="0.35">
      <c r="A48" s="11"/>
      <c r="B48" s="13"/>
      <c r="C48" s="11"/>
      <c r="D48" s="11"/>
      <c r="E48" s="12"/>
      <c r="F48" s="11"/>
    </row>
    <row r="49" spans="1:21" x14ac:dyDescent="0.35">
      <c r="A49" s="11"/>
      <c r="B49" s="13"/>
      <c r="C49" s="11"/>
      <c r="D49" s="11"/>
      <c r="E49" s="12"/>
      <c r="F49" s="11"/>
    </row>
    <row r="50" spans="1:21" x14ac:dyDescent="0.35">
      <c r="A50" s="11"/>
      <c r="B50" s="13"/>
      <c r="C50" s="11"/>
      <c r="D50" s="11"/>
      <c r="E50" s="12"/>
      <c r="F50" s="11"/>
      <c r="J50" t="s">
        <v>51</v>
      </c>
      <c r="M50" t="s">
        <v>52</v>
      </c>
      <c r="P50" t="s">
        <v>53</v>
      </c>
    </row>
    <row r="51" spans="1:21" x14ac:dyDescent="0.35">
      <c r="A51" s="11"/>
      <c r="B51" s="13"/>
      <c r="C51" s="11"/>
      <c r="D51" s="11"/>
      <c r="E51" s="12"/>
      <c r="F51" s="11"/>
      <c r="J51" t="s">
        <v>46</v>
      </c>
      <c r="K51" t="s">
        <v>54</v>
      </c>
      <c r="N51" t="s">
        <v>46</v>
      </c>
      <c r="O51" t="s">
        <v>54</v>
      </c>
      <c r="P51" t="s">
        <v>46</v>
      </c>
      <c r="Q51" t="s">
        <v>54</v>
      </c>
      <c r="S51" t="s">
        <v>57</v>
      </c>
      <c r="T51" t="s">
        <v>83</v>
      </c>
      <c r="U51">
        <v>0.44811570000000001</v>
      </c>
    </row>
    <row r="52" spans="1:21" x14ac:dyDescent="0.35">
      <c r="J52" t="s">
        <v>82</v>
      </c>
      <c r="K52" t="s">
        <v>71</v>
      </c>
      <c r="M52" t="s">
        <v>69</v>
      </c>
      <c r="N52" t="s">
        <v>70</v>
      </c>
      <c r="O52" t="s">
        <v>71</v>
      </c>
      <c r="P52" t="s">
        <v>55</v>
      </c>
      <c r="Q52" t="s">
        <v>56</v>
      </c>
      <c r="S52" t="s">
        <v>72</v>
      </c>
      <c r="T52" t="s">
        <v>46</v>
      </c>
      <c r="U52">
        <v>0.44800970000000001</v>
      </c>
    </row>
    <row r="53" spans="1:21" x14ac:dyDescent="0.35">
      <c r="J53" t="s">
        <v>57</v>
      </c>
      <c r="K53">
        <v>0.45834619999999998</v>
      </c>
      <c r="M53" t="s">
        <v>45</v>
      </c>
      <c r="N53" t="s">
        <v>46</v>
      </c>
      <c r="O53">
        <v>0.4578044</v>
      </c>
      <c r="P53" t="s">
        <v>57</v>
      </c>
      <c r="Q53">
        <v>0.4561557</v>
      </c>
      <c r="S53" t="s">
        <v>73</v>
      </c>
      <c r="T53" t="s">
        <v>46</v>
      </c>
      <c r="U53">
        <v>0.44790160000000001</v>
      </c>
    </row>
    <row r="54" spans="1:21" x14ac:dyDescent="0.35">
      <c r="J54" t="s">
        <v>58</v>
      </c>
      <c r="K54">
        <v>0.4582813</v>
      </c>
      <c r="M54" t="s">
        <v>72</v>
      </c>
      <c r="N54" t="s">
        <v>46</v>
      </c>
      <c r="O54">
        <v>0.4577312</v>
      </c>
      <c r="P54" t="s">
        <v>58</v>
      </c>
      <c r="Q54">
        <v>0.45606150000000001</v>
      </c>
      <c r="S54" t="s">
        <v>74</v>
      </c>
      <c r="T54" t="s">
        <v>46</v>
      </c>
      <c r="U54">
        <v>0.44779140000000001</v>
      </c>
    </row>
    <row r="55" spans="1:21" x14ac:dyDescent="0.35">
      <c r="J55" t="s">
        <v>59</v>
      </c>
      <c r="K55">
        <v>0.45821509999999999</v>
      </c>
      <c r="M55" t="s">
        <v>73</v>
      </c>
      <c r="N55" t="s">
        <v>46</v>
      </c>
      <c r="O55">
        <v>0.45765650000000002</v>
      </c>
      <c r="P55" t="s">
        <v>59</v>
      </c>
      <c r="Q55">
        <v>0.45596540000000002</v>
      </c>
      <c r="S55" t="s">
        <v>75</v>
      </c>
      <c r="T55" t="s">
        <v>46</v>
      </c>
      <c r="U55">
        <v>0.44767899999999999</v>
      </c>
    </row>
    <row r="56" spans="1:21" x14ac:dyDescent="0.35">
      <c r="J56" t="s">
        <v>60</v>
      </c>
      <c r="K56">
        <v>0.45814759999999999</v>
      </c>
      <c r="M56" t="s">
        <v>74</v>
      </c>
      <c r="N56" t="s">
        <v>46</v>
      </c>
      <c r="O56">
        <v>0.4575803</v>
      </c>
      <c r="P56" t="s">
        <v>60</v>
      </c>
      <c r="Q56">
        <v>0.45586739999999998</v>
      </c>
      <c r="S56" t="s">
        <v>76</v>
      </c>
      <c r="T56" t="s">
        <v>46</v>
      </c>
      <c r="U56">
        <v>0.44756430000000003</v>
      </c>
    </row>
    <row r="57" spans="1:21" x14ac:dyDescent="0.35">
      <c r="J57" t="s">
        <v>61</v>
      </c>
      <c r="K57">
        <v>0.45807880000000001</v>
      </c>
      <c r="M57" t="s">
        <v>75</v>
      </c>
      <c r="N57" t="s">
        <v>46</v>
      </c>
      <c r="O57">
        <v>0.45750259999999998</v>
      </c>
      <c r="P57" t="s">
        <v>61</v>
      </c>
      <c r="Q57">
        <v>0.45576749999999999</v>
      </c>
      <c r="S57" t="s">
        <v>77</v>
      </c>
      <c r="T57" t="s">
        <v>46</v>
      </c>
      <c r="U57">
        <v>0.44744729999999999</v>
      </c>
    </row>
    <row r="58" spans="1:21" x14ac:dyDescent="0.35">
      <c r="J58" t="s">
        <v>62</v>
      </c>
      <c r="K58">
        <v>0.45800859999999999</v>
      </c>
      <c r="M58" t="s">
        <v>76</v>
      </c>
      <c r="N58" t="s">
        <v>46</v>
      </c>
      <c r="O58">
        <v>0.45742329999999998</v>
      </c>
      <c r="P58" t="s">
        <v>62</v>
      </c>
      <c r="Q58">
        <v>0.4556655</v>
      </c>
      <c r="S58" t="s">
        <v>78</v>
      </c>
      <c r="T58" t="s">
        <v>46</v>
      </c>
      <c r="U58">
        <v>0.4473278</v>
      </c>
    </row>
    <row r="59" spans="1:21" x14ac:dyDescent="0.35">
      <c r="J59" t="s">
        <v>63</v>
      </c>
      <c r="K59">
        <v>0.45793689999999998</v>
      </c>
      <c r="M59" t="s">
        <v>77</v>
      </c>
      <c r="N59" t="s">
        <v>46</v>
      </c>
      <c r="O59">
        <v>0.45734239999999998</v>
      </c>
      <c r="P59" t="s">
        <v>63</v>
      </c>
      <c r="Q59">
        <v>0.45556140000000001</v>
      </c>
      <c r="S59" t="s">
        <v>79</v>
      </c>
      <c r="T59" t="s">
        <v>46</v>
      </c>
      <c r="U59">
        <v>0.44720589999999999</v>
      </c>
    </row>
    <row r="60" spans="1:21" x14ac:dyDescent="0.35">
      <c r="J60" t="s">
        <v>64</v>
      </c>
      <c r="K60">
        <v>0.45786369999999998</v>
      </c>
      <c r="M60" t="s">
        <v>78</v>
      </c>
      <c r="N60" t="s">
        <v>46</v>
      </c>
      <c r="O60">
        <v>0.4572599</v>
      </c>
      <c r="P60" t="s">
        <v>64</v>
      </c>
      <c r="Q60">
        <v>0.4554552</v>
      </c>
      <c r="S60" t="s">
        <v>80</v>
      </c>
      <c r="T60" t="s">
        <v>46</v>
      </c>
      <c r="U60">
        <v>0.44708150000000002</v>
      </c>
    </row>
    <row r="61" spans="1:21" x14ac:dyDescent="0.35">
      <c r="J61" t="s">
        <v>65</v>
      </c>
      <c r="K61">
        <v>0.4577891</v>
      </c>
      <c r="M61" t="s">
        <v>79</v>
      </c>
      <c r="N61" t="s">
        <v>46</v>
      </c>
      <c r="O61">
        <v>0.45717560000000002</v>
      </c>
      <c r="P61" t="s">
        <v>65</v>
      </c>
      <c r="Q61">
        <v>0.45534669999999999</v>
      </c>
      <c r="S61" t="s">
        <v>81</v>
      </c>
      <c r="T61" t="s">
        <v>46</v>
      </c>
      <c r="U61">
        <v>0.44695439999999997</v>
      </c>
    </row>
    <row r="62" spans="1:21" x14ac:dyDescent="0.35">
      <c r="J62" t="s">
        <v>66</v>
      </c>
      <c r="K62">
        <v>0.45771279999999998</v>
      </c>
      <c r="M62" t="s">
        <v>80</v>
      </c>
      <c r="N62" t="s">
        <v>46</v>
      </c>
      <c r="O62">
        <v>0.45708959999999998</v>
      </c>
      <c r="P62" t="s">
        <v>66</v>
      </c>
      <c r="Q62">
        <v>0.45523599999999997</v>
      </c>
    </row>
    <row r="63" spans="1:21" x14ac:dyDescent="0.35">
      <c r="J63" t="s">
        <v>67</v>
      </c>
      <c r="K63">
        <v>0.45763500000000001</v>
      </c>
      <c r="M63" t="s">
        <v>81</v>
      </c>
      <c r="N63" t="s">
        <v>46</v>
      </c>
      <c r="O63">
        <v>0.45700170000000001</v>
      </c>
      <c r="P63" t="s">
        <v>67</v>
      </c>
      <c r="Q63">
        <v>0.4551229</v>
      </c>
    </row>
    <row r="64" spans="1:21" x14ac:dyDescent="0.35">
      <c r="P64" t="s">
        <v>68</v>
      </c>
      <c r="Q64" t="s">
        <v>56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8"/>
  <sheetViews>
    <sheetView tabSelected="1" topLeftCell="I1" workbookViewId="0">
      <selection activeCell="K27" sqref="K27"/>
    </sheetView>
  </sheetViews>
  <sheetFormatPr defaultRowHeight="14.5" x14ac:dyDescent="0.35"/>
  <sheetData>
    <row r="1" spans="1:11" ht="23.5" x14ac:dyDescent="0.55000000000000004">
      <c r="A1" s="8" t="s">
        <v>19</v>
      </c>
    </row>
    <row r="3" spans="1:11" x14ac:dyDescent="0.35">
      <c r="A3" s="2" t="s">
        <v>30</v>
      </c>
      <c r="B3" s="3" t="s">
        <v>9</v>
      </c>
      <c r="C3" s="3" t="s">
        <v>8</v>
      </c>
      <c r="D3" s="3" t="s">
        <v>7</v>
      </c>
      <c r="H3" t="s">
        <v>31</v>
      </c>
      <c r="I3">
        <v>2013</v>
      </c>
      <c r="J3">
        <v>2015</v>
      </c>
      <c r="K3">
        <v>2017</v>
      </c>
    </row>
    <row r="4" spans="1:11" x14ac:dyDescent="0.35">
      <c r="A4" s="1">
        <v>2013</v>
      </c>
      <c r="B4" s="6">
        <v>0</v>
      </c>
      <c r="C4" s="7">
        <f t="shared" ref="C4:C14" si="0">D4/$D$4-1</f>
        <v>0</v>
      </c>
      <c r="D4">
        <v>0.4561557</v>
      </c>
      <c r="H4" s="6">
        <v>0</v>
      </c>
      <c r="I4" s="7">
        <v>0</v>
      </c>
      <c r="J4" s="7">
        <v>0</v>
      </c>
      <c r="K4" s="7">
        <v>0</v>
      </c>
    </row>
    <row r="5" spans="1:11" x14ac:dyDescent="0.35">
      <c r="A5" s="1">
        <v>2013</v>
      </c>
      <c r="B5" s="6">
        <v>0.01</v>
      </c>
      <c r="C5" s="7">
        <f t="shared" si="0"/>
        <v>-1.5455249161633322E-4</v>
      </c>
      <c r="D5">
        <v>0.45608520000000002</v>
      </c>
      <c r="H5" s="6">
        <v>0.01</v>
      </c>
      <c r="I5" s="7">
        <v>-1.5455249161633322E-4</v>
      </c>
      <c r="J5" s="7">
        <v>-1.3805022406943035E-4</v>
      </c>
      <c r="K5" s="7">
        <v>-1.138877119521986E-4</v>
      </c>
    </row>
    <row r="6" spans="1:11" x14ac:dyDescent="0.35">
      <c r="A6" s="1">
        <v>2013</v>
      </c>
      <c r="B6" s="6">
        <v>0.02</v>
      </c>
      <c r="C6" s="7">
        <f t="shared" si="0"/>
        <v>-3.121741107258158E-4</v>
      </c>
      <c r="D6">
        <v>0.45601330000000001</v>
      </c>
      <c r="H6" s="6">
        <v>0.02</v>
      </c>
      <c r="I6" s="7">
        <v>-3.121741107258158E-4</v>
      </c>
      <c r="J6" s="7">
        <v>-2.78940088824009E-4</v>
      </c>
      <c r="K6" s="7">
        <v>-2.3017535653180321E-4</v>
      </c>
    </row>
    <row r="7" spans="1:11" x14ac:dyDescent="0.35">
      <c r="A7" s="1">
        <v>2013</v>
      </c>
      <c r="B7" s="6">
        <v>0.03</v>
      </c>
      <c r="C7" s="7">
        <f t="shared" si="0"/>
        <v>-4.7308408072066488E-4</v>
      </c>
      <c r="D7">
        <v>0.45593990000000001</v>
      </c>
      <c r="H7" s="6">
        <v>0.03</v>
      </c>
      <c r="I7" s="7">
        <v>-4.7308408072066488E-4</v>
      </c>
      <c r="J7" s="7">
        <v>-4.2266959426340289E-4</v>
      </c>
      <c r="K7" s="7">
        <v>-3.4886293373870281E-4</v>
      </c>
    </row>
    <row r="8" spans="1:11" x14ac:dyDescent="0.35">
      <c r="A8" s="1">
        <v>2013</v>
      </c>
      <c r="B8" s="6">
        <v>0.04</v>
      </c>
      <c r="C8" s="7">
        <f t="shared" si="0"/>
        <v>-6.3706317820866332E-4</v>
      </c>
      <c r="D8">
        <v>0.45586510000000002</v>
      </c>
      <c r="H8" s="6">
        <v>0.04</v>
      </c>
      <c r="I8" s="7">
        <v>-6.3706317820866332E-4</v>
      </c>
      <c r="J8" s="7">
        <v>-5.6923874038783406E-4</v>
      </c>
      <c r="K8" s="7">
        <v>-4.6973226787949685E-4</v>
      </c>
    </row>
    <row r="9" spans="1:11" x14ac:dyDescent="0.35">
      <c r="A9" s="1">
        <v>2013</v>
      </c>
      <c r="B9" s="6">
        <v>0.05</v>
      </c>
      <c r="C9" s="7">
        <f t="shared" si="0"/>
        <v>-8.0454984997446743E-4</v>
      </c>
      <c r="D9">
        <v>0.45578869999999999</v>
      </c>
      <c r="H9" s="6">
        <v>0.05</v>
      </c>
      <c r="I9" s="7">
        <v>-8.0454984997446743E-4</v>
      </c>
      <c r="J9" s="7">
        <v>-7.1886596109616008E-4</v>
      </c>
      <c r="K9" s="7">
        <v>-5.9321971034120846E-4</v>
      </c>
    </row>
    <row r="10" spans="1:11" x14ac:dyDescent="0.35">
      <c r="A10" s="1">
        <v>2013</v>
      </c>
      <c r="B10" s="6">
        <v>6.0000000000000005E-2</v>
      </c>
      <c r="C10" s="7">
        <f t="shared" si="0"/>
        <v>-9.7532487262563805E-4</v>
      </c>
      <c r="D10">
        <v>0.45571080000000003</v>
      </c>
      <c r="H10" s="6">
        <v>6.0000000000000005E-2</v>
      </c>
      <c r="I10" s="7">
        <v>-9.7532487262563805E-4</v>
      </c>
      <c r="J10" s="7">
        <v>-8.7155125638804787E-4</v>
      </c>
      <c r="K10" s="7">
        <v>-7.1932526112350459E-4</v>
      </c>
    </row>
    <row r="11" spans="1:11" x14ac:dyDescent="0.35">
      <c r="A11" s="1">
        <v>2013</v>
      </c>
      <c r="B11" s="6">
        <v>7.0000000000000007E-2</v>
      </c>
      <c r="C11" s="7">
        <f t="shared" si="0"/>
        <v>-1.1498266929471646E-3</v>
      </c>
      <c r="D11">
        <v>0.45563120000000001</v>
      </c>
      <c r="H11" s="6">
        <v>7.0000000000000007E-2</v>
      </c>
      <c r="I11" s="7">
        <v>-1.1498266929471646E-3</v>
      </c>
      <c r="J11" s="7">
        <v>-1.0275130601627991E-3</v>
      </c>
      <c r="K11" s="7">
        <v>-8.4804892022660727E-4</v>
      </c>
    </row>
    <row r="12" spans="1:11" x14ac:dyDescent="0.35">
      <c r="A12" s="1">
        <v>2013</v>
      </c>
      <c r="B12" s="6">
        <v>0.08</v>
      </c>
      <c r="C12" s="7">
        <f t="shared" si="0"/>
        <v>-1.3278360875463857E-3</v>
      </c>
      <c r="D12">
        <v>0.45555000000000001</v>
      </c>
      <c r="H12" s="6">
        <v>0.08</v>
      </c>
      <c r="I12" s="7">
        <v>-1.3278360875463857E-3</v>
      </c>
      <c r="J12" s="7">
        <v>-1.1865329385213341E-3</v>
      </c>
      <c r="K12" s="7">
        <v>-9.7939068765040549E-4</v>
      </c>
    </row>
    <row r="13" spans="1:11" x14ac:dyDescent="0.35">
      <c r="A13" s="1">
        <v>2013</v>
      </c>
      <c r="B13" s="6">
        <v>0.09</v>
      </c>
      <c r="C13" s="7">
        <f t="shared" si="0"/>
        <v>-1.5097915032081799E-3</v>
      </c>
      <c r="D13">
        <v>0.45546700000000001</v>
      </c>
      <c r="H13" s="6">
        <v>0.09</v>
      </c>
      <c r="I13" s="7">
        <v>-1.5097915032081799E-3</v>
      </c>
      <c r="J13" s="7">
        <v>-1.3492661931602257E-3</v>
      </c>
      <c r="K13" s="7">
        <v>-1.1135687390884108E-3</v>
      </c>
    </row>
    <row r="14" spans="1:11" x14ac:dyDescent="0.35">
      <c r="A14" s="1">
        <v>2013</v>
      </c>
      <c r="B14" s="6">
        <v>9.9999999999999992E-2</v>
      </c>
      <c r="C14" s="7">
        <f t="shared" si="0"/>
        <v>-1.6954737165401079E-3</v>
      </c>
      <c r="D14">
        <v>0.45538230000000002</v>
      </c>
      <c r="H14" s="6">
        <v>9.9999999999999992E-2</v>
      </c>
      <c r="I14" s="7">
        <v>-1.6954737165401079E-3</v>
      </c>
      <c r="J14" s="7">
        <v>-1.5152759562817586E-3</v>
      </c>
      <c r="K14" s="7">
        <v>-1.2508012502340238E-3</v>
      </c>
    </row>
    <row r="15" spans="1:11" x14ac:dyDescent="0.35">
      <c r="A15" s="1">
        <v>2015</v>
      </c>
      <c r="B15" s="6">
        <v>0</v>
      </c>
      <c r="C15" s="7">
        <f t="shared" ref="C15:C25" si="1">D15/$D$15-1</f>
        <v>0</v>
      </c>
      <c r="D15">
        <v>0.4578044</v>
      </c>
    </row>
    <row r="16" spans="1:11" x14ac:dyDescent="0.35">
      <c r="A16" s="1">
        <v>2015</v>
      </c>
      <c r="B16" s="6">
        <v>0.01</v>
      </c>
      <c r="C16" s="7">
        <f t="shared" si="1"/>
        <v>-1.3805022406943035E-4</v>
      </c>
      <c r="D16">
        <v>0.45774120000000001</v>
      </c>
    </row>
    <row r="17" spans="1:4" x14ac:dyDescent="0.35">
      <c r="A17" s="1">
        <v>2015</v>
      </c>
      <c r="B17" s="6">
        <v>0.02</v>
      </c>
      <c r="C17" s="7">
        <f t="shared" si="1"/>
        <v>-2.78940088824009E-4</v>
      </c>
      <c r="D17">
        <v>0.45767669999999999</v>
      </c>
    </row>
    <row r="18" spans="1:4" x14ac:dyDescent="0.35">
      <c r="A18" s="1">
        <v>2015</v>
      </c>
      <c r="B18" s="6">
        <v>0.03</v>
      </c>
      <c r="C18" s="7">
        <f t="shared" si="1"/>
        <v>-4.2266959426340289E-4</v>
      </c>
      <c r="D18">
        <v>0.45761089999999999</v>
      </c>
    </row>
    <row r="19" spans="1:4" x14ac:dyDescent="0.35">
      <c r="A19" s="1">
        <v>2015</v>
      </c>
      <c r="B19" s="6">
        <v>0.04</v>
      </c>
      <c r="C19" s="7">
        <f t="shared" si="1"/>
        <v>-5.6923874038783406E-4</v>
      </c>
      <c r="D19">
        <v>0.4575438</v>
      </c>
    </row>
    <row r="20" spans="1:4" x14ac:dyDescent="0.35">
      <c r="A20" s="1">
        <v>2015</v>
      </c>
      <c r="B20" s="6">
        <v>0.05</v>
      </c>
      <c r="C20" s="7">
        <f t="shared" si="1"/>
        <v>-7.1886596109616008E-4</v>
      </c>
      <c r="D20">
        <v>0.45747529999999997</v>
      </c>
    </row>
    <row r="21" spans="1:4" x14ac:dyDescent="0.35">
      <c r="A21" s="1">
        <v>2015</v>
      </c>
      <c r="B21" s="6">
        <v>6.0000000000000005E-2</v>
      </c>
      <c r="C21" s="7">
        <f t="shared" si="1"/>
        <v>-8.7155125638804787E-4</v>
      </c>
      <c r="D21">
        <v>0.45740540000000002</v>
      </c>
    </row>
    <row r="22" spans="1:4" x14ac:dyDescent="0.35">
      <c r="A22" s="1">
        <v>2015</v>
      </c>
      <c r="B22" s="6">
        <v>7.0000000000000007E-2</v>
      </c>
      <c r="C22" s="7">
        <f t="shared" si="1"/>
        <v>-1.0275130601627991E-3</v>
      </c>
      <c r="D22">
        <v>0.45733400000000002</v>
      </c>
    </row>
    <row r="23" spans="1:4" x14ac:dyDescent="0.35">
      <c r="A23" s="1">
        <v>2015</v>
      </c>
      <c r="B23" s="6">
        <v>0.08</v>
      </c>
      <c r="C23" s="7">
        <f t="shared" si="1"/>
        <v>-1.1865329385213341E-3</v>
      </c>
      <c r="D23">
        <v>0.45726119999999998</v>
      </c>
    </row>
    <row r="24" spans="1:4" x14ac:dyDescent="0.35">
      <c r="A24" s="1">
        <v>2015</v>
      </c>
      <c r="B24" s="6">
        <v>0.09</v>
      </c>
      <c r="C24" s="7">
        <f t="shared" si="1"/>
        <v>-1.3492661931602257E-3</v>
      </c>
      <c r="D24">
        <v>0.4571867</v>
      </c>
    </row>
    <row r="25" spans="1:4" x14ac:dyDescent="0.35">
      <c r="A25" s="1">
        <v>2015</v>
      </c>
      <c r="B25" s="6">
        <v>9.9999999999999992E-2</v>
      </c>
      <c r="C25" s="7">
        <f t="shared" si="1"/>
        <v>-1.5152759562817586E-3</v>
      </c>
      <c r="D25">
        <v>0.45711069999999998</v>
      </c>
    </row>
    <row r="26" spans="1:4" x14ac:dyDescent="0.35">
      <c r="A26" s="1">
        <v>2017</v>
      </c>
      <c r="B26" s="6">
        <v>0</v>
      </c>
      <c r="C26" s="7">
        <f t="shared" ref="C26:C36" si="2">D26/$D$26-1</f>
        <v>0</v>
      </c>
      <c r="D26">
        <v>0.45834619999999998</v>
      </c>
    </row>
    <row r="27" spans="1:4" x14ac:dyDescent="0.35">
      <c r="A27" s="1">
        <v>2017</v>
      </c>
      <c r="B27" s="6">
        <v>0.01</v>
      </c>
      <c r="C27" s="7">
        <f t="shared" si="2"/>
        <v>-1.138877119521986E-4</v>
      </c>
      <c r="D27">
        <v>0.45829399999999998</v>
      </c>
    </row>
    <row r="28" spans="1:4" x14ac:dyDescent="0.35">
      <c r="A28" s="1">
        <v>2017</v>
      </c>
      <c r="B28" s="6">
        <v>0.02</v>
      </c>
      <c r="C28" s="7">
        <f t="shared" si="2"/>
        <v>-2.3017535653180321E-4</v>
      </c>
      <c r="D28">
        <v>0.4582407</v>
      </c>
    </row>
    <row r="29" spans="1:4" x14ac:dyDescent="0.35">
      <c r="A29" s="1">
        <v>2017</v>
      </c>
      <c r="B29" s="6">
        <v>0.03</v>
      </c>
      <c r="C29" s="7">
        <f t="shared" si="2"/>
        <v>-3.4886293373870281E-4</v>
      </c>
      <c r="D29">
        <v>0.45818629999999999</v>
      </c>
    </row>
    <row r="30" spans="1:4" x14ac:dyDescent="0.35">
      <c r="A30" s="1">
        <v>2017</v>
      </c>
      <c r="B30" s="6">
        <v>0.04</v>
      </c>
      <c r="C30" s="7">
        <f t="shared" si="2"/>
        <v>-4.6973226787949685E-4</v>
      </c>
      <c r="D30">
        <v>0.45813090000000001</v>
      </c>
    </row>
    <row r="31" spans="1:4" x14ac:dyDescent="0.35">
      <c r="A31" s="1">
        <v>2017</v>
      </c>
      <c r="B31" s="6">
        <v>0.05</v>
      </c>
      <c r="C31" s="7">
        <f t="shared" si="2"/>
        <v>-5.9321971034120846E-4</v>
      </c>
      <c r="D31">
        <v>0.45807429999999999</v>
      </c>
    </row>
    <row r="32" spans="1:4" x14ac:dyDescent="0.35">
      <c r="A32" s="1">
        <v>2017</v>
      </c>
      <c r="B32" s="6">
        <v>6.0000000000000005E-2</v>
      </c>
      <c r="C32" s="7">
        <f t="shared" si="2"/>
        <v>-7.1932526112350459E-4</v>
      </c>
      <c r="D32">
        <v>0.45801649999999999</v>
      </c>
    </row>
    <row r="33" spans="1:19" x14ac:dyDescent="0.35">
      <c r="A33" s="1">
        <v>2017</v>
      </c>
      <c r="B33" s="6">
        <v>7.0000000000000007E-2</v>
      </c>
      <c r="C33" s="7">
        <f t="shared" si="2"/>
        <v>-8.4804892022660727E-4</v>
      </c>
      <c r="D33">
        <v>0.45795750000000002</v>
      </c>
    </row>
    <row r="34" spans="1:19" x14ac:dyDescent="0.35">
      <c r="A34" s="1">
        <v>2017</v>
      </c>
      <c r="B34" s="6">
        <v>0.08</v>
      </c>
      <c r="C34" s="7">
        <f t="shared" si="2"/>
        <v>-9.7939068765040549E-4</v>
      </c>
      <c r="D34">
        <v>0.45789730000000001</v>
      </c>
    </row>
    <row r="35" spans="1:19" x14ac:dyDescent="0.35">
      <c r="A35" s="1">
        <v>2017</v>
      </c>
      <c r="B35" s="6">
        <v>0.09</v>
      </c>
      <c r="C35" s="7">
        <f t="shared" si="2"/>
        <v>-1.1135687390884108E-3</v>
      </c>
      <c r="D35">
        <v>0.45783580000000001</v>
      </c>
      <c r="I35" t="s">
        <v>49</v>
      </c>
      <c r="M35" t="s">
        <v>50</v>
      </c>
      <c r="Q35" t="s">
        <v>94</v>
      </c>
    </row>
    <row r="36" spans="1:19" x14ac:dyDescent="0.35">
      <c r="A36" s="1">
        <v>2017</v>
      </c>
      <c r="B36" s="6">
        <v>9.9999999999999992E-2</v>
      </c>
      <c r="C36" s="7">
        <f t="shared" si="2"/>
        <v>-1.2508012502340238E-3</v>
      </c>
      <c r="D36">
        <v>0.45777289999999998</v>
      </c>
      <c r="I36" t="s">
        <v>46</v>
      </c>
      <c r="K36" t="s">
        <v>54</v>
      </c>
      <c r="N36" t="s">
        <v>46</v>
      </c>
      <c r="O36" t="s">
        <v>54</v>
      </c>
      <c r="R36" t="s">
        <v>46</v>
      </c>
      <c r="S36" t="s">
        <v>54</v>
      </c>
    </row>
    <row r="37" spans="1:19" x14ac:dyDescent="0.35">
      <c r="I37" t="s">
        <v>69</v>
      </c>
      <c r="J37" t="s">
        <v>70</v>
      </c>
      <c r="K37" t="s">
        <v>71</v>
      </c>
      <c r="M37" t="s">
        <v>69</v>
      </c>
      <c r="N37" t="s">
        <v>70</v>
      </c>
      <c r="O37" t="s">
        <v>71</v>
      </c>
      <c r="Q37" t="s">
        <v>69</v>
      </c>
      <c r="R37" t="s">
        <v>70</v>
      </c>
      <c r="S37" t="s">
        <v>71</v>
      </c>
    </row>
    <row r="38" spans="1:19" x14ac:dyDescent="0.35">
      <c r="I38" t="s">
        <v>45</v>
      </c>
      <c r="J38" t="s">
        <v>46</v>
      </c>
      <c r="K38">
        <v>0.4561557</v>
      </c>
      <c r="M38" t="s">
        <v>45</v>
      </c>
      <c r="N38" t="s">
        <v>46</v>
      </c>
      <c r="O38">
        <v>0.4578044</v>
      </c>
      <c r="Q38" t="s">
        <v>45</v>
      </c>
      <c r="R38" t="s">
        <v>46</v>
      </c>
      <c r="S38">
        <v>0.45834619999999998</v>
      </c>
    </row>
    <row r="39" spans="1:19" x14ac:dyDescent="0.35">
      <c r="I39" t="s">
        <v>84</v>
      </c>
      <c r="J39" t="s">
        <v>46</v>
      </c>
      <c r="K39">
        <v>0.45608520000000002</v>
      </c>
      <c r="M39" t="s">
        <v>84</v>
      </c>
      <c r="N39" t="s">
        <v>46</v>
      </c>
      <c r="O39">
        <v>0.45774120000000001</v>
      </c>
      <c r="Q39" t="s">
        <v>84</v>
      </c>
      <c r="R39" t="s">
        <v>46</v>
      </c>
      <c r="S39">
        <v>0.45829399999999998</v>
      </c>
    </row>
    <row r="40" spans="1:19" x14ac:dyDescent="0.35">
      <c r="I40" t="s">
        <v>85</v>
      </c>
      <c r="J40" t="s">
        <v>46</v>
      </c>
      <c r="K40">
        <v>0.45601330000000001</v>
      </c>
      <c r="M40" t="s">
        <v>85</v>
      </c>
      <c r="N40" t="s">
        <v>46</v>
      </c>
      <c r="O40">
        <v>0.45767669999999999</v>
      </c>
      <c r="Q40" t="s">
        <v>85</v>
      </c>
      <c r="R40" t="s">
        <v>46</v>
      </c>
      <c r="S40">
        <v>0.4582407</v>
      </c>
    </row>
    <row r="41" spans="1:19" x14ac:dyDescent="0.35">
      <c r="I41" t="s">
        <v>86</v>
      </c>
      <c r="J41" t="s">
        <v>46</v>
      </c>
      <c r="K41">
        <v>0.45593990000000001</v>
      </c>
      <c r="M41" t="s">
        <v>86</v>
      </c>
      <c r="N41" t="s">
        <v>46</v>
      </c>
      <c r="O41">
        <v>0.45761089999999999</v>
      </c>
      <c r="Q41" t="s">
        <v>86</v>
      </c>
      <c r="R41" t="s">
        <v>46</v>
      </c>
      <c r="S41">
        <v>0.45818629999999999</v>
      </c>
    </row>
    <row r="42" spans="1:19" x14ac:dyDescent="0.35">
      <c r="I42" t="s">
        <v>87</v>
      </c>
      <c r="J42" t="s">
        <v>46</v>
      </c>
      <c r="K42">
        <v>0.45586510000000002</v>
      </c>
      <c r="M42" t="s">
        <v>87</v>
      </c>
      <c r="N42" t="s">
        <v>46</v>
      </c>
      <c r="O42">
        <v>0.4575438</v>
      </c>
      <c r="Q42" t="s">
        <v>87</v>
      </c>
      <c r="R42" t="s">
        <v>46</v>
      </c>
      <c r="S42">
        <v>0.45813090000000001</v>
      </c>
    </row>
    <row r="43" spans="1:19" x14ac:dyDescent="0.35">
      <c r="I43" t="s">
        <v>88</v>
      </c>
      <c r="J43" t="s">
        <v>46</v>
      </c>
      <c r="K43">
        <v>0.45578869999999999</v>
      </c>
      <c r="M43" t="s">
        <v>88</v>
      </c>
      <c r="N43" t="s">
        <v>46</v>
      </c>
      <c r="O43">
        <v>0.45747529999999997</v>
      </c>
      <c r="Q43" t="s">
        <v>88</v>
      </c>
      <c r="R43" t="s">
        <v>46</v>
      </c>
      <c r="S43">
        <v>0.45807429999999999</v>
      </c>
    </row>
    <row r="44" spans="1:19" x14ac:dyDescent="0.35">
      <c r="I44" t="s">
        <v>89</v>
      </c>
      <c r="J44" t="s">
        <v>46</v>
      </c>
      <c r="K44">
        <v>0.45571080000000003</v>
      </c>
      <c r="M44" t="s">
        <v>89</v>
      </c>
      <c r="N44" t="s">
        <v>46</v>
      </c>
      <c r="O44">
        <v>0.45740540000000002</v>
      </c>
      <c r="Q44" t="s">
        <v>89</v>
      </c>
      <c r="R44" t="s">
        <v>46</v>
      </c>
      <c r="S44">
        <v>0.45801649999999999</v>
      </c>
    </row>
    <row r="45" spans="1:19" x14ac:dyDescent="0.35">
      <c r="I45" t="s">
        <v>90</v>
      </c>
      <c r="J45" t="s">
        <v>46</v>
      </c>
      <c r="K45">
        <v>0.45563120000000001</v>
      </c>
      <c r="M45" t="s">
        <v>90</v>
      </c>
      <c r="N45" t="s">
        <v>46</v>
      </c>
      <c r="O45">
        <v>0.45733400000000002</v>
      </c>
      <c r="Q45" t="s">
        <v>90</v>
      </c>
      <c r="R45" t="s">
        <v>46</v>
      </c>
      <c r="S45">
        <v>0.45795750000000002</v>
      </c>
    </row>
    <row r="46" spans="1:19" x14ac:dyDescent="0.35">
      <c r="I46" t="s">
        <v>91</v>
      </c>
      <c r="J46" t="s">
        <v>46</v>
      </c>
      <c r="K46">
        <v>0.45555000000000001</v>
      </c>
      <c r="M46" t="s">
        <v>91</v>
      </c>
      <c r="N46" t="s">
        <v>46</v>
      </c>
      <c r="O46">
        <v>0.45726119999999998</v>
      </c>
      <c r="Q46" t="s">
        <v>91</v>
      </c>
      <c r="R46" t="s">
        <v>46</v>
      </c>
      <c r="S46">
        <v>0.45789730000000001</v>
      </c>
    </row>
    <row r="47" spans="1:19" x14ac:dyDescent="0.35">
      <c r="I47" t="s">
        <v>92</v>
      </c>
      <c r="J47" t="s">
        <v>46</v>
      </c>
      <c r="K47">
        <v>0.45546700000000001</v>
      </c>
      <c r="M47" t="s">
        <v>92</v>
      </c>
      <c r="N47" t="s">
        <v>46</v>
      </c>
      <c r="O47">
        <v>0.4571867</v>
      </c>
      <c r="Q47" t="s">
        <v>92</v>
      </c>
      <c r="R47" t="s">
        <v>46</v>
      </c>
      <c r="S47">
        <v>0.45783580000000001</v>
      </c>
    </row>
    <row r="48" spans="1:19" x14ac:dyDescent="0.35">
      <c r="I48" t="s">
        <v>93</v>
      </c>
      <c r="J48" t="s">
        <v>46</v>
      </c>
      <c r="K48">
        <v>0.45538230000000002</v>
      </c>
      <c r="M48" t="s">
        <v>93</v>
      </c>
      <c r="N48" t="s">
        <v>46</v>
      </c>
      <c r="O48">
        <v>0.45711069999999998</v>
      </c>
      <c r="Q48" t="s">
        <v>93</v>
      </c>
      <c r="R48" t="s">
        <v>46</v>
      </c>
      <c r="S48">
        <v>0.45777289999999998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46"/>
  <sheetViews>
    <sheetView workbookViewId="0">
      <selection activeCell="G6" sqref="G6:J16"/>
    </sheetView>
  </sheetViews>
  <sheetFormatPr defaultRowHeight="14.5" x14ac:dyDescent="0.35"/>
  <sheetData>
    <row r="2" spans="1:10" x14ac:dyDescent="0.35">
      <c r="A2" s="2" t="s">
        <v>30</v>
      </c>
      <c r="B2" s="3" t="s">
        <v>9</v>
      </c>
      <c r="C2" s="3" t="s">
        <v>8</v>
      </c>
      <c r="D2" s="3" t="s">
        <v>7</v>
      </c>
    </row>
    <row r="3" spans="1:10" x14ac:dyDescent="0.35">
      <c r="A3" s="1">
        <v>2011</v>
      </c>
      <c r="B3" s="6">
        <v>0</v>
      </c>
      <c r="C3" s="11">
        <f>D3/$D$3-1</f>
        <v>0</v>
      </c>
      <c r="D3">
        <v>0.44756050000000003</v>
      </c>
    </row>
    <row r="4" spans="1:10" x14ac:dyDescent="0.35">
      <c r="A4" s="1">
        <v>2011</v>
      </c>
      <c r="B4" s="6">
        <v>0.01</v>
      </c>
      <c r="C4" s="11">
        <f t="shared" ref="C4:C13" si="0">D4/$D$3-1</f>
        <v>-1.3696472320502417E-3</v>
      </c>
      <c r="D4">
        <v>0.4469475</v>
      </c>
    </row>
    <row r="5" spans="1:10" x14ac:dyDescent="0.35">
      <c r="A5" s="1">
        <v>2011</v>
      </c>
      <c r="B5" s="6">
        <v>0.02</v>
      </c>
      <c r="C5" s="11">
        <f t="shared" si="0"/>
        <v>-2.7654361812536887E-3</v>
      </c>
      <c r="D5">
        <v>0.44632280000000002</v>
      </c>
      <c r="F5" t="s">
        <v>31</v>
      </c>
      <c r="G5">
        <v>2011</v>
      </c>
      <c r="H5">
        <v>2013</v>
      </c>
      <c r="I5">
        <v>2015</v>
      </c>
      <c r="J5">
        <v>2017</v>
      </c>
    </row>
    <row r="6" spans="1:10" x14ac:dyDescent="0.35">
      <c r="A6" s="1">
        <v>2011</v>
      </c>
      <c r="B6" s="6">
        <v>0.03</v>
      </c>
      <c r="C6" s="11">
        <f t="shared" si="0"/>
        <v>-4.1882605815303231E-3</v>
      </c>
      <c r="D6">
        <v>0.44568600000000003</v>
      </c>
      <c r="F6" s="6">
        <v>0</v>
      </c>
      <c r="G6" s="7">
        <v>0</v>
      </c>
      <c r="H6" s="7">
        <v>0</v>
      </c>
      <c r="I6" s="7">
        <v>0</v>
      </c>
      <c r="J6" s="7">
        <v>0</v>
      </c>
    </row>
    <row r="7" spans="1:10" x14ac:dyDescent="0.35">
      <c r="A7" s="1">
        <v>2011</v>
      </c>
      <c r="B7" s="6">
        <v>0.04</v>
      </c>
      <c r="C7" s="11">
        <f t="shared" si="0"/>
        <v>-5.6387907333198539E-3</v>
      </c>
      <c r="D7">
        <v>0.44503680000000001</v>
      </c>
      <c r="F7" s="6">
        <v>0.01</v>
      </c>
      <c r="G7" s="7">
        <v>-1.3696472320502417E-3</v>
      </c>
      <c r="H7" s="7">
        <v>-1.2289956954425474E-3</v>
      </c>
      <c r="I7" s="7">
        <v>-1.0677947004191779E-3</v>
      </c>
      <c r="J7" s="7">
        <v>-8.6607221528667289E-4</v>
      </c>
    </row>
    <row r="8" spans="1:10" x14ac:dyDescent="0.35">
      <c r="A8" s="1">
        <v>2011</v>
      </c>
      <c r="B8" s="6">
        <v>0.05</v>
      </c>
      <c r="C8" s="11">
        <f t="shared" si="0"/>
        <v>-7.1176969370622123E-3</v>
      </c>
      <c r="D8">
        <v>0.44437490000000002</v>
      </c>
      <c r="F8" s="6">
        <v>0.02</v>
      </c>
      <c r="G8" s="7">
        <v>-2.7654361812536887E-3</v>
      </c>
      <c r="H8" s="7">
        <v>-2.4816934507259081E-3</v>
      </c>
      <c r="I8" s="7">
        <v>-2.1563338786584341E-3</v>
      </c>
      <c r="J8" s="7">
        <v>-1.7493742731841122E-3</v>
      </c>
    </row>
    <row r="9" spans="1:10" x14ac:dyDescent="0.35">
      <c r="A9" s="1">
        <v>2011</v>
      </c>
      <c r="B9" s="6">
        <v>6.0000000000000005E-2</v>
      </c>
      <c r="C9" s="11">
        <f t="shared" si="0"/>
        <v>-8.6254260597171672E-3</v>
      </c>
      <c r="D9">
        <v>0.44370009999999999</v>
      </c>
      <c r="F9" s="6">
        <v>0.03</v>
      </c>
      <c r="G9" s="7">
        <v>-4.1882605815303231E-3</v>
      </c>
      <c r="H9" s="7">
        <v>-3.7587516564009382E-3</v>
      </c>
      <c r="I9" s="7">
        <v>-3.2662726234907735E-3</v>
      </c>
      <c r="J9" s="7">
        <v>-2.649906173692429E-3</v>
      </c>
    </row>
    <row r="10" spans="1:10" x14ac:dyDescent="0.35">
      <c r="A10" s="1">
        <v>2011</v>
      </c>
      <c r="B10" s="6">
        <v>7.0000000000000007E-2</v>
      </c>
      <c r="C10" s="11">
        <f t="shared" si="0"/>
        <v>-1.0163095268684419E-2</v>
      </c>
      <c r="D10">
        <v>0.44301190000000001</v>
      </c>
      <c r="F10" s="6">
        <v>0.04</v>
      </c>
      <c r="G10" s="7">
        <v>-5.6387907333198539E-3</v>
      </c>
      <c r="H10" s="7">
        <v>-5.060609239501912E-3</v>
      </c>
      <c r="I10" s="7">
        <v>-4.3980476607653474E-3</v>
      </c>
      <c r="J10" s="7">
        <v>-3.5683222146323246E-3</v>
      </c>
    </row>
    <row r="11" spans="1:10" x14ac:dyDescent="0.35">
      <c r="A11" s="1">
        <v>2011</v>
      </c>
      <c r="B11" s="6">
        <v>0.08</v>
      </c>
      <c r="C11" s="11">
        <f t="shared" si="0"/>
        <v>-1.1731151430923958E-2</v>
      </c>
      <c r="D11">
        <v>0.44231009999999998</v>
      </c>
      <c r="F11" s="6">
        <v>0.05</v>
      </c>
      <c r="G11" s="7">
        <v>-7.1176969370622123E-3</v>
      </c>
      <c r="H11" s="7">
        <v>-6.3883635176140707E-3</v>
      </c>
      <c r="I11" s="7">
        <v>-5.5520957163308626E-3</v>
      </c>
      <c r="J11" s="7">
        <v>-4.5052766938243893E-3</v>
      </c>
    </row>
    <row r="12" spans="1:10" x14ac:dyDescent="0.35">
      <c r="A12" s="1">
        <v>2011</v>
      </c>
      <c r="B12" s="6">
        <v>0.09</v>
      </c>
      <c r="C12" s="11">
        <f t="shared" si="0"/>
        <v>-1.3330264846875495E-2</v>
      </c>
      <c r="D12">
        <v>0.4415944</v>
      </c>
      <c r="F12" s="6">
        <v>6.0000000000000005E-2</v>
      </c>
      <c r="G12" s="7">
        <v>-8.6254260597171672E-3</v>
      </c>
      <c r="H12" s="7">
        <v>-7.7420144907371924E-3</v>
      </c>
      <c r="I12" s="7">
        <v>-6.7292902418850664E-3</v>
      </c>
      <c r="J12" s="7">
        <v>-5.4609877105421534E-3</v>
      </c>
    </row>
    <row r="13" spans="1:10" x14ac:dyDescent="0.35">
      <c r="A13" s="1">
        <v>2011</v>
      </c>
      <c r="B13" s="6">
        <v>9.9999999999999992E-2</v>
      </c>
      <c r="C13" s="11">
        <f t="shared" si="0"/>
        <v>-1.4961105816978959E-2</v>
      </c>
      <c r="D13">
        <v>0.44086449999999999</v>
      </c>
      <c r="F13" s="6">
        <v>7.0000000000000007E-2</v>
      </c>
      <c r="G13" s="7">
        <v>-1.0163095268684419E-2</v>
      </c>
      <c r="H13" s="7">
        <v>-9.1228789399736554E-3</v>
      </c>
      <c r="I13" s="7">
        <v>-7.9300679632766657E-3</v>
      </c>
      <c r="J13" s="7">
        <v>-6.4363276618797371E-3</v>
      </c>
    </row>
    <row r="14" spans="1:10" x14ac:dyDescent="0.35">
      <c r="A14" s="1">
        <v>2013</v>
      </c>
      <c r="B14" s="6">
        <v>0</v>
      </c>
      <c r="C14" s="7">
        <f>D14/$D$14-1</f>
        <v>0</v>
      </c>
      <c r="D14">
        <v>0.45565660000000002</v>
      </c>
      <c r="F14" s="6">
        <v>0.08</v>
      </c>
      <c r="G14" s="7">
        <v>-1.1731151430923958E-2</v>
      </c>
      <c r="H14" s="7">
        <v>-1.0530956865323682E-2</v>
      </c>
      <c r="I14" s="7">
        <v>-9.1550839692788877E-3</v>
      </c>
      <c r="J14" s="7">
        <v>-7.4312965478374737E-3</v>
      </c>
    </row>
    <row r="15" spans="1:10" x14ac:dyDescent="0.35">
      <c r="A15" s="1">
        <v>2013</v>
      </c>
      <c r="B15" s="6">
        <v>0.01</v>
      </c>
      <c r="C15" s="7">
        <f t="shared" ref="C15:C24" si="1">D15/$D$14-1</f>
        <v>-1.2289956954425474E-3</v>
      </c>
      <c r="D15">
        <v>0.45509660000000002</v>
      </c>
      <c r="F15" s="6">
        <v>0.09</v>
      </c>
      <c r="G15" s="7">
        <v>-1.3330264846875495E-2</v>
      </c>
      <c r="H15" s="7">
        <v>-1.1967126120855154E-2</v>
      </c>
      <c r="I15" s="7">
        <v>-1.0404774985740883E-2</v>
      </c>
      <c r="J15" s="7">
        <v>-8.4467667655092615E-3</v>
      </c>
    </row>
    <row r="16" spans="1:10" x14ac:dyDescent="0.35">
      <c r="A16" s="1">
        <v>2013</v>
      </c>
      <c r="B16" s="6">
        <v>0.02</v>
      </c>
      <c r="C16" s="7">
        <f t="shared" si="1"/>
        <v>-2.4816934507259081E-3</v>
      </c>
      <c r="D16">
        <v>0.45452579999999998</v>
      </c>
      <c r="F16" s="6">
        <v>9.9999999999999992E-2</v>
      </c>
      <c r="G16" s="7">
        <v>-1.4961105816978959E-2</v>
      </c>
      <c r="H16" s="7">
        <v>-1.3432484024153313E-2</v>
      </c>
      <c r="I16" s="7">
        <v>-1.1680014464360067E-2</v>
      </c>
      <c r="J16" s="7">
        <v>-9.4831745134422718E-3</v>
      </c>
    </row>
    <row r="17" spans="1:4" x14ac:dyDescent="0.35">
      <c r="A17" s="1">
        <v>2013</v>
      </c>
      <c r="B17" s="6">
        <v>0.03</v>
      </c>
      <c r="C17" s="7">
        <f t="shared" si="1"/>
        <v>-3.7587516564009382E-3</v>
      </c>
      <c r="D17">
        <v>0.45394390000000001</v>
      </c>
    </row>
    <row r="18" spans="1:4" x14ac:dyDescent="0.35">
      <c r="A18" s="1">
        <v>2013</v>
      </c>
      <c r="B18" s="6">
        <v>0.04</v>
      </c>
      <c r="C18" s="7">
        <f t="shared" si="1"/>
        <v>-5.060609239501912E-3</v>
      </c>
      <c r="D18">
        <v>0.4533507</v>
      </c>
    </row>
    <row r="19" spans="1:4" x14ac:dyDescent="0.35">
      <c r="A19" s="1">
        <v>2013</v>
      </c>
      <c r="B19" s="6">
        <v>0.05</v>
      </c>
      <c r="C19" s="7">
        <f t="shared" si="1"/>
        <v>-6.3883635176140707E-3</v>
      </c>
      <c r="D19">
        <v>0.45274569999999997</v>
      </c>
    </row>
    <row r="20" spans="1:4" x14ac:dyDescent="0.35">
      <c r="A20" s="1">
        <v>2013</v>
      </c>
      <c r="B20" s="6">
        <v>6.0000000000000005E-2</v>
      </c>
      <c r="C20" s="7">
        <f t="shared" si="1"/>
        <v>-7.7420144907371924E-3</v>
      </c>
      <c r="D20">
        <v>0.4521289</v>
      </c>
    </row>
    <row r="21" spans="1:4" x14ac:dyDescent="0.35">
      <c r="A21" s="1">
        <v>2013</v>
      </c>
      <c r="B21" s="6">
        <v>7.0000000000000007E-2</v>
      </c>
      <c r="C21" s="7">
        <f t="shared" si="1"/>
        <v>-9.1228789399736554E-3</v>
      </c>
      <c r="D21">
        <v>0.4514997</v>
      </c>
    </row>
    <row r="22" spans="1:4" x14ac:dyDescent="0.35">
      <c r="A22" s="1">
        <v>2013</v>
      </c>
      <c r="B22" s="6">
        <v>0.08</v>
      </c>
      <c r="C22" s="7">
        <f t="shared" si="1"/>
        <v>-1.0530956865323682E-2</v>
      </c>
      <c r="D22">
        <v>0.45085809999999998</v>
      </c>
    </row>
    <row r="23" spans="1:4" x14ac:dyDescent="0.35">
      <c r="A23" s="1">
        <v>2013</v>
      </c>
      <c r="B23" s="6">
        <v>0.09</v>
      </c>
      <c r="C23" s="7">
        <f t="shared" si="1"/>
        <v>-1.1967126120855154E-2</v>
      </c>
      <c r="D23">
        <v>0.45020369999999998</v>
      </c>
    </row>
    <row r="24" spans="1:4" x14ac:dyDescent="0.35">
      <c r="A24" s="1">
        <v>2013</v>
      </c>
      <c r="B24" s="6">
        <v>9.9999999999999992E-2</v>
      </c>
      <c r="C24" s="7">
        <f t="shared" si="1"/>
        <v>-1.3432484024153313E-2</v>
      </c>
      <c r="D24">
        <v>0.44953599999999999</v>
      </c>
    </row>
    <row r="25" spans="1:4" x14ac:dyDescent="0.35">
      <c r="A25" s="1">
        <v>2015</v>
      </c>
      <c r="B25" s="6">
        <v>0</v>
      </c>
      <c r="C25" s="7">
        <f>D25/$D$25-1</f>
        <v>0</v>
      </c>
      <c r="D25">
        <v>0.4579532</v>
      </c>
    </row>
    <row r="26" spans="1:4" x14ac:dyDescent="0.35">
      <c r="A26" s="1">
        <v>2015</v>
      </c>
      <c r="B26" s="6">
        <v>0.01</v>
      </c>
      <c r="C26" s="7">
        <f t="shared" ref="C26:C34" si="2">D26/$D$25-1</f>
        <v>-1.0677947004191779E-3</v>
      </c>
      <c r="D26">
        <v>0.45746419999999999</v>
      </c>
    </row>
    <row r="27" spans="1:4" x14ac:dyDescent="0.35">
      <c r="A27" s="1">
        <v>2015</v>
      </c>
      <c r="B27" s="6">
        <v>0.02</v>
      </c>
      <c r="C27" s="7">
        <f t="shared" si="2"/>
        <v>-2.1563338786584341E-3</v>
      </c>
      <c r="D27">
        <v>0.45696569999999997</v>
      </c>
    </row>
    <row r="28" spans="1:4" x14ac:dyDescent="0.35">
      <c r="A28" s="1">
        <v>2015</v>
      </c>
      <c r="B28" s="6">
        <v>0.03</v>
      </c>
      <c r="C28" s="7">
        <f t="shared" si="2"/>
        <v>-3.2662726234907735E-3</v>
      </c>
      <c r="D28">
        <v>0.45645740000000001</v>
      </c>
    </row>
    <row r="29" spans="1:4" x14ac:dyDescent="0.35">
      <c r="A29" s="1">
        <v>2015</v>
      </c>
      <c r="B29" s="6">
        <v>0.04</v>
      </c>
      <c r="C29" s="7">
        <f t="shared" si="2"/>
        <v>-4.3980476607653474E-3</v>
      </c>
      <c r="D29">
        <v>0.45593909999999999</v>
      </c>
    </row>
    <row r="30" spans="1:4" x14ac:dyDescent="0.35">
      <c r="A30" s="1">
        <v>2015</v>
      </c>
      <c r="B30" s="6">
        <v>0.05</v>
      </c>
      <c r="C30" s="7">
        <f t="shared" si="2"/>
        <v>-5.5520957163308626E-3</v>
      </c>
      <c r="D30">
        <v>0.4554106</v>
      </c>
    </row>
    <row r="31" spans="1:4" x14ac:dyDescent="0.35">
      <c r="A31" s="1">
        <v>2015</v>
      </c>
      <c r="B31" s="6">
        <v>6.0000000000000005E-2</v>
      </c>
      <c r="C31" s="7">
        <f t="shared" si="2"/>
        <v>-6.7292902418850664E-3</v>
      </c>
      <c r="D31">
        <v>0.45487149999999998</v>
      </c>
    </row>
    <row r="32" spans="1:4" x14ac:dyDescent="0.35">
      <c r="A32" s="1">
        <v>2015</v>
      </c>
      <c r="B32" s="6">
        <v>7.0000000000000007E-2</v>
      </c>
      <c r="C32" s="7">
        <f t="shared" si="2"/>
        <v>-7.9300679632766657E-3</v>
      </c>
      <c r="D32">
        <v>0.45432159999999999</v>
      </c>
    </row>
    <row r="33" spans="1:4" x14ac:dyDescent="0.35">
      <c r="A33" s="1">
        <v>2015</v>
      </c>
      <c r="B33" s="6">
        <v>0.08</v>
      </c>
      <c r="C33" s="7">
        <f t="shared" si="2"/>
        <v>-9.1550839692788877E-3</v>
      </c>
      <c r="D33">
        <v>0.45376060000000001</v>
      </c>
    </row>
    <row r="34" spans="1:4" x14ac:dyDescent="0.35">
      <c r="A34" s="1">
        <v>2015</v>
      </c>
      <c r="B34" s="6">
        <v>0.09</v>
      </c>
      <c r="C34" s="7">
        <f t="shared" si="2"/>
        <v>-1.0404774985740883E-2</v>
      </c>
      <c r="D34">
        <v>0.45318829999999999</v>
      </c>
    </row>
    <row r="35" spans="1:4" x14ac:dyDescent="0.35">
      <c r="A35" s="1">
        <v>2015</v>
      </c>
      <c r="B35" s="6">
        <v>9.9999999999999992E-2</v>
      </c>
      <c r="C35" s="7">
        <f>D35/$D$25-1</f>
        <v>-1.1680014464360067E-2</v>
      </c>
      <c r="D35">
        <v>0.45260430000000001</v>
      </c>
    </row>
    <row r="36" spans="1:4" x14ac:dyDescent="0.35">
      <c r="A36" s="1">
        <v>2017</v>
      </c>
      <c r="B36" s="6">
        <v>0</v>
      </c>
      <c r="C36" s="7">
        <f>D36/$D$36-1</f>
        <v>0</v>
      </c>
      <c r="D36">
        <v>0.45850679999999999</v>
      </c>
    </row>
    <row r="37" spans="1:4" x14ac:dyDescent="0.35">
      <c r="A37" s="1">
        <v>2017</v>
      </c>
      <c r="B37" s="6">
        <v>0.01</v>
      </c>
      <c r="C37" s="7">
        <f t="shared" ref="C37:C45" si="3">D37/$D$36-1</f>
        <v>-8.6607221528667289E-4</v>
      </c>
      <c r="D37">
        <v>0.45810970000000001</v>
      </c>
    </row>
    <row r="38" spans="1:4" x14ac:dyDescent="0.35">
      <c r="A38" s="1">
        <v>2017</v>
      </c>
      <c r="B38" s="6">
        <v>0.02</v>
      </c>
      <c r="C38" s="7">
        <f t="shared" si="3"/>
        <v>-1.7493742731841122E-3</v>
      </c>
      <c r="D38">
        <v>0.45770470000000002</v>
      </c>
    </row>
    <row r="39" spans="1:4" x14ac:dyDescent="0.35">
      <c r="A39" s="1">
        <v>2017</v>
      </c>
      <c r="B39" s="6">
        <v>0.03</v>
      </c>
      <c r="C39" s="7">
        <f t="shared" si="3"/>
        <v>-2.649906173692429E-3</v>
      </c>
      <c r="D39">
        <v>0.45729180000000003</v>
      </c>
    </row>
    <row r="40" spans="1:4" x14ac:dyDescent="0.35">
      <c r="A40" s="1">
        <v>2017</v>
      </c>
      <c r="B40" s="6">
        <v>0.04</v>
      </c>
      <c r="C40" s="7">
        <f t="shared" si="3"/>
        <v>-3.5683222146323246E-3</v>
      </c>
      <c r="D40">
        <v>0.45687070000000002</v>
      </c>
    </row>
    <row r="41" spans="1:4" x14ac:dyDescent="0.35">
      <c r="A41" s="1">
        <v>2017</v>
      </c>
      <c r="B41" s="6">
        <v>0.05</v>
      </c>
      <c r="C41" s="7">
        <f t="shared" si="3"/>
        <v>-4.5052766938243893E-3</v>
      </c>
      <c r="D41">
        <v>0.45644109999999999</v>
      </c>
    </row>
    <row r="42" spans="1:4" x14ac:dyDescent="0.35">
      <c r="A42" s="1">
        <v>2017</v>
      </c>
      <c r="B42" s="6">
        <v>6.0000000000000005E-2</v>
      </c>
      <c r="C42" s="7">
        <f t="shared" si="3"/>
        <v>-5.4609877105421534E-3</v>
      </c>
      <c r="D42">
        <v>0.45600289999999999</v>
      </c>
    </row>
    <row r="43" spans="1:4" x14ac:dyDescent="0.35">
      <c r="A43" s="1">
        <v>2017</v>
      </c>
      <c r="B43" s="6">
        <v>7.0000000000000007E-2</v>
      </c>
      <c r="C43" s="7">
        <f t="shared" si="3"/>
        <v>-6.4363276618797371E-3</v>
      </c>
      <c r="D43">
        <v>0.45555570000000001</v>
      </c>
    </row>
    <row r="44" spans="1:4" x14ac:dyDescent="0.35">
      <c r="A44" s="1">
        <v>2017</v>
      </c>
      <c r="B44" s="6">
        <v>0.08</v>
      </c>
      <c r="C44" s="7">
        <f t="shared" si="3"/>
        <v>-7.4312965478374737E-3</v>
      </c>
      <c r="D44">
        <v>0.45509949999999999</v>
      </c>
    </row>
    <row r="45" spans="1:4" x14ac:dyDescent="0.35">
      <c r="A45" s="1">
        <v>2017</v>
      </c>
      <c r="B45" s="6">
        <v>0.09</v>
      </c>
      <c r="C45" s="7">
        <f t="shared" si="3"/>
        <v>-8.4467667655092615E-3</v>
      </c>
      <c r="D45">
        <v>0.45463389999999998</v>
      </c>
    </row>
    <row r="46" spans="1:4" x14ac:dyDescent="0.35">
      <c r="A46" s="1">
        <v>2017</v>
      </c>
      <c r="B46" s="6">
        <v>9.9999999999999992E-2</v>
      </c>
      <c r="C46" s="7">
        <f>D46/$D$36-1</f>
        <v>-9.4831745134422718E-3</v>
      </c>
      <c r="D46">
        <v>0.45415870000000003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0"/>
  <sheetViews>
    <sheetView workbookViewId="0">
      <selection activeCell="D10" sqref="D10"/>
    </sheetView>
  </sheetViews>
  <sheetFormatPr defaultRowHeight="14.5" x14ac:dyDescent="0.35"/>
  <cols>
    <col min="1" max="1" width="19.81640625" bestFit="1" customWidth="1"/>
  </cols>
  <sheetData>
    <row r="2" spans="1:4" x14ac:dyDescent="0.35">
      <c r="A2" t="s">
        <v>38</v>
      </c>
      <c r="B2">
        <v>2</v>
      </c>
    </row>
    <row r="3" spans="1:4" x14ac:dyDescent="0.35">
      <c r="A3" t="s">
        <v>39</v>
      </c>
      <c r="B3">
        <v>26</v>
      </c>
    </row>
    <row r="4" spans="1:4" x14ac:dyDescent="0.35">
      <c r="A4" t="s">
        <v>40</v>
      </c>
      <c r="B4">
        <f>(B2*B3)/2080</f>
        <v>2.5000000000000001E-2</v>
      </c>
    </row>
    <row r="6" spans="1:4" x14ac:dyDescent="0.35">
      <c r="A6" t="s">
        <v>41</v>
      </c>
      <c r="B6" s="15" t="s">
        <v>42</v>
      </c>
    </row>
    <row r="9" spans="1:4" x14ac:dyDescent="0.35">
      <c r="A9" t="s">
        <v>57</v>
      </c>
      <c r="C9">
        <v>0.45834619999999998</v>
      </c>
    </row>
    <row r="10" spans="1:4" x14ac:dyDescent="0.35">
      <c r="A10" t="s">
        <v>47</v>
      </c>
      <c r="C10">
        <v>0.45821220000000001</v>
      </c>
      <c r="D10" s="7">
        <f>C10/C9-1</f>
        <v>-2.9235542914929358E-4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15"/>
  <sheetViews>
    <sheetView topLeftCell="D1" workbookViewId="0">
      <selection activeCell="A2" sqref="A2:M14"/>
    </sheetView>
  </sheetViews>
  <sheetFormatPr defaultRowHeight="14.5" x14ac:dyDescent="0.35"/>
  <cols>
    <col min="1" max="1" width="4.26953125" bestFit="1" customWidth="1"/>
    <col min="2" max="3" width="7.54296875" style="27" customWidth="1"/>
    <col min="4" max="4" width="8.7265625" style="27" customWidth="1"/>
    <col min="5" max="6" width="7.54296875" style="27" customWidth="1"/>
    <col min="7" max="7" width="8.81640625" style="27" customWidth="1"/>
    <col min="8" max="9" width="7.54296875" style="27" customWidth="1"/>
    <col min="10" max="10" width="8.26953125" style="27" customWidth="1"/>
    <col min="11" max="12" width="7.54296875" style="27" customWidth="1"/>
    <col min="13" max="13" width="8.54296875" style="27" customWidth="1"/>
  </cols>
  <sheetData>
    <row r="2" spans="1:15" x14ac:dyDescent="0.35">
      <c r="A2" s="16"/>
      <c r="B2" s="17">
        <v>2011</v>
      </c>
      <c r="C2" s="18"/>
      <c r="D2" s="19"/>
      <c r="E2" s="18">
        <v>2013</v>
      </c>
      <c r="F2" s="18"/>
      <c r="G2" s="19"/>
      <c r="H2" s="18">
        <v>2015</v>
      </c>
      <c r="I2" s="18"/>
      <c r="J2" s="19"/>
      <c r="K2" s="18">
        <v>2017</v>
      </c>
      <c r="L2" s="18"/>
      <c r="M2" s="18"/>
      <c r="N2" s="11"/>
      <c r="O2" s="11"/>
    </row>
    <row r="3" spans="1:15" ht="29" x14ac:dyDescent="0.35">
      <c r="A3" s="3" t="s">
        <v>31</v>
      </c>
      <c r="B3" s="20" t="s">
        <v>48</v>
      </c>
      <c r="C3" s="21" t="s">
        <v>43</v>
      </c>
      <c r="D3" s="22" t="s">
        <v>44</v>
      </c>
      <c r="E3" s="20" t="s">
        <v>48</v>
      </c>
      <c r="F3" s="21" t="s">
        <v>43</v>
      </c>
      <c r="G3" s="22" t="s">
        <v>44</v>
      </c>
      <c r="H3" s="20" t="s">
        <v>48</v>
      </c>
      <c r="I3" s="21" t="s">
        <v>43</v>
      </c>
      <c r="J3" s="22" t="s">
        <v>44</v>
      </c>
      <c r="K3" s="20" t="s">
        <v>48</v>
      </c>
      <c r="L3" s="21" t="s">
        <v>43</v>
      </c>
      <c r="M3" s="21" t="s">
        <v>44</v>
      </c>
      <c r="N3" s="11"/>
      <c r="O3" s="11"/>
    </row>
    <row r="4" spans="1:15" x14ac:dyDescent="0.35">
      <c r="A4" s="6">
        <v>0</v>
      </c>
      <c r="B4" s="23">
        <v>0</v>
      </c>
      <c r="C4" s="24"/>
      <c r="D4" s="25">
        <v>0</v>
      </c>
      <c r="E4" s="26">
        <v>0</v>
      </c>
      <c r="F4" s="26">
        <v>0</v>
      </c>
      <c r="G4" s="25">
        <v>0</v>
      </c>
      <c r="H4" s="26">
        <v>0</v>
      </c>
      <c r="I4" s="26">
        <v>0</v>
      </c>
      <c r="J4" s="25">
        <v>0</v>
      </c>
      <c r="K4" s="26">
        <v>0</v>
      </c>
      <c r="L4" s="26">
        <v>0</v>
      </c>
      <c r="M4" s="28">
        <v>0</v>
      </c>
      <c r="N4" s="11"/>
      <c r="O4" s="11"/>
    </row>
    <row r="5" spans="1:15" x14ac:dyDescent="0.35">
      <c r="A5" s="6">
        <v>0.01</v>
      </c>
      <c r="B5" s="23">
        <v>-2.3654605272704909E-4</v>
      </c>
      <c r="C5" s="24"/>
      <c r="D5" s="25">
        <v>-1.3696472320502417E-3</v>
      </c>
      <c r="E5" s="26">
        <v>-2.0650843560654497E-4</v>
      </c>
      <c r="F5" s="26">
        <v>-1.5455249161633322E-4</v>
      </c>
      <c r="G5" s="25">
        <v>-1.2289956954425474E-3</v>
      </c>
      <c r="H5" s="26">
        <v>-1.5989361395385426E-4</v>
      </c>
      <c r="I5" s="26">
        <v>-1.3805022406943035E-4</v>
      </c>
      <c r="J5" s="25">
        <v>-1.0677947004191779E-3</v>
      </c>
      <c r="K5" s="26">
        <v>-1.4159602501340185E-4</v>
      </c>
      <c r="L5" s="26">
        <v>-1.138877119521986E-4</v>
      </c>
      <c r="M5" s="28">
        <v>-8.6607221528667289E-4</v>
      </c>
      <c r="N5" s="11"/>
      <c r="O5" s="11"/>
    </row>
    <row r="6" spans="1:15" x14ac:dyDescent="0.35">
      <c r="A6" s="6">
        <v>0.02</v>
      </c>
      <c r="B6" s="23">
        <v>-4.7777839517781917E-4</v>
      </c>
      <c r="C6" s="24"/>
      <c r="D6" s="25">
        <v>-2.7654361812536887E-3</v>
      </c>
      <c r="E6" s="26">
        <v>-4.171821156678801E-4</v>
      </c>
      <c r="F6" s="26">
        <v>-3.121741107258158E-4</v>
      </c>
      <c r="G6" s="25">
        <v>-2.4816934507259081E-3</v>
      </c>
      <c r="H6" s="26">
        <v>-3.2306373639046093E-4</v>
      </c>
      <c r="I6" s="26">
        <v>-2.78940088824009E-4</v>
      </c>
      <c r="J6" s="25">
        <v>-2.1563338786584341E-3</v>
      </c>
      <c r="K6" s="26">
        <v>-2.8602833404089978E-4</v>
      </c>
      <c r="L6" s="26">
        <v>-2.3017535653180321E-4</v>
      </c>
      <c r="M6" s="28">
        <v>-1.7493742731841122E-3</v>
      </c>
      <c r="N6" s="11"/>
      <c r="O6" s="11"/>
    </row>
    <row r="7" spans="1:15" x14ac:dyDescent="0.35">
      <c r="A7" s="6">
        <v>0.03</v>
      </c>
      <c r="B7" s="23">
        <v>-7.2369702735253227E-4</v>
      </c>
      <c r="C7" s="24"/>
      <c r="D7" s="25">
        <v>-4.1882605815303231E-3</v>
      </c>
      <c r="E7" s="26">
        <v>-6.3202104018433847E-4</v>
      </c>
      <c r="F7" s="26">
        <v>-4.7308408072066488E-4</v>
      </c>
      <c r="G7" s="25">
        <v>-3.7587516564009382E-3</v>
      </c>
      <c r="H7" s="26">
        <v>-4.8951036730970898E-4</v>
      </c>
      <c r="I7" s="26">
        <v>-4.2266959426340289E-4</v>
      </c>
      <c r="J7" s="25">
        <v>-3.2662726234907735E-3</v>
      </c>
      <c r="K7" s="26">
        <v>-4.3329692708260481E-4</v>
      </c>
      <c r="L7" s="26">
        <v>-3.4886293373870281E-4</v>
      </c>
      <c r="M7" s="28">
        <v>-2.649906173692429E-3</v>
      </c>
      <c r="N7" s="11"/>
      <c r="O7" s="11"/>
    </row>
    <row r="8" spans="1:15" x14ac:dyDescent="0.35">
      <c r="A8" s="6">
        <v>0.04</v>
      </c>
      <c r="B8" s="23">
        <v>-9.7452510590456676E-4</v>
      </c>
      <c r="C8" s="24"/>
      <c r="D8" s="25">
        <v>-5.6387907333198539E-3</v>
      </c>
      <c r="E8" s="26">
        <v>-8.5102520915558699E-4</v>
      </c>
      <c r="F8" s="26">
        <v>-6.3706317820866332E-4</v>
      </c>
      <c r="G8" s="25">
        <v>-5.060609239501912E-3</v>
      </c>
      <c r="H8" s="26">
        <v>-6.5923350671159842E-4</v>
      </c>
      <c r="I8" s="26">
        <v>-5.6923874038783406E-4</v>
      </c>
      <c r="J8" s="25">
        <v>-4.3980476607653474E-3</v>
      </c>
      <c r="K8" s="26">
        <v>-5.8340180413840592E-4</v>
      </c>
      <c r="L8" s="26">
        <v>-4.6973226787949685E-4</v>
      </c>
      <c r="M8" s="28">
        <v>-3.5683222146323246E-3</v>
      </c>
      <c r="N8" s="11"/>
      <c r="O8" s="11"/>
    </row>
    <row r="9" spans="1:15" x14ac:dyDescent="0.35">
      <c r="A9" s="6">
        <v>0.05</v>
      </c>
      <c r="B9" s="23">
        <v>-1.230485787487412E-3</v>
      </c>
      <c r="C9" s="24"/>
      <c r="D9" s="25">
        <v>-7.1176969370622123E-3</v>
      </c>
      <c r="E9" s="26">
        <v>-1.074633069366393E-3</v>
      </c>
      <c r="F9" s="26">
        <v>-8.0454984997446743E-4</v>
      </c>
      <c r="G9" s="25">
        <v>-6.3883635176140707E-3</v>
      </c>
      <c r="H9" s="26">
        <v>-8.3245158849509782E-4</v>
      </c>
      <c r="I9" s="26">
        <v>-7.1886596109616008E-4</v>
      </c>
      <c r="J9" s="25">
        <v>-5.5520957163308626E-3</v>
      </c>
      <c r="K9" s="26">
        <v>-7.3656114090181468E-4</v>
      </c>
      <c r="L9" s="26">
        <v>-5.9321971034120846E-4</v>
      </c>
      <c r="M9" s="28">
        <v>-4.5052766938243893E-3</v>
      </c>
      <c r="N9" s="11"/>
      <c r="O9" s="11"/>
    </row>
    <row r="10" spans="1:15" x14ac:dyDescent="0.35">
      <c r="A10" s="6">
        <v>6.0000000000000005E-2</v>
      </c>
      <c r="B10" s="23">
        <v>-1.49157907210129E-3</v>
      </c>
      <c r="C10" s="24"/>
      <c r="D10" s="25">
        <v>-8.6254260597171672E-3</v>
      </c>
      <c r="E10" s="26">
        <v>-1.3028446208169786E-3</v>
      </c>
      <c r="F10" s="26">
        <v>-9.7532487262563805E-4</v>
      </c>
      <c r="G10" s="25">
        <v>-7.7420144907371924E-3</v>
      </c>
      <c r="H10" s="26">
        <v>-1.0091646126599851E-3</v>
      </c>
      <c r="I10" s="26">
        <v>-8.7155125638804787E-4</v>
      </c>
      <c r="J10" s="25">
        <v>-6.7292902418850664E-3</v>
      </c>
      <c r="K10" s="26">
        <v>-8.9299311306612061E-4</v>
      </c>
      <c r="L10" s="26">
        <v>-7.1932526112350459E-4</v>
      </c>
      <c r="M10" s="28">
        <v>-5.4609877105421534E-3</v>
      </c>
      <c r="N10" s="11"/>
      <c r="O10" s="11"/>
    </row>
    <row r="11" spans="1:15" x14ac:dyDescent="0.35">
      <c r="A11" s="6">
        <v>7.0000000000000007E-2</v>
      </c>
      <c r="B11" s="23">
        <v>-1.7582512730529576E-3</v>
      </c>
      <c r="C11" s="24"/>
      <c r="D11" s="25">
        <v>-1.0163095268684419E-2</v>
      </c>
      <c r="E11" s="26">
        <v>-1.5356598635071217E-3</v>
      </c>
      <c r="F11" s="26">
        <v>-1.1498266929471646E-3</v>
      </c>
      <c r="G11" s="25">
        <v>-9.1228789399736554E-3</v>
      </c>
      <c r="H11" s="26">
        <v>-1.1893725792063714E-3</v>
      </c>
      <c r="I11" s="26">
        <v>-1.0275130601627991E-3</v>
      </c>
      <c r="J11" s="25">
        <v>-7.9300679632766657E-3</v>
      </c>
      <c r="K11" s="26">
        <v>-1.0526977206312127E-3</v>
      </c>
      <c r="L11" s="26">
        <v>-8.4804892022660727E-4</v>
      </c>
      <c r="M11" s="28">
        <v>-6.4363276618797371E-3</v>
      </c>
      <c r="N11" s="11"/>
      <c r="O11" s="11"/>
    </row>
    <row r="12" spans="1:15" x14ac:dyDescent="0.35">
      <c r="A12" s="6">
        <v>0.08</v>
      </c>
      <c r="B12" s="23">
        <v>-2.0302792336890363E-3</v>
      </c>
      <c r="C12" s="24"/>
      <c r="D12" s="25">
        <v>-1.1731151430923958E-2</v>
      </c>
      <c r="E12" s="26">
        <v>-1.7735172442217007E-3</v>
      </c>
      <c r="F12" s="26">
        <v>-1.3278360875463857E-3</v>
      </c>
      <c r="G12" s="25">
        <v>-1.0530956865323682E-2</v>
      </c>
      <c r="H12" s="26">
        <v>-1.3735123559318607E-3</v>
      </c>
      <c r="I12" s="26">
        <v>-1.1865329385213341E-3</v>
      </c>
      <c r="J12" s="25">
        <v>-9.1550839692788877E-3</v>
      </c>
      <c r="K12" s="26">
        <v>-1.2154567879039124E-3</v>
      </c>
      <c r="L12" s="26">
        <v>-9.7939068765040549E-4</v>
      </c>
      <c r="M12" s="28">
        <v>-7.4312965478374737E-3</v>
      </c>
      <c r="N12" s="11"/>
      <c r="O12" s="11"/>
    </row>
    <row r="13" spans="1:15" x14ac:dyDescent="0.35">
      <c r="A13" s="6">
        <v>0.09</v>
      </c>
      <c r="B13" s="23">
        <v>-2.3078861106629045E-3</v>
      </c>
      <c r="C13" s="24"/>
      <c r="D13" s="25">
        <v>-1.3330264846875495E-2</v>
      </c>
      <c r="E13" s="26">
        <v>-2.0161975395682763E-3</v>
      </c>
      <c r="F13" s="26">
        <v>-1.5097915032081799E-3</v>
      </c>
      <c r="G13" s="25">
        <v>-1.1967126120855154E-2</v>
      </c>
      <c r="H13" s="26">
        <v>-1.5613655089379286E-3</v>
      </c>
      <c r="I13" s="26">
        <v>-1.3492661931602257E-3</v>
      </c>
      <c r="J13" s="25">
        <v>-1.0404774985740883E-2</v>
      </c>
      <c r="K13" s="26">
        <v>-1.3819248419644214E-3</v>
      </c>
      <c r="L13" s="26">
        <v>-1.1135687390884108E-3</v>
      </c>
      <c r="M13" s="28">
        <v>-8.4467667655092615E-3</v>
      </c>
      <c r="N13" s="11"/>
      <c r="O13" s="11"/>
    </row>
    <row r="14" spans="1:15" x14ac:dyDescent="0.35">
      <c r="A14" s="6">
        <v>9.9999999999999992E-2</v>
      </c>
      <c r="B14" s="23">
        <v>-2.591518217281874E-3</v>
      </c>
      <c r="C14" s="24"/>
      <c r="D14" s="25">
        <v>-1.4961105816978959E-2</v>
      </c>
      <c r="E14" s="26">
        <v>-2.2641391963313939E-3</v>
      </c>
      <c r="F14" s="26">
        <v>-1.6954737165401079E-3</v>
      </c>
      <c r="G14" s="25">
        <v>-1.3432484024153313E-2</v>
      </c>
      <c r="H14" s="26">
        <v>-1.753368906021846E-3</v>
      </c>
      <c r="I14" s="26">
        <v>-1.5152759562817586E-3</v>
      </c>
      <c r="J14" s="25">
        <v>-1.1680014464360067E-2</v>
      </c>
      <c r="K14" s="26">
        <v>-1.5516655314257166E-3</v>
      </c>
      <c r="L14" s="26">
        <v>-1.2508012502340238E-3</v>
      </c>
      <c r="M14" s="28">
        <v>-9.4831745134422718E-3</v>
      </c>
      <c r="N14" s="11"/>
      <c r="O14" s="11"/>
    </row>
    <row r="15" spans="1:15" x14ac:dyDescent="0.35">
      <c r="N15" s="11"/>
      <c r="O1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CC or AFS Use</vt:lpstr>
      <vt:lpstr>Gini Check Cashing</vt:lpstr>
      <vt:lpstr>Gini All AFS</vt:lpstr>
      <vt:lpstr>Extreme Case</vt:lpstr>
      <vt:lpstr>Direct Deposit exercise</vt:lpstr>
      <vt:lpstr>All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Willoughby</dc:creator>
  <cp:lastModifiedBy>William Willoughby</cp:lastModifiedBy>
  <dcterms:created xsi:type="dcterms:W3CDTF">2019-04-18T15:53:32Z</dcterms:created>
  <dcterms:modified xsi:type="dcterms:W3CDTF">2019-05-13T21:05:14Z</dcterms:modified>
</cp:coreProperties>
</file>