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E:\博士科研任务留存\接单外快\韩祯祥_20250823_15000(待办)\code\"/>
    </mc:Choice>
  </mc:AlternateContent>
  <xr:revisionPtr revIDLastSave="0" documentId="13_ncr:1_{5991A4A5-0195-4B41-850E-B6D3B8EDFB51}" xr6:coauthVersionLast="47" xr6:coauthVersionMax="47" xr10:uidLastSave="{00000000-0000-0000-0000-000000000000}"/>
  <bookViews>
    <workbookView xWindow="-120" yWindow="-16320" windowWidth="29040" windowHeight="1572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4" l="1"/>
  <c r="M11" i="4"/>
  <c r="L11" i="4"/>
  <c r="K11" i="4"/>
  <c r="J11" i="4"/>
  <c r="I11" i="4"/>
  <c r="H11" i="4"/>
  <c r="G11" i="4"/>
  <c r="F11" i="4"/>
  <c r="N10" i="4"/>
  <c r="M10" i="4"/>
  <c r="L10" i="4"/>
  <c r="K10" i="4"/>
  <c r="J10" i="4"/>
  <c r="I10" i="4"/>
  <c r="H10" i="4"/>
  <c r="G10" i="4"/>
  <c r="F10" i="4"/>
  <c r="N9" i="4"/>
  <c r="M9" i="4"/>
  <c r="L9" i="4"/>
  <c r="K9" i="4"/>
  <c r="J9" i="4"/>
  <c r="I9" i="4"/>
  <c r="H9" i="4"/>
  <c r="G9" i="4"/>
  <c r="F9" i="4"/>
  <c r="N8" i="4"/>
  <c r="M8" i="4"/>
  <c r="L8" i="4"/>
  <c r="K8" i="4"/>
  <c r="J8" i="4"/>
  <c r="I8" i="4"/>
  <c r="H8" i="4"/>
  <c r="G8" i="4"/>
  <c r="F8" i="4"/>
  <c r="N7" i="4"/>
  <c r="M7" i="4"/>
  <c r="L7" i="4"/>
  <c r="K7" i="4"/>
  <c r="J7" i="4"/>
  <c r="I7" i="4"/>
  <c r="H7" i="4"/>
  <c r="G7" i="4"/>
  <c r="F7" i="4"/>
  <c r="N6" i="4"/>
  <c r="M6" i="4"/>
  <c r="L6" i="4"/>
  <c r="K6" i="4"/>
  <c r="J6" i="4"/>
  <c r="I6" i="4"/>
  <c r="H6" i="4"/>
  <c r="G6" i="4"/>
  <c r="F6" i="4"/>
  <c r="N5" i="4"/>
  <c r="M5" i="4"/>
  <c r="L5" i="4"/>
  <c r="K5" i="4"/>
  <c r="J5" i="4"/>
  <c r="I5" i="4"/>
  <c r="H5" i="4"/>
  <c r="G5" i="4"/>
  <c r="F5" i="4"/>
  <c r="N4" i="4"/>
  <c r="M4" i="4"/>
  <c r="L4" i="4"/>
  <c r="K4" i="4"/>
  <c r="J4" i="4"/>
  <c r="I4" i="4"/>
  <c r="H4" i="4"/>
  <c r="G4" i="4"/>
  <c r="F4" i="4"/>
  <c r="N3" i="4"/>
  <c r="M3" i="4"/>
  <c r="L3" i="4"/>
  <c r="K3" i="4"/>
  <c r="J3" i="4"/>
  <c r="I3" i="4"/>
  <c r="H3" i="4"/>
  <c r="G3" i="4"/>
  <c r="F3" i="4"/>
  <c r="N2" i="4"/>
  <c r="M2" i="4"/>
  <c r="L2" i="4"/>
  <c r="K2" i="4"/>
  <c r="J2" i="4"/>
  <c r="I2" i="4"/>
  <c r="H2" i="4"/>
  <c r="G2" i="4"/>
  <c r="F2" i="4"/>
  <c r="E2" i="2"/>
  <c r="F2" i="2"/>
  <c r="G2" i="2"/>
  <c r="I2" i="2"/>
  <c r="J2" i="2"/>
  <c r="L2" i="2"/>
  <c r="M2" i="2"/>
  <c r="E3" i="2"/>
  <c r="F3" i="2"/>
  <c r="G3" i="2"/>
  <c r="I3" i="2"/>
  <c r="J3" i="2"/>
  <c r="L3" i="2"/>
  <c r="M3" i="2"/>
  <c r="E4" i="2"/>
  <c r="F4" i="2"/>
  <c r="G4" i="2"/>
  <c r="I4" i="2"/>
  <c r="J4" i="2"/>
  <c r="L4" i="2"/>
  <c r="M4" i="2"/>
  <c r="E5" i="2"/>
  <c r="F5" i="2"/>
  <c r="G5" i="2"/>
  <c r="I5" i="2"/>
  <c r="J5" i="2"/>
  <c r="L5" i="2"/>
  <c r="M5" i="2"/>
  <c r="E6" i="2"/>
  <c r="F6" i="2"/>
  <c r="G6" i="2"/>
  <c r="I6" i="2"/>
  <c r="J6" i="2"/>
  <c r="L6" i="2"/>
  <c r="M6" i="2"/>
  <c r="M7" i="2"/>
  <c r="M8" i="2"/>
  <c r="M9" i="2"/>
  <c r="M10" i="2"/>
  <c r="M11" i="2"/>
  <c r="M12" i="2"/>
  <c r="M13" i="2"/>
  <c r="M14" i="2"/>
  <c r="M15" i="2"/>
  <c r="M16" i="2"/>
  <c r="L7" i="2"/>
  <c r="L8" i="2"/>
  <c r="L9" i="2"/>
  <c r="L10" i="2"/>
  <c r="L11" i="2"/>
  <c r="L12" i="2"/>
  <c r="L13" i="2"/>
  <c r="L14" i="2"/>
  <c r="L15" i="2"/>
  <c r="L16" i="2"/>
  <c r="E7" i="2"/>
  <c r="E8" i="2"/>
  <c r="E9" i="2"/>
  <c r="E10" i="2"/>
  <c r="E11" i="2"/>
  <c r="E12" i="2"/>
  <c r="E13" i="2"/>
  <c r="E14" i="2"/>
  <c r="E15" i="2"/>
  <c r="E16" i="2"/>
  <c r="J7" i="2"/>
  <c r="J8" i="2"/>
  <c r="J9" i="2"/>
  <c r="J10" i="2"/>
  <c r="J11" i="2"/>
  <c r="J12" i="2"/>
  <c r="J13" i="2"/>
  <c r="J14" i="2"/>
  <c r="J15" i="2"/>
  <c r="J16" i="2"/>
  <c r="I7" i="2"/>
  <c r="I8" i="2"/>
  <c r="I9" i="2"/>
  <c r="I10" i="2"/>
  <c r="I11" i="2"/>
  <c r="I12" i="2"/>
  <c r="I13" i="2"/>
  <c r="I14" i="2"/>
  <c r="I15" i="2"/>
  <c r="I16" i="2"/>
  <c r="G7" i="2"/>
  <c r="G8" i="2"/>
  <c r="G9" i="2"/>
  <c r="G10" i="2"/>
  <c r="G11" i="2"/>
  <c r="G12" i="2"/>
  <c r="G13" i="2"/>
  <c r="G14" i="2"/>
  <c r="G15" i="2"/>
  <c r="G16" i="2"/>
  <c r="F7" i="2"/>
  <c r="F8" i="2"/>
  <c r="F9" i="2"/>
  <c r="F10" i="2"/>
  <c r="F11" i="2"/>
  <c r="F12" i="2"/>
  <c r="F13" i="2"/>
  <c r="F14" i="2"/>
  <c r="F15" i="2"/>
  <c r="F16" i="2"/>
  <c r="H8" i="2"/>
  <c r="K8" i="2"/>
  <c r="H9" i="2"/>
  <c r="K9" i="2"/>
  <c r="H10" i="2"/>
  <c r="K10" i="2"/>
  <c r="H11" i="2"/>
  <c r="K11" i="2"/>
  <c r="H12" i="2"/>
  <c r="K12" i="2"/>
  <c r="H13" i="2"/>
  <c r="K13" i="2"/>
  <c r="H14" i="2"/>
  <c r="K14" i="2"/>
  <c r="H15" i="2"/>
  <c r="K15" i="2"/>
  <c r="H16" i="2"/>
  <c r="K16" i="2"/>
  <c r="K7" i="2"/>
  <c r="H7" i="2"/>
</calcChain>
</file>

<file path=xl/sharedStrings.xml><?xml version="1.0" encoding="utf-8"?>
<sst xmlns="http://schemas.openxmlformats.org/spreadsheetml/2006/main" count="51" uniqueCount="22">
  <si>
    <t>Ck</t>
  </si>
  <si>
    <t>Ck*</t>
  </si>
  <si>
    <t>Tr0</t>
  </si>
  <si>
    <t>Tr1</t>
  </si>
  <si>
    <t>Tr2</t>
  </si>
  <si>
    <t>P</t>
    <phoneticPr fontId="1" type="noConversion"/>
  </si>
  <si>
    <t>DATE</t>
    <phoneticPr fontId="1" type="noConversion"/>
  </si>
  <si>
    <t>N</t>
    <phoneticPr fontId="1" type="noConversion"/>
  </si>
  <si>
    <t>K</t>
    <phoneticPr fontId="1" type="noConversion"/>
  </si>
  <si>
    <t>T1_N*</t>
    <phoneticPr fontId="1" type="noConversion"/>
  </si>
  <si>
    <t>T2_0.95N*</t>
    <phoneticPr fontId="1" type="noConversion"/>
  </si>
  <si>
    <t>T3_0.9N*</t>
    <phoneticPr fontId="1" type="noConversion"/>
  </si>
  <si>
    <t>T4_0.85N*</t>
    <phoneticPr fontId="1" type="noConversion"/>
  </si>
  <si>
    <t>Irrigation</t>
    <phoneticPr fontId="1" type="noConversion"/>
  </si>
  <si>
    <t>T1_P*</t>
    <phoneticPr fontId="1" type="noConversion"/>
  </si>
  <si>
    <t>T1_K*</t>
    <phoneticPr fontId="1" type="noConversion"/>
  </si>
  <si>
    <t>T2_0.95K*</t>
    <phoneticPr fontId="1" type="noConversion"/>
  </si>
  <si>
    <t>T2_0.95P*</t>
    <phoneticPr fontId="1" type="noConversion"/>
  </si>
  <si>
    <t>T3_0.9P*</t>
    <phoneticPr fontId="1" type="noConversion"/>
  </si>
  <si>
    <t>T3_0.9K*</t>
    <phoneticPr fontId="1" type="noConversion"/>
  </si>
  <si>
    <t>T4_0.85P*</t>
    <phoneticPr fontId="1" type="noConversion"/>
  </si>
  <si>
    <t>T4_0.85K*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</si>
</sst>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D08686"/>
      <color rgb="FF8C8ACC"/>
      <color rgb="FF66A3CC"/>
      <color rgb="FF5DC4D5"/>
      <color rgb="FF817FC7"/>
      <color rgb="FFC9DF77"/>
      <color rgb="FF49A7A0"/>
      <color rgb="FFF9C255"/>
      <color rgb="FFA6BD33"/>
      <color rgb="FF9BBA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61274509803919"/>
          <c:y val="2.0045337590608912E-2"/>
          <c:w val="0.72227320390098293"/>
          <c:h val="0.84425970407146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 w="6350" cmpd="sng">
              <a:solidFill>
                <a:schemeClr val="tx1"/>
              </a:solidFill>
            </a:ln>
            <a:effectLst/>
          </c:spPr>
          <c:invertIfNegative val="0"/>
          <c:cat>
            <c:numRef>
              <c:f>Sheet1!$A$2:$A$17</c:f>
              <c:numCache>
                <c:formatCode>General</c:formatCode>
                <c:ptCount val="16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195</c:v>
                </c:pt>
                <c:pt idx="10">
                  <c:v>202</c:v>
                </c:pt>
                <c:pt idx="11">
                  <c:v>209</c:v>
                </c:pt>
                <c:pt idx="12">
                  <c:v>216</c:v>
                </c:pt>
                <c:pt idx="13">
                  <c:v>223</c:v>
                </c:pt>
                <c:pt idx="14">
                  <c:v>230</c:v>
                </c:pt>
                <c:pt idx="15">
                  <c:v>237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16.5</c:v>
                </c:pt>
                <c:pt idx="6">
                  <c:v>25.2</c:v>
                </c:pt>
                <c:pt idx="7">
                  <c:v>27</c:v>
                </c:pt>
                <c:pt idx="8">
                  <c:v>33.9</c:v>
                </c:pt>
                <c:pt idx="9">
                  <c:v>41.7</c:v>
                </c:pt>
                <c:pt idx="10">
                  <c:v>53.7</c:v>
                </c:pt>
                <c:pt idx="11">
                  <c:v>53.7</c:v>
                </c:pt>
                <c:pt idx="12">
                  <c:v>0</c:v>
                </c:pt>
                <c:pt idx="13">
                  <c:v>22.08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4-4F86-8CFD-654FDA3B45D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</c:v>
                </c:pt>
              </c:strCache>
            </c:strRef>
          </c:tx>
          <c:spPr>
            <a:pattFill prst="wdUpDiag">
              <a:fgClr>
                <a:srgbClr val="002060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Sheet1!$A$2:$A$17</c:f>
              <c:numCache>
                <c:formatCode>General</c:formatCode>
                <c:ptCount val="16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195</c:v>
                </c:pt>
                <c:pt idx="10">
                  <c:v>202</c:v>
                </c:pt>
                <c:pt idx="11">
                  <c:v>209</c:v>
                </c:pt>
                <c:pt idx="12">
                  <c:v>216</c:v>
                </c:pt>
                <c:pt idx="13">
                  <c:v>223</c:v>
                </c:pt>
                <c:pt idx="14">
                  <c:v>230</c:v>
                </c:pt>
                <c:pt idx="15">
                  <c:v>237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11.25</c:v>
                </c:pt>
                <c:pt idx="6">
                  <c:v>18.75</c:v>
                </c:pt>
                <c:pt idx="7">
                  <c:v>20.25</c:v>
                </c:pt>
                <c:pt idx="8">
                  <c:v>26.25</c:v>
                </c:pt>
                <c:pt idx="9">
                  <c:v>30</c:v>
                </c:pt>
                <c:pt idx="10">
                  <c:v>22.5</c:v>
                </c:pt>
                <c:pt idx="11">
                  <c:v>22.5</c:v>
                </c:pt>
                <c:pt idx="12">
                  <c:v>0</c:v>
                </c:pt>
                <c:pt idx="13">
                  <c:v>23.4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4-4F86-8CFD-654FDA3B45D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rgbClr val="66A3CC"/>
            </a:solidFill>
            <a:ln w="6350">
              <a:solidFill>
                <a:srgbClr val="C00000"/>
              </a:solidFill>
            </a:ln>
            <a:effectLst/>
          </c:spPr>
          <c:invertIfNegative val="0"/>
          <c:cat>
            <c:numRef>
              <c:f>Sheet1!$A$2:$A$17</c:f>
              <c:numCache>
                <c:formatCode>General</c:formatCode>
                <c:ptCount val="16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195</c:v>
                </c:pt>
                <c:pt idx="10">
                  <c:v>202</c:v>
                </c:pt>
                <c:pt idx="11">
                  <c:v>209</c:v>
                </c:pt>
                <c:pt idx="12">
                  <c:v>216</c:v>
                </c:pt>
                <c:pt idx="13">
                  <c:v>223</c:v>
                </c:pt>
                <c:pt idx="14">
                  <c:v>230</c:v>
                </c:pt>
                <c:pt idx="15">
                  <c:v>237</c:v>
                </c:pt>
              </c:numCache>
            </c:num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11.25</c:v>
                </c:pt>
                <c:pt idx="6">
                  <c:v>18.75</c:v>
                </c:pt>
                <c:pt idx="7">
                  <c:v>14.25</c:v>
                </c:pt>
                <c:pt idx="8">
                  <c:v>26.25</c:v>
                </c:pt>
                <c:pt idx="9">
                  <c:v>30</c:v>
                </c:pt>
                <c:pt idx="10">
                  <c:v>22.5</c:v>
                </c:pt>
                <c:pt idx="11">
                  <c:v>22.5</c:v>
                </c:pt>
                <c:pt idx="12">
                  <c:v>0</c:v>
                </c:pt>
                <c:pt idx="13">
                  <c:v>15.3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A4-4F86-8CFD-654FDA3B4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068832"/>
        <c:axId val="286943904"/>
      </c:barChart>
      <c:scatterChart>
        <c:scatterStyle val="lineMarker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Ck*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Sheet1!$F$2:$F$17</c:f>
              <c:numCache>
                <c:formatCode>General</c:formatCode>
                <c:ptCount val="16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9.3000000000000007</c:v>
                </c:pt>
                <c:pt idx="6">
                  <c:v>25</c:v>
                </c:pt>
                <c:pt idx="7">
                  <c:v>25</c:v>
                </c:pt>
                <c:pt idx="8">
                  <c:v>30</c:v>
                </c:pt>
                <c:pt idx="9">
                  <c:v>25</c:v>
                </c:pt>
                <c:pt idx="10">
                  <c:v>40</c:v>
                </c:pt>
                <c:pt idx="11">
                  <c:v>35</c:v>
                </c:pt>
                <c:pt idx="12">
                  <c:v>35</c:v>
                </c:pt>
                <c:pt idx="13">
                  <c:v>30</c:v>
                </c:pt>
                <c:pt idx="14">
                  <c:v>30</c:v>
                </c:pt>
                <c:pt idx="1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A4-4F86-8CFD-654FDA3B45D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Tr0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Sheet1!$G$2:$G$17</c:f>
              <c:numCache>
                <c:formatCode>General</c:formatCode>
                <c:ptCount val="16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31.5</c:v>
                </c:pt>
                <c:pt idx="6">
                  <c:v>22.5</c:v>
                </c:pt>
                <c:pt idx="7">
                  <c:v>22.5</c:v>
                </c:pt>
                <c:pt idx="8">
                  <c:v>27</c:v>
                </c:pt>
                <c:pt idx="9">
                  <c:v>22.5</c:v>
                </c:pt>
                <c:pt idx="10">
                  <c:v>36</c:v>
                </c:pt>
                <c:pt idx="11">
                  <c:v>31.5</c:v>
                </c:pt>
                <c:pt idx="12">
                  <c:v>31.5</c:v>
                </c:pt>
                <c:pt idx="13">
                  <c:v>27</c:v>
                </c:pt>
                <c:pt idx="14">
                  <c:v>27</c:v>
                </c:pt>
                <c:pt idx="1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A4-4F86-8CFD-654FDA3B45DF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Tr1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Sheet1!$H$2:$H$17</c:f>
              <c:numCache>
                <c:formatCode>General</c:formatCode>
                <c:ptCount val="16"/>
                <c:pt idx="0">
                  <c:v>25.5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29.8</c:v>
                </c:pt>
                <c:pt idx="6">
                  <c:v>21.3</c:v>
                </c:pt>
                <c:pt idx="7">
                  <c:v>21.3</c:v>
                </c:pt>
                <c:pt idx="8">
                  <c:v>25.1</c:v>
                </c:pt>
                <c:pt idx="9">
                  <c:v>21.3</c:v>
                </c:pt>
                <c:pt idx="10">
                  <c:v>34</c:v>
                </c:pt>
                <c:pt idx="11">
                  <c:v>29.8</c:v>
                </c:pt>
                <c:pt idx="12">
                  <c:v>29.8</c:v>
                </c:pt>
                <c:pt idx="13">
                  <c:v>25.5</c:v>
                </c:pt>
                <c:pt idx="14">
                  <c:v>25.5</c:v>
                </c:pt>
                <c:pt idx="1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A4-4F86-8CFD-654FDA3B45DF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Tr2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Sheet1!$I$2:$I$17</c:f>
              <c:numCache>
                <c:formatCode>General</c:formatCode>
                <c:ptCount val="16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</c:v>
                </c:pt>
                <c:pt idx="6">
                  <c:v>20</c:v>
                </c:pt>
                <c:pt idx="7">
                  <c:v>20</c:v>
                </c:pt>
                <c:pt idx="8">
                  <c:v>24</c:v>
                </c:pt>
                <c:pt idx="9">
                  <c:v>20</c:v>
                </c:pt>
                <c:pt idx="10">
                  <c:v>32</c:v>
                </c:pt>
                <c:pt idx="11">
                  <c:v>28</c:v>
                </c:pt>
                <c:pt idx="12">
                  <c:v>28</c:v>
                </c:pt>
                <c:pt idx="13">
                  <c:v>24</c:v>
                </c:pt>
                <c:pt idx="14">
                  <c:v>24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A4-4F86-8CFD-654FDA3B4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068832"/>
        <c:axId val="286943904"/>
      </c:scatterChart>
      <c:scatterChart>
        <c:scatterStyle val="lineMarker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Ck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Sheet1!$E$2:$E$17</c:f>
              <c:numCache>
                <c:formatCode>General</c:formatCode>
                <c:ptCount val="16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  <c:pt idx="6">
                  <c:v>25</c:v>
                </c:pt>
                <c:pt idx="7">
                  <c:v>25</c:v>
                </c:pt>
                <c:pt idx="8">
                  <c:v>30</c:v>
                </c:pt>
                <c:pt idx="9">
                  <c:v>25</c:v>
                </c:pt>
                <c:pt idx="10">
                  <c:v>40</c:v>
                </c:pt>
                <c:pt idx="11">
                  <c:v>35</c:v>
                </c:pt>
                <c:pt idx="12">
                  <c:v>35</c:v>
                </c:pt>
                <c:pt idx="13">
                  <c:v>30</c:v>
                </c:pt>
                <c:pt idx="14">
                  <c:v>30</c:v>
                </c:pt>
                <c:pt idx="1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A4-4F86-8CFD-654FDA3B4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961760"/>
        <c:axId val="286961264"/>
      </c:scatterChart>
      <c:catAx>
        <c:axId val="33906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Sequential Sunny Days in 2023</a:t>
                </a:r>
                <a:endParaRPr lang="zh-CN" altLang="en-US" sz="1400" b="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6943904"/>
        <c:crosses val="autoZero"/>
        <c:auto val="1"/>
        <c:lblAlgn val="ctr"/>
        <c:lblOffset val="100"/>
        <c:tickMarkSkip val="1"/>
        <c:noMultiLvlLbl val="0"/>
      </c:catAx>
      <c:valAx>
        <c:axId val="286943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Irrigation amount and NPK content</a:t>
                </a:r>
                <a:endParaRPr lang="zh-CN" altLang="en-US" sz="14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924485667466746E-2"/>
              <c:y val="0.16686907138001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C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39068832"/>
        <c:crosses val="autoZero"/>
        <c:crossBetween val="midCat"/>
      </c:valAx>
      <c:valAx>
        <c:axId val="2869612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6961760"/>
        <c:crosses val="max"/>
        <c:crossBetween val="midCat"/>
      </c:valAx>
      <c:valAx>
        <c:axId val="286961760"/>
        <c:scaling>
          <c:orientation val="minMax"/>
        </c:scaling>
        <c:delete val="1"/>
        <c:axPos val="t"/>
        <c:majorTickMark val="out"/>
        <c:minorTickMark val="none"/>
        <c:tickLblPos val="nextTo"/>
        <c:crossAx val="286961264"/>
        <c:crosses val="max"/>
        <c:crossBetween val="midCat"/>
      </c:valAx>
      <c:spPr>
        <a:solidFill>
          <a:schemeClr val="bg1"/>
        </a:solidFill>
        <a:ln w="19050">
          <a:solidFill>
            <a:schemeClr val="tx1"/>
          </a:solidFill>
        </a:ln>
        <a:effectLst/>
      </c:spPr>
    </c:plotArea>
    <c:legend>
      <c:legendPos val="tr"/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88760600662812039"/>
          <c:y val="0.48126017391609666"/>
          <c:w val="9.6007024857186971E-2"/>
          <c:h val="0.3918106930282642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61274509803919"/>
          <c:y val="2.0045337590608912E-2"/>
          <c:w val="0.72227320390098293"/>
          <c:h val="0.84425970407146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 w="6350" cmpd="sng">
              <a:solidFill>
                <a:schemeClr val="tx1"/>
              </a:solidFill>
            </a:ln>
            <a:effectLst/>
          </c:spPr>
          <c:invertIfNegative val="0"/>
          <c:cat>
            <c:numRef>
              <c:f>Sheet1!$A$2:$A$17</c:f>
              <c:numCache>
                <c:formatCode>General</c:formatCode>
                <c:ptCount val="16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195</c:v>
                </c:pt>
                <c:pt idx="10">
                  <c:v>202</c:v>
                </c:pt>
                <c:pt idx="11">
                  <c:v>209</c:v>
                </c:pt>
                <c:pt idx="12">
                  <c:v>216</c:v>
                </c:pt>
                <c:pt idx="13">
                  <c:v>223</c:v>
                </c:pt>
                <c:pt idx="14">
                  <c:v>230</c:v>
                </c:pt>
                <c:pt idx="15">
                  <c:v>237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16.5</c:v>
                </c:pt>
                <c:pt idx="6">
                  <c:v>25.2</c:v>
                </c:pt>
                <c:pt idx="7">
                  <c:v>27</c:v>
                </c:pt>
                <c:pt idx="8">
                  <c:v>33.9</c:v>
                </c:pt>
                <c:pt idx="9">
                  <c:v>41.7</c:v>
                </c:pt>
                <c:pt idx="10">
                  <c:v>53.7</c:v>
                </c:pt>
                <c:pt idx="11">
                  <c:v>53.7</c:v>
                </c:pt>
                <c:pt idx="12">
                  <c:v>0</c:v>
                </c:pt>
                <c:pt idx="13">
                  <c:v>22.08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C-4BB6-9787-1AE37CC973D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</c:v>
                </c:pt>
              </c:strCache>
            </c:strRef>
          </c:tx>
          <c:spPr>
            <a:pattFill prst="wdUpDiag">
              <a:fgClr>
                <a:srgbClr val="002060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Sheet1!$A$2:$A$17</c:f>
              <c:numCache>
                <c:formatCode>General</c:formatCode>
                <c:ptCount val="16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195</c:v>
                </c:pt>
                <c:pt idx="10">
                  <c:v>202</c:v>
                </c:pt>
                <c:pt idx="11">
                  <c:v>209</c:v>
                </c:pt>
                <c:pt idx="12">
                  <c:v>216</c:v>
                </c:pt>
                <c:pt idx="13">
                  <c:v>223</c:v>
                </c:pt>
                <c:pt idx="14">
                  <c:v>230</c:v>
                </c:pt>
                <c:pt idx="15">
                  <c:v>237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11.25</c:v>
                </c:pt>
                <c:pt idx="6">
                  <c:v>18.75</c:v>
                </c:pt>
                <c:pt idx="7">
                  <c:v>20.25</c:v>
                </c:pt>
                <c:pt idx="8">
                  <c:v>26.25</c:v>
                </c:pt>
                <c:pt idx="9">
                  <c:v>30</c:v>
                </c:pt>
                <c:pt idx="10">
                  <c:v>22.5</c:v>
                </c:pt>
                <c:pt idx="11">
                  <c:v>22.5</c:v>
                </c:pt>
                <c:pt idx="12">
                  <c:v>0</c:v>
                </c:pt>
                <c:pt idx="13">
                  <c:v>23.4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C-4BB6-9787-1AE37CC973D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rgbClr val="66A3CC"/>
            </a:solidFill>
            <a:ln w="6350">
              <a:solidFill>
                <a:srgbClr val="C00000"/>
              </a:solidFill>
            </a:ln>
            <a:effectLst/>
          </c:spPr>
          <c:invertIfNegative val="0"/>
          <c:cat>
            <c:numRef>
              <c:f>Sheet1!$A$2:$A$17</c:f>
              <c:numCache>
                <c:formatCode>General</c:formatCode>
                <c:ptCount val="16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195</c:v>
                </c:pt>
                <c:pt idx="10">
                  <c:v>202</c:v>
                </c:pt>
                <c:pt idx="11">
                  <c:v>209</c:v>
                </c:pt>
                <c:pt idx="12">
                  <c:v>216</c:v>
                </c:pt>
                <c:pt idx="13">
                  <c:v>223</c:v>
                </c:pt>
                <c:pt idx="14">
                  <c:v>230</c:v>
                </c:pt>
                <c:pt idx="15">
                  <c:v>237</c:v>
                </c:pt>
              </c:numCache>
            </c:num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11.25</c:v>
                </c:pt>
                <c:pt idx="6">
                  <c:v>18.75</c:v>
                </c:pt>
                <c:pt idx="7">
                  <c:v>14.25</c:v>
                </c:pt>
                <c:pt idx="8">
                  <c:v>26.25</c:v>
                </c:pt>
                <c:pt idx="9">
                  <c:v>30</c:v>
                </c:pt>
                <c:pt idx="10">
                  <c:v>22.5</c:v>
                </c:pt>
                <c:pt idx="11">
                  <c:v>22.5</c:v>
                </c:pt>
                <c:pt idx="12">
                  <c:v>0</c:v>
                </c:pt>
                <c:pt idx="13">
                  <c:v>15.3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3C-4BB6-9787-1AE37CC9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068832"/>
        <c:axId val="286943904"/>
      </c:barChart>
      <c:scatterChart>
        <c:scatterStyle val="lineMarker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Ck*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Sheet1!$F$2:$F$17</c:f>
              <c:numCache>
                <c:formatCode>General</c:formatCode>
                <c:ptCount val="16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9.3000000000000007</c:v>
                </c:pt>
                <c:pt idx="6">
                  <c:v>25</c:v>
                </c:pt>
                <c:pt idx="7">
                  <c:v>25</c:v>
                </c:pt>
                <c:pt idx="8">
                  <c:v>30</c:v>
                </c:pt>
                <c:pt idx="9">
                  <c:v>25</c:v>
                </c:pt>
                <c:pt idx="10">
                  <c:v>40</c:v>
                </c:pt>
                <c:pt idx="11">
                  <c:v>35</c:v>
                </c:pt>
                <c:pt idx="12">
                  <c:v>35</c:v>
                </c:pt>
                <c:pt idx="13">
                  <c:v>30</c:v>
                </c:pt>
                <c:pt idx="14">
                  <c:v>30</c:v>
                </c:pt>
                <c:pt idx="1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3C-4BB6-9787-1AE37CC973D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Tr0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Sheet1!$G$2:$G$17</c:f>
              <c:numCache>
                <c:formatCode>General</c:formatCode>
                <c:ptCount val="16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31.5</c:v>
                </c:pt>
                <c:pt idx="6">
                  <c:v>22.5</c:v>
                </c:pt>
                <c:pt idx="7">
                  <c:v>22.5</c:v>
                </c:pt>
                <c:pt idx="8">
                  <c:v>27</c:v>
                </c:pt>
                <c:pt idx="9">
                  <c:v>22.5</c:v>
                </c:pt>
                <c:pt idx="10">
                  <c:v>36</c:v>
                </c:pt>
                <c:pt idx="11">
                  <c:v>31.5</c:v>
                </c:pt>
                <c:pt idx="12">
                  <c:v>31.5</c:v>
                </c:pt>
                <c:pt idx="13">
                  <c:v>27</c:v>
                </c:pt>
                <c:pt idx="14">
                  <c:v>27</c:v>
                </c:pt>
                <c:pt idx="1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3C-4BB6-9787-1AE37CC973D4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Tr1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Sheet1!$H$2:$H$17</c:f>
              <c:numCache>
                <c:formatCode>General</c:formatCode>
                <c:ptCount val="16"/>
                <c:pt idx="0">
                  <c:v>25.5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29.8</c:v>
                </c:pt>
                <c:pt idx="6">
                  <c:v>21.3</c:v>
                </c:pt>
                <c:pt idx="7">
                  <c:v>21.3</c:v>
                </c:pt>
                <c:pt idx="8">
                  <c:v>25.1</c:v>
                </c:pt>
                <c:pt idx="9">
                  <c:v>21.3</c:v>
                </c:pt>
                <c:pt idx="10">
                  <c:v>34</c:v>
                </c:pt>
                <c:pt idx="11">
                  <c:v>29.8</c:v>
                </c:pt>
                <c:pt idx="12">
                  <c:v>29.8</c:v>
                </c:pt>
                <c:pt idx="13">
                  <c:v>25.5</c:v>
                </c:pt>
                <c:pt idx="14">
                  <c:v>25.5</c:v>
                </c:pt>
                <c:pt idx="1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3C-4BB6-9787-1AE37CC973D4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Tr2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Sheet1!$I$2:$I$17</c:f>
              <c:numCache>
                <c:formatCode>General</c:formatCode>
                <c:ptCount val="16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</c:v>
                </c:pt>
                <c:pt idx="6">
                  <c:v>20</c:v>
                </c:pt>
                <c:pt idx="7">
                  <c:v>20</c:v>
                </c:pt>
                <c:pt idx="8">
                  <c:v>24</c:v>
                </c:pt>
                <c:pt idx="9">
                  <c:v>20</c:v>
                </c:pt>
                <c:pt idx="10">
                  <c:v>32</c:v>
                </c:pt>
                <c:pt idx="11">
                  <c:v>28</c:v>
                </c:pt>
                <c:pt idx="12">
                  <c:v>28</c:v>
                </c:pt>
                <c:pt idx="13">
                  <c:v>24</c:v>
                </c:pt>
                <c:pt idx="14">
                  <c:v>24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3C-4BB6-9787-1AE37CC9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068832"/>
        <c:axId val="286943904"/>
      </c:scatterChart>
      <c:scatterChart>
        <c:scatterStyle val="lineMarker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Ck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Sheet1!$E$2:$E$17</c:f>
              <c:numCache>
                <c:formatCode>General</c:formatCode>
                <c:ptCount val="16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  <c:pt idx="6">
                  <c:v>25</c:v>
                </c:pt>
                <c:pt idx="7">
                  <c:v>25</c:v>
                </c:pt>
                <c:pt idx="8">
                  <c:v>30</c:v>
                </c:pt>
                <c:pt idx="9">
                  <c:v>25</c:v>
                </c:pt>
                <c:pt idx="10">
                  <c:v>40</c:v>
                </c:pt>
                <c:pt idx="11">
                  <c:v>35</c:v>
                </c:pt>
                <c:pt idx="12">
                  <c:v>35</c:v>
                </c:pt>
                <c:pt idx="13">
                  <c:v>30</c:v>
                </c:pt>
                <c:pt idx="14">
                  <c:v>30</c:v>
                </c:pt>
                <c:pt idx="1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3C-4BB6-9787-1AE37CC9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961760"/>
        <c:axId val="286961264"/>
      </c:scatterChart>
      <c:catAx>
        <c:axId val="33906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Sequential Sunny Days in 2023</a:t>
                </a:r>
                <a:endParaRPr lang="zh-CN" altLang="en-US" sz="1400" b="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6943904"/>
        <c:crosses val="autoZero"/>
        <c:auto val="1"/>
        <c:lblAlgn val="ctr"/>
        <c:lblOffset val="100"/>
        <c:tickMarkSkip val="1"/>
        <c:noMultiLvlLbl val="0"/>
      </c:catAx>
      <c:valAx>
        <c:axId val="286943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Irrigation amount and NPK content</a:t>
                </a:r>
                <a:endParaRPr lang="zh-CN" altLang="en-US" sz="14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924485667466746E-2"/>
              <c:y val="0.16686907138001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C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39068832"/>
        <c:crosses val="autoZero"/>
        <c:crossBetween val="midCat"/>
      </c:valAx>
      <c:valAx>
        <c:axId val="2869612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6961760"/>
        <c:crosses val="max"/>
        <c:crossBetween val="midCat"/>
      </c:valAx>
      <c:valAx>
        <c:axId val="286961760"/>
        <c:scaling>
          <c:orientation val="minMax"/>
        </c:scaling>
        <c:delete val="1"/>
        <c:axPos val="t"/>
        <c:majorTickMark val="out"/>
        <c:minorTickMark val="none"/>
        <c:tickLblPos val="nextTo"/>
        <c:crossAx val="286961264"/>
        <c:crosses val="max"/>
        <c:crossBetween val="midCat"/>
      </c:valAx>
      <c:spPr>
        <a:solidFill>
          <a:schemeClr val="bg1"/>
        </a:solidFill>
        <a:ln w="19050">
          <a:solidFill>
            <a:schemeClr val="tx1"/>
          </a:solidFill>
        </a:ln>
        <a:effectLst/>
      </c:spPr>
    </c:plotArea>
    <c:legend>
      <c:legendPos val="tr"/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88760600662812039"/>
          <c:y val="0.48126017391609666"/>
          <c:w val="9.6007024857186971E-2"/>
          <c:h val="0.3918106930282642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T1_N*</c:v>
                </c:pt>
              </c:strCache>
            </c:strRef>
          </c:tx>
          <c:spPr>
            <a:solidFill>
              <a:schemeClr val="accent1"/>
            </a:solidFill>
            <a:ln w="66675">
              <a:solidFill>
                <a:schemeClr val="accent1"/>
              </a:solidFill>
            </a:ln>
            <a:effectLst/>
          </c:spPr>
          <c:invertIfNegative val="0"/>
          <c:cat>
            <c:numRef>
              <c:f>Sheet2!$A$2:$A$16</c:f>
              <c:numCache>
                <c:formatCode>m/d/yyyy</c:formatCode>
                <c:ptCount val="15"/>
                <c:pt idx="0">
                  <c:v>45402</c:v>
                </c:pt>
                <c:pt idx="1">
                  <c:v>45412</c:v>
                </c:pt>
                <c:pt idx="2">
                  <c:v>45422</c:v>
                </c:pt>
                <c:pt idx="3">
                  <c:v>45432</c:v>
                </c:pt>
                <c:pt idx="4">
                  <c:v>45442</c:v>
                </c:pt>
                <c:pt idx="5">
                  <c:v>45452</c:v>
                </c:pt>
                <c:pt idx="6">
                  <c:v>45462</c:v>
                </c:pt>
                <c:pt idx="7">
                  <c:v>45472</c:v>
                </c:pt>
                <c:pt idx="8">
                  <c:v>45482</c:v>
                </c:pt>
                <c:pt idx="9">
                  <c:v>45492</c:v>
                </c:pt>
                <c:pt idx="10">
                  <c:v>45502</c:v>
                </c:pt>
                <c:pt idx="11">
                  <c:v>45508</c:v>
                </c:pt>
                <c:pt idx="12">
                  <c:v>45517</c:v>
                </c:pt>
                <c:pt idx="13">
                  <c:v>45522</c:v>
                </c:pt>
                <c:pt idx="14">
                  <c:v>45524</c:v>
                </c:pt>
              </c:numCache>
            </c:numRef>
          </c:cat>
          <c:val>
            <c:numRef>
              <c:f>Sheet2!$B$2:$B$16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16.5</c:v>
                </c:pt>
                <c:pt idx="6">
                  <c:v>25.2</c:v>
                </c:pt>
                <c:pt idx="7">
                  <c:v>27</c:v>
                </c:pt>
                <c:pt idx="8">
                  <c:v>33.9</c:v>
                </c:pt>
                <c:pt idx="9">
                  <c:v>41.7</c:v>
                </c:pt>
                <c:pt idx="10">
                  <c:v>53.7</c:v>
                </c:pt>
                <c:pt idx="11">
                  <c:v>53.7</c:v>
                </c:pt>
                <c:pt idx="12">
                  <c:v>0</c:v>
                </c:pt>
                <c:pt idx="13">
                  <c:v>22.08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3-4259-9D72-3CFBDE1B999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T1_P*</c:v>
                </c:pt>
              </c:strCache>
            </c:strRef>
          </c:tx>
          <c:spPr>
            <a:solidFill>
              <a:schemeClr val="accent2"/>
            </a:solidFill>
            <a:ln w="63500">
              <a:solidFill>
                <a:srgbClr val="00B050"/>
              </a:solidFill>
            </a:ln>
            <a:effectLst/>
          </c:spPr>
          <c:invertIfNegative val="0"/>
          <c:cat>
            <c:numRef>
              <c:f>Sheet2!$A$2:$A$16</c:f>
              <c:numCache>
                <c:formatCode>m/d/yyyy</c:formatCode>
                <c:ptCount val="15"/>
                <c:pt idx="0">
                  <c:v>45402</c:v>
                </c:pt>
                <c:pt idx="1">
                  <c:v>45412</c:v>
                </c:pt>
                <c:pt idx="2">
                  <c:v>45422</c:v>
                </c:pt>
                <c:pt idx="3">
                  <c:v>45432</c:v>
                </c:pt>
                <c:pt idx="4">
                  <c:v>45442</c:v>
                </c:pt>
                <c:pt idx="5">
                  <c:v>45452</c:v>
                </c:pt>
                <c:pt idx="6">
                  <c:v>45462</c:v>
                </c:pt>
                <c:pt idx="7">
                  <c:v>45472</c:v>
                </c:pt>
                <c:pt idx="8">
                  <c:v>45482</c:v>
                </c:pt>
                <c:pt idx="9">
                  <c:v>45492</c:v>
                </c:pt>
                <c:pt idx="10">
                  <c:v>45502</c:v>
                </c:pt>
                <c:pt idx="11">
                  <c:v>45508</c:v>
                </c:pt>
                <c:pt idx="12">
                  <c:v>45517</c:v>
                </c:pt>
                <c:pt idx="13">
                  <c:v>45522</c:v>
                </c:pt>
                <c:pt idx="14">
                  <c:v>45524</c:v>
                </c:pt>
              </c:numCache>
            </c:numRef>
          </c:cat>
          <c:val>
            <c:numRef>
              <c:f>Sheet2!$C$2:$C$16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11.25</c:v>
                </c:pt>
                <c:pt idx="6">
                  <c:v>18.75</c:v>
                </c:pt>
                <c:pt idx="7">
                  <c:v>20.25</c:v>
                </c:pt>
                <c:pt idx="8">
                  <c:v>26.25</c:v>
                </c:pt>
                <c:pt idx="9">
                  <c:v>30</c:v>
                </c:pt>
                <c:pt idx="10">
                  <c:v>22.5</c:v>
                </c:pt>
                <c:pt idx="11">
                  <c:v>22.5</c:v>
                </c:pt>
                <c:pt idx="12">
                  <c:v>0</c:v>
                </c:pt>
                <c:pt idx="13">
                  <c:v>23.4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3-4259-9D72-3CFBDE1B999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T1_K*</c:v>
                </c:pt>
              </c:strCache>
            </c:strRef>
          </c:tx>
          <c:spPr>
            <a:solidFill>
              <a:schemeClr val="accent3"/>
            </a:solidFill>
            <a:ln w="63500">
              <a:solidFill>
                <a:srgbClr val="D08686"/>
              </a:solidFill>
            </a:ln>
            <a:effectLst/>
          </c:spPr>
          <c:invertIfNegative val="0"/>
          <c:cat>
            <c:numRef>
              <c:f>Sheet2!$A$2:$A$16</c:f>
              <c:numCache>
                <c:formatCode>m/d/yyyy</c:formatCode>
                <c:ptCount val="15"/>
                <c:pt idx="0">
                  <c:v>45402</c:v>
                </c:pt>
                <c:pt idx="1">
                  <c:v>45412</c:v>
                </c:pt>
                <c:pt idx="2">
                  <c:v>45422</c:v>
                </c:pt>
                <c:pt idx="3">
                  <c:v>45432</c:v>
                </c:pt>
                <c:pt idx="4">
                  <c:v>45442</c:v>
                </c:pt>
                <c:pt idx="5">
                  <c:v>45452</c:v>
                </c:pt>
                <c:pt idx="6">
                  <c:v>45462</c:v>
                </c:pt>
                <c:pt idx="7">
                  <c:v>45472</c:v>
                </c:pt>
                <c:pt idx="8">
                  <c:v>45482</c:v>
                </c:pt>
                <c:pt idx="9">
                  <c:v>45492</c:v>
                </c:pt>
                <c:pt idx="10">
                  <c:v>45502</c:v>
                </c:pt>
                <c:pt idx="11">
                  <c:v>45508</c:v>
                </c:pt>
                <c:pt idx="12">
                  <c:v>45517</c:v>
                </c:pt>
                <c:pt idx="13">
                  <c:v>45522</c:v>
                </c:pt>
                <c:pt idx="14">
                  <c:v>45524</c:v>
                </c:pt>
              </c:numCache>
            </c:numRef>
          </c:cat>
          <c:val>
            <c:numRef>
              <c:f>Sheet2!$D$2:$D$16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11.25</c:v>
                </c:pt>
                <c:pt idx="6">
                  <c:v>18.75</c:v>
                </c:pt>
                <c:pt idx="7">
                  <c:v>14.25</c:v>
                </c:pt>
                <c:pt idx="8">
                  <c:v>26.25</c:v>
                </c:pt>
                <c:pt idx="9">
                  <c:v>30</c:v>
                </c:pt>
                <c:pt idx="10">
                  <c:v>22.5</c:v>
                </c:pt>
                <c:pt idx="11">
                  <c:v>22.5</c:v>
                </c:pt>
                <c:pt idx="12">
                  <c:v>0</c:v>
                </c:pt>
                <c:pt idx="13">
                  <c:v>15.3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63-4259-9D72-3CFBDE1B9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943087"/>
        <c:axId val="493937327"/>
      </c:barChart>
      <c:dateAx>
        <c:axId val="4939430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937327"/>
        <c:crosses val="autoZero"/>
        <c:auto val="1"/>
        <c:lblOffset val="100"/>
        <c:baseTimeUnit val="days"/>
      </c:dateAx>
      <c:valAx>
        <c:axId val="493937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94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0" i="0" u="none" strike="noStrike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Irrigation amount (mm/ha)</a:t>
            </a:r>
            <a:endParaRPr lang="en-US" altLang="zh-CN" sz="1600" b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5623600174978128"/>
          <c:y val="8.796296296296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9750000000000001E-2"/>
          <c:y val="9.7430737824438618E-2"/>
          <c:w val="0.85449770380181689"/>
          <c:h val="0.77793963254593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Irrigation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107950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Sheet2!$A$2:$A$16</c:f>
              <c:numCache>
                <c:formatCode>m/d/yyyy</c:formatCode>
                <c:ptCount val="15"/>
                <c:pt idx="0">
                  <c:v>45402</c:v>
                </c:pt>
                <c:pt idx="1">
                  <c:v>45412</c:v>
                </c:pt>
                <c:pt idx="2">
                  <c:v>45422</c:v>
                </c:pt>
                <c:pt idx="3">
                  <c:v>45432</c:v>
                </c:pt>
                <c:pt idx="4">
                  <c:v>45442</c:v>
                </c:pt>
                <c:pt idx="5">
                  <c:v>45452</c:v>
                </c:pt>
                <c:pt idx="6">
                  <c:v>45462</c:v>
                </c:pt>
                <c:pt idx="7">
                  <c:v>45472</c:v>
                </c:pt>
                <c:pt idx="8">
                  <c:v>45482</c:v>
                </c:pt>
                <c:pt idx="9">
                  <c:v>45492</c:v>
                </c:pt>
                <c:pt idx="10">
                  <c:v>45502</c:v>
                </c:pt>
                <c:pt idx="11">
                  <c:v>45508</c:v>
                </c:pt>
                <c:pt idx="12">
                  <c:v>45517</c:v>
                </c:pt>
                <c:pt idx="13">
                  <c:v>45522</c:v>
                </c:pt>
                <c:pt idx="14">
                  <c:v>45524</c:v>
                </c:pt>
              </c:numCache>
            </c:numRef>
          </c:cat>
          <c:val>
            <c:numRef>
              <c:f>Sheet2!$N$2:$N$16</c:f>
              <c:numCache>
                <c:formatCode>General</c:formatCode>
                <c:ptCount val="15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9.3000000000000007</c:v>
                </c:pt>
                <c:pt idx="6">
                  <c:v>25</c:v>
                </c:pt>
                <c:pt idx="7">
                  <c:v>25</c:v>
                </c:pt>
                <c:pt idx="8">
                  <c:v>30</c:v>
                </c:pt>
                <c:pt idx="9">
                  <c:v>25</c:v>
                </c:pt>
                <c:pt idx="10">
                  <c:v>40</c:v>
                </c:pt>
                <c:pt idx="11">
                  <c:v>35</c:v>
                </c:pt>
                <c:pt idx="12">
                  <c:v>35</c:v>
                </c:pt>
                <c:pt idx="13">
                  <c:v>30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2-4341-8A2F-5EC224E02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905167"/>
        <c:axId val="493898447"/>
      </c:barChart>
      <c:dateAx>
        <c:axId val="4939051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95000"/>
                <a:lumOff val="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93898447"/>
        <c:crosses val="autoZero"/>
        <c:auto val="1"/>
        <c:lblOffset val="100"/>
        <c:baseTimeUnit val="days"/>
      </c:dateAx>
      <c:valAx>
        <c:axId val="493898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22225">
            <a:solidFill>
              <a:schemeClr val="tx1">
                <a:lumMod val="95000"/>
                <a:lumOff val="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9390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61274509803919"/>
          <c:y val="2.0045337590608912E-2"/>
          <c:w val="0.72227320390098293"/>
          <c:h val="0.84425970407146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 w="6350" cmpd="sng">
              <a:solidFill>
                <a:schemeClr val="tx1"/>
              </a:solidFill>
            </a:ln>
            <a:effectLst/>
          </c:spPr>
          <c:invertIfNegative val="0"/>
          <c:cat>
            <c:numRef>
              <c:f>Sheet1!$A$2:$A$17</c:f>
              <c:numCache>
                <c:formatCode>General</c:formatCode>
                <c:ptCount val="16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195</c:v>
                </c:pt>
                <c:pt idx="10">
                  <c:v>202</c:v>
                </c:pt>
                <c:pt idx="11">
                  <c:v>209</c:v>
                </c:pt>
                <c:pt idx="12">
                  <c:v>216</c:v>
                </c:pt>
                <c:pt idx="13">
                  <c:v>223</c:v>
                </c:pt>
                <c:pt idx="14">
                  <c:v>230</c:v>
                </c:pt>
                <c:pt idx="15">
                  <c:v>237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16.5</c:v>
                </c:pt>
                <c:pt idx="6">
                  <c:v>25.2</c:v>
                </c:pt>
                <c:pt idx="7">
                  <c:v>27</c:v>
                </c:pt>
                <c:pt idx="8">
                  <c:v>33.9</c:v>
                </c:pt>
                <c:pt idx="9">
                  <c:v>41.7</c:v>
                </c:pt>
                <c:pt idx="10">
                  <c:v>53.7</c:v>
                </c:pt>
                <c:pt idx="11">
                  <c:v>53.7</c:v>
                </c:pt>
                <c:pt idx="12">
                  <c:v>0</c:v>
                </c:pt>
                <c:pt idx="13">
                  <c:v>22.08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D-4E83-ACA7-C993901563A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</c:v>
                </c:pt>
              </c:strCache>
            </c:strRef>
          </c:tx>
          <c:spPr>
            <a:pattFill prst="wdUpDiag">
              <a:fgClr>
                <a:srgbClr val="002060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Sheet1!$A$2:$A$17</c:f>
              <c:numCache>
                <c:formatCode>General</c:formatCode>
                <c:ptCount val="16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195</c:v>
                </c:pt>
                <c:pt idx="10">
                  <c:v>202</c:v>
                </c:pt>
                <c:pt idx="11">
                  <c:v>209</c:v>
                </c:pt>
                <c:pt idx="12">
                  <c:v>216</c:v>
                </c:pt>
                <c:pt idx="13">
                  <c:v>223</c:v>
                </c:pt>
                <c:pt idx="14">
                  <c:v>230</c:v>
                </c:pt>
                <c:pt idx="15">
                  <c:v>237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11.25</c:v>
                </c:pt>
                <c:pt idx="6">
                  <c:v>18.75</c:v>
                </c:pt>
                <c:pt idx="7">
                  <c:v>20.25</c:v>
                </c:pt>
                <c:pt idx="8">
                  <c:v>26.25</c:v>
                </c:pt>
                <c:pt idx="9">
                  <c:v>30</c:v>
                </c:pt>
                <c:pt idx="10">
                  <c:v>22.5</c:v>
                </c:pt>
                <c:pt idx="11">
                  <c:v>22.5</c:v>
                </c:pt>
                <c:pt idx="12">
                  <c:v>0</c:v>
                </c:pt>
                <c:pt idx="13">
                  <c:v>23.4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D-4E83-ACA7-C993901563A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rgbClr val="66A3CC"/>
            </a:solidFill>
            <a:ln w="6350">
              <a:solidFill>
                <a:srgbClr val="C00000"/>
              </a:solidFill>
            </a:ln>
            <a:effectLst/>
          </c:spPr>
          <c:invertIfNegative val="0"/>
          <c:cat>
            <c:numRef>
              <c:f>Sheet1!$A$2:$A$17</c:f>
              <c:numCache>
                <c:formatCode>General</c:formatCode>
                <c:ptCount val="16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195</c:v>
                </c:pt>
                <c:pt idx="10">
                  <c:v>202</c:v>
                </c:pt>
                <c:pt idx="11">
                  <c:v>209</c:v>
                </c:pt>
                <c:pt idx="12">
                  <c:v>216</c:v>
                </c:pt>
                <c:pt idx="13">
                  <c:v>223</c:v>
                </c:pt>
                <c:pt idx="14">
                  <c:v>230</c:v>
                </c:pt>
                <c:pt idx="15">
                  <c:v>237</c:v>
                </c:pt>
              </c:numCache>
            </c:num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11.25</c:v>
                </c:pt>
                <c:pt idx="6">
                  <c:v>18.75</c:v>
                </c:pt>
                <c:pt idx="7">
                  <c:v>14.25</c:v>
                </c:pt>
                <c:pt idx="8">
                  <c:v>26.25</c:v>
                </c:pt>
                <c:pt idx="9">
                  <c:v>30</c:v>
                </c:pt>
                <c:pt idx="10">
                  <c:v>22.5</c:v>
                </c:pt>
                <c:pt idx="11">
                  <c:v>22.5</c:v>
                </c:pt>
                <c:pt idx="12">
                  <c:v>0</c:v>
                </c:pt>
                <c:pt idx="13">
                  <c:v>15.3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D-4E83-ACA7-C99390156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068832"/>
        <c:axId val="286943904"/>
      </c:barChart>
      <c:scatterChart>
        <c:scatterStyle val="lineMarker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Ck*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Sheet1!$F$2:$F$17</c:f>
              <c:numCache>
                <c:formatCode>General</c:formatCode>
                <c:ptCount val="16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9.3000000000000007</c:v>
                </c:pt>
                <c:pt idx="6">
                  <c:v>25</c:v>
                </c:pt>
                <c:pt idx="7">
                  <c:v>25</c:v>
                </c:pt>
                <c:pt idx="8">
                  <c:v>30</c:v>
                </c:pt>
                <c:pt idx="9">
                  <c:v>25</c:v>
                </c:pt>
                <c:pt idx="10">
                  <c:v>40</c:v>
                </c:pt>
                <c:pt idx="11">
                  <c:v>35</c:v>
                </c:pt>
                <c:pt idx="12">
                  <c:v>35</c:v>
                </c:pt>
                <c:pt idx="13">
                  <c:v>30</c:v>
                </c:pt>
                <c:pt idx="14">
                  <c:v>30</c:v>
                </c:pt>
                <c:pt idx="1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9D-4E83-ACA7-C993901563A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Tr0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Sheet1!$G$2:$G$17</c:f>
              <c:numCache>
                <c:formatCode>General</c:formatCode>
                <c:ptCount val="16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31.5</c:v>
                </c:pt>
                <c:pt idx="6">
                  <c:v>22.5</c:v>
                </c:pt>
                <c:pt idx="7">
                  <c:v>22.5</c:v>
                </c:pt>
                <c:pt idx="8">
                  <c:v>27</c:v>
                </c:pt>
                <c:pt idx="9">
                  <c:v>22.5</c:v>
                </c:pt>
                <c:pt idx="10">
                  <c:v>36</c:v>
                </c:pt>
                <c:pt idx="11">
                  <c:v>31.5</c:v>
                </c:pt>
                <c:pt idx="12">
                  <c:v>31.5</c:v>
                </c:pt>
                <c:pt idx="13">
                  <c:v>27</c:v>
                </c:pt>
                <c:pt idx="14">
                  <c:v>27</c:v>
                </c:pt>
                <c:pt idx="1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9D-4E83-ACA7-C993901563A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Tr1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Sheet1!$H$2:$H$17</c:f>
              <c:numCache>
                <c:formatCode>General</c:formatCode>
                <c:ptCount val="16"/>
                <c:pt idx="0">
                  <c:v>25.5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29.8</c:v>
                </c:pt>
                <c:pt idx="6">
                  <c:v>21.3</c:v>
                </c:pt>
                <c:pt idx="7">
                  <c:v>21.3</c:v>
                </c:pt>
                <c:pt idx="8">
                  <c:v>25.1</c:v>
                </c:pt>
                <c:pt idx="9">
                  <c:v>21.3</c:v>
                </c:pt>
                <c:pt idx="10">
                  <c:v>34</c:v>
                </c:pt>
                <c:pt idx="11">
                  <c:v>29.8</c:v>
                </c:pt>
                <c:pt idx="12">
                  <c:v>29.8</c:v>
                </c:pt>
                <c:pt idx="13">
                  <c:v>25.5</c:v>
                </c:pt>
                <c:pt idx="14">
                  <c:v>25.5</c:v>
                </c:pt>
                <c:pt idx="1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9D-4E83-ACA7-C993901563A7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Tr2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Sheet1!$I$2:$I$17</c:f>
              <c:numCache>
                <c:formatCode>General</c:formatCode>
                <c:ptCount val="16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</c:v>
                </c:pt>
                <c:pt idx="6">
                  <c:v>20</c:v>
                </c:pt>
                <c:pt idx="7">
                  <c:v>20</c:v>
                </c:pt>
                <c:pt idx="8">
                  <c:v>24</c:v>
                </c:pt>
                <c:pt idx="9">
                  <c:v>20</c:v>
                </c:pt>
                <c:pt idx="10">
                  <c:v>32</c:v>
                </c:pt>
                <c:pt idx="11">
                  <c:v>28</c:v>
                </c:pt>
                <c:pt idx="12">
                  <c:v>28</c:v>
                </c:pt>
                <c:pt idx="13">
                  <c:v>24</c:v>
                </c:pt>
                <c:pt idx="14">
                  <c:v>24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9D-4E83-ACA7-C99390156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068832"/>
        <c:axId val="286943904"/>
      </c:scatterChart>
      <c:scatterChart>
        <c:scatterStyle val="lineMarker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Ck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Sheet1!$E$2:$E$17</c:f>
              <c:numCache>
                <c:formatCode>General</c:formatCode>
                <c:ptCount val="16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  <c:pt idx="6">
                  <c:v>25</c:v>
                </c:pt>
                <c:pt idx="7">
                  <c:v>25</c:v>
                </c:pt>
                <c:pt idx="8">
                  <c:v>30</c:v>
                </c:pt>
                <c:pt idx="9">
                  <c:v>25</c:v>
                </c:pt>
                <c:pt idx="10">
                  <c:v>40</c:v>
                </c:pt>
                <c:pt idx="11">
                  <c:v>35</c:v>
                </c:pt>
                <c:pt idx="12">
                  <c:v>35</c:v>
                </c:pt>
                <c:pt idx="13">
                  <c:v>30</c:v>
                </c:pt>
                <c:pt idx="14">
                  <c:v>30</c:v>
                </c:pt>
                <c:pt idx="1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79D-4E83-ACA7-C99390156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961760"/>
        <c:axId val="286961264"/>
      </c:scatterChart>
      <c:catAx>
        <c:axId val="33906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Sequential Sunny Days in 2023</a:t>
                </a:r>
                <a:endParaRPr lang="zh-CN" altLang="en-US" sz="1400" b="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6943904"/>
        <c:crosses val="autoZero"/>
        <c:auto val="1"/>
        <c:lblAlgn val="ctr"/>
        <c:lblOffset val="100"/>
        <c:tickMarkSkip val="1"/>
        <c:noMultiLvlLbl val="0"/>
      </c:catAx>
      <c:valAx>
        <c:axId val="286943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Irrigation amount and NPK content</a:t>
                </a:r>
                <a:endParaRPr lang="zh-CN" altLang="en-US" sz="14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924485667466746E-2"/>
              <c:y val="0.16686907138001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C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39068832"/>
        <c:crosses val="autoZero"/>
        <c:crossBetween val="midCat"/>
      </c:valAx>
      <c:valAx>
        <c:axId val="2869612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6961760"/>
        <c:crosses val="max"/>
        <c:crossBetween val="midCat"/>
      </c:valAx>
      <c:valAx>
        <c:axId val="286961760"/>
        <c:scaling>
          <c:orientation val="minMax"/>
        </c:scaling>
        <c:delete val="1"/>
        <c:axPos val="t"/>
        <c:majorTickMark val="out"/>
        <c:minorTickMark val="none"/>
        <c:tickLblPos val="nextTo"/>
        <c:crossAx val="286961264"/>
        <c:crosses val="max"/>
        <c:crossBetween val="midCat"/>
      </c:valAx>
      <c:spPr>
        <a:solidFill>
          <a:schemeClr val="bg1"/>
        </a:solidFill>
        <a:ln w="19050">
          <a:solidFill>
            <a:schemeClr val="tx1"/>
          </a:solidFill>
        </a:ln>
        <a:effectLst/>
      </c:spPr>
    </c:plotArea>
    <c:legend>
      <c:legendPos val="tr"/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88760600662812039"/>
          <c:y val="0.48126017391609666"/>
          <c:w val="9.6007024857186971E-2"/>
          <c:h val="0.3918106930282642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T4 experimental field</a:t>
            </a:r>
            <a:endParaRPr lang="zh-CN" altLang="en-US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2840699976137561"/>
          <c:y val="6.9787970955957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14113704303068E-2"/>
          <c:y val="7.9583407419269891E-2"/>
          <c:w val="0.86860042654891934"/>
          <c:h val="0.721264567453920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T4_0.85N*</c:v>
                </c:pt>
              </c:strCache>
            </c:strRef>
          </c:tx>
          <c:spPr>
            <a:solidFill>
              <a:srgbClr val="D08686"/>
            </a:solidFill>
            <a:ln w="63500">
              <a:solidFill>
                <a:srgbClr val="D08686"/>
              </a:solidFill>
              <a:miter lim="800000"/>
            </a:ln>
            <a:effectLst/>
          </c:spPr>
          <c:invertIfNegative val="0"/>
          <c:cat>
            <c:numRef>
              <c:f>Sheet3!$A$2:$A$11</c:f>
              <c:numCache>
                <c:formatCode>m/d/yyyy</c:formatCode>
                <c:ptCount val="10"/>
                <c:pt idx="0">
                  <c:v>45452</c:v>
                </c:pt>
                <c:pt idx="1">
                  <c:v>45462</c:v>
                </c:pt>
                <c:pt idx="2">
                  <c:v>45472</c:v>
                </c:pt>
                <c:pt idx="3">
                  <c:v>45482</c:v>
                </c:pt>
                <c:pt idx="4">
                  <c:v>45492</c:v>
                </c:pt>
                <c:pt idx="5">
                  <c:v>45502</c:v>
                </c:pt>
                <c:pt idx="6">
                  <c:v>45508</c:v>
                </c:pt>
                <c:pt idx="7">
                  <c:v>45517</c:v>
                </c:pt>
                <c:pt idx="8">
                  <c:v>45522</c:v>
                </c:pt>
                <c:pt idx="9">
                  <c:v>45524</c:v>
                </c:pt>
              </c:numCache>
            </c:numRef>
          </c:cat>
          <c:val>
            <c:numRef>
              <c:f>Sheet3!$B$2:$B$11</c:f>
              <c:numCache>
                <c:formatCode>General</c:formatCode>
                <c:ptCount val="10"/>
                <c:pt idx="0">
                  <c:v>14.025</c:v>
                </c:pt>
                <c:pt idx="1">
                  <c:v>21.419999999999998</c:v>
                </c:pt>
                <c:pt idx="2">
                  <c:v>22.95</c:v>
                </c:pt>
                <c:pt idx="3">
                  <c:v>28.814999999999998</c:v>
                </c:pt>
                <c:pt idx="4">
                  <c:v>35.445</c:v>
                </c:pt>
                <c:pt idx="5">
                  <c:v>45.645000000000003</c:v>
                </c:pt>
                <c:pt idx="6">
                  <c:v>45.645000000000003</c:v>
                </c:pt>
                <c:pt idx="7">
                  <c:v>0</c:v>
                </c:pt>
                <c:pt idx="8">
                  <c:v>18.767999999999997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E-4395-BF41-2A1EF69FD1CA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T4_0.85P*</c:v>
                </c:pt>
              </c:strCache>
            </c:strRef>
          </c:tx>
          <c:spPr>
            <a:solidFill>
              <a:srgbClr val="0070C0"/>
            </a:solidFill>
            <a:ln w="63500">
              <a:solidFill>
                <a:schemeClr val="accent1">
                  <a:lumMod val="75000"/>
                </a:schemeClr>
              </a:solidFill>
              <a:miter lim="800000"/>
            </a:ln>
            <a:effectLst/>
          </c:spPr>
          <c:invertIfNegative val="0"/>
          <c:cat>
            <c:numRef>
              <c:f>Sheet3!$A$2:$A$11</c:f>
              <c:numCache>
                <c:formatCode>m/d/yyyy</c:formatCode>
                <c:ptCount val="10"/>
                <c:pt idx="0">
                  <c:v>45452</c:v>
                </c:pt>
                <c:pt idx="1">
                  <c:v>45462</c:v>
                </c:pt>
                <c:pt idx="2">
                  <c:v>45472</c:v>
                </c:pt>
                <c:pt idx="3">
                  <c:v>45482</c:v>
                </c:pt>
                <c:pt idx="4">
                  <c:v>45492</c:v>
                </c:pt>
                <c:pt idx="5">
                  <c:v>45502</c:v>
                </c:pt>
                <c:pt idx="6">
                  <c:v>45508</c:v>
                </c:pt>
                <c:pt idx="7">
                  <c:v>45517</c:v>
                </c:pt>
                <c:pt idx="8">
                  <c:v>45522</c:v>
                </c:pt>
                <c:pt idx="9">
                  <c:v>45524</c:v>
                </c:pt>
              </c:numCache>
            </c:numRef>
          </c:cat>
          <c:val>
            <c:numRef>
              <c:f>Sheet3!$C$2:$C$11</c:f>
              <c:numCache>
                <c:formatCode>General</c:formatCode>
                <c:ptCount val="10"/>
                <c:pt idx="0">
                  <c:v>9.5625</c:v>
                </c:pt>
                <c:pt idx="1">
                  <c:v>15.9375</c:v>
                </c:pt>
                <c:pt idx="2">
                  <c:v>17.212499999999999</c:v>
                </c:pt>
                <c:pt idx="3">
                  <c:v>22.3125</c:v>
                </c:pt>
                <c:pt idx="4">
                  <c:v>25.5</c:v>
                </c:pt>
                <c:pt idx="5">
                  <c:v>19.125</c:v>
                </c:pt>
                <c:pt idx="6">
                  <c:v>19.125</c:v>
                </c:pt>
                <c:pt idx="7">
                  <c:v>0</c:v>
                </c:pt>
                <c:pt idx="8">
                  <c:v>19.889999999999997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E-4395-BF41-2A1EF69FD1CA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T4_0.85K*</c:v>
                </c:pt>
              </c:strCache>
            </c:strRef>
          </c:tx>
          <c:spPr>
            <a:solidFill>
              <a:srgbClr val="8C8ACC"/>
            </a:solidFill>
            <a:ln w="63500">
              <a:solidFill>
                <a:srgbClr val="8C8ACC"/>
              </a:solidFill>
              <a:miter lim="800000"/>
            </a:ln>
            <a:effectLst/>
          </c:spPr>
          <c:invertIfNegative val="0"/>
          <c:cat>
            <c:numRef>
              <c:f>Sheet3!$A$2:$A$11</c:f>
              <c:numCache>
                <c:formatCode>m/d/yyyy</c:formatCode>
                <c:ptCount val="10"/>
                <c:pt idx="0">
                  <c:v>45452</c:v>
                </c:pt>
                <c:pt idx="1">
                  <c:v>45462</c:v>
                </c:pt>
                <c:pt idx="2">
                  <c:v>45472</c:v>
                </c:pt>
                <c:pt idx="3">
                  <c:v>45482</c:v>
                </c:pt>
                <c:pt idx="4">
                  <c:v>45492</c:v>
                </c:pt>
                <c:pt idx="5">
                  <c:v>45502</c:v>
                </c:pt>
                <c:pt idx="6">
                  <c:v>45508</c:v>
                </c:pt>
                <c:pt idx="7">
                  <c:v>45517</c:v>
                </c:pt>
                <c:pt idx="8">
                  <c:v>45522</c:v>
                </c:pt>
                <c:pt idx="9">
                  <c:v>45524</c:v>
                </c:pt>
              </c:numCache>
            </c:numRef>
          </c:cat>
          <c:val>
            <c:numRef>
              <c:f>Sheet3!$D$2:$D$11</c:f>
              <c:numCache>
                <c:formatCode>General</c:formatCode>
                <c:ptCount val="10"/>
                <c:pt idx="0">
                  <c:v>9.5625</c:v>
                </c:pt>
                <c:pt idx="1">
                  <c:v>15.9375</c:v>
                </c:pt>
                <c:pt idx="2">
                  <c:v>12.112499999999999</c:v>
                </c:pt>
                <c:pt idx="3">
                  <c:v>22.3125</c:v>
                </c:pt>
                <c:pt idx="4">
                  <c:v>25.5</c:v>
                </c:pt>
                <c:pt idx="5">
                  <c:v>19.125</c:v>
                </c:pt>
                <c:pt idx="6">
                  <c:v>19.125</c:v>
                </c:pt>
                <c:pt idx="7">
                  <c:v>0</c:v>
                </c:pt>
                <c:pt idx="8">
                  <c:v>13.005000000000001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5E-4395-BF41-2A1EF69FD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901327"/>
        <c:axId val="493903247"/>
      </c:barChart>
      <c:dateAx>
        <c:axId val="493901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95000"/>
                <a:lumOff val="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93903247"/>
        <c:crosses val="autoZero"/>
        <c:auto val="1"/>
        <c:lblOffset val="100"/>
        <c:baseTimeUnit val="days"/>
      </c:dateAx>
      <c:valAx>
        <c:axId val="493903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u="none" strike="noStrike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Element content (kg/ha)</a:t>
                </a:r>
                <a:endParaRPr lang="zh-CN" altLang="en-US" sz="120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5120635455193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>
                <a:lumMod val="95000"/>
                <a:lumOff val="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9390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175892087013462E-2"/>
          <c:y val="0.17436120259824775"/>
          <c:w val="0.46956026085137514"/>
          <c:h val="7.9086491945533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61274509803919"/>
          <c:y val="2.0045337590608912E-2"/>
          <c:w val="0.72227320390098293"/>
          <c:h val="0.84425970407146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 w="6350" cmpd="sng">
              <a:solidFill>
                <a:schemeClr val="tx1"/>
              </a:solidFill>
            </a:ln>
            <a:effectLst/>
          </c:spPr>
          <c:invertIfNegative val="0"/>
          <c:cat>
            <c:numRef>
              <c:f>Sheet1!$A$2:$A$17</c:f>
              <c:numCache>
                <c:formatCode>General</c:formatCode>
                <c:ptCount val="16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195</c:v>
                </c:pt>
                <c:pt idx="10">
                  <c:v>202</c:v>
                </c:pt>
                <c:pt idx="11">
                  <c:v>209</c:v>
                </c:pt>
                <c:pt idx="12">
                  <c:v>216</c:v>
                </c:pt>
                <c:pt idx="13">
                  <c:v>223</c:v>
                </c:pt>
                <c:pt idx="14">
                  <c:v>230</c:v>
                </c:pt>
                <c:pt idx="15">
                  <c:v>237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16.5</c:v>
                </c:pt>
                <c:pt idx="6">
                  <c:v>25.2</c:v>
                </c:pt>
                <c:pt idx="7">
                  <c:v>27</c:v>
                </c:pt>
                <c:pt idx="8">
                  <c:v>33.9</c:v>
                </c:pt>
                <c:pt idx="9">
                  <c:v>41.7</c:v>
                </c:pt>
                <c:pt idx="10">
                  <c:v>53.7</c:v>
                </c:pt>
                <c:pt idx="11">
                  <c:v>53.7</c:v>
                </c:pt>
                <c:pt idx="12">
                  <c:v>0</c:v>
                </c:pt>
                <c:pt idx="13">
                  <c:v>22.08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6-477A-9003-36FE24BC7FF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</c:v>
                </c:pt>
              </c:strCache>
            </c:strRef>
          </c:tx>
          <c:spPr>
            <a:pattFill prst="wdUpDiag">
              <a:fgClr>
                <a:srgbClr val="002060"/>
              </a:fgClr>
              <a:bgClr>
                <a:schemeClr val="bg1"/>
              </a:bgClr>
            </a:pattFill>
            <a:ln w="6350">
              <a:solidFill>
                <a:schemeClr val="tx1"/>
              </a:solidFill>
            </a:ln>
            <a:effectLst/>
          </c:spPr>
          <c:invertIfNegative val="0"/>
          <c:cat>
            <c:numRef>
              <c:f>Sheet1!$A$2:$A$17</c:f>
              <c:numCache>
                <c:formatCode>General</c:formatCode>
                <c:ptCount val="16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195</c:v>
                </c:pt>
                <c:pt idx="10">
                  <c:v>202</c:v>
                </c:pt>
                <c:pt idx="11">
                  <c:v>209</c:v>
                </c:pt>
                <c:pt idx="12">
                  <c:v>216</c:v>
                </c:pt>
                <c:pt idx="13">
                  <c:v>223</c:v>
                </c:pt>
                <c:pt idx="14">
                  <c:v>230</c:v>
                </c:pt>
                <c:pt idx="15">
                  <c:v>237</c:v>
                </c:pt>
              </c:numCache>
            </c:num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11.25</c:v>
                </c:pt>
                <c:pt idx="6">
                  <c:v>18.75</c:v>
                </c:pt>
                <c:pt idx="7">
                  <c:v>20.25</c:v>
                </c:pt>
                <c:pt idx="8">
                  <c:v>26.25</c:v>
                </c:pt>
                <c:pt idx="9">
                  <c:v>30</c:v>
                </c:pt>
                <c:pt idx="10">
                  <c:v>22.5</c:v>
                </c:pt>
                <c:pt idx="11">
                  <c:v>22.5</c:v>
                </c:pt>
                <c:pt idx="12">
                  <c:v>0</c:v>
                </c:pt>
                <c:pt idx="13">
                  <c:v>23.4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6-477A-9003-36FE24BC7FF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rgbClr val="66A3CC"/>
            </a:solidFill>
            <a:ln w="6350">
              <a:solidFill>
                <a:srgbClr val="C00000"/>
              </a:solidFill>
            </a:ln>
            <a:effectLst/>
          </c:spPr>
          <c:invertIfNegative val="0"/>
          <c:cat>
            <c:numRef>
              <c:f>Sheet1!$A$2:$A$17</c:f>
              <c:numCache>
                <c:formatCode>General</c:formatCode>
                <c:ptCount val="16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195</c:v>
                </c:pt>
                <c:pt idx="10">
                  <c:v>202</c:v>
                </c:pt>
                <c:pt idx="11">
                  <c:v>209</c:v>
                </c:pt>
                <c:pt idx="12">
                  <c:v>216</c:v>
                </c:pt>
                <c:pt idx="13">
                  <c:v>223</c:v>
                </c:pt>
                <c:pt idx="14">
                  <c:v>230</c:v>
                </c:pt>
                <c:pt idx="15">
                  <c:v>237</c:v>
                </c:pt>
              </c:numCache>
            </c:num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11.25</c:v>
                </c:pt>
                <c:pt idx="6">
                  <c:v>18.75</c:v>
                </c:pt>
                <c:pt idx="7">
                  <c:v>14.25</c:v>
                </c:pt>
                <c:pt idx="8">
                  <c:v>26.25</c:v>
                </c:pt>
                <c:pt idx="9">
                  <c:v>30</c:v>
                </c:pt>
                <c:pt idx="10">
                  <c:v>22.5</c:v>
                </c:pt>
                <c:pt idx="11">
                  <c:v>22.5</c:v>
                </c:pt>
                <c:pt idx="12">
                  <c:v>0</c:v>
                </c:pt>
                <c:pt idx="13">
                  <c:v>15.3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B6-477A-9003-36FE24BC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068832"/>
        <c:axId val="286943904"/>
      </c:barChart>
      <c:scatterChart>
        <c:scatterStyle val="lineMarker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Ck*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Sheet1!$F$2:$F$17</c:f>
              <c:numCache>
                <c:formatCode>General</c:formatCode>
                <c:ptCount val="16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9.3000000000000007</c:v>
                </c:pt>
                <c:pt idx="6">
                  <c:v>25</c:v>
                </c:pt>
                <c:pt idx="7">
                  <c:v>25</c:v>
                </c:pt>
                <c:pt idx="8">
                  <c:v>30</c:v>
                </c:pt>
                <c:pt idx="9">
                  <c:v>25</c:v>
                </c:pt>
                <c:pt idx="10">
                  <c:v>40</c:v>
                </c:pt>
                <c:pt idx="11">
                  <c:v>35</c:v>
                </c:pt>
                <c:pt idx="12">
                  <c:v>35</c:v>
                </c:pt>
                <c:pt idx="13">
                  <c:v>30</c:v>
                </c:pt>
                <c:pt idx="14">
                  <c:v>30</c:v>
                </c:pt>
                <c:pt idx="1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B6-477A-9003-36FE24BC7FF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Tr0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Sheet1!$G$2:$G$17</c:f>
              <c:numCache>
                <c:formatCode>General</c:formatCode>
                <c:ptCount val="16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31.5</c:v>
                </c:pt>
                <c:pt idx="6">
                  <c:v>22.5</c:v>
                </c:pt>
                <c:pt idx="7">
                  <c:v>22.5</c:v>
                </c:pt>
                <c:pt idx="8">
                  <c:v>27</c:v>
                </c:pt>
                <c:pt idx="9">
                  <c:v>22.5</c:v>
                </c:pt>
                <c:pt idx="10">
                  <c:v>36</c:v>
                </c:pt>
                <c:pt idx="11">
                  <c:v>31.5</c:v>
                </c:pt>
                <c:pt idx="12">
                  <c:v>31.5</c:v>
                </c:pt>
                <c:pt idx="13">
                  <c:v>27</c:v>
                </c:pt>
                <c:pt idx="14">
                  <c:v>27</c:v>
                </c:pt>
                <c:pt idx="1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B6-477A-9003-36FE24BC7FF9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Tr1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Sheet1!$H$2:$H$17</c:f>
              <c:numCache>
                <c:formatCode>General</c:formatCode>
                <c:ptCount val="16"/>
                <c:pt idx="0">
                  <c:v>25.5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29.8</c:v>
                </c:pt>
                <c:pt idx="6">
                  <c:v>21.3</c:v>
                </c:pt>
                <c:pt idx="7">
                  <c:v>21.3</c:v>
                </c:pt>
                <c:pt idx="8">
                  <c:v>25.1</c:v>
                </c:pt>
                <c:pt idx="9">
                  <c:v>21.3</c:v>
                </c:pt>
                <c:pt idx="10">
                  <c:v>34</c:v>
                </c:pt>
                <c:pt idx="11">
                  <c:v>29.8</c:v>
                </c:pt>
                <c:pt idx="12">
                  <c:v>29.8</c:v>
                </c:pt>
                <c:pt idx="13">
                  <c:v>25.5</c:v>
                </c:pt>
                <c:pt idx="14">
                  <c:v>25.5</c:v>
                </c:pt>
                <c:pt idx="1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B6-477A-9003-36FE24BC7FF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Tr2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Sheet1!$I$2:$I$17</c:f>
              <c:numCache>
                <c:formatCode>General</c:formatCode>
                <c:ptCount val="16"/>
                <c:pt idx="0">
                  <c:v>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</c:v>
                </c:pt>
                <c:pt idx="6">
                  <c:v>20</c:v>
                </c:pt>
                <c:pt idx="7">
                  <c:v>20</c:v>
                </c:pt>
                <c:pt idx="8">
                  <c:v>24</c:v>
                </c:pt>
                <c:pt idx="9">
                  <c:v>20</c:v>
                </c:pt>
                <c:pt idx="10">
                  <c:v>32</c:v>
                </c:pt>
                <c:pt idx="11">
                  <c:v>28</c:v>
                </c:pt>
                <c:pt idx="12">
                  <c:v>28</c:v>
                </c:pt>
                <c:pt idx="13">
                  <c:v>24</c:v>
                </c:pt>
                <c:pt idx="14">
                  <c:v>24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B6-477A-9003-36FE24BC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068832"/>
        <c:axId val="286943904"/>
      </c:scatterChart>
      <c:scatterChart>
        <c:scatterStyle val="lineMarker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Ck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Sheet1!$E$2:$E$17</c:f>
              <c:numCache>
                <c:formatCode>General</c:formatCode>
                <c:ptCount val="16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  <c:pt idx="6">
                  <c:v>25</c:v>
                </c:pt>
                <c:pt idx="7">
                  <c:v>25</c:v>
                </c:pt>
                <c:pt idx="8">
                  <c:v>30</c:v>
                </c:pt>
                <c:pt idx="9">
                  <c:v>25</c:v>
                </c:pt>
                <c:pt idx="10">
                  <c:v>40</c:v>
                </c:pt>
                <c:pt idx="11">
                  <c:v>35</c:v>
                </c:pt>
                <c:pt idx="12">
                  <c:v>35</c:v>
                </c:pt>
                <c:pt idx="13">
                  <c:v>30</c:v>
                </c:pt>
                <c:pt idx="14">
                  <c:v>30</c:v>
                </c:pt>
                <c:pt idx="1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3B6-477A-9003-36FE24BC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961760"/>
        <c:axId val="286961264"/>
      </c:scatterChart>
      <c:catAx>
        <c:axId val="33906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Sequential Sunny Days in 2023</a:t>
                </a:r>
                <a:endParaRPr lang="zh-CN" altLang="en-US" sz="1400" b="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6943904"/>
        <c:crosses val="autoZero"/>
        <c:auto val="1"/>
        <c:lblAlgn val="ctr"/>
        <c:lblOffset val="100"/>
        <c:tickMarkSkip val="1"/>
        <c:noMultiLvlLbl val="0"/>
      </c:catAx>
      <c:valAx>
        <c:axId val="286943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Irrigation amount and NPK content</a:t>
                </a:r>
                <a:endParaRPr lang="zh-CN" altLang="en-US" sz="1400" b="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924485667466746E-2"/>
              <c:y val="0.16686907138001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C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39068832"/>
        <c:crosses val="autoZero"/>
        <c:crossBetween val="midCat"/>
      </c:valAx>
      <c:valAx>
        <c:axId val="2869612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6961760"/>
        <c:crosses val="max"/>
        <c:crossBetween val="midCat"/>
      </c:valAx>
      <c:valAx>
        <c:axId val="286961760"/>
        <c:scaling>
          <c:orientation val="minMax"/>
        </c:scaling>
        <c:delete val="1"/>
        <c:axPos val="t"/>
        <c:majorTickMark val="out"/>
        <c:minorTickMark val="none"/>
        <c:tickLblPos val="nextTo"/>
        <c:crossAx val="286961264"/>
        <c:crosses val="max"/>
        <c:crossBetween val="midCat"/>
      </c:valAx>
      <c:spPr>
        <a:solidFill>
          <a:schemeClr val="bg1"/>
        </a:solidFill>
        <a:ln w="19050">
          <a:solidFill>
            <a:schemeClr val="tx1"/>
          </a:solidFill>
        </a:ln>
        <a:effectLst/>
      </c:spPr>
    </c:plotArea>
    <c:legend>
      <c:legendPos val="tr"/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88760600662812039"/>
          <c:y val="0.48126017391609666"/>
          <c:w val="9.6007024857186971E-2"/>
          <c:h val="0.3918106930282642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T1 experimental field</a:t>
            </a:r>
            <a:endParaRPr lang="zh-CN" altLang="en-US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2840699976137561"/>
          <c:y val="6.9787970955957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514113704303068E-2"/>
          <c:y val="7.9583407419269891E-2"/>
          <c:w val="0.86860042654891934"/>
          <c:h val="0.721264567453920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T4_0.85N*</c:v>
                </c:pt>
              </c:strCache>
            </c:strRef>
          </c:tx>
          <c:spPr>
            <a:solidFill>
              <a:srgbClr val="D08686"/>
            </a:solidFill>
            <a:ln w="63500">
              <a:solidFill>
                <a:srgbClr val="D08686"/>
              </a:solidFill>
              <a:miter lim="800000"/>
            </a:ln>
            <a:effectLst/>
          </c:spPr>
          <c:invertIfNegative val="0"/>
          <c:cat>
            <c:numRef>
              <c:f>Sheet3!$A$2:$A$11</c:f>
              <c:numCache>
                <c:formatCode>m/d/yyyy</c:formatCode>
                <c:ptCount val="10"/>
                <c:pt idx="0">
                  <c:v>45452</c:v>
                </c:pt>
                <c:pt idx="1">
                  <c:v>45462</c:v>
                </c:pt>
                <c:pt idx="2">
                  <c:v>45472</c:v>
                </c:pt>
                <c:pt idx="3">
                  <c:v>45482</c:v>
                </c:pt>
                <c:pt idx="4">
                  <c:v>45492</c:v>
                </c:pt>
                <c:pt idx="5">
                  <c:v>45502</c:v>
                </c:pt>
                <c:pt idx="6">
                  <c:v>45508</c:v>
                </c:pt>
                <c:pt idx="7">
                  <c:v>45517</c:v>
                </c:pt>
                <c:pt idx="8">
                  <c:v>45522</c:v>
                </c:pt>
                <c:pt idx="9">
                  <c:v>45524</c:v>
                </c:pt>
              </c:numCache>
            </c:numRef>
          </c:cat>
          <c:val>
            <c:numRef>
              <c:f>Sheet3!$B$2:$B$11</c:f>
              <c:numCache>
                <c:formatCode>General</c:formatCode>
                <c:ptCount val="10"/>
                <c:pt idx="0">
                  <c:v>14.025</c:v>
                </c:pt>
                <c:pt idx="1">
                  <c:v>21.419999999999998</c:v>
                </c:pt>
                <c:pt idx="2">
                  <c:v>22.95</c:v>
                </c:pt>
                <c:pt idx="3">
                  <c:v>28.814999999999998</c:v>
                </c:pt>
                <c:pt idx="4">
                  <c:v>35.445</c:v>
                </c:pt>
                <c:pt idx="5">
                  <c:v>45.645000000000003</c:v>
                </c:pt>
                <c:pt idx="6">
                  <c:v>45.645000000000003</c:v>
                </c:pt>
                <c:pt idx="7">
                  <c:v>0</c:v>
                </c:pt>
                <c:pt idx="8">
                  <c:v>18.767999999999997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E-406A-870A-34AFE363464A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T4_0.85P*</c:v>
                </c:pt>
              </c:strCache>
            </c:strRef>
          </c:tx>
          <c:spPr>
            <a:solidFill>
              <a:srgbClr val="0070C0"/>
            </a:solidFill>
            <a:ln w="63500">
              <a:solidFill>
                <a:schemeClr val="accent1">
                  <a:lumMod val="75000"/>
                </a:schemeClr>
              </a:solidFill>
              <a:miter lim="800000"/>
            </a:ln>
            <a:effectLst/>
          </c:spPr>
          <c:invertIfNegative val="0"/>
          <c:cat>
            <c:numRef>
              <c:f>Sheet3!$A$2:$A$11</c:f>
              <c:numCache>
                <c:formatCode>m/d/yyyy</c:formatCode>
                <c:ptCount val="10"/>
                <c:pt idx="0">
                  <c:v>45452</c:v>
                </c:pt>
                <c:pt idx="1">
                  <c:v>45462</c:v>
                </c:pt>
                <c:pt idx="2">
                  <c:v>45472</c:v>
                </c:pt>
                <c:pt idx="3">
                  <c:v>45482</c:v>
                </c:pt>
                <c:pt idx="4">
                  <c:v>45492</c:v>
                </c:pt>
                <c:pt idx="5">
                  <c:v>45502</c:v>
                </c:pt>
                <c:pt idx="6">
                  <c:v>45508</c:v>
                </c:pt>
                <c:pt idx="7">
                  <c:v>45517</c:v>
                </c:pt>
                <c:pt idx="8">
                  <c:v>45522</c:v>
                </c:pt>
                <c:pt idx="9">
                  <c:v>45524</c:v>
                </c:pt>
              </c:numCache>
            </c:numRef>
          </c:cat>
          <c:val>
            <c:numRef>
              <c:f>Sheet3!$C$2:$C$11</c:f>
              <c:numCache>
                <c:formatCode>General</c:formatCode>
                <c:ptCount val="10"/>
                <c:pt idx="0">
                  <c:v>9.5625</c:v>
                </c:pt>
                <c:pt idx="1">
                  <c:v>15.9375</c:v>
                </c:pt>
                <c:pt idx="2">
                  <c:v>17.212499999999999</c:v>
                </c:pt>
                <c:pt idx="3">
                  <c:v>22.3125</c:v>
                </c:pt>
                <c:pt idx="4">
                  <c:v>25.5</c:v>
                </c:pt>
                <c:pt idx="5">
                  <c:v>19.125</c:v>
                </c:pt>
                <c:pt idx="6">
                  <c:v>19.125</c:v>
                </c:pt>
                <c:pt idx="7">
                  <c:v>0</c:v>
                </c:pt>
                <c:pt idx="8">
                  <c:v>19.889999999999997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E-406A-870A-34AFE363464A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T4_0.85K*</c:v>
                </c:pt>
              </c:strCache>
            </c:strRef>
          </c:tx>
          <c:spPr>
            <a:solidFill>
              <a:srgbClr val="8C8ACC"/>
            </a:solidFill>
            <a:ln w="63500">
              <a:solidFill>
                <a:srgbClr val="8C8ACC"/>
              </a:solidFill>
              <a:miter lim="800000"/>
            </a:ln>
            <a:effectLst/>
          </c:spPr>
          <c:invertIfNegative val="0"/>
          <c:cat>
            <c:numRef>
              <c:f>Sheet3!$A$2:$A$11</c:f>
              <c:numCache>
                <c:formatCode>m/d/yyyy</c:formatCode>
                <c:ptCount val="10"/>
                <c:pt idx="0">
                  <c:v>45452</c:v>
                </c:pt>
                <c:pt idx="1">
                  <c:v>45462</c:v>
                </c:pt>
                <c:pt idx="2">
                  <c:v>45472</c:v>
                </c:pt>
                <c:pt idx="3">
                  <c:v>45482</c:v>
                </c:pt>
                <c:pt idx="4">
                  <c:v>45492</c:v>
                </c:pt>
                <c:pt idx="5">
                  <c:v>45502</c:v>
                </c:pt>
                <c:pt idx="6">
                  <c:v>45508</c:v>
                </c:pt>
                <c:pt idx="7">
                  <c:v>45517</c:v>
                </c:pt>
                <c:pt idx="8">
                  <c:v>45522</c:v>
                </c:pt>
                <c:pt idx="9">
                  <c:v>45524</c:v>
                </c:pt>
              </c:numCache>
            </c:numRef>
          </c:cat>
          <c:val>
            <c:numRef>
              <c:f>Sheet3!$D$2:$D$11</c:f>
              <c:numCache>
                <c:formatCode>General</c:formatCode>
                <c:ptCount val="10"/>
                <c:pt idx="0">
                  <c:v>9.5625</c:v>
                </c:pt>
                <c:pt idx="1">
                  <c:v>15.9375</c:v>
                </c:pt>
                <c:pt idx="2">
                  <c:v>12.112499999999999</c:v>
                </c:pt>
                <c:pt idx="3">
                  <c:v>22.3125</c:v>
                </c:pt>
                <c:pt idx="4">
                  <c:v>25.5</c:v>
                </c:pt>
                <c:pt idx="5">
                  <c:v>19.125</c:v>
                </c:pt>
                <c:pt idx="6">
                  <c:v>19.125</c:v>
                </c:pt>
                <c:pt idx="7">
                  <c:v>0</c:v>
                </c:pt>
                <c:pt idx="8">
                  <c:v>13.005000000000001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7E-406A-870A-34AFE3634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901327"/>
        <c:axId val="493903247"/>
      </c:barChart>
      <c:dateAx>
        <c:axId val="493901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95000"/>
                <a:lumOff val="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93903247"/>
        <c:crosses val="autoZero"/>
        <c:auto val="1"/>
        <c:lblOffset val="100"/>
        <c:baseTimeUnit val="days"/>
      </c:dateAx>
      <c:valAx>
        <c:axId val="4939032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u="none" strike="noStrike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Element content (kg/ha)</a:t>
                </a:r>
                <a:endParaRPr lang="zh-CN" altLang="en-US" sz="120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15120635455193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>
                <a:lumMod val="95000"/>
                <a:lumOff val="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9390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175892087013462E-2"/>
          <c:y val="0.17436120259824775"/>
          <c:w val="0.30824490560630402"/>
          <c:h val="7.9086491945533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417488</xdr:colOff>
      <xdr:row>14</xdr:row>
      <xdr:rowOff>20772</xdr:rowOff>
    </xdr:from>
    <xdr:to>
      <xdr:col>25</xdr:col>
      <xdr:colOff>213236</xdr:colOff>
      <xdr:row>35</xdr:row>
      <xdr:rowOff>97977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04B0B57-7CD3-B2D2-DE10-1A5FC72E8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135996</xdr:colOff>
      <xdr:row>1</xdr:row>
      <xdr:rowOff>77474</xdr:rowOff>
    </xdr:from>
    <xdr:to>
      <xdr:col>31</xdr:col>
      <xdr:colOff>540672</xdr:colOff>
      <xdr:row>22</xdr:row>
      <xdr:rowOff>154679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764923-A671-477B-AAFE-945955823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273984</xdr:colOff>
      <xdr:row>23</xdr:row>
      <xdr:rowOff>50539</xdr:rowOff>
    </xdr:from>
    <xdr:to>
      <xdr:col>27</xdr:col>
      <xdr:colOff>502024</xdr:colOff>
      <xdr:row>43</xdr:row>
      <xdr:rowOff>146013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692BB30-1184-2D32-4803-0A6F04E21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209998</xdr:colOff>
      <xdr:row>25</xdr:row>
      <xdr:rowOff>67572</xdr:rowOff>
    </xdr:from>
    <xdr:to>
      <xdr:col>15</xdr:col>
      <xdr:colOff>486670</xdr:colOff>
      <xdr:row>40</xdr:row>
      <xdr:rowOff>108250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B5FE8D3-FD38-70B9-8C00-59CC0EA7E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135996</xdr:colOff>
      <xdr:row>1</xdr:row>
      <xdr:rowOff>0</xdr:rowOff>
    </xdr:from>
    <xdr:to>
      <xdr:col>31</xdr:col>
      <xdr:colOff>540672</xdr:colOff>
      <xdr:row>17</xdr:row>
      <xdr:rowOff>154679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3D1036-AD34-4455-9F46-430D39E9F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557917</xdr:colOff>
      <xdr:row>11</xdr:row>
      <xdr:rowOff>65764</xdr:rowOff>
    </xdr:from>
    <xdr:to>
      <xdr:col>12</xdr:col>
      <xdr:colOff>110095</xdr:colOff>
      <xdr:row>25</xdr:row>
      <xdr:rowOff>151635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CAB5A5A-59B0-ECE7-4B40-EE9592821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135996</xdr:colOff>
      <xdr:row>1</xdr:row>
      <xdr:rowOff>0</xdr:rowOff>
    </xdr:from>
    <xdr:to>
      <xdr:col>31</xdr:col>
      <xdr:colOff>540672</xdr:colOff>
      <xdr:row>17</xdr:row>
      <xdr:rowOff>154679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A8B69E-2BC5-4421-9F53-F2254F7A9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434340</xdr:colOff>
      <xdr:row>13</xdr:row>
      <xdr:rowOff>57150</xdr:rowOff>
    </xdr:from>
    <xdr:to>
      <xdr:col>11</xdr:col>
      <xdr:colOff>596118</xdr:colOff>
      <xdr:row>27</xdr:row>
      <xdr:rowOff>143021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B3F0DC7-97F1-45E6-832F-0F1E622B7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zoomScale="85" zoomScaleNormal="85" workbookViewId="0">
      <selection activeCell="E21" sqref="A1:XFD1048576"/>
    </sheetView>
  </sheetViews>
  <sheetFormatPr defaultRowHeight="13.8" x14ac:dyDescent="0.25"/>
  <cols>
    <col min="1" max="4" width="8.88671875" style="1"/>
    <col min="5" max="5" width="7.77734375" style="1" customWidth="1"/>
    <col min="6" max="6" width="7.33203125" style="1" customWidth="1"/>
    <col min="7" max="16384" width="8.88671875" style="1"/>
  </cols>
  <sheetData>
    <row r="1" spans="1:9" x14ac:dyDescent="0.25">
      <c r="A1" s="1" t="s">
        <v>6</v>
      </c>
      <c r="B1" s="1" t="s">
        <v>7</v>
      </c>
      <c r="C1" s="1" t="s">
        <v>5</v>
      </c>
      <c r="D1" s="1" t="s">
        <v>8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s="2" customFormat="1" x14ac:dyDescent="0.25">
      <c r="A2" s="3">
        <v>110</v>
      </c>
      <c r="B2" s="3">
        <v>0</v>
      </c>
      <c r="C2" s="3">
        <v>0</v>
      </c>
      <c r="D2" s="3">
        <v>0</v>
      </c>
      <c r="E2" s="3">
        <v>30</v>
      </c>
      <c r="F2" s="3">
        <v>30</v>
      </c>
      <c r="G2" s="3">
        <v>27</v>
      </c>
      <c r="H2" s="3">
        <v>25.5</v>
      </c>
      <c r="I2" s="3">
        <v>24</v>
      </c>
    </row>
    <row r="3" spans="1:9" x14ac:dyDescent="0.25">
      <c r="A3" s="3">
        <v>120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</row>
    <row r="4" spans="1:9" x14ac:dyDescent="0.25">
      <c r="A4" s="3">
        <v>130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</row>
    <row r="5" spans="1:9" x14ac:dyDescent="0.25">
      <c r="A5" s="3">
        <v>140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</row>
    <row r="6" spans="1:9" x14ac:dyDescent="0.25">
      <c r="A6" s="3">
        <v>150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</row>
    <row r="7" spans="1:9" s="2" customFormat="1" x14ac:dyDescent="0.25">
      <c r="A7" s="3">
        <v>160</v>
      </c>
      <c r="B7" s="3">
        <v>16.5</v>
      </c>
      <c r="C7" s="3">
        <v>11.25</v>
      </c>
      <c r="D7" s="3">
        <v>11.25</v>
      </c>
      <c r="E7" s="3">
        <v>35</v>
      </c>
      <c r="F7" s="3">
        <v>9.3000000000000007</v>
      </c>
      <c r="G7" s="3">
        <v>31.5</v>
      </c>
      <c r="H7" s="3">
        <v>29.8</v>
      </c>
      <c r="I7" s="3">
        <v>28</v>
      </c>
    </row>
    <row r="8" spans="1:9" s="2" customFormat="1" x14ac:dyDescent="0.25">
      <c r="A8" s="3">
        <v>170</v>
      </c>
      <c r="B8" s="3">
        <v>25.2</v>
      </c>
      <c r="C8" s="3">
        <v>18.75</v>
      </c>
      <c r="D8" s="3">
        <v>18.75</v>
      </c>
      <c r="E8" s="3">
        <v>25</v>
      </c>
      <c r="F8" s="3">
        <v>25</v>
      </c>
      <c r="G8" s="3">
        <v>22.5</v>
      </c>
      <c r="H8" s="3">
        <v>21.3</v>
      </c>
      <c r="I8" s="3">
        <v>20</v>
      </c>
    </row>
    <row r="9" spans="1:9" s="2" customFormat="1" x14ac:dyDescent="0.25">
      <c r="A9" s="3">
        <v>180</v>
      </c>
      <c r="B9" s="3">
        <v>27</v>
      </c>
      <c r="C9" s="3">
        <v>20.25</v>
      </c>
      <c r="D9" s="3">
        <v>14.25</v>
      </c>
      <c r="E9" s="3">
        <v>25</v>
      </c>
      <c r="F9" s="3">
        <v>25</v>
      </c>
      <c r="G9" s="3">
        <v>22.5</v>
      </c>
      <c r="H9" s="3">
        <v>21.3</v>
      </c>
      <c r="I9" s="3">
        <v>20</v>
      </c>
    </row>
    <row r="10" spans="1:9" s="2" customFormat="1" x14ac:dyDescent="0.25">
      <c r="A10" s="3">
        <v>190</v>
      </c>
      <c r="B10" s="3">
        <v>33.9</v>
      </c>
      <c r="C10" s="3">
        <v>26.25</v>
      </c>
      <c r="D10" s="3">
        <v>26.25</v>
      </c>
      <c r="E10" s="3">
        <v>30</v>
      </c>
      <c r="F10" s="3">
        <v>30</v>
      </c>
      <c r="G10" s="3">
        <v>27</v>
      </c>
      <c r="H10" s="3">
        <v>25.1</v>
      </c>
      <c r="I10" s="3">
        <v>24</v>
      </c>
    </row>
    <row r="11" spans="1:9" s="2" customFormat="1" x14ac:dyDescent="0.25">
      <c r="A11" s="3">
        <v>195</v>
      </c>
      <c r="B11" s="3">
        <v>41.7</v>
      </c>
      <c r="C11" s="3">
        <v>30</v>
      </c>
      <c r="D11" s="3">
        <v>30</v>
      </c>
      <c r="E11" s="3">
        <v>25</v>
      </c>
      <c r="F11" s="3">
        <v>25</v>
      </c>
      <c r="G11" s="3">
        <v>22.5</v>
      </c>
      <c r="H11" s="3">
        <v>21.3</v>
      </c>
      <c r="I11" s="3">
        <v>20</v>
      </c>
    </row>
    <row r="12" spans="1:9" s="2" customFormat="1" x14ac:dyDescent="0.25">
      <c r="A12" s="3">
        <v>202</v>
      </c>
      <c r="B12" s="3">
        <v>53.7</v>
      </c>
      <c r="C12" s="3">
        <v>22.5</v>
      </c>
      <c r="D12" s="3">
        <v>22.5</v>
      </c>
      <c r="E12" s="3">
        <v>40</v>
      </c>
      <c r="F12" s="3">
        <v>40</v>
      </c>
      <c r="G12" s="3">
        <v>36</v>
      </c>
      <c r="H12" s="3">
        <v>34</v>
      </c>
      <c r="I12" s="3">
        <v>32</v>
      </c>
    </row>
    <row r="13" spans="1:9" s="2" customFormat="1" x14ac:dyDescent="0.25">
      <c r="A13" s="3">
        <v>209</v>
      </c>
      <c r="B13" s="3">
        <v>53.7</v>
      </c>
      <c r="C13" s="3">
        <v>22.5</v>
      </c>
      <c r="D13" s="3">
        <v>22.5</v>
      </c>
      <c r="E13" s="3">
        <v>35</v>
      </c>
      <c r="F13" s="3">
        <v>35</v>
      </c>
      <c r="G13" s="3">
        <v>31.5</v>
      </c>
      <c r="H13" s="3">
        <v>29.8</v>
      </c>
      <c r="I13" s="3">
        <v>28</v>
      </c>
    </row>
    <row r="14" spans="1:9" s="2" customFormat="1" x14ac:dyDescent="0.25">
      <c r="A14" s="3">
        <v>216</v>
      </c>
      <c r="B14" s="3">
        <v>0</v>
      </c>
      <c r="C14" s="3">
        <v>0</v>
      </c>
      <c r="D14" s="3">
        <v>0</v>
      </c>
      <c r="E14" s="3">
        <v>35</v>
      </c>
      <c r="F14" s="3">
        <v>35</v>
      </c>
      <c r="G14" s="3">
        <v>31.5</v>
      </c>
      <c r="H14" s="3">
        <v>29.8</v>
      </c>
      <c r="I14" s="3">
        <v>28</v>
      </c>
    </row>
    <row r="15" spans="1:9" s="2" customFormat="1" x14ac:dyDescent="0.25">
      <c r="A15" s="3">
        <v>223</v>
      </c>
      <c r="B15" s="3">
        <v>22.08</v>
      </c>
      <c r="C15" s="3">
        <v>23.4</v>
      </c>
      <c r="D15" s="3">
        <v>15.3</v>
      </c>
      <c r="E15" s="3">
        <v>30</v>
      </c>
      <c r="F15" s="3">
        <v>30</v>
      </c>
      <c r="G15" s="3">
        <v>27</v>
      </c>
      <c r="H15" s="3">
        <v>25.5</v>
      </c>
      <c r="I15" s="3">
        <v>24</v>
      </c>
    </row>
    <row r="16" spans="1:9" s="2" customFormat="1" x14ac:dyDescent="0.25">
      <c r="A16" s="3">
        <v>230</v>
      </c>
      <c r="B16" s="3">
        <v>0</v>
      </c>
      <c r="C16" s="3">
        <v>0</v>
      </c>
      <c r="D16" s="3">
        <v>0</v>
      </c>
      <c r="E16" s="3">
        <v>30</v>
      </c>
      <c r="F16" s="3">
        <v>30</v>
      </c>
      <c r="G16" s="3">
        <v>27</v>
      </c>
      <c r="H16" s="3">
        <v>25.5</v>
      </c>
      <c r="I16" s="3">
        <v>24</v>
      </c>
    </row>
    <row r="17" spans="1:9" s="2" customFormat="1" x14ac:dyDescent="0.25">
      <c r="A17" s="3">
        <v>237</v>
      </c>
      <c r="B17" s="3">
        <v>0</v>
      </c>
      <c r="C17" s="3">
        <v>0</v>
      </c>
      <c r="D17" s="3">
        <v>0</v>
      </c>
      <c r="E17" s="3">
        <v>20</v>
      </c>
      <c r="F17" s="3">
        <v>20</v>
      </c>
      <c r="G17" s="3">
        <v>18</v>
      </c>
      <c r="H17" s="3">
        <v>17</v>
      </c>
      <c r="I17" s="3">
        <v>16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404B-DD48-4313-9E43-EFAD1F12E1A3}">
  <dimension ref="A1:N17"/>
  <sheetViews>
    <sheetView tabSelected="1" zoomScale="85" zoomScaleNormal="85" workbookViewId="0">
      <selection sqref="A1:N16"/>
    </sheetView>
  </sheetViews>
  <sheetFormatPr defaultRowHeight="13.8" x14ac:dyDescent="0.25"/>
  <cols>
    <col min="1" max="1" width="10.5546875" style="4" bestFit="1" customWidth="1"/>
    <col min="2" max="13" width="8.88671875" style="1"/>
    <col min="14" max="14" width="7.33203125" style="1" customWidth="1"/>
    <col min="15" max="16384" width="8.88671875" style="1"/>
  </cols>
  <sheetData>
    <row r="1" spans="1:14" x14ac:dyDescent="0.25">
      <c r="A1" s="4" t="s">
        <v>6</v>
      </c>
      <c r="B1" t="s">
        <v>9</v>
      </c>
      <c r="C1" t="s">
        <v>14</v>
      </c>
      <c r="D1" t="s">
        <v>15</v>
      </c>
      <c r="E1" t="s">
        <v>10</v>
      </c>
      <c r="F1" t="s">
        <v>17</v>
      </c>
      <c r="G1" t="s">
        <v>16</v>
      </c>
      <c r="H1" t="s">
        <v>11</v>
      </c>
      <c r="I1" t="s">
        <v>18</v>
      </c>
      <c r="J1" t="s">
        <v>19</v>
      </c>
      <c r="K1" t="s">
        <v>12</v>
      </c>
      <c r="L1" t="s">
        <v>20</v>
      </c>
      <c r="M1" t="s">
        <v>21</v>
      </c>
      <c r="N1" s="1" t="s">
        <v>13</v>
      </c>
    </row>
    <row r="2" spans="1:14" s="2" customFormat="1" x14ac:dyDescent="0.25">
      <c r="A2" s="5">
        <v>45402</v>
      </c>
      <c r="B2" s="3">
        <v>0</v>
      </c>
      <c r="C2" s="3">
        <v>0</v>
      </c>
      <c r="D2" s="3">
        <v>0</v>
      </c>
      <c r="E2" s="3">
        <f>B2*0.95</f>
        <v>0</v>
      </c>
      <c r="F2" s="3">
        <f>C2*0.95</f>
        <v>0</v>
      </c>
      <c r="G2" s="3">
        <f>D2*0.95</f>
        <v>0</v>
      </c>
      <c r="H2" s="3">
        <v>0</v>
      </c>
      <c r="I2" s="3">
        <f>C2*0.9</f>
        <v>0</v>
      </c>
      <c r="J2" s="3">
        <f>D2*0.9</f>
        <v>0</v>
      </c>
      <c r="K2" s="3">
        <v>0</v>
      </c>
      <c r="L2" s="3">
        <f>C2*0.85</f>
        <v>0</v>
      </c>
      <c r="M2" s="3">
        <f>D2*0.85</f>
        <v>0</v>
      </c>
      <c r="N2" s="3">
        <v>30</v>
      </c>
    </row>
    <row r="3" spans="1:14" x14ac:dyDescent="0.25">
      <c r="A3" s="5">
        <v>45412</v>
      </c>
      <c r="B3" s="3">
        <v>0</v>
      </c>
      <c r="C3" s="3">
        <v>0</v>
      </c>
      <c r="D3" s="3">
        <v>0</v>
      </c>
      <c r="E3" s="3">
        <f t="shared" ref="E3:E16" si="0">B3*0.95</f>
        <v>0</v>
      </c>
      <c r="F3" s="3">
        <f t="shared" ref="F3:F16" si="1">C3*0.95</f>
        <v>0</v>
      </c>
      <c r="G3" s="3">
        <f t="shared" ref="G3:G16" si="2">D3*0.95</f>
        <v>0</v>
      </c>
      <c r="H3" s="3">
        <v>0</v>
      </c>
      <c r="I3" s="3">
        <f t="shared" ref="I3:I16" si="3">C3*0.9</f>
        <v>0</v>
      </c>
      <c r="J3" s="3">
        <f t="shared" ref="J3:J16" si="4">D3*0.9</f>
        <v>0</v>
      </c>
      <c r="K3" s="3">
        <v>0</v>
      </c>
      <c r="L3" s="3">
        <f t="shared" ref="L3:L16" si="5">C3*0.85</f>
        <v>0</v>
      </c>
      <c r="M3" s="3">
        <f t="shared" ref="M3:M16" si="6">D3*0.85</f>
        <v>0</v>
      </c>
      <c r="N3" s="3">
        <v>0</v>
      </c>
    </row>
    <row r="4" spans="1:14" x14ac:dyDescent="0.25">
      <c r="A4" s="5">
        <v>45422</v>
      </c>
      <c r="B4" s="3">
        <v>0</v>
      </c>
      <c r="C4" s="3">
        <v>0</v>
      </c>
      <c r="D4" s="3">
        <v>0</v>
      </c>
      <c r="E4" s="3">
        <f t="shared" si="0"/>
        <v>0</v>
      </c>
      <c r="F4" s="3">
        <f t="shared" si="1"/>
        <v>0</v>
      </c>
      <c r="G4" s="3">
        <f t="shared" si="2"/>
        <v>0</v>
      </c>
      <c r="H4" s="3">
        <v>0</v>
      </c>
      <c r="I4" s="3">
        <f t="shared" si="3"/>
        <v>0</v>
      </c>
      <c r="J4" s="3">
        <f t="shared" si="4"/>
        <v>0</v>
      </c>
      <c r="K4" s="3">
        <v>0</v>
      </c>
      <c r="L4" s="3">
        <f t="shared" si="5"/>
        <v>0</v>
      </c>
      <c r="M4" s="3">
        <f t="shared" si="6"/>
        <v>0</v>
      </c>
      <c r="N4" s="3">
        <v>0</v>
      </c>
    </row>
    <row r="5" spans="1:14" x14ac:dyDescent="0.25">
      <c r="A5" s="5">
        <v>45432</v>
      </c>
      <c r="B5" s="3">
        <v>0</v>
      </c>
      <c r="C5" s="3">
        <v>0</v>
      </c>
      <c r="D5" s="3">
        <v>0</v>
      </c>
      <c r="E5" s="3">
        <f t="shared" si="0"/>
        <v>0</v>
      </c>
      <c r="F5" s="3">
        <f t="shared" si="1"/>
        <v>0</v>
      </c>
      <c r="G5" s="3">
        <f t="shared" si="2"/>
        <v>0</v>
      </c>
      <c r="H5" s="3">
        <v>0</v>
      </c>
      <c r="I5" s="3">
        <f t="shared" si="3"/>
        <v>0</v>
      </c>
      <c r="J5" s="3">
        <f t="shared" si="4"/>
        <v>0</v>
      </c>
      <c r="K5" s="3">
        <v>0</v>
      </c>
      <c r="L5" s="3">
        <f t="shared" si="5"/>
        <v>0</v>
      </c>
      <c r="M5" s="3">
        <f t="shared" si="6"/>
        <v>0</v>
      </c>
      <c r="N5" s="3">
        <v>0</v>
      </c>
    </row>
    <row r="6" spans="1:14" x14ac:dyDescent="0.25">
      <c r="A6" s="5">
        <v>45442</v>
      </c>
      <c r="B6" s="3">
        <v>0</v>
      </c>
      <c r="C6" s="3">
        <v>0</v>
      </c>
      <c r="D6" s="3">
        <v>0</v>
      </c>
      <c r="E6" s="3">
        <f t="shared" si="0"/>
        <v>0</v>
      </c>
      <c r="F6" s="3">
        <f t="shared" si="1"/>
        <v>0</v>
      </c>
      <c r="G6" s="3">
        <f t="shared" si="2"/>
        <v>0</v>
      </c>
      <c r="H6" s="3">
        <v>0</v>
      </c>
      <c r="I6" s="3">
        <f t="shared" si="3"/>
        <v>0</v>
      </c>
      <c r="J6" s="3">
        <f t="shared" si="4"/>
        <v>0</v>
      </c>
      <c r="K6" s="3">
        <v>0</v>
      </c>
      <c r="L6" s="3">
        <f t="shared" si="5"/>
        <v>0</v>
      </c>
      <c r="M6" s="3">
        <f t="shared" si="6"/>
        <v>0</v>
      </c>
      <c r="N6" s="3">
        <v>0</v>
      </c>
    </row>
    <row r="7" spans="1:14" s="2" customFormat="1" x14ac:dyDescent="0.25">
      <c r="A7" s="5">
        <v>45452</v>
      </c>
      <c r="B7" s="3">
        <v>16.5</v>
      </c>
      <c r="C7" s="3">
        <v>11.25</v>
      </c>
      <c r="D7" s="3">
        <v>11.25</v>
      </c>
      <c r="E7" s="3">
        <f t="shared" si="0"/>
        <v>15.674999999999999</v>
      </c>
      <c r="F7" s="3">
        <f t="shared" si="1"/>
        <v>10.6875</v>
      </c>
      <c r="G7" s="3">
        <f t="shared" si="2"/>
        <v>10.6875</v>
      </c>
      <c r="H7" s="3">
        <f>B7*0.9</f>
        <v>14.85</v>
      </c>
      <c r="I7" s="3">
        <f t="shared" si="3"/>
        <v>10.125</v>
      </c>
      <c r="J7" s="3">
        <f t="shared" si="4"/>
        <v>10.125</v>
      </c>
      <c r="K7" s="3">
        <f>B7*0.85</f>
        <v>14.025</v>
      </c>
      <c r="L7" s="3">
        <f t="shared" si="5"/>
        <v>9.5625</v>
      </c>
      <c r="M7" s="3">
        <f t="shared" si="6"/>
        <v>9.5625</v>
      </c>
      <c r="N7" s="3">
        <v>9.3000000000000007</v>
      </c>
    </row>
    <row r="8" spans="1:14" s="2" customFormat="1" x14ac:dyDescent="0.25">
      <c r="A8" s="5">
        <v>45462</v>
      </c>
      <c r="B8" s="3">
        <v>25.2</v>
      </c>
      <c r="C8" s="3">
        <v>18.75</v>
      </c>
      <c r="D8" s="3">
        <v>18.75</v>
      </c>
      <c r="E8" s="3">
        <f t="shared" si="0"/>
        <v>23.939999999999998</v>
      </c>
      <c r="F8" s="3">
        <f t="shared" si="1"/>
        <v>17.8125</v>
      </c>
      <c r="G8" s="3">
        <f t="shared" si="2"/>
        <v>17.8125</v>
      </c>
      <c r="H8" s="3">
        <f t="shared" ref="H8:H16" si="7">B8*0.9</f>
        <v>22.68</v>
      </c>
      <c r="I8" s="3">
        <f t="shared" si="3"/>
        <v>16.875</v>
      </c>
      <c r="J8" s="3">
        <f t="shared" si="4"/>
        <v>16.875</v>
      </c>
      <c r="K8" s="3">
        <f t="shared" ref="K8:K16" si="8">B8*0.85</f>
        <v>21.419999999999998</v>
      </c>
      <c r="L8" s="3">
        <f t="shared" si="5"/>
        <v>15.9375</v>
      </c>
      <c r="M8" s="3">
        <f t="shared" si="6"/>
        <v>15.9375</v>
      </c>
      <c r="N8" s="3">
        <v>25</v>
      </c>
    </row>
    <row r="9" spans="1:14" s="2" customFormat="1" x14ac:dyDescent="0.25">
      <c r="A9" s="5">
        <v>45472</v>
      </c>
      <c r="B9" s="3">
        <v>27</v>
      </c>
      <c r="C9" s="3">
        <v>20.25</v>
      </c>
      <c r="D9" s="3">
        <v>14.25</v>
      </c>
      <c r="E9" s="3">
        <f t="shared" si="0"/>
        <v>25.65</v>
      </c>
      <c r="F9" s="3">
        <f t="shared" si="1"/>
        <v>19.237500000000001</v>
      </c>
      <c r="G9" s="3">
        <f t="shared" si="2"/>
        <v>13.5375</v>
      </c>
      <c r="H9" s="3">
        <f t="shared" si="7"/>
        <v>24.3</v>
      </c>
      <c r="I9" s="3">
        <f t="shared" si="3"/>
        <v>18.225000000000001</v>
      </c>
      <c r="J9" s="3">
        <f t="shared" si="4"/>
        <v>12.825000000000001</v>
      </c>
      <c r="K9" s="3">
        <f t="shared" si="8"/>
        <v>22.95</v>
      </c>
      <c r="L9" s="3">
        <f t="shared" si="5"/>
        <v>17.212499999999999</v>
      </c>
      <c r="M9" s="3">
        <f t="shared" si="6"/>
        <v>12.112499999999999</v>
      </c>
      <c r="N9" s="3">
        <v>25</v>
      </c>
    </row>
    <row r="10" spans="1:14" s="2" customFormat="1" x14ac:dyDescent="0.25">
      <c r="A10" s="5">
        <v>45482</v>
      </c>
      <c r="B10" s="3">
        <v>33.9</v>
      </c>
      <c r="C10" s="3">
        <v>26.25</v>
      </c>
      <c r="D10" s="3">
        <v>26.25</v>
      </c>
      <c r="E10" s="3">
        <f t="shared" si="0"/>
        <v>32.204999999999998</v>
      </c>
      <c r="F10" s="3">
        <f t="shared" si="1"/>
        <v>24.9375</v>
      </c>
      <c r="G10" s="3">
        <f t="shared" si="2"/>
        <v>24.9375</v>
      </c>
      <c r="H10" s="3">
        <f t="shared" si="7"/>
        <v>30.509999999999998</v>
      </c>
      <c r="I10" s="3">
        <f t="shared" si="3"/>
        <v>23.625</v>
      </c>
      <c r="J10" s="3">
        <f t="shared" si="4"/>
        <v>23.625</v>
      </c>
      <c r="K10" s="3">
        <f t="shared" si="8"/>
        <v>28.814999999999998</v>
      </c>
      <c r="L10" s="3">
        <f t="shared" si="5"/>
        <v>22.3125</v>
      </c>
      <c r="M10" s="3">
        <f t="shared" si="6"/>
        <v>22.3125</v>
      </c>
      <c r="N10" s="3">
        <v>30</v>
      </c>
    </row>
    <row r="11" spans="1:14" s="2" customFormat="1" x14ac:dyDescent="0.25">
      <c r="A11" s="5">
        <v>45492</v>
      </c>
      <c r="B11" s="3">
        <v>41.7</v>
      </c>
      <c r="C11" s="3">
        <v>30</v>
      </c>
      <c r="D11" s="3">
        <v>30</v>
      </c>
      <c r="E11" s="3">
        <f t="shared" si="0"/>
        <v>39.615000000000002</v>
      </c>
      <c r="F11" s="3">
        <f t="shared" si="1"/>
        <v>28.5</v>
      </c>
      <c r="G11" s="3">
        <f t="shared" si="2"/>
        <v>28.5</v>
      </c>
      <c r="H11" s="3">
        <f t="shared" si="7"/>
        <v>37.53</v>
      </c>
      <c r="I11" s="3">
        <f t="shared" si="3"/>
        <v>27</v>
      </c>
      <c r="J11" s="3">
        <f t="shared" si="4"/>
        <v>27</v>
      </c>
      <c r="K11" s="3">
        <f t="shared" si="8"/>
        <v>35.445</v>
      </c>
      <c r="L11" s="3">
        <f t="shared" si="5"/>
        <v>25.5</v>
      </c>
      <c r="M11" s="3">
        <f t="shared" si="6"/>
        <v>25.5</v>
      </c>
      <c r="N11" s="3">
        <v>25</v>
      </c>
    </row>
    <row r="12" spans="1:14" s="2" customFormat="1" x14ac:dyDescent="0.25">
      <c r="A12" s="5">
        <v>45502</v>
      </c>
      <c r="B12" s="3">
        <v>53.7</v>
      </c>
      <c r="C12" s="3">
        <v>22.5</v>
      </c>
      <c r="D12" s="3">
        <v>22.5</v>
      </c>
      <c r="E12" s="3">
        <f t="shared" si="0"/>
        <v>51.015000000000001</v>
      </c>
      <c r="F12" s="3">
        <f t="shared" si="1"/>
        <v>21.375</v>
      </c>
      <c r="G12" s="3">
        <f t="shared" si="2"/>
        <v>21.375</v>
      </c>
      <c r="H12" s="3">
        <f t="shared" si="7"/>
        <v>48.330000000000005</v>
      </c>
      <c r="I12" s="3">
        <f t="shared" si="3"/>
        <v>20.25</v>
      </c>
      <c r="J12" s="3">
        <f t="shared" si="4"/>
        <v>20.25</v>
      </c>
      <c r="K12" s="3">
        <f t="shared" si="8"/>
        <v>45.645000000000003</v>
      </c>
      <c r="L12" s="3">
        <f t="shared" si="5"/>
        <v>19.125</v>
      </c>
      <c r="M12" s="3">
        <f t="shared" si="6"/>
        <v>19.125</v>
      </c>
      <c r="N12" s="3">
        <v>40</v>
      </c>
    </row>
    <row r="13" spans="1:14" s="2" customFormat="1" x14ac:dyDescent="0.25">
      <c r="A13" s="5">
        <v>45508</v>
      </c>
      <c r="B13" s="3">
        <v>53.7</v>
      </c>
      <c r="C13" s="3">
        <v>22.5</v>
      </c>
      <c r="D13" s="3">
        <v>22.5</v>
      </c>
      <c r="E13" s="3">
        <f t="shared" si="0"/>
        <v>51.015000000000001</v>
      </c>
      <c r="F13" s="3">
        <f t="shared" si="1"/>
        <v>21.375</v>
      </c>
      <c r="G13" s="3">
        <f t="shared" si="2"/>
        <v>21.375</v>
      </c>
      <c r="H13" s="3">
        <f t="shared" si="7"/>
        <v>48.330000000000005</v>
      </c>
      <c r="I13" s="3">
        <f t="shared" si="3"/>
        <v>20.25</v>
      </c>
      <c r="J13" s="3">
        <f t="shared" si="4"/>
        <v>20.25</v>
      </c>
      <c r="K13" s="3">
        <f t="shared" si="8"/>
        <v>45.645000000000003</v>
      </c>
      <c r="L13" s="3">
        <f t="shared" si="5"/>
        <v>19.125</v>
      </c>
      <c r="M13" s="3">
        <f t="shared" si="6"/>
        <v>19.125</v>
      </c>
      <c r="N13" s="3">
        <v>35</v>
      </c>
    </row>
    <row r="14" spans="1:14" s="2" customFormat="1" x14ac:dyDescent="0.25">
      <c r="A14" s="5">
        <v>45517</v>
      </c>
      <c r="B14" s="3">
        <v>0</v>
      </c>
      <c r="C14" s="3">
        <v>0</v>
      </c>
      <c r="D14" s="3">
        <v>0</v>
      </c>
      <c r="E14" s="3">
        <f t="shared" si="0"/>
        <v>0</v>
      </c>
      <c r="F14" s="3">
        <f t="shared" si="1"/>
        <v>0</v>
      </c>
      <c r="G14" s="3">
        <f t="shared" si="2"/>
        <v>0</v>
      </c>
      <c r="H14" s="3">
        <f t="shared" si="7"/>
        <v>0</v>
      </c>
      <c r="I14" s="3">
        <f t="shared" si="3"/>
        <v>0</v>
      </c>
      <c r="J14" s="3">
        <f t="shared" si="4"/>
        <v>0</v>
      </c>
      <c r="K14" s="3">
        <f t="shared" si="8"/>
        <v>0</v>
      </c>
      <c r="L14" s="3">
        <f t="shared" si="5"/>
        <v>0</v>
      </c>
      <c r="M14" s="3">
        <f t="shared" si="6"/>
        <v>0</v>
      </c>
      <c r="N14" s="3">
        <v>35</v>
      </c>
    </row>
    <row r="15" spans="1:14" s="2" customFormat="1" x14ac:dyDescent="0.25">
      <c r="A15" s="5">
        <v>45522</v>
      </c>
      <c r="B15" s="3">
        <v>22.08</v>
      </c>
      <c r="C15" s="3">
        <v>23.4</v>
      </c>
      <c r="D15" s="3">
        <v>15.3</v>
      </c>
      <c r="E15" s="3">
        <f t="shared" si="0"/>
        <v>20.975999999999999</v>
      </c>
      <c r="F15" s="3">
        <f t="shared" si="1"/>
        <v>22.229999999999997</v>
      </c>
      <c r="G15" s="3">
        <f t="shared" si="2"/>
        <v>14.535</v>
      </c>
      <c r="H15" s="3">
        <f t="shared" si="7"/>
        <v>19.872</v>
      </c>
      <c r="I15" s="3">
        <f t="shared" si="3"/>
        <v>21.06</v>
      </c>
      <c r="J15" s="3">
        <f t="shared" si="4"/>
        <v>13.770000000000001</v>
      </c>
      <c r="K15" s="3">
        <f t="shared" si="8"/>
        <v>18.767999999999997</v>
      </c>
      <c r="L15" s="3">
        <f t="shared" si="5"/>
        <v>19.889999999999997</v>
      </c>
      <c r="M15" s="3">
        <f t="shared" si="6"/>
        <v>13.005000000000001</v>
      </c>
      <c r="N15" s="3">
        <v>30</v>
      </c>
    </row>
    <row r="16" spans="1:14" s="2" customFormat="1" x14ac:dyDescent="0.25">
      <c r="A16" s="5">
        <v>45524</v>
      </c>
      <c r="B16" s="3">
        <v>0</v>
      </c>
      <c r="C16" s="3">
        <v>0</v>
      </c>
      <c r="D16" s="3">
        <v>0</v>
      </c>
      <c r="E16" s="3">
        <f t="shared" si="0"/>
        <v>0</v>
      </c>
      <c r="F16" s="3">
        <f t="shared" si="1"/>
        <v>0</v>
      </c>
      <c r="G16" s="3">
        <f t="shared" si="2"/>
        <v>0</v>
      </c>
      <c r="H16" s="3">
        <f t="shared" si="7"/>
        <v>0</v>
      </c>
      <c r="I16" s="3">
        <f t="shared" si="3"/>
        <v>0</v>
      </c>
      <c r="J16" s="3">
        <f t="shared" si="4"/>
        <v>0</v>
      </c>
      <c r="K16" s="3">
        <f t="shared" si="8"/>
        <v>0</v>
      </c>
      <c r="L16" s="3">
        <f t="shared" si="5"/>
        <v>0</v>
      </c>
      <c r="M16" s="3">
        <f t="shared" si="6"/>
        <v>0</v>
      </c>
      <c r="N16" s="3">
        <v>30</v>
      </c>
    </row>
    <row r="17" spans="1:14" s="2" customFormat="1" x14ac:dyDescent="0.2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E18E-5B4C-446F-B28D-E5498B887066}">
  <dimension ref="A1:N12"/>
  <sheetViews>
    <sheetView zoomScale="115" zoomScaleNormal="115" workbookViewId="0">
      <selection activeCell="C18" sqref="C18"/>
    </sheetView>
  </sheetViews>
  <sheetFormatPr defaultRowHeight="13.8" x14ac:dyDescent="0.25"/>
  <cols>
    <col min="1" max="1" width="10.5546875" style="4" bestFit="1" customWidth="1"/>
    <col min="2" max="13" width="8.88671875" style="1"/>
    <col min="14" max="14" width="7.33203125" style="1" customWidth="1"/>
    <col min="15" max="16384" width="8.88671875" style="1"/>
  </cols>
  <sheetData>
    <row r="1" spans="1:14" x14ac:dyDescent="0.25">
      <c r="A1" s="4" t="s">
        <v>6</v>
      </c>
      <c r="B1" t="s">
        <v>12</v>
      </c>
      <c r="C1" t="s">
        <v>20</v>
      </c>
      <c r="D1" t="s">
        <v>21</v>
      </c>
      <c r="E1" t="s">
        <v>10</v>
      </c>
      <c r="F1" t="s">
        <v>17</v>
      </c>
      <c r="G1" t="s">
        <v>16</v>
      </c>
      <c r="H1" t="s">
        <v>11</v>
      </c>
      <c r="I1" t="s">
        <v>18</v>
      </c>
      <c r="J1" t="s">
        <v>19</v>
      </c>
      <c r="K1" t="s">
        <v>12</v>
      </c>
      <c r="L1" t="s">
        <v>20</v>
      </c>
      <c r="M1" t="s">
        <v>21</v>
      </c>
      <c r="N1" s="1" t="s">
        <v>13</v>
      </c>
    </row>
    <row r="2" spans="1:14" s="2" customFormat="1" x14ac:dyDescent="0.25">
      <c r="A2" s="5">
        <v>45452</v>
      </c>
      <c r="B2" s="3">
        <v>14.025</v>
      </c>
      <c r="C2" s="3">
        <v>9.5625</v>
      </c>
      <c r="D2" s="3">
        <v>9.5625</v>
      </c>
      <c r="E2" s="3">
        <v>15.674999999999999</v>
      </c>
      <c r="F2" s="3">
        <v>10.6875</v>
      </c>
      <c r="G2" s="3">
        <v>10.6875</v>
      </c>
      <c r="H2" s="3">
        <v>14.85</v>
      </c>
      <c r="I2" s="3">
        <v>10.125</v>
      </c>
      <c r="J2" s="3">
        <v>10.125</v>
      </c>
      <c r="K2" s="3">
        <v>14.025</v>
      </c>
      <c r="L2" s="3">
        <v>9.5625</v>
      </c>
      <c r="M2" s="3">
        <v>9.5625</v>
      </c>
      <c r="N2" s="3">
        <v>9.3000000000000007</v>
      </c>
    </row>
    <row r="3" spans="1:14" s="2" customFormat="1" x14ac:dyDescent="0.25">
      <c r="A3" s="5">
        <v>45462</v>
      </c>
      <c r="B3" s="3">
        <v>21.419999999999998</v>
      </c>
      <c r="C3" s="3">
        <v>15.9375</v>
      </c>
      <c r="D3" s="3">
        <v>15.9375</v>
      </c>
      <c r="E3" s="3">
        <v>23.939999999999998</v>
      </c>
      <c r="F3" s="3">
        <v>17.8125</v>
      </c>
      <c r="G3" s="3">
        <v>17.8125</v>
      </c>
      <c r="H3" s="3">
        <v>22.68</v>
      </c>
      <c r="I3" s="3">
        <v>16.875</v>
      </c>
      <c r="J3" s="3">
        <v>16.875</v>
      </c>
      <c r="K3" s="3">
        <v>21.419999999999998</v>
      </c>
      <c r="L3" s="3">
        <v>15.9375</v>
      </c>
      <c r="M3" s="3">
        <v>15.9375</v>
      </c>
      <c r="N3" s="3">
        <v>25</v>
      </c>
    </row>
    <row r="4" spans="1:14" s="2" customFormat="1" x14ac:dyDescent="0.25">
      <c r="A4" s="5">
        <v>45472</v>
      </c>
      <c r="B4" s="3">
        <v>22.95</v>
      </c>
      <c r="C4" s="3">
        <v>17.212499999999999</v>
      </c>
      <c r="D4" s="3">
        <v>12.112499999999999</v>
      </c>
      <c r="E4" s="3">
        <v>25.65</v>
      </c>
      <c r="F4" s="3">
        <v>19.237500000000001</v>
      </c>
      <c r="G4" s="3">
        <v>13.5375</v>
      </c>
      <c r="H4" s="3">
        <v>24.3</v>
      </c>
      <c r="I4" s="3">
        <v>18.225000000000001</v>
      </c>
      <c r="J4" s="3">
        <v>12.825000000000001</v>
      </c>
      <c r="K4" s="3">
        <v>22.95</v>
      </c>
      <c r="L4" s="3">
        <v>17.212499999999999</v>
      </c>
      <c r="M4" s="3">
        <v>12.112499999999999</v>
      </c>
      <c r="N4" s="3">
        <v>25</v>
      </c>
    </row>
    <row r="5" spans="1:14" s="2" customFormat="1" x14ac:dyDescent="0.25">
      <c r="A5" s="5">
        <v>45482</v>
      </c>
      <c r="B5" s="3">
        <v>28.814999999999998</v>
      </c>
      <c r="C5" s="3">
        <v>22.3125</v>
      </c>
      <c r="D5" s="3">
        <v>22.3125</v>
      </c>
      <c r="E5" s="3">
        <v>32.204999999999998</v>
      </c>
      <c r="F5" s="3">
        <v>24.9375</v>
      </c>
      <c r="G5" s="3">
        <v>24.9375</v>
      </c>
      <c r="H5" s="3">
        <v>30.509999999999998</v>
      </c>
      <c r="I5" s="3">
        <v>23.625</v>
      </c>
      <c r="J5" s="3">
        <v>23.625</v>
      </c>
      <c r="K5" s="3">
        <v>28.814999999999998</v>
      </c>
      <c r="L5" s="3">
        <v>22.3125</v>
      </c>
      <c r="M5" s="3">
        <v>22.3125</v>
      </c>
      <c r="N5" s="3">
        <v>30</v>
      </c>
    </row>
    <row r="6" spans="1:14" s="2" customFormat="1" x14ac:dyDescent="0.25">
      <c r="A6" s="5">
        <v>45492</v>
      </c>
      <c r="B6" s="3">
        <v>35.445</v>
      </c>
      <c r="C6" s="3">
        <v>25.5</v>
      </c>
      <c r="D6" s="3">
        <v>25.5</v>
      </c>
      <c r="E6" s="3">
        <v>39.615000000000002</v>
      </c>
      <c r="F6" s="3">
        <v>28.5</v>
      </c>
      <c r="G6" s="3">
        <v>28.5</v>
      </c>
      <c r="H6" s="3">
        <v>37.53</v>
      </c>
      <c r="I6" s="3">
        <v>27</v>
      </c>
      <c r="J6" s="3">
        <v>27</v>
      </c>
      <c r="K6" s="3">
        <v>35.445</v>
      </c>
      <c r="L6" s="3">
        <v>25.5</v>
      </c>
      <c r="M6" s="3">
        <v>25.5</v>
      </c>
      <c r="N6" s="3">
        <v>25</v>
      </c>
    </row>
    <row r="7" spans="1:14" s="2" customFormat="1" x14ac:dyDescent="0.25">
      <c r="A7" s="5">
        <v>45502</v>
      </c>
      <c r="B7" s="3">
        <v>45.645000000000003</v>
      </c>
      <c r="C7" s="3">
        <v>19.125</v>
      </c>
      <c r="D7" s="3">
        <v>19.125</v>
      </c>
      <c r="E7" s="3">
        <v>51.015000000000001</v>
      </c>
      <c r="F7" s="3">
        <v>21.375</v>
      </c>
      <c r="G7" s="3">
        <v>21.375</v>
      </c>
      <c r="H7" s="3">
        <v>48.330000000000005</v>
      </c>
      <c r="I7" s="3">
        <v>20.25</v>
      </c>
      <c r="J7" s="3">
        <v>20.25</v>
      </c>
      <c r="K7" s="3">
        <v>45.645000000000003</v>
      </c>
      <c r="L7" s="3">
        <v>19.125</v>
      </c>
      <c r="M7" s="3">
        <v>19.125</v>
      </c>
      <c r="N7" s="3">
        <v>40</v>
      </c>
    </row>
    <row r="8" spans="1:14" s="2" customFormat="1" x14ac:dyDescent="0.25">
      <c r="A8" s="5">
        <v>45508</v>
      </c>
      <c r="B8" s="3">
        <v>45.645000000000003</v>
      </c>
      <c r="C8" s="3">
        <v>19.125</v>
      </c>
      <c r="D8" s="3">
        <v>19.125</v>
      </c>
      <c r="E8" s="3">
        <v>51.015000000000001</v>
      </c>
      <c r="F8" s="3">
        <v>21.375</v>
      </c>
      <c r="G8" s="3">
        <v>21.375</v>
      </c>
      <c r="H8" s="3">
        <v>48.330000000000005</v>
      </c>
      <c r="I8" s="3">
        <v>20.25</v>
      </c>
      <c r="J8" s="3">
        <v>20.25</v>
      </c>
      <c r="K8" s="3">
        <v>45.645000000000003</v>
      </c>
      <c r="L8" s="3">
        <v>19.125</v>
      </c>
      <c r="M8" s="3">
        <v>19.125</v>
      </c>
      <c r="N8" s="3">
        <v>35</v>
      </c>
    </row>
    <row r="9" spans="1:14" s="2" customFormat="1" x14ac:dyDescent="0.25">
      <c r="A9" s="5">
        <v>45517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35</v>
      </c>
    </row>
    <row r="10" spans="1:14" s="2" customFormat="1" x14ac:dyDescent="0.25">
      <c r="A10" s="5">
        <v>45522</v>
      </c>
      <c r="B10" s="3">
        <v>18.767999999999997</v>
      </c>
      <c r="C10" s="3">
        <v>19.889999999999997</v>
      </c>
      <c r="D10" s="3">
        <v>13.005000000000001</v>
      </c>
      <c r="E10" s="3">
        <v>20.975999999999999</v>
      </c>
      <c r="F10" s="3">
        <v>22.229999999999997</v>
      </c>
      <c r="G10" s="3">
        <v>14.535</v>
      </c>
      <c r="H10" s="3">
        <v>19.872</v>
      </c>
      <c r="I10" s="3">
        <v>21.06</v>
      </c>
      <c r="J10" s="3">
        <v>13.770000000000001</v>
      </c>
      <c r="K10" s="3">
        <v>18.767999999999997</v>
      </c>
      <c r="L10" s="3">
        <v>19.889999999999997</v>
      </c>
      <c r="M10" s="3">
        <v>13.005000000000001</v>
      </c>
      <c r="N10" s="3">
        <v>30</v>
      </c>
    </row>
    <row r="11" spans="1:14" s="2" customFormat="1" x14ac:dyDescent="0.25">
      <c r="A11" s="5">
        <v>45524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30</v>
      </c>
    </row>
    <row r="12" spans="1:14" s="2" customFormat="1" x14ac:dyDescent="0.2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7D54-C7C7-4ADD-AD00-AC1E94E637CA}">
  <dimension ref="A1:O12"/>
  <sheetViews>
    <sheetView workbookViewId="0">
      <selection activeCell="P10" sqref="P10"/>
    </sheetView>
  </sheetViews>
  <sheetFormatPr defaultRowHeight="13.8" x14ac:dyDescent="0.25"/>
  <cols>
    <col min="1" max="1" width="18.109375" style="4" customWidth="1"/>
    <col min="2" max="13" width="8.88671875" style="1"/>
    <col min="14" max="14" width="12.77734375" style="1" customWidth="1"/>
    <col min="15" max="16384" width="8.88671875" style="1"/>
  </cols>
  <sheetData>
    <row r="1" spans="1:15" x14ac:dyDescent="0.25">
      <c r="A1" s="4" t="s">
        <v>6</v>
      </c>
      <c r="B1" s="1" t="s">
        <v>13</v>
      </c>
      <c r="C1" t="s">
        <v>9</v>
      </c>
      <c r="D1" t="s">
        <v>14</v>
      </c>
      <c r="E1" t="s">
        <v>15</v>
      </c>
      <c r="F1" t="s">
        <v>10</v>
      </c>
      <c r="G1" t="s">
        <v>17</v>
      </c>
      <c r="H1" t="s">
        <v>16</v>
      </c>
      <c r="I1" t="s">
        <v>11</v>
      </c>
      <c r="J1" t="s">
        <v>18</v>
      </c>
      <c r="K1" t="s">
        <v>19</v>
      </c>
      <c r="L1" t="s">
        <v>12</v>
      </c>
      <c r="M1" t="s">
        <v>20</v>
      </c>
      <c r="N1" t="s">
        <v>21</v>
      </c>
    </row>
    <row r="2" spans="1:15" s="2" customFormat="1" x14ac:dyDescent="0.25">
      <c r="A2" s="5">
        <v>45452</v>
      </c>
      <c r="B2" s="3">
        <v>9.3000000000000007</v>
      </c>
      <c r="C2" s="3">
        <v>16.5</v>
      </c>
      <c r="D2" s="3">
        <v>11.25</v>
      </c>
      <c r="E2" s="3">
        <v>11.25</v>
      </c>
      <c r="F2" s="3">
        <f t="shared" ref="F2:H11" si="0">C2*0.95</f>
        <v>15.674999999999999</v>
      </c>
      <c r="G2" s="3">
        <f t="shared" si="0"/>
        <v>10.6875</v>
      </c>
      <c r="H2" s="3">
        <f t="shared" si="0"/>
        <v>10.6875</v>
      </c>
      <c r="I2" s="3">
        <f>C2*0.9</f>
        <v>14.85</v>
      </c>
      <c r="J2" s="3">
        <f t="shared" ref="J2:K11" si="1">D2*0.9</f>
        <v>10.125</v>
      </c>
      <c r="K2" s="3">
        <f t="shared" si="1"/>
        <v>10.125</v>
      </c>
      <c r="L2" s="3">
        <f>C2*0.85</f>
        <v>14.025</v>
      </c>
      <c r="M2" s="3">
        <f t="shared" ref="M2:N11" si="2">D2*0.85</f>
        <v>9.5625</v>
      </c>
      <c r="N2" s="3">
        <f t="shared" si="2"/>
        <v>9.5625</v>
      </c>
      <c r="O2" s="3"/>
    </row>
    <row r="3" spans="1:15" s="2" customFormat="1" x14ac:dyDescent="0.25">
      <c r="A3" s="5">
        <v>45462</v>
      </c>
      <c r="B3" s="3">
        <v>25</v>
      </c>
      <c r="C3" s="3">
        <v>25.2</v>
      </c>
      <c r="D3" s="3">
        <v>18.75</v>
      </c>
      <c r="E3" s="3">
        <v>18.75</v>
      </c>
      <c r="F3" s="3">
        <f t="shared" si="0"/>
        <v>23.939999999999998</v>
      </c>
      <c r="G3" s="3">
        <f t="shared" si="0"/>
        <v>17.8125</v>
      </c>
      <c r="H3" s="3">
        <f t="shared" si="0"/>
        <v>17.8125</v>
      </c>
      <c r="I3" s="3">
        <f t="shared" ref="I3:I11" si="3">C3*0.9</f>
        <v>22.68</v>
      </c>
      <c r="J3" s="3">
        <f t="shared" si="1"/>
        <v>16.875</v>
      </c>
      <c r="K3" s="3">
        <f t="shared" si="1"/>
        <v>16.875</v>
      </c>
      <c r="L3" s="3">
        <f t="shared" ref="L3:L11" si="4">C3*0.85</f>
        <v>21.419999999999998</v>
      </c>
      <c r="M3" s="3">
        <f t="shared" si="2"/>
        <v>15.9375</v>
      </c>
      <c r="N3" s="3">
        <f t="shared" si="2"/>
        <v>15.9375</v>
      </c>
      <c r="O3" s="3"/>
    </row>
    <row r="4" spans="1:15" s="2" customFormat="1" x14ac:dyDescent="0.25">
      <c r="A4" s="5">
        <v>45472</v>
      </c>
      <c r="B4" s="3">
        <v>25</v>
      </c>
      <c r="C4" s="3">
        <v>27</v>
      </c>
      <c r="D4" s="3">
        <v>20.25</v>
      </c>
      <c r="E4" s="3">
        <v>14.25</v>
      </c>
      <c r="F4" s="3">
        <f t="shared" si="0"/>
        <v>25.65</v>
      </c>
      <c r="G4" s="3">
        <f t="shared" si="0"/>
        <v>19.237500000000001</v>
      </c>
      <c r="H4" s="3">
        <f t="shared" si="0"/>
        <v>13.5375</v>
      </c>
      <c r="I4" s="3">
        <f t="shared" si="3"/>
        <v>24.3</v>
      </c>
      <c r="J4" s="3">
        <f t="shared" si="1"/>
        <v>18.225000000000001</v>
      </c>
      <c r="K4" s="3">
        <f t="shared" si="1"/>
        <v>12.825000000000001</v>
      </c>
      <c r="L4" s="3">
        <f t="shared" si="4"/>
        <v>22.95</v>
      </c>
      <c r="M4" s="3">
        <f t="shared" si="2"/>
        <v>17.212499999999999</v>
      </c>
      <c r="N4" s="3">
        <f t="shared" si="2"/>
        <v>12.112499999999999</v>
      </c>
      <c r="O4" s="3"/>
    </row>
    <row r="5" spans="1:15" s="2" customFormat="1" x14ac:dyDescent="0.25">
      <c r="A5" s="5">
        <v>45482</v>
      </c>
      <c r="B5" s="3">
        <v>30</v>
      </c>
      <c r="C5" s="3">
        <v>33.9</v>
      </c>
      <c r="D5" s="3">
        <v>26.25</v>
      </c>
      <c r="E5" s="3">
        <v>26.25</v>
      </c>
      <c r="F5" s="3">
        <f t="shared" si="0"/>
        <v>32.204999999999998</v>
      </c>
      <c r="G5" s="3">
        <f t="shared" si="0"/>
        <v>24.9375</v>
      </c>
      <c r="H5" s="3">
        <f t="shared" si="0"/>
        <v>24.9375</v>
      </c>
      <c r="I5" s="3">
        <f t="shared" si="3"/>
        <v>30.509999999999998</v>
      </c>
      <c r="J5" s="3">
        <f t="shared" si="1"/>
        <v>23.625</v>
      </c>
      <c r="K5" s="3">
        <f t="shared" si="1"/>
        <v>23.625</v>
      </c>
      <c r="L5" s="3">
        <f t="shared" si="4"/>
        <v>28.814999999999998</v>
      </c>
      <c r="M5" s="3">
        <f t="shared" si="2"/>
        <v>22.3125</v>
      </c>
      <c r="N5" s="3">
        <f t="shared" si="2"/>
        <v>22.3125</v>
      </c>
      <c r="O5" s="3"/>
    </row>
    <row r="6" spans="1:15" s="2" customFormat="1" x14ac:dyDescent="0.25">
      <c r="A6" s="5">
        <v>45492</v>
      </c>
      <c r="B6" s="3">
        <v>25</v>
      </c>
      <c r="C6" s="3">
        <v>41.7</v>
      </c>
      <c r="D6" s="3">
        <v>30</v>
      </c>
      <c r="E6" s="3">
        <v>30</v>
      </c>
      <c r="F6" s="3">
        <f t="shared" si="0"/>
        <v>39.615000000000002</v>
      </c>
      <c r="G6" s="3">
        <f t="shared" si="0"/>
        <v>28.5</v>
      </c>
      <c r="H6" s="3">
        <f t="shared" si="0"/>
        <v>28.5</v>
      </c>
      <c r="I6" s="3">
        <f t="shared" si="3"/>
        <v>37.53</v>
      </c>
      <c r="J6" s="3">
        <f t="shared" si="1"/>
        <v>27</v>
      </c>
      <c r="K6" s="3">
        <f t="shared" si="1"/>
        <v>27</v>
      </c>
      <c r="L6" s="3">
        <f t="shared" si="4"/>
        <v>35.445</v>
      </c>
      <c r="M6" s="3">
        <f t="shared" si="2"/>
        <v>25.5</v>
      </c>
      <c r="N6" s="3">
        <f t="shared" si="2"/>
        <v>25.5</v>
      </c>
      <c r="O6" s="3"/>
    </row>
    <row r="7" spans="1:15" s="2" customFormat="1" x14ac:dyDescent="0.25">
      <c r="A7" s="5">
        <v>45502</v>
      </c>
      <c r="B7" s="3">
        <v>40</v>
      </c>
      <c r="C7" s="3">
        <v>53.7</v>
      </c>
      <c r="D7" s="3">
        <v>22.5</v>
      </c>
      <c r="E7" s="3">
        <v>22.5</v>
      </c>
      <c r="F7" s="3">
        <f t="shared" si="0"/>
        <v>51.015000000000001</v>
      </c>
      <c r="G7" s="3">
        <f t="shared" si="0"/>
        <v>21.375</v>
      </c>
      <c r="H7" s="3">
        <f t="shared" si="0"/>
        <v>21.375</v>
      </c>
      <c r="I7" s="3">
        <f t="shared" si="3"/>
        <v>48.330000000000005</v>
      </c>
      <c r="J7" s="3">
        <f t="shared" si="1"/>
        <v>20.25</v>
      </c>
      <c r="K7" s="3">
        <f t="shared" si="1"/>
        <v>20.25</v>
      </c>
      <c r="L7" s="3">
        <f t="shared" si="4"/>
        <v>45.645000000000003</v>
      </c>
      <c r="M7" s="3">
        <f t="shared" si="2"/>
        <v>19.125</v>
      </c>
      <c r="N7" s="3">
        <f t="shared" si="2"/>
        <v>19.125</v>
      </c>
      <c r="O7" s="3"/>
    </row>
    <row r="8" spans="1:15" s="2" customFormat="1" x14ac:dyDescent="0.25">
      <c r="A8" s="5">
        <v>45508</v>
      </c>
      <c r="B8" s="3">
        <v>35</v>
      </c>
      <c r="C8" s="3">
        <v>53.7</v>
      </c>
      <c r="D8" s="3">
        <v>22.5</v>
      </c>
      <c r="E8" s="3">
        <v>22.5</v>
      </c>
      <c r="F8" s="3">
        <f t="shared" si="0"/>
        <v>51.015000000000001</v>
      </c>
      <c r="G8" s="3">
        <f t="shared" si="0"/>
        <v>21.375</v>
      </c>
      <c r="H8" s="3">
        <f t="shared" si="0"/>
        <v>21.375</v>
      </c>
      <c r="I8" s="3">
        <f t="shared" si="3"/>
        <v>48.330000000000005</v>
      </c>
      <c r="J8" s="3">
        <f t="shared" si="1"/>
        <v>20.25</v>
      </c>
      <c r="K8" s="3">
        <f t="shared" si="1"/>
        <v>20.25</v>
      </c>
      <c r="L8" s="3">
        <f t="shared" si="4"/>
        <v>45.645000000000003</v>
      </c>
      <c r="M8" s="3">
        <f t="shared" si="2"/>
        <v>19.125</v>
      </c>
      <c r="N8" s="3">
        <f t="shared" si="2"/>
        <v>19.125</v>
      </c>
      <c r="O8" s="3"/>
    </row>
    <row r="9" spans="1:15" s="2" customFormat="1" x14ac:dyDescent="0.25">
      <c r="A9" s="5">
        <v>45517</v>
      </c>
      <c r="B9" s="3">
        <v>35</v>
      </c>
      <c r="C9" s="3">
        <v>0</v>
      </c>
      <c r="D9" s="3">
        <v>0</v>
      </c>
      <c r="E9" s="3">
        <v>0</v>
      </c>
      <c r="F9" s="3">
        <f t="shared" si="0"/>
        <v>0</v>
      </c>
      <c r="G9" s="3">
        <f t="shared" si="0"/>
        <v>0</v>
      </c>
      <c r="H9" s="3">
        <f t="shared" si="0"/>
        <v>0</v>
      </c>
      <c r="I9" s="3">
        <f t="shared" si="3"/>
        <v>0</v>
      </c>
      <c r="J9" s="3">
        <f t="shared" si="1"/>
        <v>0</v>
      </c>
      <c r="K9" s="3">
        <f t="shared" si="1"/>
        <v>0</v>
      </c>
      <c r="L9" s="3">
        <f t="shared" si="4"/>
        <v>0</v>
      </c>
      <c r="M9" s="3">
        <f t="shared" si="2"/>
        <v>0</v>
      </c>
      <c r="N9" s="3">
        <f t="shared" si="2"/>
        <v>0</v>
      </c>
      <c r="O9" s="3"/>
    </row>
    <row r="10" spans="1:15" s="2" customFormat="1" x14ac:dyDescent="0.25">
      <c r="A10" s="5">
        <v>45522</v>
      </c>
      <c r="B10" s="3">
        <v>30</v>
      </c>
      <c r="C10" s="3">
        <v>22.08</v>
      </c>
      <c r="D10" s="3">
        <v>23.4</v>
      </c>
      <c r="E10" s="3">
        <v>15.3</v>
      </c>
      <c r="F10" s="3">
        <f t="shared" si="0"/>
        <v>20.975999999999999</v>
      </c>
      <c r="G10" s="3">
        <f t="shared" si="0"/>
        <v>22.229999999999997</v>
      </c>
      <c r="H10" s="3">
        <f t="shared" si="0"/>
        <v>14.535</v>
      </c>
      <c r="I10" s="3">
        <f t="shared" si="3"/>
        <v>19.872</v>
      </c>
      <c r="J10" s="3">
        <f t="shared" si="1"/>
        <v>21.06</v>
      </c>
      <c r="K10" s="3">
        <f t="shared" si="1"/>
        <v>13.770000000000001</v>
      </c>
      <c r="L10" s="3">
        <f t="shared" si="4"/>
        <v>18.767999999999997</v>
      </c>
      <c r="M10" s="3">
        <f t="shared" si="2"/>
        <v>19.889999999999997</v>
      </c>
      <c r="N10" s="3">
        <f t="shared" si="2"/>
        <v>13.005000000000001</v>
      </c>
      <c r="O10" s="3"/>
    </row>
    <row r="11" spans="1:15" s="2" customFormat="1" x14ac:dyDescent="0.25">
      <c r="A11" s="5">
        <v>45524</v>
      </c>
      <c r="B11" s="3">
        <v>30</v>
      </c>
      <c r="C11" s="3">
        <v>0</v>
      </c>
      <c r="D11" s="3">
        <v>0</v>
      </c>
      <c r="E11" s="3">
        <v>0</v>
      </c>
      <c r="F11" s="3">
        <f t="shared" si="0"/>
        <v>0</v>
      </c>
      <c r="G11" s="3">
        <f t="shared" si="0"/>
        <v>0</v>
      </c>
      <c r="H11" s="3">
        <f t="shared" si="0"/>
        <v>0</v>
      </c>
      <c r="I11" s="3">
        <f t="shared" si="3"/>
        <v>0</v>
      </c>
      <c r="J11" s="3">
        <f t="shared" si="1"/>
        <v>0</v>
      </c>
      <c r="K11" s="3">
        <f t="shared" si="1"/>
        <v>0</v>
      </c>
      <c r="L11" s="3">
        <f t="shared" si="4"/>
        <v>0</v>
      </c>
      <c r="M11" s="3">
        <f t="shared" si="2"/>
        <v>0</v>
      </c>
      <c r="N11" s="3">
        <f t="shared" si="2"/>
        <v>0</v>
      </c>
      <c r="O11" s="3"/>
    </row>
    <row r="12" spans="1:15" s="2" customFormat="1" x14ac:dyDescent="0.2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wanglei</dc:creator>
  <cp:lastModifiedBy>磊 王</cp:lastModifiedBy>
  <dcterms:created xsi:type="dcterms:W3CDTF">2015-06-05T18:19:34Z</dcterms:created>
  <dcterms:modified xsi:type="dcterms:W3CDTF">2025-09-15T01:32:55Z</dcterms:modified>
</cp:coreProperties>
</file>