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yne\Projects\RBC\Build\RomWBW\Source\Doc\"/>
    </mc:Choice>
  </mc:AlternateContent>
  <xr:revisionPtr revIDLastSave="0" documentId="13_ncr:1_{ACD9C584-22C8-4F7C-A3F8-4C34869FAFE1}" xr6:coauthVersionLast="47" xr6:coauthVersionMax="47" xr10:uidLastSave="{00000000-0000-0000-0000-000000000000}"/>
  <bookViews>
    <workbookView xWindow="6120" yWindow="4450" windowWidth="22570" windowHeight="15370" xr2:uid="{9DBBED76-7669-4306-B061-FC492F3AE3B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2" l="1"/>
  <c r="I58" i="2" s="1"/>
  <c r="H57" i="2"/>
  <c r="I57" i="2" s="1"/>
  <c r="H56" i="2"/>
  <c r="I56" i="2" s="1"/>
  <c r="H55" i="2"/>
  <c r="J55" i="2" s="1"/>
  <c r="H54" i="2"/>
  <c r="I54" i="2" s="1"/>
  <c r="H53" i="2"/>
  <c r="J53" i="2" s="1"/>
  <c r="H52" i="2"/>
  <c r="J52" i="2" s="1"/>
  <c r="H51" i="2"/>
  <c r="I51" i="2" s="1"/>
  <c r="H50" i="2"/>
  <c r="I50" i="2" s="1"/>
  <c r="H49" i="2"/>
  <c r="J49" i="2" s="1"/>
  <c r="H48" i="2"/>
  <c r="I48" i="2" s="1"/>
  <c r="H47" i="2"/>
  <c r="J47" i="2" s="1"/>
  <c r="H46" i="2"/>
  <c r="J46" i="2" s="1"/>
  <c r="H45" i="2"/>
  <c r="I45" i="2" s="1"/>
  <c r="H44" i="2"/>
  <c r="I44" i="2" s="1"/>
  <c r="H43" i="2"/>
  <c r="J43" i="2" s="1"/>
  <c r="H42" i="2"/>
  <c r="I42" i="2" s="1"/>
  <c r="H41" i="2"/>
  <c r="J41" i="2" s="1"/>
  <c r="H40" i="2"/>
  <c r="I40" i="2" s="1"/>
  <c r="H39" i="2"/>
  <c r="I39" i="2" s="1"/>
  <c r="H38" i="2"/>
  <c r="I38" i="2" s="1"/>
  <c r="H37" i="2"/>
  <c r="J37" i="2" s="1"/>
  <c r="H36" i="2"/>
  <c r="I36" i="2" s="1"/>
  <c r="H35" i="2"/>
  <c r="J35" i="2" s="1"/>
  <c r="H34" i="2"/>
  <c r="I34" i="2" s="1"/>
  <c r="H33" i="2"/>
  <c r="I33" i="2" s="1"/>
  <c r="H32" i="2"/>
  <c r="J32" i="2" s="1"/>
  <c r="H31" i="2"/>
  <c r="J31" i="2" s="1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J5" i="2"/>
  <c r="J20" i="2" s="1"/>
  <c r="H21" i="2"/>
  <c r="G21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H23" i="2"/>
  <c r="H12" i="2"/>
  <c r="G18" i="2"/>
  <c r="G1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J23" i="2" l="1"/>
  <c r="J11" i="2"/>
  <c r="J38" i="2"/>
  <c r="J12" i="2"/>
  <c r="J56" i="2"/>
  <c r="J42" i="2"/>
  <c r="J10" i="2"/>
  <c r="J22" i="2"/>
  <c r="J36" i="2"/>
  <c r="J54" i="2"/>
  <c r="I32" i="2"/>
  <c r="J15" i="2"/>
  <c r="J44" i="2"/>
  <c r="J6" i="2"/>
  <c r="J17" i="2"/>
  <c r="J48" i="2"/>
  <c r="J9" i="2"/>
  <c r="J18" i="2"/>
  <c r="J50" i="2"/>
  <c r="I52" i="2"/>
  <c r="J33" i="2"/>
  <c r="J39" i="2"/>
  <c r="J45" i="2"/>
  <c r="J51" i="2"/>
  <c r="J57" i="2"/>
  <c r="I35" i="2"/>
  <c r="I41" i="2"/>
  <c r="I47" i="2"/>
  <c r="I53" i="2"/>
  <c r="I46" i="2"/>
  <c r="J34" i="2"/>
  <c r="J40" i="2"/>
  <c r="J58" i="2"/>
  <c r="I31" i="2"/>
  <c r="I37" i="2"/>
  <c r="I43" i="2"/>
  <c r="I49" i="2"/>
  <c r="I55" i="2"/>
  <c r="J16" i="2"/>
  <c r="J21" i="2"/>
  <c r="J7" i="2"/>
  <c r="J13" i="2"/>
  <c r="J19" i="2"/>
  <c r="J8" i="2"/>
  <c r="J14" i="2"/>
  <c r="H13" i="2"/>
  <c r="H18" i="2"/>
  <c r="H9" i="2"/>
  <c r="H22" i="2"/>
  <c r="G6" i="2"/>
  <c r="G22" i="2"/>
  <c r="G10" i="2"/>
  <c r="H8" i="2"/>
  <c r="H17" i="2"/>
  <c r="G11" i="2"/>
  <c r="G19" i="2"/>
  <c r="G8" i="2"/>
  <c r="G12" i="2"/>
  <c r="G16" i="2"/>
  <c r="G20" i="2"/>
  <c r="H6" i="2"/>
  <c r="H10" i="2"/>
  <c r="H14" i="2"/>
  <c r="H20" i="2"/>
  <c r="G7" i="2"/>
  <c r="G15" i="2"/>
  <c r="G23" i="2"/>
  <c r="G9" i="2"/>
  <c r="G13" i="2"/>
  <c r="G17" i="2"/>
  <c r="H7" i="2"/>
  <c r="H11" i="2"/>
  <c r="H16" i="2"/>
  <c r="H15" i="2"/>
  <c r="H19" i="2"/>
  <c r="I22" i="2"/>
  <c r="I18" i="2"/>
  <c r="I14" i="2"/>
  <c r="I10" i="2"/>
  <c r="I6" i="2"/>
  <c r="I23" i="2"/>
  <c r="I19" i="2"/>
  <c r="I15" i="2"/>
  <c r="I11" i="2"/>
  <c r="I7" i="2"/>
  <c r="I21" i="2"/>
  <c r="I13" i="2"/>
  <c r="I9" i="2"/>
  <c r="I20" i="2"/>
  <c r="I16" i="2"/>
  <c r="I12" i="2"/>
  <c r="I8" i="2"/>
  <c r="I17" i="2"/>
  <c r="K23" i="2"/>
  <c r="K19" i="2"/>
  <c r="K15" i="2"/>
  <c r="K11" i="2"/>
  <c r="K7" i="2"/>
  <c r="K20" i="2"/>
  <c r="K16" i="2"/>
  <c r="K12" i="2"/>
  <c r="K8" i="2"/>
  <c r="K6" i="2"/>
  <c r="K21" i="2"/>
  <c r="K17" i="2"/>
  <c r="K13" i="2"/>
  <c r="K9" i="2"/>
  <c r="K22" i="2"/>
  <c r="K18" i="2"/>
  <c r="K14" i="2"/>
  <c r="K10" i="2"/>
</calcChain>
</file>

<file path=xl/sharedStrings.xml><?xml version="1.0" encoding="utf-8"?>
<sst xmlns="http://schemas.openxmlformats.org/spreadsheetml/2006/main" count="21" uniqueCount="16">
  <si>
    <t>CPU Clock PHI (MHz)</t>
  </si>
  <si>
    <t>ASCI Baud = CPU Clock (PHI) / ASCI Divisor</t>
  </si>
  <si>
    <t>Z180 Serial (ASCI) Baud Rates by Clock Rate</t>
  </si>
  <si>
    <t>Z180 ASCI Divisors</t>
  </si>
  <si>
    <t>Serial Port Baud Rate</t>
  </si>
  <si>
    <t>Final</t>
  </si>
  <si>
    <t>Speed Select (SS)</t>
  </si>
  <si>
    <t>Divide Ratio (DR)</t>
  </si>
  <si>
    <t>Prescale (PS)</t>
  </si>
  <si>
    <t>Value</t>
  </si>
  <si>
    <t>Divisor</t>
  </si>
  <si>
    <t>Decimal</t>
  </si>
  <si>
    <t>Hex</t>
  </si>
  <si>
    <t>Binary</t>
  </si>
  <si>
    <t>CNTLB (--P-DSSS)</t>
  </si>
  <si>
    <t>Z180 Serial (ASCI) Programming (CNTLB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</si>
</sst>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164" fontId="1" fillId="3" borderId="4" xfId="0" applyNumberFormat="1" applyFont="1" applyFill="1" applyBorder="1"/>
    <xf numFmtId="164" fontId="1" fillId="3" borderId="5" xfId="0" applyNumberFormat="1" applyFont="1" applyFill="1" applyBorder="1"/>
    <xf numFmtId="164" fontId="1" fillId="3" borderId="6" xfId="0" applyNumberFormat="1" applyFont="1" applyFill="1" applyBorder="1"/>
    <xf numFmtId="164" fontId="0" fillId="0" borderId="0" xfId="0" applyNumberFormat="1"/>
    <xf numFmtId="1" fontId="1" fillId="2" borderId="3" xfId="0" applyNumberFormat="1" applyFont="1" applyFill="1" applyBorder="1"/>
    <xf numFmtId="1" fontId="0" fillId="4" borderId="1" xfId="0" applyNumberFormat="1" applyFill="1" applyBorder="1"/>
    <xf numFmtId="1" fontId="0" fillId="4" borderId="2" xfId="0" applyNumberFormat="1" applyFill="1" applyBorder="1"/>
    <xf numFmtId="1" fontId="0" fillId="0" borderId="0" xfId="0" applyNumberFormat="1"/>
    <xf numFmtId="1" fontId="1" fillId="2" borderId="8" xfId="0" applyNumberFormat="1" applyFont="1" applyFill="1" applyBorder="1"/>
    <xf numFmtId="1" fontId="0" fillId="0" borderId="7" xfId="0" applyNumberFormat="1" applyBorder="1"/>
    <xf numFmtId="1" fontId="0" fillId="4" borderId="7" xfId="0" applyNumberFormat="1" applyFill="1" applyBorder="1"/>
    <xf numFmtId="1" fontId="0" fillId="4" borderId="0" xfId="0" applyNumberFormat="1" applyFill="1"/>
    <xf numFmtId="1" fontId="0" fillId="0" borderId="4" xfId="0" applyNumberFormat="1" applyBorder="1"/>
    <xf numFmtId="1" fontId="0" fillId="0" borderId="5" xfId="0" applyNumberFormat="1" applyBorder="1"/>
    <xf numFmtId="1" fontId="1" fillId="5" borderId="8" xfId="0" applyNumberFormat="1" applyFont="1" applyFill="1" applyBorder="1"/>
    <xf numFmtId="1" fontId="1" fillId="5" borderId="6" xfId="0" applyNumberFormat="1" applyFont="1" applyFill="1" applyBorder="1"/>
    <xf numFmtId="0" fontId="0" fillId="0" borderId="0" xfId="0" quotePrefix="1"/>
    <xf numFmtId="165" fontId="2" fillId="0" borderId="0" xfId="0" applyNumberFormat="1" applyFont="1"/>
    <xf numFmtId="165" fontId="0" fillId="0" borderId="0" xfId="0" applyNumberFormat="1"/>
    <xf numFmtId="1" fontId="0" fillId="0" borderId="8" xfId="0" applyNumberFormat="1" applyBorder="1"/>
    <xf numFmtId="1" fontId="0" fillId="0" borderId="6" xfId="0" applyNumberFormat="1" applyBorder="1"/>
    <xf numFmtId="1" fontId="0" fillId="0" borderId="25" xfId="0" applyNumberFormat="1" applyBorder="1"/>
    <xf numFmtId="1" fontId="0" fillId="0" borderId="26" xfId="0" applyNumberFormat="1" applyBorder="1"/>
    <xf numFmtId="1" fontId="0" fillId="0" borderId="7" xfId="0" quotePrefix="1" applyNumberFormat="1" applyBorder="1"/>
    <xf numFmtId="165" fontId="0" fillId="0" borderId="0" xfId="0" applyNumberFormat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4" xfId="0" quotePrefix="1" applyNumberFormat="1" applyBorder="1"/>
    <xf numFmtId="165" fontId="0" fillId="0" borderId="5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64" fontId="0" fillId="0" borderId="18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8" xfId="0" applyNumberFormat="1" applyBorder="1"/>
    <xf numFmtId="165" fontId="0" fillId="0" borderId="19" xfId="0" applyNumberFormat="1" applyBorder="1"/>
    <xf numFmtId="1" fontId="0" fillId="0" borderId="20" xfId="0" applyNumberFormat="1" applyBorder="1"/>
    <xf numFmtId="164" fontId="0" fillId="0" borderId="24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1" fontId="4" fillId="0" borderId="15" xfId="0" applyNumberFormat="1" applyFont="1" applyBorder="1" applyAlignment="1">
      <alignment horizontal="center" vertical="center" textRotation="90"/>
    </xf>
    <xf numFmtId="1" fontId="4" fillId="0" borderId="16" xfId="0" applyNumberFormat="1" applyFont="1" applyBorder="1" applyAlignment="1">
      <alignment horizontal="center" vertical="center" textRotation="90"/>
    </xf>
    <xf numFmtId="1" fontId="4" fillId="0" borderId="17" xfId="0" applyNumberFormat="1" applyFont="1" applyBorder="1" applyAlignment="1">
      <alignment horizontal="center" vertical="center" textRotation="90"/>
    </xf>
    <xf numFmtId="1" fontId="4" fillId="2" borderId="12" xfId="0" applyNumberFormat="1" applyFont="1" applyFill="1" applyBorder="1" applyAlignment="1">
      <alignment horizontal="center" vertical="center" textRotation="90"/>
    </xf>
    <xf numFmtId="1" fontId="4" fillId="2" borderId="13" xfId="0" applyNumberFormat="1" applyFont="1" applyFill="1" applyBorder="1" applyAlignment="1">
      <alignment horizontal="center" vertical="center" textRotation="90"/>
    </xf>
    <xf numFmtId="1" fontId="4" fillId="2" borderId="14" xfId="0" applyNumberFormat="1" applyFont="1" applyFill="1" applyBorder="1" applyAlignment="1">
      <alignment horizontal="center" vertical="center" textRotation="90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C8DF-DB95-4627-A32A-3D6BE4D81609}">
  <dimension ref="A2:W58"/>
  <sheetViews>
    <sheetView tabSelected="1" topLeftCell="A24" workbookViewId="0">
      <selection activeCell="N41" sqref="N41"/>
    </sheetView>
  </sheetViews>
  <sheetFormatPr defaultRowHeight="14.5" x14ac:dyDescent="0.35"/>
  <cols>
    <col min="1" max="1" width="3.6328125" customWidth="1"/>
    <col min="12" max="12" width="3.6328125" customWidth="1"/>
    <col min="21" max="21" width="11.54296875" customWidth="1"/>
    <col min="22" max="22" width="8.7265625" style="20"/>
    <col min="23" max="23" width="10.26953125" customWidth="1"/>
  </cols>
  <sheetData>
    <row r="2" spans="1:23" s="1" customFormat="1" ht="18.5" x14ac:dyDescent="0.45">
      <c r="B2" s="40" t="s">
        <v>2</v>
      </c>
      <c r="C2" s="40"/>
      <c r="D2" s="40"/>
      <c r="E2" s="40"/>
      <c r="F2" s="40"/>
      <c r="G2" s="40"/>
      <c r="H2" s="40"/>
      <c r="I2" s="40"/>
      <c r="J2" s="40"/>
      <c r="K2" s="40"/>
      <c r="V2" s="19"/>
    </row>
    <row r="3" spans="1:23" ht="15" thickBot="1" x14ac:dyDescent="0.4">
      <c r="N3" s="18"/>
    </row>
    <row r="4" spans="1:23" x14ac:dyDescent="0.35">
      <c r="A4" s="50"/>
      <c r="B4" s="51"/>
      <c r="C4" s="47" t="s">
        <v>0</v>
      </c>
      <c r="D4" s="48"/>
      <c r="E4" s="48"/>
      <c r="F4" s="48"/>
      <c r="G4" s="48"/>
      <c r="H4" s="48"/>
      <c r="I4" s="48"/>
      <c r="J4" s="48"/>
      <c r="K4" s="49"/>
      <c r="W4" s="18"/>
    </row>
    <row r="5" spans="1:23" s="5" customFormat="1" ht="15" thickBot="1" x14ac:dyDescent="0.4">
      <c r="A5" s="52"/>
      <c r="B5" s="53"/>
      <c r="C5" s="2">
        <v>6.1439999999999992</v>
      </c>
      <c r="D5" s="3">
        <v>7.3727999999999998</v>
      </c>
      <c r="E5" s="3">
        <v>9.2159999999999993</v>
      </c>
      <c r="F5" s="3">
        <v>12.287999999999998</v>
      </c>
      <c r="G5" s="3">
        <v>14.7456</v>
      </c>
      <c r="H5" s="3">
        <v>18.431999999999999</v>
      </c>
      <c r="I5" s="3">
        <v>24.575999999999997</v>
      </c>
      <c r="J5" s="3">
        <f>G5*2</f>
        <v>29.491199999999999</v>
      </c>
      <c r="K5" s="4">
        <v>36.863999999999997</v>
      </c>
    </row>
    <row r="6" spans="1:23" s="9" customFormat="1" x14ac:dyDescent="0.35">
      <c r="A6" s="44" t="s">
        <v>3</v>
      </c>
      <c r="B6" s="6">
        <v>122880</v>
      </c>
      <c r="C6" s="7">
        <f t="shared" ref="C6:K15" si="0">(C$5*1000000)/$B6</f>
        <v>49.999999999999993</v>
      </c>
      <c r="D6" s="8">
        <f t="shared" si="0"/>
        <v>60</v>
      </c>
      <c r="E6" s="8">
        <f t="shared" si="0"/>
        <v>75</v>
      </c>
      <c r="F6" s="8">
        <f t="shared" si="0"/>
        <v>99.999999999999986</v>
      </c>
      <c r="G6" s="8">
        <f t="shared" si="0"/>
        <v>120</v>
      </c>
      <c r="H6" s="8">
        <f t="shared" si="0"/>
        <v>150</v>
      </c>
      <c r="I6" s="8">
        <f t="shared" si="0"/>
        <v>199.99999999999997</v>
      </c>
      <c r="J6" s="8">
        <f t="shared" si="0"/>
        <v>240</v>
      </c>
      <c r="K6" s="8">
        <f t="shared" si="0"/>
        <v>300</v>
      </c>
      <c r="L6" s="41" t="s">
        <v>4</v>
      </c>
    </row>
    <row r="7" spans="1:23" s="9" customFormat="1" x14ac:dyDescent="0.35">
      <c r="A7" s="45"/>
      <c r="B7" s="16">
        <v>61440</v>
      </c>
      <c r="C7" s="11">
        <f t="shared" si="0"/>
        <v>99.999999999999986</v>
      </c>
      <c r="D7" s="9">
        <f t="shared" si="0"/>
        <v>120</v>
      </c>
      <c r="E7" s="9">
        <f t="shared" si="0"/>
        <v>150</v>
      </c>
      <c r="F7" s="9">
        <f t="shared" si="0"/>
        <v>199.99999999999997</v>
      </c>
      <c r="G7" s="9">
        <f t="shared" si="0"/>
        <v>240</v>
      </c>
      <c r="H7" s="9">
        <f t="shared" si="0"/>
        <v>300</v>
      </c>
      <c r="I7" s="9">
        <f t="shared" si="0"/>
        <v>399.99999999999994</v>
      </c>
      <c r="J7" s="9">
        <f t="shared" si="0"/>
        <v>480</v>
      </c>
      <c r="K7" s="9">
        <f t="shared" si="0"/>
        <v>600</v>
      </c>
      <c r="L7" s="42"/>
    </row>
    <row r="8" spans="1:23" s="9" customFormat="1" x14ac:dyDescent="0.35">
      <c r="A8" s="45"/>
      <c r="B8" s="10">
        <v>40960</v>
      </c>
      <c r="C8" s="12">
        <f t="shared" si="0"/>
        <v>149.99999999999997</v>
      </c>
      <c r="D8" s="13">
        <f t="shared" si="0"/>
        <v>180</v>
      </c>
      <c r="E8" s="13">
        <f t="shared" si="0"/>
        <v>225</v>
      </c>
      <c r="F8" s="13">
        <f t="shared" si="0"/>
        <v>299.99999999999994</v>
      </c>
      <c r="G8" s="13">
        <f t="shared" si="0"/>
        <v>360</v>
      </c>
      <c r="H8" s="13">
        <f t="shared" si="0"/>
        <v>450</v>
      </c>
      <c r="I8" s="13">
        <f t="shared" si="0"/>
        <v>599.99999999999989</v>
      </c>
      <c r="J8" s="13">
        <f t="shared" si="0"/>
        <v>720</v>
      </c>
      <c r="K8" s="13">
        <f t="shared" si="0"/>
        <v>900</v>
      </c>
      <c r="L8" s="42"/>
    </row>
    <row r="9" spans="1:23" s="9" customFormat="1" x14ac:dyDescent="0.35">
      <c r="A9" s="45"/>
      <c r="B9" s="16">
        <v>30720</v>
      </c>
      <c r="C9" s="11">
        <f t="shared" si="0"/>
        <v>199.99999999999997</v>
      </c>
      <c r="D9" s="9">
        <f t="shared" si="0"/>
        <v>240</v>
      </c>
      <c r="E9" s="9">
        <f t="shared" si="0"/>
        <v>300</v>
      </c>
      <c r="F9" s="9">
        <f t="shared" si="0"/>
        <v>399.99999999999994</v>
      </c>
      <c r="G9" s="9">
        <f t="shared" si="0"/>
        <v>480</v>
      </c>
      <c r="H9" s="9">
        <f t="shared" si="0"/>
        <v>600</v>
      </c>
      <c r="I9" s="9">
        <f t="shared" si="0"/>
        <v>799.99999999999989</v>
      </c>
      <c r="J9" s="9">
        <f t="shared" si="0"/>
        <v>960</v>
      </c>
      <c r="K9" s="9">
        <f t="shared" si="0"/>
        <v>1200</v>
      </c>
      <c r="L9" s="42"/>
    </row>
    <row r="10" spans="1:23" s="9" customFormat="1" x14ac:dyDescent="0.35">
      <c r="A10" s="45"/>
      <c r="B10" s="10">
        <v>20480</v>
      </c>
      <c r="C10" s="12">
        <f t="shared" si="0"/>
        <v>299.99999999999994</v>
      </c>
      <c r="D10" s="13">
        <f t="shared" si="0"/>
        <v>360</v>
      </c>
      <c r="E10" s="13">
        <f t="shared" si="0"/>
        <v>450</v>
      </c>
      <c r="F10" s="13">
        <f t="shared" si="0"/>
        <v>599.99999999999989</v>
      </c>
      <c r="G10" s="13">
        <f t="shared" si="0"/>
        <v>720</v>
      </c>
      <c r="H10" s="13">
        <f t="shared" si="0"/>
        <v>900</v>
      </c>
      <c r="I10" s="13">
        <f t="shared" si="0"/>
        <v>1199.9999999999998</v>
      </c>
      <c r="J10" s="13">
        <f t="shared" si="0"/>
        <v>1440</v>
      </c>
      <c r="K10" s="13">
        <f t="shared" si="0"/>
        <v>1800</v>
      </c>
      <c r="L10" s="42"/>
    </row>
    <row r="11" spans="1:23" s="9" customFormat="1" x14ac:dyDescent="0.35">
      <c r="A11" s="45"/>
      <c r="B11" s="16">
        <v>15360</v>
      </c>
      <c r="C11" s="11">
        <f t="shared" si="0"/>
        <v>399.99999999999994</v>
      </c>
      <c r="D11" s="9">
        <f t="shared" si="0"/>
        <v>480</v>
      </c>
      <c r="E11" s="9">
        <f t="shared" si="0"/>
        <v>600</v>
      </c>
      <c r="F11" s="9">
        <f t="shared" si="0"/>
        <v>799.99999999999989</v>
      </c>
      <c r="G11" s="9">
        <f t="shared" si="0"/>
        <v>960</v>
      </c>
      <c r="H11" s="9">
        <f t="shared" si="0"/>
        <v>1200</v>
      </c>
      <c r="I11" s="9">
        <f t="shared" si="0"/>
        <v>1599.9999999999998</v>
      </c>
      <c r="J11" s="9">
        <f t="shared" si="0"/>
        <v>1920</v>
      </c>
      <c r="K11" s="9">
        <f t="shared" si="0"/>
        <v>2400</v>
      </c>
      <c r="L11" s="42"/>
    </row>
    <row r="12" spans="1:23" s="9" customFormat="1" x14ac:dyDescent="0.35">
      <c r="A12" s="45"/>
      <c r="B12" s="10">
        <v>10240</v>
      </c>
      <c r="C12" s="12">
        <f t="shared" si="0"/>
        <v>599.99999999999989</v>
      </c>
      <c r="D12" s="13">
        <f t="shared" si="0"/>
        <v>720</v>
      </c>
      <c r="E12" s="13">
        <f t="shared" si="0"/>
        <v>900</v>
      </c>
      <c r="F12" s="13">
        <f t="shared" si="0"/>
        <v>1199.9999999999998</v>
      </c>
      <c r="G12" s="13">
        <f t="shared" si="0"/>
        <v>1440</v>
      </c>
      <c r="H12" s="13">
        <f t="shared" si="0"/>
        <v>1800</v>
      </c>
      <c r="I12" s="13">
        <f t="shared" si="0"/>
        <v>2399.9999999999995</v>
      </c>
      <c r="J12" s="13">
        <f t="shared" si="0"/>
        <v>2880</v>
      </c>
      <c r="K12" s="13">
        <f t="shared" si="0"/>
        <v>3600</v>
      </c>
      <c r="L12" s="42"/>
    </row>
    <row r="13" spans="1:23" s="9" customFormat="1" x14ac:dyDescent="0.35">
      <c r="A13" s="45"/>
      <c r="B13" s="16">
        <v>7680</v>
      </c>
      <c r="C13" s="11">
        <f t="shared" si="0"/>
        <v>799.99999999999989</v>
      </c>
      <c r="D13" s="9">
        <f t="shared" si="0"/>
        <v>960</v>
      </c>
      <c r="E13" s="9">
        <f t="shared" si="0"/>
        <v>1200</v>
      </c>
      <c r="F13" s="9">
        <f t="shared" si="0"/>
        <v>1599.9999999999998</v>
      </c>
      <c r="G13" s="9">
        <f t="shared" si="0"/>
        <v>1920</v>
      </c>
      <c r="H13" s="9">
        <f t="shared" si="0"/>
        <v>2400</v>
      </c>
      <c r="I13" s="9">
        <f t="shared" si="0"/>
        <v>3199.9999999999995</v>
      </c>
      <c r="J13" s="9">
        <f t="shared" si="0"/>
        <v>3840</v>
      </c>
      <c r="K13" s="9">
        <f t="shared" si="0"/>
        <v>4800</v>
      </c>
      <c r="L13" s="42"/>
    </row>
    <row r="14" spans="1:23" s="9" customFormat="1" x14ac:dyDescent="0.35">
      <c r="A14" s="45"/>
      <c r="B14" s="10">
        <v>5120</v>
      </c>
      <c r="C14" s="12">
        <f t="shared" si="0"/>
        <v>1199.9999999999998</v>
      </c>
      <c r="D14" s="13">
        <f t="shared" si="0"/>
        <v>1440</v>
      </c>
      <c r="E14" s="13">
        <f t="shared" si="0"/>
        <v>1800</v>
      </c>
      <c r="F14" s="13">
        <f t="shared" si="0"/>
        <v>2399.9999999999995</v>
      </c>
      <c r="G14" s="13">
        <f t="shared" si="0"/>
        <v>2880</v>
      </c>
      <c r="H14" s="13">
        <f t="shared" si="0"/>
        <v>3600</v>
      </c>
      <c r="I14" s="13">
        <f t="shared" si="0"/>
        <v>4799.9999999999991</v>
      </c>
      <c r="J14" s="13">
        <f t="shared" si="0"/>
        <v>5760</v>
      </c>
      <c r="K14" s="13">
        <f t="shared" si="0"/>
        <v>7200</v>
      </c>
      <c r="L14" s="42"/>
    </row>
    <row r="15" spans="1:23" s="9" customFormat="1" x14ac:dyDescent="0.35">
      <c r="A15" s="45"/>
      <c r="B15" s="16">
        <v>3840</v>
      </c>
      <c r="C15" s="11">
        <f t="shared" si="0"/>
        <v>1599.9999999999998</v>
      </c>
      <c r="D15" s="9">
        <f t="shared" si="0"/>
        <v>1920</v>
      </c>
      <c r="E15" s="9">
        <f t="shared" si="0"/>
        <v>2400</v>
      </c>
      <c r="F15" s="9">
        <f t="shared" si="0"/>
        <v>3199.9999999999995</v>
      </c>
      <c r="G15" s="9">
        <f t="shared" si="0"/>
        <v>3840</v>
      </c>
      <c r="H15" s="9">
        <f t="shared" si="0"/>
        <v>4800</v>
      </c>
      <c r="I15" s="9">
        <f t="shared" si="0"/>
        <v>6399.9999999999991</v>
      </c>
      <c r="J15" s="9">
        <f t="shared" si="0"/>
        <v>7680</v>
      </c>
      <c r="K15" s="9">
        <f t="shared" si="0"/>
        <v>9600</v>
      </c>
      <c r="L15" s="42"/>
    </row>
    <row r="16" spans="1:23" s="9" customFormat="1" x14ac:dyDescent="0.35">
      <c r="A16" s="45"/>
      <c r="B16" s="10">
        <v>2560</v>
      </c>
      <c r="C16" s="12">
        <f t="shared" ref="C16:K23" si="1">(C$5*1000000)/$B16</f>
        <v>2399.9999999999995</v>
      </c>
      <c r="D16" s="13">
        <f t="shared" si="1"/>
        <v>2880</v>
      </c>
      <c r="E16" s="13">
        <f t="shared" si="1"/>
        <v>3600</v>
      </c>
      <c r="F16" s="13">
        <f t="shared" si="1"/>
        <v>4799.9999999999991</v>
      </c>
      <c r="G16" s="13">
        <f t="shared" si="1"/>
        <v>5760</v>
      </c>
      <c r="H16" s="13">
        <f t="shared" si="1"/>
        <v>7200</v>
      </c>
      <c r="I16" s="13">
        <f t="shared" si="1"/>
        <v>9599.9999999999982</v>
      </c>
      <c r="J16" s="13">
        <f t="shared" si="1"/>
        <v>11520</v>
      </c>
      <c r="K16" s="13">
        <f t="shared" si="1"/>
        <v>14400</v>
      </c>
      <c r="L16" s="42"/>
    </row>
    <row r="17" spans="1:22" s="9" customFormat="1" x14ac:dyDescent="0.35">
      <c r="A17" s="45"/>
      <c r="B17" s="16">
        <v>1920</v>
      </c>
      <c r="C17" s="11">
        <f t="shared" si="1"/>
        <v>3199.9999999999995</v>
      </c>
      <c r="D17" s="9">
        <f t="shared" si="1"/>
        <v>3840</v>
      </c>
      <c r="E17" s="9">
        <f t="shared" si="1"/>
        <v>4800</v>
      </c>
      <c r="F17" s="9">
        <f t="shared" si="1"/>
        <v>6399.9999999999991</v>
      </c>
      <c r="G17" s="9">
        <f t="shared" si="1"/>
        <v>7680</v>
      </c>
      <c r="H17" s="9">
        <f t="shared" si="1"/>
        <v>9600</v>
      </c>
      <c r="I17" s="9">
        <f t="shared" si="1"/>
        <v>12799.999999999998</v>
      </c>
      <c r="J17" s="9">
        <f t="shared" si="1"/>
        <v>15360</v>
      </c>
      <c r="K17" s="9">
        <f t="shared" si="1"/>
        <v>19200</v>
      </c>
      <c r="L17" s="42"/>
    </row>
    <row r="18" spans="1:22" s="9" customFormat="1" x14ac:dyDescent="0.35">
      <c r="A18" s="45"/>
      <c r="B18" s="10">
        <v>1280</v>
      </c>
      <c r="C18" s="12">
        <f t="shared" si="1"/>
        <v>4799.9999999999991</v>
      </c>
      <c r="D18" s="13">
        <f t="shared" si="1"/>
        <v>5760</v>
      </c>
      <c r="E18" s="13">
        <f t="shared" si="1"/>
        <v>7200</v>
      </c>
      <c r="F18" s="13">
        <f t="shared" si="1"/>
        <v>9599.9999999999982</v>
      </c>
      <c r="G18" s="13">
        <f t="shared" si="1"/>
        <v>11520</v>
      </c>
      <c r="H18" s="13">
        <f t="shared" si="1"/>
        <v>14400</v>
      </c>
      <c r="I18" s="13">
        <f t="shared" si="1"/>
        <v>19199.999999999996</v>
      </c>
      <c r="J18" s="13">
        <f t="shared" si="1"/>
        <v>23040</v>
      </c>
      <c r="K18" s="13">
        <f t="shared" si="1"/>
        <v>28800</v>
      </c>
      <c r="L18" s="42"/>
    </row>
    <row r="19" spans="1:22" s="9" customFormat="1" x14ac:dyDescent="0.35">
      <c r="A19" s="45"/>
      <c r="B19" s="16">
        <v>960</v>
      </c>
      <c r="C19" s="11">
        <f t="shared" si="1"/>
        <v>6399.9999999999991</v>
      </c>
      <c r="D19" s="9">
        <f t="shared" si="1"/>
        <v>7680</v>
      </c>
      <c r="E19" s="9">
        <f t="shared" si="1"/>
        <v>9600</v>
      </c>
      <c r="F19" s="9">
        <f t="shared" si="1"/>
        <v>12799.999999999998</v>
      </c>
      <c r="G19" s="9">
        <f t="shared" si="1"/>
        <v>15360</v>
      </c>
      <c r="H19" s="9">
        <f t="shared" si="1"/>
        <v>19200</v>
      </c>
      <c r="I19" s="9">
        <f t="shared" si="1"/>
        <v>25599.999999999996</v>
      </c>
      <c r="J19" s="9">
        <f t="shared" si="1"/>
        <v>30720</v>
      </c>
      <c r="K19" s="9">
        <f t="shared" si="1"/>
        <v>38400</v>
      </c>
      <c r="L19" s="42"/>
    </row>
    <row r="20" spans="1:22" s="9" customFormat="1" x14ac:dyDescent="0.35">
      <c r="A20" s="45"/>
      <c r="B20" s="10">
        <v>640</v>
      </c>
      <c r="C20" s="12">
        <f t="shared" si="1"/>
        <v>9599.9999999999982</v>
      </c>
      <c r="D20" s="13">
        <f t="shared" si="1"/>
        <v>11520</v>
      </c>
      <c r="E20" s="13">
        <f t="shared" si="1"/>
        <v>14400</v>
      </c>
      <c r="F20" s="13">
        <f t="shared" si="1"/>
        <v>19199.999999999996</v>
      </c>
      <c r="G20" s="13">
        <f t="shared" si="1"/>
        <v>23040</v>
      </c>
      <c r="H20" s="13">
        <f t="shared" si="1"/>
        <v>28800</v>
      </c>
      <c r="I20" s="13">
        <f t="shared" si="1"/>
        <v>38399.999999999993</v>
      </c>
      <c r="J20" s="13">
        <f t="shared" si="1"/>
        <v>46080</v>
      </c>
      <c r="K20" s="13">
        <f t="shared" si="1"/>
        <v>57600</v>
      </c>
      <c r="L20" s="42"/>
    </row>
    <row r="21" spans="1:22" s="9" customFormat="1" x14ac:dyDescent="0.35">
      <c r="A21" s="45"/>
      <c r="B21" s="16">
        <v>480</v>
      </c>
      <c r="C21" s="11">
        <f t="shared" si="1"/>
        <v>12799.999999999998</v>
      </c>
      <c r="D21" s="9">
        <f t="shared" si="1"/>
        <v>15360</v>
      </c>
      <c r="E21" s="9">
        <f t="shared" si="1"/>
        <v>19200</v>
      </c>
      <c r="F21" s="9">
        <f t="shared" si="1"/>
        <v>25599.999999999996</v>
      </c>
      <c r="G21" s="9">
        <f t="shared" si="1"/>
        <v>30720</v>
      </c>
      <c r="H21" s="9">
        <f t="shared" si="1"/>
        <v>38400</v>
      </c>
      <c r="I21" s="9">
        <f t="shared" si="1"/>
        <v>51199.999999999993</v>
      </c>
      <c r="J21" s="9">
        <f t="shared" si="1"/>
        <v>61440</v>
      </c>
      <c r="K21" s="9">
        <f t="shared" si="1"/>
        <v>76800</v>
      </c>
      <c r="L21" s="42"/>
    </row>
    <row r="22" spans="1:22" s="9" customFormat="1" x14ac:dyDescent="0.35">
      <c r="A22" s="45"/>
      <c r="B22" s="10">
        <v>320</v>
      </c>
      <c r="C22" s="12">
        <f t="shared" si="1"/>
        <v>19199.999999999996</v>
      </c>
      <c r="D22" s="13">
        <f t="shared" si="1"/>
        <v>23040</v>
      </c>
      <c r="E22" s="13">
        <f t="shared" si="1"/>
        <v>28800</v>
      </c>
      <c r="F22" s="13">
        <f t="shared" si="1"/>
        <v>38399.999999999993</v>
      </c>
      <c r="G22" s="13">
        <f t="shared" si="1"/>
        <v>46080</v>
      </c>
      <c r="H22" s="13">
        <f t="shared" si="1"/>
        <v>57600</v>
      </c>
      <c r="I22" s="13">
        <f t="shared" si="1"/>
        <v>76799.999999999985</v>
      </c>
      <c r="J22" s="13">
        <f t="shared" si="1"/>
        <v>92160</v>
      </c>
      <c r="K22" s="13">
        <f t="shared" si="1"/>
        <v>115200</v>
      </c>
      <c r="L22" s="42"/>
    </row>
    <row r="23" spans="1:22" s="9" customFormat="1" ht="15" thickBot="1" x14ac:dyDescent="0.4">
      <c r="A23" s="46"/>
      <c r="B23" s="17">
        <v>160</v>
      </c>
      <c r="C23" s="14">
        <f t="shared" si="1"/>
        <v>38399.999999999993</v>
      </c>
      <c r="D23" s="15">
        <f t="shared" si="1"/>
        <v>46080</v>
      </c>
      <c r="E23" s="15">
        <f t="shared" si="1"/>
        <v>57600</v>
      </c>
      <c r="F23" s="15">
        <f t="shared" si="1"/>
        <v>76799.999999999985</v>
      </c>
      <c r="G23" s="15">
        <f t="shared" si="1"/>
        <v>92160</v>
      </c>
      <c r="H23" s="15">
        <f t="shared" si="1"/>
        <v>115200</v>
      </c>
      <c r="I23" s="15">
        <f t="shared" si="1"/>
        <v>153599.99999999997</v>
      </c>
      <c r="J23" s="15">
        <f t="shared" si="1"/>
        <v>184320</v>
      </c>
      <c r="K23" s="15">
        <f t="shared" si="1"/>
        <v>230400</v>
      </c>
      <c r="L23" s="43"/>
    </row>
    <row r="25" spans="1:22" x14ac:dyDescent="0.35">
      <c r="B25" t="s">
        <v>1</v>
      </c>
    </row>
    <row r="27" spans="1:22" s="1" customFormat="1" ht="18.5" x14ac:dyDescent="0.45">
      <c r="B27" s="40" t="s">
        <v>15</v>
      </c>
      <c r="C27" s="40"/>
      <c r="D27" s="40"/>
      <c r="E27" s="40"/>
      <c r="F27" s="40"/>
      <c r="G27" s="40"/>
      <c r="H27" s="40"/>
      <c r="I27" s="40"/>
      <c r="J27" s="40"/>
      <c r="K27" s="40"/>
      <c r="V27" s="19"/>
    </row>
    <row r="28" spans="1:22" ht="15" thickBot="1" x14ac:dyDescent="0.4"/>
    <row r="29" spans="1:22" ht="15" thickBot="1" x14ac:dyDescent="0.4">
      <c r="B29" s="38" t="s">
        <v>8</v>
      </c>
      <c r="C29" s="39"/>
      <c r="D29" s="38" t="s">
        <v>7</v>
      </c>
      <c r="E29" s="39"/>
      <c r="F29" s="36" t="s">
        <v>6</v>
      </c>
      <c r="G29" s="37"/>
      <c r="H29" s="38" t="s">
        <v>14</v>
      </c>
      <c r="I29" s="37"/>
      <c r="J29" s="39"/>
      <c r="K29" s="55" t="s">
        <v>5</v>
      </c>
      <c r="U29" s="20"/>
      <c r="V29"/>
    </row>
    <row r="30" spans="1:22" ht="15" thickBot="1" x14ac:dyDescent="0.4">
      <c r="B30" s="31" t="s">
        <v>9</v>
      </c>
      <c r="C30" s="32" t="s">
        <v>10</v>
      </c>
      <c r="D30" s="31" t="s">
        <v>9</v>
      </c>
      <c r="E30" s="32" t="s">
        <v>10</v>
      </c>
      <c r="F30" s="31" t="s">
        <v>9</v>
      </c>
      <c r="G30" s="32" t="s">
        <v>10</v>
      </c>
      <c r="H30" s="33" t="s">
        <v>11</v>
      </c>
      <c r="I30" s="34" t="s">
        <v>12</v>
      </c>
      <c r="J30" s="35" t="s">
        <v>13</v>
      </c>
      <c r="K30" s="54" t="s">
        <v>10</v>
      </c>
      <c r="U30" s="20"/>
      <c r="V30"/>
    </row>
    <row r="31" spans="1:22" x14ac:dyDescent="0.35">
      <c r="B31" s="11">
        <v>0</v>
      </c>
      <c r="C31" s="21">
        <v>10</v>
      </c>
      <c r="D31" s="11">
        <v>0</v>
      </c>
      <c r="E31" s="21">
        <v>16</v>
      </c>
      <c r="F31" s="11">
        <v>0</v>
      </c>
      <c r="G31" s="21">
        <v>1</v>
      </c>
      <c r="H31" s="25">
        <f>(B31*32)+(D31*8)+F31</f>
        <v>0</v>
      </c>
      <c r="I31" s="26" t="str">
        <f>DEC2HEX(H31,2)</f>
        <v>00</v>
      </c>
      <c r="J31" s="27" t="str">
        <f>DEC2BIN(H31,8)</f>
        <v>00000000</v>
      </c>
      <c r="K31" s="23">
        <f>C31*E31*G31</f>
        <v>160</v>
      </c>
      <c r="U31" s="20"/>
      <c r="V31"/>
    </row>
    <row r="32" spans="1:22" x14ac:dyDescent="0.35">
      <c r="B32" s="11">
        <v>0</v>
      </c>
      <c r="C32" s="21">
        <v>10</v>
      </c>
      <c r="D32" s="11">
        <v>0</v>
      </c>
      <c r="E32" s="21">
        <v>16</v>
      </c>
      <c r="F32" s="11">
        <v>1</v>
      </c>
      <c r="G32" s="21">
        <v>2</v>
      </c>
      <c r="H32" s="25">
        <f>(B32*32)+(D32*8)+F32</f>
        <v>1</v>
      </c>
      <c r="I32" s="26" t="str">
        <f t="shared" ref="I32:I58" si="2">DEC2HEX(H32,2)</f>
        <v>01</v>
      </c>
      <c r="J32" s="27" t="str">
        <f t="shared" ref="J32:J58" si="3">DEC2BIN(H32,8)</f>
        <v>00000001</v>
      </c>
      <c r="K32" s="23">
        <f>C32*E32*G32</f>
        <v>320</v>
      </c>
      <c r="U32" s="20"/>
      <c r="V32"/>
    </row>
    <row r="33" spans="2:22" x14ac:dyDescent="0.35">
      <c r="B33" s="11">
        <v>0</v>
      </c>
      <c r="C33" s="21">
        <v>10</v>
      </c>
      <c r="D33" s="11">
        <v>0</v>
      </c>
      <c r="E33" s="21">
        <v>16</v>
      </c>
      <c r="F33" s="11">
        <v>2</v>
      </c>
      <c r="G33" s="21">
        <v>4</v>
      </c>
      <c r="H33" s="25">
        <f>(B33*32)+(D33*8)+F33</f>
        <v>2</v>
      </c>
      <c r="I33" s="26" t="str">
        <f t="shared" si="2"/>
        <v>02</v>
      </c>
      <c r="J33" s="27" t="str">
        <f t="shared" si="3"/>
        <v>00000010</v>
      </c>
      <c r="K33" s="23">
        <f>C33*E33*G33</f>
        <v>640</v>
      </c>
      <c r="U33" s="20"/>
      <c r="V33"/>
    </row>
    <row r="34" spans="2:22" x14ac:dyDescent="0.35">
      <c r="B34" s="11">
        <v>0</v>
      </c>
      <c r="C34" s="21">
        <v>10</v>
      </c>
      <c r="D34" s="11">
        <v>0</v>
      </c>
      <c r="E34" s="21">
        <v>16</v>
      </c>
      <c r="F34" s="11">
        <v>3</v>
      </c>
      <c r="G34" s="21">
        <v>8</v>
      </c>
      <c r="H34" s="25">
        <f>(B34*32)+(D34*8)+F34</f>
        <v>3</v>
      </c>
      <c r="I34" s="26" t="str">
        <f t="shared" si="2"/>
        <v>03</v>
      </c>
      <c r="J34" s="27" t="str">
        <f t="shared" si="3"/>
        <v>00000011</v>
      </c>
      <c r="K34" s="23">
        <f>C34*E34*G34</f>
        <v>1280</v>
      </c>
      <c r="U34" s="20"/>
      <c r="V34"/>
    </row>
    <row r="35" spans="2:22" x14ac:dyDescent="0.35">
      <c r="B35" s="11">
        <v>0</v>
      </c>
      <c r="C35" s="21">
        <v>10</v>
      </c>
      <c r="D35" s="11">
        <v>0</v>
      </c>
      <c r="E35" s="21">
        <v>16</v>
      </c>
      <c r="F35" s="11">
        <v>4</v>
      </c>
      <c r="G35" s="21">
        <v>16</v>
      </c>
      <c r="H35" s="25">
        <f>(B35*32)+(D35*8)+F35</f>
        <v>4</v>
      </c>
      <c r="I35" s="26" t="str">
        <f t="shared" si="2"/>
        <v>04</v>
      </c>
      <c r="J35" s="27" t="str">
        <f t="shared" si="3"/>
        <v>00000100</v>
      </c>
      <c r="K35" s="23">
        <f>C35*E35*G35</f>
        <v>2560</v>
      </c>
      <c r="Q35" s="9"/>
      <c r="U35" s="20"/>
      <c r="V35"/>
    </row>
    <row r="36" spans="2:22" x14ac:dyDescent="0.35">
      <c r="B36" s="11">
        <v>0</v>
      </c>
      <c r="C36" s="21">
        <v>10</v>
      </c>
      <c r="D36" s="11">
        <v>0</v>
      </c>
      <c r="E36" s="21">
        <v>16</v>
      </c>
      <c r="F36" s="11">
        <v>5</v>
      </c>
      <c r="G36" s="21">
        <v>32</v>
      </c>
      <c r="H36" s="25">
        <f>(B36*32)+(D36*8)+F36</f>
        <v>5</v>
      </c>
      <c r="I36" s="26" t="str">
        <f t="shared" si="2"/>
        <v>05</v>
      </c>
      <c r="J36" s="27" t="str">
        <f t="shared" si="3"/>
        <v>00000101</v>
      </c>
      <c r="K36" s="23">
        <f>C36*E36*G36</f>
        <v>5120</v>
      </c>
      <c r="Q36" s="9"/>
      <c r="U36" s="20"/>
      <c r="V36"/>
    </row>
    <row r="37" spans="2:22" x14ac:dyDescent="0.35">
      <c r="B37" s="11">
        <v>0</v>
      </c>
      <c r="C37" s="21">
        <v>10</v>
      </c>
      <c r="D37" s="11">
        <v>0</v>
      </c>
      <c r="E37" s="21">
        <v>16</v>
      </c>
      <c r="F37" s="11">
        <v>6</v>
      </c>
      <c r="G37" s="21">
        <v>64</v>
      </c>
      <c r="H37" s="25">
        <f>(B37*32)+(D37*8)+F37</f>
        <v>6</v>
      </c>
      <c r="I37" s="26" t="str">
        <f t="shared" si="2"/>
        <v>06</v>
      </c>
      <c r="J37" s="27" t="str">
        <f t="shared" si="3"/>
        <v>00000110</v>
      </c>
      <c r="K37" s="23">
        <f>C37*E37*G37</f>
        <v>10240</v>
      </c>
      <c r="Q37" s="9"/>
      <c r="U37" s="20"/>
      <c r="V37"/>
    </row>
    <row r="38" spans="2:22" x14ac:dyDescent="0.35">
      <c r="B38" s="11">
        <v>0</v>
      </c>
      <c r="C38" s="21">
        <v>10</v>
      </c>
      <c r="D38" s="11">
        <v>1</v>
      </c>
      <c r="E38" s="21">
        <v>64</v>
      </c>
      <c r="F38" s="11">
        <v>0</v>
      </c>
      <c r="G38" s="21">
        <v>1</v>
      </c>
      <c r="H38" s="25">
        <f>(B38*32)+(D38*8)+F38</f>
        <v>8</v>
      </c>
      <c r="I38" s="26" t="str">
        <f t="shared" si="2"/>
        <v>08</v>
      </c>
      <c r="J38" s="27" t="str">
        <f t="shared" si="3"/>
        <v>00001000</v>
      </c>
      <c r="K38" s="23">
        <f>C38*E38*G38</f>
        <v>640</v>
      </c>
      <c r="Q38" s="9"/>
      <c r="U38" s="20"/>
      <c r="V38"/>
    </row>
    <row r="39" spans="2:22" x14ac:dyDescent="0.35">
      <c r="B39" s="11">
        <v>0</v>
      </c>
      <c r="C39" s="21">
        <v>10</v>
      </c>
      <c r="D39" s="11">
        <v>1</v>
      </c>
      <c r="E39" s="21">
        <v>64</v>
      </c>
      <c r="F39" s="11">
        <v>1</v>
      </c>
      <c r="G39" s="21">
        <v>2</v>
      </c>
      <c r="H39" s="25">
        <f>(B39*32)+(D39*8)+F39</f>
        <v>9</v>
      </c>
      <c r="I39" s="26" t="str">
        <f t="shared" si="2"/>
        <v>09</v>
      </c>
      <c r="J39" s="27" t="str">
        <f t="shared" si="3"/>
        <v>00001001</v>
      </c>
      <c r="K39" s="23">
        <f>C39*E39*G39</f>
        <v>1280</v>
      </c>
      <c r="U39" s="20"/>
      <c r="V39"/>
    </row>
    <row r="40" spans="2:22" x14ac:dyDescent="0.35">
      <c r="B40" s="11">
        <v>0</v>
      </c>
      <c r="C40" s="21">
        <v>10</v>
      </c>
      <c r="D40" s="11">
        <v>1</v>
      </c>
      <c r="E40" s="21">
        <v>64</v>
      </c>
      <c r="F40" s="11">
        <v>2</v>
      </c>
      <c r="G40" s="21">
        <v>4</v>
      </c>
      <c r="H40" s="25">
        <f>(B40*32)+(D40*8)+F40</f>
        <v>10</v>
      </c>
      <c r="I40" s="26" t="str">
        <f t="shared" si="2"/>
        <v>0A</v>
      </c>
      <c r="J40" s="27" t="str">
        <f t="shared" si="3"/>
        <v>00001010</v>
      </c>
      <c r="K40" s="23">
        <f>C40*E40*G40</f>
        <v>2560</v>
      </c>
      <c r="U40" s="20"/>
      <c r="V40"/>
    </row>
    <row r="41" spans="2:22" x14ac:dyDescent="0.35">
      <c r="B41" s="11">
        <v>0</v>
      </c>
      <c r="C41" s="21">
        <v>10</v>
      </c>
      <c r="D41" s="11">
        <v>1</v>
      </c>
      <c r="E41" s="21">
        <v>64</v>
      </c>
      <c r="F41" s="11">
        <v>3</v>
      </c>
      <c r="G41" s="21">
        <v>8</v>
      </c>
      <c r="H41" s="25">
        <f>(B41*32)+(D41*8)+F41</f>
        <v>11</v>
      </c>
      <c r="I41" s="26" t="str">
        <f t="shared" si="2"/>
        <v>0B</v>
      </c>
      <c r="J41" s="27" t="str">
        <f t="shared" si="3"/>
        <v>00001011</v>
      </c>
      <c r="K41" s="23">
        <f>C41*E41*G41</f>
        <v>5120</v>
      </c>
      <c r="U41" s="20"/>
      <c r="V41"/>
    </row>
    <row r="42" spans="2:22" x14ac:dyDescent="0.35">
      <c r="B42" s="11">
        <v>0</v>
      </c>
      <c r="C42" s="21">
        <v>10</v>
      </c>
      <c r="D42" s="11">
        <v>1</v>
      </c>
      <c r="E42" s="21">
        <v>64</v>
      </c>
      <c r="F42" s="11">
        <v>4</v>
      </c>
      <c r="G42" s="21">
        <v>16</v>
      </c>
      <c r="H42" s="25">
        <f>(B42*32)+(D42*8)+F42</f>
        <v>12</v>
      </c>
      <c r="I42" s="26" t="str">
        <f t="shared" si="2"/>
        <v>0C</v>
      </c>
      <c r="J42" s="27" t="str">
        <f t="shared" si="3"/>
        <v>00001100</v>
      </c>
      <c r="K42" s="23">
        <f>C42*E42*G42</f>
        <v>10240</v>
      </c>
      <c r="U42" s="20"/>
      <c r="V42"/>
    </row>
    <row r="43" spans="2:22" x14ac:dyDescent="0.35">
      <c r="B43" s="11">
        <v>0</v>
      </c>
      <c r="C43" s="21">
        <v>10</v>
      </c>
      <c r="D43" s="11">
        <v>1</v>
      </c>
      <c r="E43" s="21">
        <v>64</v>
      </c>
      <c r="F43" s="11">
        <v>5</v>
      </c>
      <c r="G43" s="21">
        <v>32</v>
      </c>
      <c r="H43" s="25">
        <f>(B43*32)+(D43*8)+F43</f>
        <v>13</v>
      </c>
      <c r="I43" s="26" t="str">
        <f t="shared" si="2"/>
        <v>0D</v>
      </c>
      <c r="J43" s="27" t="str">
        <f t="shared" si="3"/>
        <v>00001101</v>
      </c>
      <c r="K43" s="23">
        <f>C43*E43*G43</f>
        <v>20480</v>
      </c>
      <c r="U43" s="20"/>
      <c r="V43"/>
    </row>
    <row r="44" spans="2:22" x14ac:dyDescent="0.35">
      <c r="B44" s="11">
        <v>0</v>
      </c>
      <c r="C44" s="21">
        <v>10</v>
      </c>
      <c r="D44" s="11">
        <v>1</v>
      </c>
      <c r="E44" s="21">
        <v>64</v>
      </c>
      <c r="F44" s="11">
        <v>6</v>
      </c>
      <c r="G44" s="21">
        <v>64</v>
      </c>
      <c r="H44" s="25">
        <f>(B44*32)+(D44*8)+F44</f>
        <v>14</v>
      </c>
      <c r="I44" s="26" t="str">
        <f t="shared" si="2"/>
        <v>0E</v>
      </c>
      <c r="J44" s="27" t="str">
        <f t="shared" si="3"/>
        <v>00001110</v>
      </c>
      <c r="K44" s="23">
        <f>C44*E44*G44</f>
        <v>40960</v>
      </c>
      <c r="U44" s="20"/>
      <c r="V44"/>
    </row>
    <row r="45" spans="2:22" x14ac:dyDescent="0.35">
      <c r="B45" s="11">
        <v>1</v>
      </c>
      <c r="C45" s="21">
        <v>30</v>
      </c>
      <c r="D45" s="11">
        <v>0</v>
      </c>
      <c r="E45" s="21">
        <v>16</v>
      </c>
      <c r="F45" s="11">
        <v>0</v>
      </c>
      <c r="G45" s="21">
        <v>1</v>
      </c>
      <c r="H45" s="25">
        <f>(B45*32)+(D45*8)+F45</f>
        <v>32</v>
      </c>
      <c r="I45" s="26" t="str">
        <f t="shared" si="2"/>
        <v>20</v>
      </c>
      <c r="J45" s="27" t="str">
        <f t="shared" si="3"/>
        <v>00100000</v>
      </c>
      <c r="K45" s="23">
        <f>C45*E45*G45</f>
        <v>480</v>
      </c>
      <c r="U45" s="20"/>
      <c r="V45"/>
    </row>
    <row r="46" spans="2:22" x14ac:dyDescent="0.35">
      <c r="B46" s="11">
        <v>1</v>
      </c>
      <c r="C46" s="21">
        <v>30</v>
      </c>
      <c r="D46" s="11">
        <v>0</v>
      </c>
      <c r="E46" s="21">
        <v>16</v>
      </c>
      <c r="F46" s="11">
        <v>1</v>
      </c>
      <c r="G46" s="21">
        <v>2</v>
      </c>
      <c r="H46" s="25">
        <f>(B46*32)+(D46*8)+F46</f>
        <v>33</v>
      </c>
      <c r="I46" s="26" t="str">
        <f t="shared" si="2"/>
        <v>21</v>
      </c>
      <c r="J46" s="27" t="str">
        <f t="shared" si="3"/>
        <v>00100001</v>
      </c>
      <c r="K46" s="23">
        <f>C46*E46*G46</f>
        <v>960</v>
      </c>
      <c r="U46" s="20"/>
      <c r="V46"/>
    </row>
    <row r="47" spans="2:22" x14ac:dyDescent="0.35">
      <c r="B47" s="11">
        <v>1</v>
      </c>
      <c r="C47" s="21">
        <v>30</v>
      </c>
      <c r="D47" s="11">
        <v>0</v>
      </c>
      <c r="E47" s="21">
        <v>16</v>
      </c>
      <c r="F47" s="11">
        <v>2</v>
      </c>
      <c r="G47" s="21">
        <v>4</v>
      </c>
      <c r="H47" s="25">
        <f>(B47*32)+(D47*8)+F47</f>
        <v>34</v>
      </c>
      <c r="I47" s="26" t="str">
        <f t="shared" si="2"/>
        <v>22</v>
      </c>
      <c r="J47" s="27" t="str">
        <f t="shared" si="3"/>
        <v>00100010</v>
      </c>
      <c r="K47" s="23">
        <f>C47*E47*G47</f>
        <v>1920</v>
      </c>
      <c r="U47" s="20"/>
      <c r="V47"/>
    </row>
    <row r="48" spans="2:22" x14ac:dyDescent="0.35">
      <c r="B48" s="11">
        <v>1</v>
      </c>
      <c r="C48" s="21">
        <v>30</v>
      </c>
      <c r="D48" s="11">
        <v>0</v>
      </c>
      <c r="E48" s="21">
        <v>16</v>
      </c>
      <c r="F48" s="11">
        <v>3</v>
      </c>
      <c r="G48" s="21">
        <v>8</v>
      </c>
      <c r="H48" s="25">
        <f>(B48*32)+(D48*8)+F48</f>
        <v>35</v>
      </c>
      <c r="I48" s="26" t="str">
        <f t="shared" si="2"/>
        <v>23</v>
      </c>
      <c r="J48" s="27" t="str">
        <f t="shared" si="3"/>
        <v>00100011</v>
      </c>
      <c r="K48" s="23">
        <f>C48*E48*G48</f>
        <v>3840</v>
      </c>
      <c r="U48" s="20"/>
      <c r="V48"/>
    </row>
    <row r="49" spans="2:22" x14ac:dyDescent="0.35">
      <c r="B49" s="11">
        <v>1</v>
      </c>
      <c r="C49" s="21">
        <v>30</v>
      </c>
      <c r="D49" s="11">
        <v>0</v>
      </c>
      <c r="E49" s="21">
        <v>16</v>
      </c>
      <c r="F49" s="11">
        <v>4</v>
      </c>
      <c r="G49" s="21">
        <v>16</v>
      </c>
      <c r="H49" s="25">
        <f>(B49*32)+(D49*8)+F49</f>
        <v>36</v>
      </c>
      <c r="I49" s="26" t="str">
        <f t="shared" si="2"/>
        <v>24</v>
      </c>
      <c r="J49" s="27" t="str">
        <f t="shared" si="3"/>
        <v>00100100</v>
      </c>
      <c r="K49" s="23">
        <f>C49*E49*G49</f>
        <v>7680</v>
      </c>
      <c r="U49" s="20"/>
      <c r="V49"/>
    </row>
    <row r="50" spans="2:22" x14ac:dyDescent="0.35">
      <c r="B50" s="11">
        <v>1</v>
      </c>
      <c r="C50" s="21">
        <v>30</v>
      </c>
      <c r="D50" s="11">
        <v>0</v>
      </c>
      <c r="E50" s="21">
        <v>16</v>
      </c>
      <c r="F50" s="11">
        <v>5</v>
      </c>
      <c r="G50" s="21">
        <v>32</v>
      </c>
      <c r="H50" s="25">
        <f>(B50*32)+(D50*8)+F50</f>
        <v>37</v>
      </c>
      <c r="I50" s="26" t="str">
        <f t="shared" si="2"/>
        <v>25</v>
      </c>
      <c r="J50" s="27" t="str">
        <f t="shared" si="3"/>
        <v>00100101</v>
      </c>
      <c r="K50" s="23">
        <f>C50*E50*G50</f>
        <v>15360</v>
      </c>
      <c r="U50" s="20"/>
      <c r="V50"/>
    </row>
    <row r="51" spans="2:22" x14ac:dyDescent="0.35">
      <c r="B51" s="11">
        <v>1</v>
      </c>
      <c r="C51" s="21">
        <v>30</v>
      </c>
      <c r="D51" s="11">
        <v>0</v>
      </c>
      <c r="E51" s="21">
        <v>16</v>
      </c>
      <c r="F51" s="11">
        <v>6</v>
      </c>
      <c r="G51" s="21">
        <v>64</v>
      </c>
      <c r="H51" s="25">
        <f>(B51*32)+(D51*8)+F51</f>
        <v>38</v>
      </c>
      <c r="I51" s="26" t="str">
        <f t="shared" si="2"/>
        <v>26</v>
      </c>
      <c r="J51" s="27" t="str">
        <f t="shared" si="3"/>
        <v>00100110</v>
      </c>
      <c r="K51" s="23">
        <f>C51*E51*G51</f>
        <v>30720</v>
      </c>
      <c r="U51" s="20"/>
      <c r="V51"/>
    </row>
    <row r="52" spans="2:22" x14ac:dyDescent="0.35">
      <c r="B52" s="11">
        <v>1</v>
      </c>
      <c r="C52" s="21">
        <v>30</v>
      </c>
      <c r="D52" s="11">
        <v>1</v>
      </c>
      <c r="E52" s="21">
        <v>64</v>
      </c>
      <c r="F52" s="11">
        <v>0</v>
      </c>
      <c r="G52" s="21">
        <v>1</v>
      </c>
      <c r="H52" s="25">
        <f>(B52*32)+(D52*8)+F52</f>
        <v>40</v>
      </c>
      <c r="I52" s="26" t="str">
        <f t="shared" si="2"/>
        <v>28</v>
      </c>
      <c r="J52" s="27" t="str">
        <f t="shared" si="3"/>
        <v>00101000</v>
      </c>
      <c r="K52" s="23">
        <f>C52*E52*G52</f>
        <v>1920</v>
      </c>
      <c r="U52" s="20"/>
      <c r="V52"/>
    </row>
    <row r="53" spans="2:22" x14ac:dyDescent="0.35">
      <c r="B53" s="11">
        <v>1</v>
      </c>
      <c r="C53" s="21">
        <v>30</v>
      </c>
      <c r="D53" s="11">
        <v>1</v>
      </c>
      <c r="E53" s="21">
        <v>64</v>
      </c>
      <c r="F53" s="11">
        <v>1</v>
      </c>
      <c r="G53" s="21">
        <v>2</v>
      </c>
      <c r="H53" s="25">
        <f>(B53*32)+(D53*8)+F53</f>
        <v>41</v>
      </c>
      <c r="I53" s="26" t="str">
        <f t="shared" si="2"/>
        <v>29</v>
      </c>
      <c r="J53" s="27" t="str">
        <f t="shared" si="3"/>
        <v>00101001</v>
      </c>
      <c r="K53" s="23">
        <f>C53*E53*G53</f>
        <v>3840</v>
      </c>
      <c r="U53" s="20"/>
      <c r="V53"/>
    </row>
    <row r="54" spans="2:22" x14ac:dyDescent="0.35">
      <c r="B54" s="11">
        <v>1</v>
      </c>
      <c r="C54" s="21">
        <v>30</v>
      </c>
      <c r="D54" s="11">
        <v>1</v>
      </c>
      <c r="E54" s="21">
        <v>64</v>
      </c>
      <c r="F54" s="11">
        <v>2</v>
      </c>
      <c r="G54" s="21">
        <v>4</v>
      </c>
      <c r="H54" s="25">
        <f>(B54*32)+(D54*8)+F54</f>
        <v>42</v>
      </c>
      <c r="I54" s="26" t="str">
        <f t="shared" si="2"/>
        <v>2A</v>
      </c>
      <c r="J54" s="27" t="str">
        <f t="shared" si="3"/>
        <v>00101010</v>
      </c>
      <c r="K54" s="23">
        <f>C54*E54*G54</f>
        <v>7680</v>
      </c>
      <c r="U54" s="20"/>
      <c r="V54"/>
    </row>
    <row r="55" spans="2:22" x14ac:dyDescent="0.35">
      <c r="B55" s="11">
        <v>1</v>
      </c>
      <c r="C55" s="21">
        <v>30</v>
      </c>
      <c r="D55" s="11">
        <v>1</v>
      </c>
      <c r="E55" s="21">
        <v>64</v>
      </c>
      <c r="F55" s="11">
        <v>3</v>
      </c>
      <c r="G55" s="21">
        <v>8</v>
      </c>
      <c r="H55" s="25">
        <f>(B55*32)+(D55*8)+F55</f>
        <v>43</v>
      </c>
      <c r="I55" s="26" t="str">
        <f t="shared" si="2"/>
        <v>2B</v>
      </c>
      <c r="J55" s="27" t="str">
        <f t="shared" si="3"/>
        <v>00101011</v>
      </c>
      <c r="K55" s="23">
        <f>C55*E55*G55</f>
        <v>15360</v>
      </c>
      <c r="U55" s="20"/>
      <c r="V55"/>
    </row>
    <row r="56" spans="2:22" x14ac:dyDescent="0.35">
      <c r="B56" s="11">
        <v>1</v>
      </c>
      <c r="C56" s="21">
        <v>30</v>
      </c>
      <c r="D56" s="11">
        <v>1</v>
      </c>
      <c r="E56" s="21">
        <v>64</v>
      </c>
      <c r="F56" s="11">
        <v>4</v>
      </c>
      <c r="G56" s="21">
        <v>16</v>
      </c>
      <c r="H56" s="25">
        <f>(B56*32)+(D56*8)+F56</f>
        <v>44</v>
      </c>
      <c r="I56" s="26" t="str">
        <f t="shared" si="2"/>
        <v>2C</v>
      </c>
      <c r="J56" s="27" t="str">
        <f t="shared" si="3"/>
        <v>00101100</v>
      </c>
      <c r="K56" s="23">
        <f>C56*E56*G56</f>
        <v>30720</v>
      </c>
      <c r="U56" s="20"/>
      <c r="V56"/>
    </row>
    <row r="57" spans="2:22" x14ac:dyDescent="0.35">
      <c r="B57" s="11">
        <v>1</v>
      </c>
      <c r="C57" s="21">
        <v>30</v>
      </c>
      <c r="D57" s="11">
        <v>1</v>
      </c>
      <c r="E57" s="21">
        <v>64</v>
      </c>
      <c r="F57" s="11">
        <v>5</v>
      </c>
      <c r="G57" s="21">
        <v>32</v>
      </c>
      <c r="H57" s="25">
        <f>(B57*32)+(D57*8)+F57</f>
        <v>45</v>
      </c>
      <c r="I57" s="26" t="str">
        <f t="shared" si="2"/>
        <v>2D</v>
      </c>
      <c r="J57" s="27" t="str">
        <f t="shared" si="3"/>
        <v>00101101</v>
      </c>
      <c r="K57" s="23">
        <f>C57*E57*G57</f>
        <v>61440</v>
      </c>
      <c r="U57" s="20"/>
      <c r="V57"/>
    </row>
    <row r="58" spans="2:22" ht="15" thickBot="1" x14ac:dyDescent="0.4">
      <c r="B58" s="14">
        <v>1</v>
      </c>
      <c r="C58" s="22">
        <v>30</v>
      </c>
      <c r="D58" s="14">
        <v>1</v>
      </c>
      <c r="E58" s="22">
        <v>64</v>
      </c>
      <c r="F58" s="14">
        <v>6</v>
      </c>
      <c r="G58" s="22">
        <v>64</v>
      </c>
      <c r="H58" s="28">
        <f>(B58*32)+(D58*8)+F58</f>
        <v>46</v>
      </c>
      <c r="I58" s="29" t="str">
        <f t="shared" si="2"/>
        <v>2E</v>
      </c>
      <c r="J58" s="30" t="str">
        <f t="shared" si="3"/>
        <v>00101110</v>
      </c>
      <c r="K58" s="24">
        <f>C58*E58*G58</f>
        <v>122880</v>
      </c>
      <c r="U58" s="20"/>
      <c r="V58"/>
    </row>
  </sheetData>
  <sortState xmlns:xlrd2="http://schemas.microsoft.com/office/spreadsheetml/2017/richdata2" ref="B6:B23">
    <sortCondition descending="1" ref="B6:B23"/>
  </sortState>
  <mergeCells count="11">
    <mergeCell ref="L6:L23"/>
    <mergeCell ref="A6:A23"/>
    <mergeCell ref="C4:K4"/>
    <mergeCell ref="A4:B4"/>
    <mergeCell ref="A5:B5"/>
    <mergeCell ref="F29:G29"/>
    <mergeCell ref="D29:E29"/>
    <mergeCell ref="B29:C29"/>
    <mergeCell ref="H29:J29"/>
    <mergeCell ref="B2:K2"/>
    <mergeCell ref="B27:K27"/>
  </mergeCells>
  <pageMargins left="0.7" right="0.7" top="0.75" bottom="0.75" header="0.3" footer="0.3"/>
  <pageSetup orientation="landscape" r:id="rId1"/>
  <rowBreaks count="1" manualBreakCount="1">
    <brk id="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</cp:lastModifiedBy>
  <cp:lastPrinted>2023-05-18T20:02:27Z</cp:lastPrinted>
  <dcterms:created xsi:type="dcterms:W3CDTF">2019-09-03T22:28:47Z</dcterms:created>
  <dcterms:modified xsi:type="dcterms:W3CDTF">2023-05-18T20:03:33Z</dcterms:modified>
</cp:coreProperties>
</file>